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 firstSheet="3" activeTab="13"/>
  </bookViews>
  <sheets>
    <sheet name="Sheet2" sheetId="18" r:id="rId1"/>
    <sheet name="January" sheetId="1" r:id="rId2"/>
    <sheet name="February" sheetId="2" r:id="rId3"/>
    <sheet name="March" sheetId="3" r:id="rId4"/>
    <sheet name="April" sheetId="4" r:id="rId5"/>
    <sheet name="May" sheetId="5" r:id="rId6"/>
    <sheet name="June" sheetId="6" r:id="rId7"/>
    <sheet name="July" sheetId="7" r:id="rId8"/>
    <sheet name="August" sheetId="8" r:id="rId9"/>
    <sheet name="September" sheetId="9" r:id="rId10"/>
    <sheet name="October" sheetId="10" r:id="rId11"/>
    <sheet name="November" sheetId="11" r:id="rId12"/>
    <sheet name="December" sheetId="12" r:id="rId13"/>
    <sheet name="Annual points" sheetId="13" r:id="rId14"/>
    <sheet name="Notes" sheetId="14" r:id="rId15"/>
  </sheets>
  <definedNames>
    <definedName name="_xlnm.Print_Area" localSheetId="13">'Annual points'!$A$1:$CE$65</definedName>
  </definedNames>
  <calcPr calcId="125725"/>
</workbook>
</file>

<file path=xl/calcChain.xml><?xml version="1.0" encoding="utf-8"?>
<calcChain xmlns="http://schemas.openxmlformats.org/spreadsheetml/2006/main">
  <c r="F53" i="13"/>
  <c r="G53"/>
  <c r="H53"/>
  <c r="I53"/>
  <c r="J53"/>
  <c r="K53"/>
  <c r="L53"/>
  <c r="M53"/>
  <c r="N53"/>
  <c r="O53"/>
  <c r="Q53"/>
  <c r="S53"/>
  <c r="T53"/>
  <c r="U53"/>
  <c r="V53"/>
  <c r="W53"/>
  <c r="X53"/>
  <c r="Y53"/>
  <c r="Z53"/>
  <c r="AA53"/>
  <c r="AB53"/>
  <c r="AD53"/>
  <c r="AG53"/>
  <c r="AH53"/>
  <c r="AI53"/>
  <c r="AJ53"/>
  <c r="AK53"/>
  <c r="AL53"/>
  <c r="AM53"/>
  <c r="AN53"/>
  <c r="AO53"/>
  <c r="AP53"/>
  <c r="AR53"/>
  <c r="AT53"/>
  <c r="AU53"/>
  <c r="AV53"/>
  <c r="AW53"/>
  <c r="AX53"/>
  <c r="AY53"/>
  <c r="AZ53"/>
  <c r="BA53"/>
  <c r="BB53"/>
  <c r="BC53"/>
  <c r="BD53"/>
  <c r="BE53"/>
  <c r="BG53"/>
  <c r="BH53"/>
  <c r="BI53"/>
  <c r="BJ53"/>
  <c r="BK53"/>
  <c r="BL53"/>
  <c r="BM53"/>
  <c r="BN53"/>
  <c r="BO53"/>
  <c r="BP53"/>
  <c r="BQ53"/>
  <c r="BR53"/>
  <c r="BT53"/>
  <c r="BU53"/>
  <c r="BV53"/>
  <c r="BW53"/>
  <c r="BX53"/>
  <c r="BY53"/>
  <c r="BZ53"/>
  <c r="CA53"/>
  <c r="CB53"/>
  <c r="CC53"/>
  <c r="CE70"/>
  <c r="F54"/>
  <c r="G54"/>
  <c r="H54"/>
  <c r="I54"/>
  <c r="J54"/>
  <c r="K54"/>
  <c r="L54"/>
  <c r="M54"/>
  <c r="N54"/>
  <c r="O54"/>
  <c r="Q54"/>
  <c r="S54"/>
  <c r="T54"/>
  <c r="U54"/>
  <c r="V54"/>
  <c r="W54"/>
  <c r="X54"/>
  <c r="Y54"/>
  <c r="Z54"/>
  <c r="AA54"/>
  <c r="AB54"/>
  <c r="AD54"/>
  <c r="AG54"/>
  <c r="AH54"/>
  <c r="AI54"/>
  <c r="AJ54"/>
  <c r="AK54"/>
  <c r="AL54"/>
  <c r="AM54"/>
  <c r="AN54"/>
  <c r="AO54"/>
  <c r="AP54"/>
  <c r="AR54"/>
  <c r="AT54"/>
  <c r="AU54"/>
  <c r="AV54"/>
  <c r="AW54"/>
  <c r="AX54"/>
  <c r="AY54"/>
  <c r="AZ54"/>
  <c r="BA54"/>
  <c r="BB54"/>
  <c r="BC54"/>
  <c r="BD54"/>
  <c r="BE54"/>
  <c r="BG54"/>
  <c r="BH54"/>
  <c r="BI54"/>
  <c r="BJ54"/>
  <c r="BK54"/>
  <c r="BL54"/>
  <c r="BM54"/>
  <c r="BN54"/>
  <c r="BO54"/>
  <c r="BP54"/>
  <c r="BQ54"/>
  <c r="BR54"/>
  <c r="BT54"/>
  <c r="BU54"/>
  <c r="BV54"/>
  <c r="BW54"/>
  <c r="BX54"/>
  <c r="BY54"/>
  <c r="BZ54"/>
  <c r="CA54"/>
  <c r="CB54"/>
  <c r="CC54"/>
  <c r="CE71"/>
  <c r="CC71" i="12"/>
  <c r="CB71"/>
  <c r="CA71"/>
  <c r="BZ71"/>
  <c r="BY71"/>
  <c r="CD71" s="1"/>
  <c r="CH71" s="1"/>
  <c r="BW71"/>
  <c r="BX71" s="1"/>
  <c r="BK71"/>
  <c r="BJ71"/>
  <c r="BI71"/>
  <c r="BH71"/>
  <c r="BG71"/>
  <c r="BL71" s="1"/>
  <c r="CG71" s="1"/>
  <c r="BE71"/>
  <c r="BF71" s="1"/>
  <c r="AS71"/>
  <c r="AR71"/>
  <c r="AQ71"/>
  <c r="AP71"/>
  <c r="AO71"/>
  <c r="AT71" s="1"/>
  <c r="CF71" s="1"/>
  <c r="AM71"/>
  <c r="AN71" s="1"/>
  <c r="AA71"/>
  <c r="Z71"/>
  <c r="Y71"/>
  <c r="X71"/>
  <c r="W71"/>
  <c r="AB71" s="1"/>
  <c r="U71"/>
  <c r="V71" s="1"/>
  <c r="E71" s="1"/>
  <c r="G71" s="1"/>
  <c r="J71"/>
  <c r="I71"/>
  <c r="H71"/>
  <c r="C71"/>
  <c r="CC70"/>
  <c r="CB70"/>
  <c r="CA70"/>
  <c r="BZ70"/>
  <c r="CD70" s="1"/>
  <c r="CH70" s="1"/>
  <c r="BY70"/>
  <c r="BX70"/>
  <c r="BW70"/>
  <c r="BK70"/>
  <c r="BJ70"/>
  <c r="BI70"/>
  <c r="BH70"/>
  <c r="BL70" s="1"/>
  <c r="CG70" s="1"/>
  <c r="BG70"/>
  <c r="BF70"/>
  <c r="BE70"/>
  <c r="AS70"/>
  <c r="AR70"/>
  <c r="AQ70"/>
  <c r="AP70"/>
  <c r="AO70"/>
  <c r="AT70" s="1"/>
  <c r="CF70" s="1"/>
  <c r="AN70"/>
  <c r="AM70"/>
  <c r="AA70"/>
  <c r="Z70"/>
  <c r="Y70"/>
  <c r="X70"/>
  <c r="W70"/>
  <c r="AB70" s="1"/>
  <c r="V70"/>
  <c r="U70"/>
  <c r="J70"/>
  <c r="I70"/>
  <c r="H70"/>
  <c r="E70"/>
  <c r="G70" s="1"/>
  <c r="C70"/>
  <c r="CC71" i="11"/>
  <c r="CB71"/>
  <c r="CA71"/>
  <c r="BZ71"/>
  <c r="BY71"/>
  <c r="CD71" s="1"/>
  <c r="CH71" s="1"/>
  <c r="BW71"/>
  <c r="BX71" s="1"/>
  <c r="BK71"/>
  <c r="BJ71"/>
  <c r="BI71"/>
  <c r="BH71"/>
  <c r="BG71"/>
  <c r="BL71" s="1"/>
  <c r="CG71" s="1"/>
  <c r="BE71"/>
  <c r="BF71" s="1"/>
  <c r="AS71"/>
  <c r="AR71"/>
  <c r="AQ71"/>
  <c r="AP71"/>
  <c r="AO71"/>
  <c r="AT71" s="1"/>
  <c r="CF71" s="1"/>
  <c r="AM71"/>
  <c r="AN71" s="1"/>
  <c r="AA71"/>
  <c r="Z71"/>
  <c r="Y71"/>
  <c r="X71"/>
  <c r="W71"/>
  <c r="AB71" s="1"/>
  <c r="U71"/>
  <c r="V71" s="1"/>
  <c r="E71" s="1"/>
  <c r="G71" s="1"/>
  <c r="J71"/>
  <c r="CD54" i="13" s="1"/>
  <c r="I71" i="11"/>
  <c r="H71"/>
  <c r="C71"/>
  <c r="AQ54" i="13" s="1"/>
  <c r="CC70" i="11"/>
  <c r="CB70"/>
  <c r="CA70"/>
  <c r="BZ70"/>
  <c r="CD70" s="1"/>
  <c r="CH70" s="1"/>
  <c r="BY70"/>
  <c r="BX70"/>
  <c r="BW70"/>
  <c r="BK70"/>
  <c r="BJ70"/>
  <c r="BI70"/>
  <c r="BH70"/>
  <c r="BL70" s="1"/>
  <c r="CG70" s="1"/>
  <c r="BG70"/>
  <c r="BF70"/>
  <c r="BE70"/>
  <c r="AS70"/>
  <c r="AR70"/>
  <c r="AQ70"/>
  <c r="AP70"/>
  <c r="AO70"/>
  <c r="AM70"/>
  <c r="AN70" s="1"/>
  <c r="E70" s="1"/>
  <c r="G70" s="1"/>
  <c r="AA70"/>
  <c r="Z70"/>
  <c r="Y70"/>
  <c r="X70"/>
  <c r="W70"/>
  <c r="AB70" s="1"/>
  <c r="V70"/>
  <c r="U70"/>
  <c r="J70"/>
  <c r="CD53" i="13" s="1"/>
  <c r="I70" i="11"/>
  <c r="H70"/>
  <c r="CC71" i="10"/>
  <c r="CB71"/>
  <c r="CA71"/>
  <c r="BZ71"/>
  <c r="BY71"/>
  <c r="CD71" s="1"/>
  <c r="CH71" s="1"/>
  <c r="BW71"/>
  <c r="BX71" s="1"/>
  <c r="BK71"/>
  <c r="BJ71"/>
  <c r="BI71"/>
  <c r="BH71"/>
  <c r="BG71"/>
  <c r="BL71" s="1"/>
  <c r="CG71" s="1"/>
  <c r="BE71"/>
  <c r="BF71" s="1"/>
  <c r="AS71"/>
  <c r="AR71"/>
  <c r="AQ71"/>
  <c r="AP71"/>
  <c r="AO71"/>
  <c r="AT71" s="1"/>
  <c r="CF71" s="1"/>
  <c r="AM71"/>
  <c r="AN71" s="1"/>
  <c r="AA71"/>
  <c r="Z71"/>
  <c r="Y71"/>
  <c r="X71"/>
  <c r="W71"/>
  <c r="AB71" s="1"/>
  <c r="U71"/>
  <c r="V71" s="1"/>
  <c r="E71" s="1"/>
  <c r="G71" s="1"/>
  <c r="J71"/>
  <c r="I71"/>
  <c r="H71"/>
  <c r="C71"/>
  <c r="CC70"/>
  <c r="CB70"/>
  <c r="CA70"/>
  <c r="BZ70"/>
  <c r="CD70" s="1"/>
  <c r="CH70" s="1"/>
  <c r="BY70"/>
  <c r="BX70"/>
  <c r="BW70"/>
  <c r="BK70"/>
  <c r="BJ70"/>
  <c r="BI70"/>
  <c r="BH70"/>
  <c r="BL70" s="1"/>
  <c r="CG70" s="1"/>
  <c r="BG70"/>
  <c r="BF70"/>
  <c r="BE70"/>
  <c r="AS70"/>
  <c r="AR70"/>
  <c r="AQ70"/>
  <c r="AP70"/>
  <c r="AO70"/>
  <c r="AT70" s="1"/>
  <c r="CF70" s="1"/>
  <c r="AN70"/>
  <c r="AM70"/>
  <c r="AA70"/>
  <c r="Z70"/>
  <c r="Y70"/>
  <c r="X70"/>
  <c r="W70"/>
  <c r="AB70" s="1"/>
  <c r="V70"/>
  <c r="U70"/>
  <c r="J70"/>
  <c r="I70"/>
  <c r="H70"/>
  <c r="E70"/>
  <c r="G70" s="1"/>
  <c r="C70"/>
  <c r="CC71" i="9"/>
  <c r="CB71"/>
  <c r="CA71"/>
  <c r="BZ71"/>
  <c r="BY71"/>
  <c r="CD71" s="1"/>
  <c r="CH71" s="1"/>
  <c r="BW71"/>
  <c r="BX71" s="1"/>
  <c r="BK71"/>
  <c r="BJ71"/>
  <c r="BI71"/>
  <c r="BH71"/>
  <c r="BG71"/>
  <c r="BL71" s="1"/>
  <c r="CG71" s="1"/>
  <c r="BE71"/>
  <c r="BF71" s="1"/>
  <c r="AS71"/>
  <c r="AR71"/>
  <c r="AQ71"/>
  <c r="AP71"/>
  <c r="AO71"/>
  <c r="AT71" s="1"/>
  <c r="CF71" s="1"/>
  <c r="AM71"/>
  <c r="AN71" s="1"/>
  <c r="AA71"/>
  <c r="Z71"/>
  <c r="Y71"/>
  <c r="X71"/>
  <c r="W71"/>
  <c r="AB71" s="1"/>
  <c r="U71"/>
  <c r="V71" s="1"/>
  <c r="E71" s="1"/>
  <c r="G71" s="1"/>
  <c r="J71"/>
  <c r="I71"/>
  <c r="H71"/>
  <c r="C71"/>
  <c r="CC70"/>
  <c r="CB70"/>
  <c r="CA70"/>
  <c r="BZ70"/>
  <c r="CD70" s="1"/>
  <c r="CH70" s="1"/>
  <c r="BY70"/>
  <c r="BX70"/>
  <c r="BW70"/>
  <c r="BK70"/>
  <c r="BJ70"/>
  <c r="BI70"/>
  <c r="BH70"/>
  <c r="BG70"/>
  <c r="BL70" s="1"/>
  <c r="CG70" s="1"/>
  <c r="BF70"/>
  <c r="BE70"/>
  <c r="AS70"/>
  <c r="AR70"/>
  <c r="AQ70"/>
  <c r="AP70"/>
  <c r="AO70"/>
  <c r="AT70" s="1"/>
  <c r="CF70" s="1"/>
  <c r="AN70"/>
  <c r="AM70"/>
  <c r="AA70"/>
  <c r="Z70"/>
  <c r="Y70"/>
  <c r="X70"/>
  <c r="W70"/>
  <c r="AB70" s="1"/>
  <c r="U70"/>
  <c r="V70" s="1"/>
  <c r="E70" s="1"/>
  <c r="G70" s="1"/>
  <c r="J70"/>
  <c r="I70"/>
  <c r="H70"/>
  <c r="C70"/>
  <c r="CC71" i="8"/>
  <c r="CB71"/>
  <c r="CA71"/>
  <c r="BZ71"/>
  <c r="CD71" s="1"/>
  <c r="CH71" s="1"/>
  <c r="BY71"/>
  <c r="BX71"/>
  <c r="BW71"/>
  <c r="BK71"/>
  <c r="BJ71"/>
  <c r="BI71"/>
  <c r="BH71"/>
  <c r="BL71" s="1"/>
  <c r="CG71" s="1"/>
  <c r="BG71"/>
  <c r="BF71"/>
  <c r="BE71"/>
  <c r="AS71"/>
  <c r="AR71"/>
  <c r="AQ71"/>
  <c r="AP71"/>
  <c r="AT71" s="1"/>
  <c r="CF71" s="1"/>
  <c r="AO71"/>
  <c r="AN71"/>
  <c r="AM71"/>
  <c r="AA71"/>
  <c r="Z71"/>
  <c r="Y71"/>
  <c r="X71"/>
  <c r="AB71" s="1"/>
  <c r="W71"/>
  <c r="V71"/>
  <c r="E71" s="1"/>
  <c r="G71" s="1"/>
  <c r="U71"/>
  <c r="J71"/>
  <c r="I71"/>
  <c r="H71"/>
  <c r="C71"/>
  <c r="CC70"/>
  <c r="CB70"/>
  <c r="CA70"/>
  <c r="BZ70"/>
  <c r="CD70" s="1"/>
  <c r="CH70" s="1"/>
  <c r="BY70"/>
  <c r="BX70"/>
  <c r="BW70"/>
  <c r="BK70"/>
  <c r="BJ70"/>
  <c r="BI70"/>
  <c r="BH70"/>
  <c r="BL70" s="1"/>
  <c r="CG70" s="1"/>
  <c r="BG70"/>
  <c r="BF70"/>
  <c r="BE70"/>
  <c r="AS70"/>
  <c r="AR70"/>
  <c r="AQ70"/>
  <c r="AP70"/>
  <c r="AT70" s="1"/>
  <c r="CF70" s="1"/>
  <c r="AO70"/>
  <c r="AN70"/>
  <c r="AM70"/>
  <c r="AA70"/>
  <c r="Z70"/>
  <c r="Y70"/>
  <c r="X70"/>
  <c r="AB70" s="1"/>
  <c r="W70"/>
  <c r="V70"/>
  <c r="E70" s="1"/>
  <c r="G70" s="1"/>
  <c r="U70"/>
  <c r="J70"/>
  <c r="I70"/>
  <c r="H70"/>
  <c r="C70"/>
  <c r="CC71" i="7"/>
  <c r="CB71"/>
  <c r="CA71"/>
  <c r="BZ71"/>
  <c r="BY71"/>
  <c r="CD71" s="1"/>
  <c r="CH71" s="1"/>
  <c r="BW71"/>
  <c r="BX71" s="1"/>
  <c r="BK71"/>
  <c r="BJ71"/>
  <c r="BI71"/>
  <c r="BH71"/>
  <c r="BG71"/>
  <c r="BL71" s="1"/>
  <c r="CG71" s="1"/>
  <c r="BE71"/>
  <c r="BF71" s="1"/>
  <c r="AS71"/>
  <c r="AR71"/>
  <c r="AQ71"/>
  <c r="AP71"/>
  <c r="AO71"/>
  <c r="AT71" s="1"/>
  <c r="CF71" s="1"/>
  <c r="AM71"/>
  <c r="AN71" s="1"/>
  <c r="AA71"/>
  <c r="Z71"/>
  <c r="Y71"/>
  <c r="X71"/>
  <c r="W71"/>
  <c r="AB71" s="1"/>
  <c r="U71"/>
  <c r="V71" s="1"/>
  <c r="E71" s="1"/>
  <c r="G71" s="1"/>
  <c r="J71"/>
  <c r="I71"/>
  <c r="H71"/>
  <c r="C71"/>
  <c r="CC70"/>
  <c r="CB70"/>
  <c r="CA70"/>
  <c r="BZ70"/>
  <c r="BY70"/>
  <c r="CD70" s="1"/>
  <c r="CH70" s="1"/>
  <c r="BX70"/>
  <c r="BW70"/>
  <c r="BK70"/>
  <c r="BJ70"/>
  <c r="BI70"/>
  <c r="BH70"/>
  <c r="BG70"/>
  <c r="BL70" s="1"/>
  <c r="CG70" s="1"/>
  <c r="BE70"/>
  <c r="BF70" s="1"/>
  <c r="AS70"/>
  <c r="AR70"/>
  <c r="AQ70"/>
  <c r="AP70"/>
  <c r="AO70"/>
  <c r="AT70" s="1"/>
  <c r="CF70" s="1"/>
  <c r="AM70"/>
  <c r="AN70" s="1"/>
  <c r="AA70"/>
  <c r="Z70"/>
  <c r="Y70"/>
  <c r="X70"/>
  <c r="W70"/>
  <c r="AB70" s="1"/>
  <c r="U70"/>
  <c r="V70" s="1"/>
  <c r="E70" s="1"/>
  <c r="G70" s="1"/>
  <c r="J70"/>
  <c r="I70"/>
  <c r="H70"/>
  <c r="C70"/>
  <c r="CC71" i="6"/>
  <c r="CB71"/>
  <c r="CA71"/>
  <c r="BZ71"/>
  <c r="BY71"/>
  <c r="CD71" s="1"/>
  <c r="CH71" s="1"/>
  <c r="BW71"/>
  <c r="BX71" s="1"/>
  <c r="BK71"/>
  <c r="BJ71"/>
  <c r="BI71"/>
  <c r="BH71"/>
  <c r="BG71"/>
  <c r="BL71" s="1"/>
  <c r="CG71" s="1"/>
  <c r="BE71"/>
  <c r="BF71" s="1"/>
  <c r="AS71"/>
  <c r="AR71"/>
  <c r="AQ71"/>
  <c r="AP71"/>
  <c r="AO71"/>
  <c r="AT71" s="1"/>
  <c r="CF71" s="1"/>
  <c r="AM71"/>
  <c r="AN71" s="1"/>
  <c r="AA71"/>
  <c r="Z71"/>
  <c r="Y71"/>
  <c r="X71"/>
  <c r="W71"/>
  <c r="AB71" s="1"/>
  <c r="U71"/>
  <c r="V71" s="1"/>
  <c r="E71" s="1"/>
  <c r="G71" s="1"/>
  <c r="J71"/>
  <c r="I71"/>
  <c r="H71"/>
  <c r="C71"/>
  <c r="CC70"/>
  <c r="CB70"/>
  <c r="CA70"/>
  <c r="BZ70"/>
  <c r="CD70" s="1"/>
  <c r="CH70" s="1"/>
  <c r="BY70"/>
  <c r="BX70"/>
  <c r="BW70"/>
  <c r="BK70"/>
  <c r="BJ70"/>
  <c r="BI70"/>
  <c r="BH70"/>
  <c r="BL70" s="1"/>
  <c r="CG70" s="1"/>
  <c r="BG70"/>
  <c r="BF70"/>
  <c r="BE70"/>
  <c r="AS70"/>
  <c r="AR70"/>
  <c r="AQ70"/>
  <c r="AP70"/>
  <c r="AO70"/>
  <c r="AT70" s="1"/>
  <c r="CF70" s="1"/>
  <c r="AN70"/>
  <c r="AM70"/>
  <c r="AA70"/>
  <c r="Z70"/>
  <c r="Y70"/>
  <c r="X70"/>
  <c r="W70"/>
  <c r="AB70" s="1"/>
  <c r="V70"/>
  <c r="U70"/>
  <c r="J70"/>
  <c r="I70"/>
  <c r="H70"/>
  <c r="E70"/>
  <c r="G70" s="1"/>
  <c r="C70"/>
  <c r="CC71" i="5"/>
  <c r="CB71"/>
  <c r="CA71"/>
  <c r="BZ71"/>
  <c r="BY71"/>
  <c r="CD71" s="1"/>
  <c r="CH71" s="1"/>
  <c r="BW71"/>
  <c r="BX71" s="1"/>
  <c r="BK71"/>
  <c r="BJ71"/>
  <c r="BI71"/>
  <c r="BH71"/>
  <c r="BG71"/>
  <c r="BL71" s="1"/>
  <c r="CG71" s="1"/>
  <c r="BE71"/>
  <c r="BF71" s="1"/>
  <c r="AS71"/>
  <c r="AR71"/>
  <c r="AQ71"/>
  <c r="AP71"/>
  <c r="AO71"/>
  <c r="AT71" s="1"/>
  <c r="CF71" s="1"/>
  <c r="AM71"/>
  <c r="AN71" s="1"/>
  <c r="AA71"/>
  <c r="Z71"/>
  <c r="Y71"/>
  <c r="X71"/>
  <c r="W71"/>
  <c r="AB71" s="1"/>
  <c r="U71"/>
  <c r="V71" s="1"/>
  <c r="E71" s="1"/>
  <c r="G71" s="1"/>
  <c r="J71"/>
  <c r="I71"/>
  <c r="H71"/>
  <c r="C71"/>
  <c r="CC70"/>
  <c r="CB70"/>
  <c r="CA70"/>
  <c r="BZ70"/>
  <c r="CD70" s="1"/>
  <c r="CH70" s="1"/>
  <c r="BY70"/>
  <c r="BX70"/>
  <c r="BW70"/>
  <c r="BK70"/>
  <c r="BJ70"/>
  <c r="BI70"/>
  <c r="BH70"/>
  <c r="BL70" s="1"/>
  <c r="CG70" s="1"/>
  <c r="BG70"/>
  <c r="BF70"/>
  <c r="BE70"/>
  <c r="AS70"/>
  <c r="AR70"/>
  <c r="AQ70"/>
  <c r="AP70"/>
  <c r="AO70"/>
  <c r="AT70" s="1"/>
  <c r="CF70" s="1"/>
  <c r="AN70"/>
  <c r="AM70"/>
  <c r="AA70"/>
  <c r="Z70"/>
  <c r="Y70"/>
  <c r="X70"/>
  <c r="W70"/>
  <c r="AB70" s="1"/>
  <c r="V70"/>
  <c r="U70"/>
  <c r="J70"/>
  <c r="I70"/>
  <c r="H70"/>
  <c r="E70"/>
  <c r="G70" s="1"/>
  <c r="C70"/>
  <c r="CC71" i="4"/>
  <c r="CB71"/>
  <c r="CA71"/>
  <c r="BZ71"/>
  <c r="BY71"/>
  <c r="CD71" s="1"/>
  <c r="CH71" s="1"/>
  <c r="BW71"/>
  <c r="BX71" s="1"/>
  <c r="BK71"/>
  <c r="BJ71"/>
  <c r="BI71"/>
  <c r="BH71"/>
  <c r="BG71"/>
  <c r="BL71" s="1"/>
  <c r="CG71" s="1"/>
  <c r="BE71"/>
  <c r="BF71" s="1"/>
  <c r="AS71"/>
  <c r="AR71"/>
  <c r="AQ71"/>
  <c r="AP71"/>
  <c r="AO71"/>
  <c r="AT71" s="1"/>
  <c r="CF71" s="1"/>
  <c r="AM71"/>
  <c r="AN71" s="1"/>
  <c r="AA71"/>
  <c r="Z71"/>
  <c r="Y71"/>
  <c r="X71"/>
  <c r="W71"/>
  <c r="AB71" s="1"/>
  <c r="U71"/>
  <c r="V71" s="1"/>
  <c r="E71" s="1"/>
  <c r="G71" s="1"/>
  <c r="J71"/>
  <c r="I71"/>
  <c r="H71"/>
  <c r="C71"/>
  <c r="CC70"/>
  <c r="CB70"/>
  <c r="CA70"/>
  <c r="BZ70"/>
  <c r="BY70"/>
  <c r="CD70" s="1"/>
  <c r="CH70" s="1"/>
  <c r="BX70"/>
  <c r="BW70"/>
  <c r="BK70"/>
  <c r="BJ70"/>
  <c r="BI70"/>
  <c r="BH70"/>
  <c r="BG70"/>
  <c r="BL70" s="1"/>
  <c r="CG70" s="1"/>
  <c r="BF70"/>
  <c r="BE70"/>
  <c r="AS70"/>
  <c r="AR70"/>
  <c r="AQ70"/>
  <c r="AP70"/>
  <c r="AO70"/>
  <c r="AT70" s="1"/>
  <c r="CF70" s="1"/>
  <c r="AM70"/>
  <c r="AN70" s="1"/>
  <c r="AA70"/>
  <c r="Z70"/>
  <c r="Y70"/>
  <c r="X70"/>
  <c r="W70"/>
  <c r="AB70" s="1"/>
  <c r="U70"/>
  <c r="V70" s="1"/>
  <c r="E70" s="1"/>
  <c r="G70" s="1"/>
  <c r="J70"/>
  <c r="I70"/>
  <c r="H70"/>
  <c r="C70"/>
  <c r="CC71" i="3"/>
  <c r="CB71"/>
  <c r="CA71"/>
  <c r="BZ71"/>
  <c r="BY71"/>
  <c r="CD71" s="1"/>
  <c r="CH71" s="1"/>
  <c r="BW71"/>
  <c r="BX71" s="1"/>
  <c r="BK71"/>
  <c r="BJ71"/>
  <c r="BI71"/>
  <c r="BH71"/>
  <c r="BG71"/>
  <c r="BL71" s="1"/>
  <c r="CG71" s="1"/>
  <c r="BE71"/>
  <c r="BF71" s="1"/>
  <c r="AS71"/>
  <c r="AR71"/>
  <c r="AQ71"/>
  <c r="AP71"/>
  <c r="AO71"/>
  <c r="AT71" s="1"/>
  <c r="CF71" s="1"/>
  <c r="AM71"/>
  <c r="AN71" s="1"/>
  <c r="AA71"/>
  <c r="Z71"/>
  <c r="Y71"/>
  <c r="X71"/>
  <c r="W71"/>
  <c r="AB71" s="1"/>
  <c r="U71"/>
  <c r="V71" s="1"/>
  <c r="E71" s="1"/>
  <c r="G71" s="1"/>
  <c r="J71"/>
  <c r="I71"/>
  <c r="H71"/>
  <c r="C71"/>
  <c r="CC70"/>
  <c r="CB70"/>
  <c r="CA70"/>
  <c r="BZ70"/>
  <c r="BY70"/>
  <c r="CD70" s="1"/>
  <c r="CH70" s="1"/>
  <c r="BX70"/>
  <c r="BW70"/>
  <c r="BK70"/>
  <c r="BJ70"/>
  <c r="BI70"/>
  <c r="BH70"/>
  <c r="BG70"/>
  <c r="BL70" s="1"/>
  <c r="CG70" s="1"/>
  <c r="BF70"/>
  <c r="BE70"/>
  <c r="AS70"/>
  <c r="AR70"/>
  <c r="AQ70"/>
  <c r="AP70"/>
  <c r="AO70"/>
  <c r="AT70" s="1"/>
  <c r="CF70" s="1"/>
  <c r="AM70"/>
  <c r="AN70" s="1"/>
  <c r="AA70"/>
  <c r="Z70"/>
  <c r="Y70"/>
  <c r="X70"/>
  <c r="W70"/>
  <c r="AB70" s="1"/>
  <c r="U70"/>
  <c r="V70" s="1"/>
  <c r="E70" s="1"/>
  <c r="G70" s="1"/>
  <c r="J70"/>
  <c r="I70"/>
  <c r="H70"/>
  <c r="C70"/>
  <c r="CC71" i="2"/>
  <c r="CB71"/>
  <c r="CA71"/>
  <c r="BZ71"/>
  <c r="BY71"/>
  <c r="CD71" s="1"/>
  <c r="CH71" s="1"/>
  <c r="BW71"/>
  <c r="BX71" s="1"/>
  <c r="BK71"/>
  <c r="BJ71"/>
  <c r="BI71"/>
  <c r="BH71"/>
  <c r="BG71"/>
  <c r="BL71" s="1"/>
  <c r="CG71" s="1"/>
  <c r="BE71"/>
  <c r="BF71" s="1"/>
  <c r="AS71"/>
  <c r="AR71"/>
  <c r="AQ71"/>
  <c r="AP71"/>
  <c r="AO71"/>
  <c r="AT71" s="1"/>
  <c r="CF71" s="1"/>
  <c r="AM71"/>
  <c r="AN71" s="1"/>
  <c r="AA71"/>
  <c r="Z71"/>
  <c r="Y71"/>
  <c r="X71"/>
  <c r="W71"/>
  <c r="AB71" s="1"/>
  <c r="U71"/>
  <c r="V71" s="1"/>
  <c r="E71" s="1"/>
  <c r="G71" s="1"/>
  <c r="J71"/>
  <c r="I71"/>
  <c r="H71"/>
  <c r="C71"/>
  <c r="CC70"/>
  <c r="CB70"/>
  <c r="CA70"/>
  <c r="BZ70"/>
  <c r="CD70" s="1"/>
  <c r="CH70" s="1"/>
  <c r="BY70"/>
  <c r="BX70"/>
  <c r="BW70"/>
  <c r="BK70"/>
  <c r="BJ70"/>
  <c r="BI70"/>
  <c r="BH70"/>
  <c r="BL70" s="1"/>
  <c r="CG70" s="1"/>
  <c r="BG70"/>
  <c r="BF70"/>
  <c r="BE70"/>
  <c r="AS70"/>
  <c r="AR70"/>
  <c r="AQ70"/>
  <c r="AP70"/>
  <c r="AO70"/>
  <c r="AT70" s="1"/>
  <c r="CF70" s="1"/>
  <c r="AN70"/>
  <c r="AM70"/>
  <c r="AA70"/>
  <c r="Z70"/>
  <c r="Y70"/>
  <c r="X70"/>
  <c r="W70"/>
  <c r="AB70" s="1"/>
  <c r="V70"/>
  <c r="U70"/>
  <c r="J70"/>
  <c r="I70"/>
  <c r="H70"/>
  <c r="E70"/>
  <c r="G70" s="1"/>
  <c r="C70"/>
  <c r="H71" i="1"/>
  <c r="I71"/>
  <c r="J71"/>
  <c r="U71"/>
  <c r="C71" s="1"/>
  <c r="V71"/>
  <c r="W71"/>
  <c r="X71"/>
  <c r="Y71"/>
  <c r="Z71"/>
  <c r="AA71"/>
  <c r="AB71"/>
  <c r="D71" s="1"/>
  <c r="AM71"/>
  <c r="AN71"/>
  <c r="AO71"/>
  <c r="AP71"/>
  <c r="AQ71"/>
  <c r="AR71"/>
  <c r="AS71"/>
  <c r="AT71"/>
  <c r="BE71"/>
  <c r="BF71"/>
  <c r="BG71"/>
  <c r="BH71"/>
  <c r="BI71"/>
  <c r="BJ71"/>
  <c r="BK71"/>
  <c r="BL71" s="1"/>
  <c r="CG71" s="1"/>
  <c r="BW71"/>
  <c r="BX71" s="1"/>
  <c r="BY71"/>
  <c r="BZ71"/>
  <c r="CA71"/>
  <c r="CD71" s="1"/>
  <c r="CH71" s="1"/>
  <c r="CB71"/>
  <c r="CC71"/>
  <c r="CE71"/>
  <c r="CF71"/>
  <c r="H70"/>
  <c r="I70"/>
  <c r="J70"/>
  <c r="U70"/>
  <c r="C70" s="1"/>
  <c r="V70"/>
  <c r="W70"/>
  <c r="X70"/>
  <c r="Y70"/>
  <c r="Z70"/>
  <c r="AA70"/>
  <c r="AB70" s="1"/>
  <c r="AM70"/>
  <c r="AN70" s="1"/>
  <c r="AO70"/>
  <c r="AP70"/>
  <c r="AQ70"/>
  <c r="AT70" s="1"/>
  <c r="CF70" s="1"/>
  <c r="AR70"/>
  <c r="AS70"/>
  <c r="BE70"/>
  <c r="BF70" s="1"/>
  <c r="BG70"/>
  <c r="BL70" s="1"/>
  <c r="CG70" s="1"/>
  <c r="BH70"/>
  <c r="BI70"/>
  <c r="BJ70"/>
  <c r="BK70"/>
  <c r="BW70"/>
  <c r="BX70" s="1"/>
  <c r="BY70"/>
  <c r="CD70" s="1"/>
  <c r="CH70" s="1"/>
  <c r="BZ70"/>
  <c r="CA70"/>
  <c r="CB70"/>
  <c r="CC70"/>
  <c r="AA69" i="11"/>
  <c r="Z69"/>
  <c r="Y69"/>
  <c r="X69"/>
  <c r="W69"/>
  <c r="AA68"/>
  <c r="Z68"/>
  <c r="Y68"/>
  <c r="X68"/>
  <c r="W68"/>
  <c r="AA67"/>
  <c r="Z67"/>
  <c r="Y67"/>
  <c r="X67"/>
  <c r="W67"/>
  <c r="AB67" s="1"/>
  <c r="D67" s="1"/>
  <c r="H67" i="5"/>
  <c r="I67"/>
  <c r="J67"/>
  <c r="U67"/>
  <c r="V67" s="1"/>
  <c r="AB67"/>
  <c r="D67" s="1"/>
  <c r="AM67"/>
  <c r="AN67" s="1"/>
  <c r="AT67"/>
  <c r="BE67"/>
  <c r="BF67" s="1"/>
  <c r="BL67"/>
  <c r="BW67"/>
  <c r="BX67" s="1"/>
  <c r="CD67"/>
  <c r="H68"/>
  <c r="I68"/>
  <c r="BK49" i="13" s="1"/>
  <c r="J68" i="5"/>
  <c r="U68"/>
  <c r="V68" s="1"/>
  <c r="AB68"/>
  <c r="D68" s="1"/>
  <c r="AM68"/>
  <c r="AN68" s="1"/>
  <c r="AT68"/>
  <c r="BE68"/>
  <c r="BF68" s="1"/>
  <c r="BL68"/>
  <c r="BW68"/>
  <c r="BX68" s="1"/>
  <c r="CD68"/>
  <c r="H69"/>
  <c r="I69"/>
  <c r="J69"/>
  <c r="U69"/>
  <c r="V69" s="1"/>
  <c r="AB69"/>
  <c r="D69" s="1"/>
  <c r="AM69"/>
  <c r="AN69" s="1"/>
  <c r="AT69"/>
  <c r="BE69"/>
  <c r="BF69" s="1"/>
  <c r="BL69"/>
  <c r="BW69"/>
  <c r="BX69" s="1"/>
  <c r="CD69"/>
  <c r="H67" i="6"/>
  <c r="I67"/>
  <c r="J67"/>
  <c r="U67"/>
  <c r="C67" s="1"/>
  <c r="AL41" i="13" s="1"/>
  <c r="V67" i="6"/>
  <c r="E67" s="1"/>
  <c r="AB67"/>
  <c r="D67" s="1"/>
  <c r="AM67"/>
  <c r="AN67"/>
  <c r="AT67"/>
  <c r="BE67"/>
  <c r="BF67"/>
  <c r="BL67"/>
  <c r="BW67"/>
  <c r="BX67"/>
  <c r="CD67"/>
  <c r="H68"/>
  <c r="I68"/>
  <c r="J68"/>
  <c r="U68"/>
  <c r="C68" s="1"/>
  <c r="AL49" i="13" s="1"/>
  <c r="V68" i="6"/>
  <c r="E68" s="1"/>
  <c r="AB68"/>
  <c r="D68" s="1"/>
  <c r="AM68"/>
  <c r="AN68"/>
  <c r="AT68"/>
  <c r="BE68"/>
  <c r="BF68"/>
  <c r="BL68"/>
  <c r="BW68"/>
  <c r="BX68"/>
  <c r="CD68"/>
  <c r="H69"/>
  <c r="I69"/>
  <c r="J69"/>
  <c r="U69"/>
  <c r="C69" s="1"/>
  <c r="AL44" i="13" s="1"/>
  <c r="V69" i="6"/>
  <c r="E69" s="1"/>
  <c r="AB69"/>
  <c r="D69" s="1"/>
  <c r="AM69"/>
  <c r="AN69"/>
  <c r="AT69"/>
  <c r="BE69"/>
  <c r="BF69"/>
  <c r="BL69"/>
  <c r="BW69"/>
  <c r="BX69"/>
  <c r="CD69"/>
  <c r="H67" i="7"/>
  <c r="I67"/>
  <c r="J67"/>
  <c r="U67"/>
  <c r="V67" s="1"/>
  <c r="AB67"/>
  <c r="D67" s="1"/>
  <c r="AM67"/>
  <c r="AN67" s="1"/>
  <c r="AT67"/>
  <c r="BE67"/>
  <c r="BF67" s="1"/>
  <c r="BL67"/>
  <c r="BW67"/>
  <c r="BX67" s="1"/>
  <c r="CD67"/>
  <c r="CO67"/>
  <c r="CP67" s="1"/>
  <c r="CV67"/>
  <c r="H68"/>
  <c r="I68"/>
  <c r="BM49" i="13" s="1"/>
  <c r="J68" i="7"/>
  <c r="U68"/>
  <c r="V68" s="1"/>
  <c r="AB68"/>
  <c r="D68" s="1"/>
  <c r="AM68"/>
  <c r="AN68" s="1"/>
  <c r="AT68"/>
  <c r="BE68"/>
  <c r="BF68" s="1"/>
  <c r="BL68"/>
  <c r="BW68"/>
  <c r="BX68" s="1"/>
  <c r="CD68"/>
  <c r="CO68"/>
  <c r="CP68" s="1"/>
  <c r="CV68"/>
  <c r="H69"/>
  <c r="I69"/>
  <c r="BM44" i="13" s="1"/>
  <c r="J69" i="7"/>
  <c r="U69"/>
  <c r="V69" s="1"/>
  <c r="AB69"/>
  <c r="D69" s="1"/>
  <c r="AM69"/>
  <c r="AN69" s="1"/>
  <c r="AT69"/>
  <c r="BE69"/>
  <c r="BF69" s="1"/>
  <c r="BL69"/>
  <c r="BW69"/>
  <c r="BX69" s="1"/>
  <c r="CD69"/>
  <c r="CO69"/>
  <c r="CP69" s="1"/>
  <c r="CV69"/>
  <c r="H66"/>
  <c r="I66"/>
  <c r="J66"/>
  <c r="U66"/>
  <c r="V66"/>
  <c r="W66"/>
  <c r="X66"/>
  <c r="Y66"/>
  <c r="Z66"/>
  <c r="AA66"/>
  <c r="AB66"/>
  <c r="AM66"/>
  <c r="C69" i="8"/>
  <c r="H67"/>
  <c r="I67"/>
  <c r="J67"/>
  <c r="U67"/>
  <c r="C67" s="1"/>
  <c r="AN41" i="13" s="1"/>
  <c r="V67" i="8"/>
  <c r="E67" s="1"/>
  <c r="AB67"/>
  <c r="AM67"/>
  <c r="AN67"/>
  <c r="AT67"/>
  <c r="BE67"/>
  <c r="BF67"/>
  <c r="BL67"/>
  <c r="BW67"/>
  <c r="BX67"/>
  <c r="CD67"/>
  <c r="H68"/>
  <c r="I68"/>
  <c r="J68"/>
  <c r="U68"/>
  <c r="C68" s="1"/>
  <c r="AN49" i="13" s="1"/>
  <c r="V68" i="8"/>
  <c r="E68" s="1"/>
  <c r="AB68"/>
  <c r="AM68"/>
  <c r="AN68"/>
  <c r="AT68"/>
  <c r="BE68"/>
  <c r="BF68"/>
  <c r="BL68"/>
  <c r="BW68"/>
  <c r="BX68"/>
  <c r="CD68"/>
  <c r="H69"/>
  <c r="I69"/>
  <c r="J69"/>
  <c r="U69"/>
  <c r="AN44" i="13" s="1"/>
  <c r="V69" i="8"/>
  <c r="E69" s="1"/>
  <c r="AB69"/>
  <c r="AM69"/>
  <c r="AN69"/>
  <c r="AT69"/>
  <c r="BE69"/>
  <c r="BF69"/>
  <c r="BL69"/>
  <c r="BW69"/>
  <c r="BX69"/>
  <c r="CD69"/>
  <c r="H67" i="9"/>
  <c r="I67"/>
  <c r="J67"/>
  <c r="U67"/>
  <c r="C67" s="1"/>
  <c r="AO41" i="13" s="1"/>
  <c r="V67" i="9"/>
  <c r="E67" s="1"/>
  <c r="AB67"/>
  <c r="D67" s="1"/>
  <c r="AM67"/>
  <c r="AN67"/>
  <c r="AT67"/>
  <c r="BE67"/>
  <c r="BF67"/>
  <c r="BL67"/>
  <c r="BW67"/>
  <c r="BX67"/>
  <c r="CD67"/>
  <c r="CO67"/>
  <c r="CP67"/>
  <c r="CV67"/>
  <c r="H68"/>
  <c r="I68"/>
  <c r="J68"/>
  <c r="U68"/>
  <c r="C68" s="1"/>
  <c r="AO49" i="13" s="1"/>
  <c r="V68" i="9"/>
  <c r="E68" s="1"/>
  <c r="AB68"/>
  <c r="D68" s="1"/>
  <c r="AM68"/>
  <c r="AN68"/>
  <c r="AT68"/>
  <c r="BE68"/>
  <c r="BF68"/>
  <c r="BL68"/>
  <c r="BW68"/>
  <c r="BX68"/>
  <c r="CD68"/>
  <c r="CO68"/>
  <c r="CP68"/>
  <c r="CV68"/>
  <c r="H69"/>
  <c r="I69"/>
  <c r="J69"/>
  <c r="U69"/>
  <c r="C69" s="1"/>
  <c r="AO44" i="13" s="1"/>
  <c r="V69" i="9"/>
  <c r="E69" s="1"/>
  <c r="AB69"/>
  <c r="D69" s="1"/>
  <c r="AM69"/>
  <c r="AN69"/>
  <c r="AT69"/>
  <c r="BE69"/>
  <c r="BF69"/>
  <c r="BL69"/>
  <c r="BW69"/>
  <c r="BX69"/>
  <c r="CD69"/>
  <c r="CO69"/>
  <c r="CP69"/>
  <c r="CV69"/>
  <c r="H67" i="10"/>
  <c r="I67"/>
  <c r="J67"/>
  <c r="U67"/>
  <c r="C67" s="1"/>
  <c r="AP41" i="13" s="1"/>
  <c r="V67" i="10"/>
  <c r="E67" s="1"/>
  <c r="AB67"/>
  <c r="D67" s="1"/>
  <c r="AM67"/>
  <c r="AN67"/>
  <c r="AT67"/>
  <c r="BE67"/>
  <c r="BF67"/>
  <c r="BL67"/>
  <c r="BW67"/>
  <c r="BX67"/>
  <c r="CD67"/>
  <c r="H68"/>
  <c r="I68"/>
  <c r="J68"/>
  <c r="U68"/>
  <c r="C68" s="1"/>
  <c r="AP49" i="13" s="1"/>
  <c r="V68" i="10"/>
  <c r="E68" s="1"/>
  <c r="AB68"/>
  <c r="D68" s="1"/>
  <c r="AM68"/>
  <c r="AN68"/>
  <c r="AT68"/>
  <c r="BE68"/>
  <c r="BF68"/>
  <c r="BL68"/>
  <c r="BW68"/>
  <c r="BX68"/>
  <c r="CD68"/>
  <c r="H69"/>
  <c r="I69"/>
  <c r="J69"/>
  <c r="U69"/>
  <c r="C69" s="1"/>
  <c r="AP44" i="13" s="1"/>
  <c r="V69" i="10"/>
  <c r="E69" s="1"/>
  <c r="AB69"/>
  <c r="D69" s="1"/>
  <c r="AM69"/>
  <c r="AN69"/>
  <c r="AT69"/>
  <c r="BE69"/>
  <c r="BF69"/>
  <c r="BL69"/>
  <c r="BW69"/>
  <c r="BX69"/>
  <c r="CD69"/>
  <c r="H67" i="11"/>
  <c r="I67"/>
  <c r="J67"/>
  <c r="U67"/>
  <c r="V67" s="1"/>
  <c r="AM67"/>
  <c r="AN67" s="1"/>
  <c r="AT67"/>
  <c r="BE67"/>
  <c r="BF67" s="1"/>
  <c r="BL67"/>
  <c r="BW67"/>
  <c r="BX67" s="1"/>
  <c r="CD67"/>
  <c r="H68"/>
  <c r="I68"/>
  <c r="BQ49" i="13" s="1"/>
  <c r="J68" i="11"/>
  <c r="U68"/>
  <c r="V68" s="1"/>
  <c r="AM68"/>
  <c r="AN68" s="1"/>
  <c r="AT68"/>
  <c r="BE68"/>
  <c r="BF68" s="1"/>
  <c r="BL68"/>
  <c r="BW68"/>
  <c r="BX68" s="1"/>
  <c r="CD68"/>
  <c r="H69"/>
  <c r="I69"/>
  <c r="J69"/>
  <c r="U69"/>
  <c r="V69" s="1"/>
  <c r="AM69"/>
  <c r="AN69" s="1"/>
  <c r="AT69"/>
  <c r="BE69"/>
  <c r="BF69" s="1"/>
  <c r="BL69"/>
  <c r="BW69"/>
  <c r="BX69" s="1"/>
  <c r="CD69"/>
  <c r="H67" i="12"/>
  <c r="I67"/>
  <c r="J67"/>
  <c r="U67"/>
  <c r="C67" s="1"/>
  <c r="AR41" i="13" s="1"/>
  <c r="V67" i="12"/>
  <c r="E67" s="1"/>
  <c r="AB67"/>
  <c r="D67" s="1"/>
  <c r="AM67"/>
  <c r="AN67"/>
  <c r="AT67"/>
  <c r="BE67"/>
  <c r="BF67"/>
  <c r="BL67"/>
  <c r="BW67"/>
  <c r="BX67"/>
  <c r="CD67"/>
  <c r="H68"/>
  <c r="I68"/>
  <c r="J68"/>
  <c r="U68"/>
  <c r="C68" s="1"/>
  <c r="AR49" i="13" s="1"/>
  <c r="V68" i="12"/>
  <c r="E68" s="1"/>
  <c r="AB68"/>
  <c r="D68" s="1"/>
  <c r="AM68"/>
  <c r="AN68"/>
  <c r="AT68"/>
  <c r="BE68"/>
  <c r="BF68"/>
  <c r="BL68"/>
  <c r="BW68"/>
  <c r="BX68"/>
  <c r="CD68"/>
  <c r="H69"/>
  <c r="I69"/>
  <c r="J69"/>
  <c r="U69"/>
  <c r="C69" s="1"/>
  <c r="AR44" i="13" s="1"/>
  <c r="V69" i="12"/>
  <c r="E69" s="1"/>
  <c r="AB69"/>
  <c r="D69" s="1"/>
  <c r="AM69"/>
  <c r="AN69"/>
  <c r="AT69"/>
  <c r="BE69"/>
  <c r="BF69"/>
  <c r="BL69"/>
  <c r="BW69"/>
  <c r="BX69"/>
  <c r="CD69"/>
  <c r="H67" i="4"/>
  <c r="I67"/>
  <c r="J67"/>
  <c r="U67"/>
  <c r="C67" s="1"/>
  <c r="V67"/>
  <c r="E67" s="1"/>
  <c r="G67" s="1"/>
  <c r="AB67"/>
  <c r="D67" s="1"/>
  <c r="F67" s="1"/>
  <c r="AM67"/>
  <c r="AN67"/>
  <c r="AT67"/>
  <c r="BE67"/>
  <c r="BF67"/>
  <c r="BL67"/>
  <c r="BW67"/>
  <c r="BX67"/>
  <c r="CD67"/>
  <c r="CO67"/>
  <c r="CP67"/>
  <c r="CV67"/>
  <c r="DA67" s="1"/>
  <c r="CW67"/>
  <c r="CX67"/>
  <c r="CY67"/>
  <c r="CZ67"/>
  <c r="H68"/>
  <c r="I68"/>
  <c r="J68"/>
  <c r="U68"/>
  <c r="C68" s="1"/>
  <c r="V68"/>
  <c r="E68" s="1"/>
  <c r="G68" s="1"/>
  <c r="AB68"/>
  <c r="D68" s="1"/>
  <c r="F68" s="1"/>
  <c r="AM68"/>
  <c r="AN68"/>
  <c r="AT68"/>
  <c r="CX68" s="1"/>
  <c r="BE68"/>
  <c r="BF68"/>
  <c r="BL68"/>
  <c r="BW68"/>
  <c r="BX68"/>
  <c r="CD68"/>
  <c r="CZ68" s="1"/>
  <c r="CO68"/>
  <c r="CP68"/>
  <c r="CV68"/>
  <c r="DA68" s="1"/>
  <c r="CY68"/>
  <c r="H69"/>
  <c r="I69"/>
  <c r="J69"/>
  <c r="U69"/>
  <c r="C69" s="1"/>
  <c r="V69"/>
  <c r="E69" s="1"/>
  <c r="G69" s="1"/>
  <c r="AB69"/>
  <c r="D69" s="1"/>
  <c r="F69" s="1"/>
  <c r="AM69"/>
  <c r="AN69"/>
  <c r="AT69"/>
  <c r="BE69"/>
  <c r="BF69"/>
  <c r="BL69"/>
  <c r="CY69" s="1"/>
  <c r="BW69"/>
  <c r="BX69"/>
  <c r="CD69"/>
  <c r="CO69"/>
  <c r="CP69"/>
  <c r="CV69"/>
  <c r="DA69" s="1"/>
  <c r="CX69"/>
  <c r="CZ69"/>
  <c r="H67" i="3"/>
  <c r="I67"/>
  <c r="J67"/>
  <c r="U67"/>
  <c r="C67" s="1"/>
  <c r="V67"/>
  <c r="E67" s="1"/>
  <c r="G67" s="1"/>
  <c r="AB67"/>
  <c r="AM67"/>
  <c r="AN67"/>
  <c r="AT67"/>
  <c r="BE67"/>
  <c r="BF67"/>
  <c r="BL67"/>
  <c r="BW67"/>
  <c r="BX67"/>
  <c r="CD67"/>
  <c r="CE67"/>
  <c r="CF67"/>
  <c r="CG67"/>
  <c r="CH67"/>
  <c r="H68"/>
  <c r="I68"/>
  <c r="J68"/>
  <c r="U68"/>
  <c r="C68" s="1"/>
  <c r="V68"/>
  <c r="E68" s="1"/>
  <c r="G68" s="1"/>
  <c r="AB68"/>
  <c r="AM68"/>
  <c r="AN68"/>
  <c r="AT68"/>
  <c r="BE68"/>
  <c r="BF68"/>
  <c r="BL68"/>
  <c r="CG68" s="1"/>
  <c r="BW68"/>
  <c r="BX68"/>
  <c r="CD68"/>
  <c r="CF68"/>
  <c r="CH68"/>
  <c r="H69"/>
  <c r="I69"/>
  <c r="J69"/>
  <c r="U69"/>
  <c r="C69" s="1"/>
  <c r="V69"/>
  <c r="E69" s="1"/>
  <c r="G69" s="1"/>
  <c r="AB69"/>
  <c r="AM69"/>
  <c r="AN69"/>
  <c r="AT69"/>
  <c r="BE69"/>
  <c r="BF69"/>
  <c r="BL69"/>
  <c r="CG69" s="1"/>
  <c r="BW69"/>
  <c r="BX69"/>
  <c r="CD69"/>
  <c r="CH69" s="1"/>
  <c r="CE69"/>
  <c r="CF69"/>
  <c r="H67" i="2"/>
  <c r="I67"/>
  <c r="J67"/>
  <c r="U67"/>
  <c r="C67" s="1"/>
  <c r="AH41" i="13" s="1"/>
  <c r="V67" i="2"/>
  <c r="E67" s="1"/>
  <c r="AB67"/>
  <c r="AM67"/>
  <c r="AN67"/>
  <c r="AT67"/>
  <c r="CF67" s="1"/>
  <c r="BE67"/>
  <c r="BF67"/>
  <c r="BL67"/>
  <c r="CG67" s="1"/>
  <c r="BW67"/>
  <c r="BX67"/>
  <c r="CD67"/>
  <c r="CH67"/>
  <c r="H68"/>
  <c r="I68"/>
  <c r="J68"/>
  <c r="U68"/>
  <c r="C68" s="1"/>
  <c r="AH49" i="13" s="1"/>
  <c r="V68" i="2"/>
  <c r="E68" s="1"/>
  <c r="AB68"/>
  <c r="AM68"/>
  <c r="AN68"/>
  <c r="AT68"/>
  <c r="CF68" s="1"/>
  <c r="BE68"/>
  <c r="BF68"/>
  <c r="BL68"/>
  <c r="CG68" s="1"/>
  <c r="BW68"/>
  <c r="BX68"/>
  <c r="CD68"/>
  <c r="CH68"/>
  <c r="H69"/>
  <c r="I69"/>
  <c r="J69"/>
  <c r="U69"/>
  <c r="C69" s="1"/>
  <c r="AH44" i="13" s="1"/>
  <c r="V69" i="2"/>
  <c r="E69" s="1"/>
  <c r="AB69"/>
  <c r="AM69"/>
  <c r="AN69"/>
  <c r="AT69"/>
  <c r="CF69" s="1"/>
  <c r="BE69"/>
  <c r="BF69"/>
  <c r="BL69"/>
  <c r="CG69" s="1"/>
  <c r="BW69"/>
  <c r="BX69"/>
  <c r="CD69"/>
  <c r="CH69"/>
  <c r="F41" i="13"/>
  <c r="I41"/>
  <c r="S41"/>
  <c r="U41"/>
  <c r="V41"/>
  <c r="AG41"/>
  <c r="AI41"/>
  <c r="AJ41"/>
  <c r="AT41"/>
  <c r="AU41"/>
  <c r="AV41"/>
  <c r="AW41"/>
  <c r="AX41"/>
  <c r="AY41"/>
  <c r="AZ41"/>
  <c r="BA41"/>
  <c r="BB41"/>
  <c r="BC41"/>
  <c r="BD41"/>
  <c r="BE41"/>
  <c r="BG41"/>
  <c r="BH41"/>
  <c r="BI41"/>
  <c r="BJ41"/>
  <c r="BK41"/>
  <c r="BL41"/>
  <c r="BM41"/>
  <c r="BN41"/>
  <c r="BO41"/>
  <c r="BP41"/>
  <c r="BQ41"/>
  <c r="BR41"/>
  <c r="BT41"/>
  <c r="BU41"/>
  <c r="BV41"/>
  <c r="BW41"/>
  <c r="BX41"/>
  <c r="BY41"/>
  <c r="BZ41"/>
  <c r="CA41"/>
  <c r="CB41"/>
  <c r="CC41"/>
  <c r="CD69"/>
  <c r="CE67"/>
  <c r="F49"/>
  <c r="I49"/>
  <c r="S49"/>
  <c r="U49"/>
  <c r="V49"/>
  <c r="AG49"/>
  <c r="AI49"/>
  <c r="AJ49"/>
  <c r="AT49"/>
  <c r="AU49"/>
  <c r="AV49"/>
  <c r="AW49"/>
  <c r="AX49"/>
  <c r="AY49"/>
  <c r="AZ49"/>
  <c r="BA49"/>
  <c r="BB49"/>
  <c r="BC49"/>
  <c r="BD49"/>
  <c r="BE49"/>
  <c r="BG49"/>
  <c r="BH49"/>
  <c r="BI49"/>
  <c r="BJ49"/>
  <c r="BL49"/>
  <c r="BN49"/>
  <c r="BO49"/>
  <c r="BP49"/>
  <c r="BR49"/>
  <c r="BT49"/>
  <c r="BU49"/>
  <c r="BV49"/>
  <c r="BW49"/>
  <c r="BX49"/>
  <c r="BY49"/>
  <c r="BZ49"/>
  <c r="CA49"/>
  <c r="CB49"/>
  <c r="CC49"/>
  <c r="CD70"/>
  <c r="CE68"/>
  <c r="F44"/>
  <c r="I44"/>
  <c r="S44"/>
  <c r="U44"/>
  <c r="V44"/>
  <c r="AG44"/>
  <c r="AI44"/>
  <c r="AJ44"/>
  <c r="AT44"/>
  <c r="AU44"/>
  <c r="AV44"/>
  <c r="AW44"/>
  <c r="AX44"/>
  <c r="AY44"/>
  <c r="AZ44"/>
  <c r="BA44"/>
  <c r="BB44"/>
  <c r="BC44"/>
  <c r="BD44"/>
  <c r="BE44"/>
  <c r="BG44"/>
  <c r="BH44"/>
  <c r="BI44"/>
  <c r="BJ44"/>
  <c r="BK44"/>
  <c r="BL44"/>
  <c r="BN44"/>
  <c r="BO44"/>
  <c r="BP44"/>
  <c r="BQ44"/>
  <c r="BR44"/>
  <c r="BT44"/>
  <c r="BU44"/>
  <c r="BV44"/>
  <c r="BW44"/>
  <c r="BX44"/>
  <c r="BY44"/>
  <c r="BZ44"/>
  <c r="CA44"/>
  <c r="CB44"/>
  <c r="CC44"/>
  <c r="CD71"/>
  <c r="CE69"/>
  <c r="H67" i="1"/>
  <c r="I67"/>
  <c r="J67"/>
  <c r="U67"/>
  <c r="C67" s="1"/>
  <c r="V67"/>
  <c r="E67" s="1"/>
  <c r="G67" s="1"/>
  <c r="W67"/>
  <c r="X67"/>
  <c r="Y67"/>
  <c r="Z67"/>
  <c r="AA67"/>
  <c r="AB67"/>
  <c r="D67" s="1"/>
  <c r="F67" s="1"/>
  <c r="AM67"/>
  <c r="AN67"/>
  <c r="AO67"/>
  <c r="AP67"/>
  <c r="AQ67"/>
  <c r="AR67"/>
  <c r="AS67"/>
  <c r="AT67"/>
  <c r="BE67"/>
  <c r="BF67"/>
  <c r="BG67"/>
  <c r="BH67"/>
  <c r="BI67"/>
  <c r="BJ67"/>
  <c r="BK67"/>
  <c r="BL67"/>
  <c r="CG67" s="1"/>
  <c r="BW67"/>
  <c r="BX67"/>
  <c r="BY67"/>
  <c r="BZ67"/>
  <c r="CA67"/>
  <c r="CB67"/>
  <c r="CC67"/>
  <c r="CD67"/>
  <c r="CF67"/>
  <c r="CH67"/>
  <c r="H68"/>
  <c r="I68"/>
  <c r="J68"/>
  <c r="U68"/>
  <c r="C68" s="1"/>
  <c r="V68"/>
  <c r="E68" s="1"/>
  <c r="G68" s="1"/>
  <c r="W68"/>
  <c r="X68"/>
  <c r="Y68"/>
  <c r="Z68"/>
  <c r="AA68"/>
  <c r="AB68"/>
  <c r="D68" s="1"/>
  <c r="F68" s="1"/>
  <c r="AM68"/>
  <c r="AN68"/>
  <c r="AO68"/>
  <c r="AP68"/>
  <c r="AQ68"/>
  <c r="AR68"/>
  <c r="AS68"/>
  <c r="AT68"/>
  <c r="BE68"/>
  <c r="BF68"/>
  <c r="BG68"/>
  <c r="BH68"/>
  <c r="BI68"/>
  <c r="BJ68"/>
  <c r="BK68"/>
  <c r="BL68"/>
  <c r="CG68" s="1"/>
  <c r="BW68"/>
  <c r="BX68"/>
  <c r="BY68"/>
  <c r="BZ68"/>
  <c r="CA68"/>
  <c r="CB68"/>
  <c r="CC68"/>
  <c r="CD68"/>
  <c r="CF68"/>
  <c r="CH68"/>
  <c r="H69"/>
  <c r="I69"/>
  <c r="J69"/>
  <c r="U69"/>
  <c r="C69" s="1"/>
  <c r="V69"/>
  <c r="E69" s="1"/>
  <c r="G69" s="1"/>
  <c r="W69"/>
  <c r="X69"/>
  <c r="Y69"/>
  <c r="Z69"/>
  <c r="AA69"/>
  <c r="AB69"/>
  <c r="D69" s="1"/>
  <c r="F69" s="1"/>
  <c r="AM69"/>
  <c r="AN69"/>
  <c r="AO69"/>
  <c r="AP69"/>
  <c r="AQ69"/>
  <c r="AR69"/>
  <c r="AS69"/>
  <c r="AT69"/>
  <c r="BE69"/>
  <c r="BF69"/>
  <c r="BG69"/>
  <c r="BH69"/>
  <c r="BI69"/>
  <c r="BJ69"/>
  <c r="BK69"/>
  <c r="BL69"/>
  <c r="CG69" s="1"/>
  <c r="BW69"/>
  <c r="BX69"/>
  <c r="BY69"/>
  <c r="BZ69"/>
  <c r="CA69"/>
  <c r="CB69"/>
  <c r="CC69"/>
  <c r="CD69"/>
  <c r="CF69"/>
  <c r="CH69"/>
  <c r="D3" i="10"/>
  <c r="BT29" i="13"/>
  <c r="BT55"/>
  <c r="BT36"/>
  <c r="BT56"/>
  <c r="BT57"/>
  <c r="BT32"/>
  <c r="BT38"/>
  <c r="BT17"/>
  <c r="BT5"/>
  <c r="BT12"/>
  <c r="BT10"/>
  <c r="BT15"/>
  <c r="BT37"/>
  <c r="BT25"/>
  <c r="BT58"/>
  <c r="BT52"/>
  <c r="BT14"/>
  <c r="BT20"/>
  <c r="BT18"/>
  <c r="BT23"/>
  <c r="BT13"/>
  <c r="BT21"/>
  <c r="BT27"/>
  <c r="BT33"/>
  <c r="BT59"/>
  <c r="BT60"/>
  <c r="BT9"/>
  <c r="BT6"/>
  <c r="BT19"/>
  <c r="BT61"/>
  <c r="BT26"/>
  <c r="BT62"/>
  <c r="BT63"/>
  <c r="BT24"/>
  <c r="BT64"/>
  <c r="BT31"/>
  <c r="BT65"/>
  <c r="BT7"/>
  <c r="BT8"/>
  <c r="BT11"/>
  <c r="BT28"/>
  <c r="BT30"/>
  <c r="BT66"/>
  <c r="BT22"/>
  <c r="BT16"/>
  <c r="BT34"/>
  <c r="BT4"/>
  <c r="BT35"/>
  <c r="BT39"/>
  <c r="BT67"/>
  <c r="BT46"/>
  <c r="BT51"/>
  <c r="BT50"/>
  <c r="BT48"/>
  <c r="BT68"/>
  <c r="BT69"/>
  <c r="BT40"/>
  <c r="BT42"/>
  <c r="BT45"/>
  <c r="BT43"/>
  <c r="BT47"/>
  <c r="BT70"/>
  <c r="BT71"/>
  <c r="AG29"/>
  <c r="AG55"/>
  <c r="AG36"/>
  <c r="AG56"/>
  <c r="AG57"/>
  <c r="AG32"/>
  <c r="AG38"/>
  <c r="AG17"/>
  <c r="AG5"/>
  <c r="AG12"/>
  <c r="AG10"/>
  <c r="AG15"/>
  <c r="AG37"/>
  <c r="AG25"/>
  <c r="AG58"/>
  <c r="AG52"/>
  <c r="AG14"/>
  <c r="AG20"/>
  <c r="AG18"/>
  <c r="AG23"/>
  <c r="AG13"/>
  <c r="AG21"/>
  <c r="AG27"/>
  <c r="AG33"/>
  <c r="AG59"/>
  <c r="AG60"/>
  <c r="AG9"/>
  <c r="AG6"/>
  <c r="AG19"/>
  <c r="AG61"/>
  <c r="AG26"/>
  <c r="AG62"/>
  <c r="AG63"/>
  <c r="AG24"/>
  <c r="AG64"/>
  <c r="AG31"/>
  <c r="AG65"/>
  <c r="AG7"/>
  <c r="AG8"/>
  <c r="AG11"/>
  <c r="AG28"/>
  <c r="AG30"/>
  <c r="AG66"/>
  <c r="AG22"/>
  <c r="AG16"/>
  <c r="AG34"/>
  <c r="AG4"/>
  <c r="AG35"/>
  <c r="AG39"/>
  <c r="AG67"/>
  <c r="AG46"/>
  <c r="AG51"/>
  <c r="AG50"/>
  <c r="AG48"/>
  <c r="AG68"/>
  <c r="AG69"/>
  <c r="AG40"/>
  <c r="AG42"/>
  <c r="AG45"/>
  <c r="AG43"/>
  <c r="AG47"/>
  <c r="AG70"/>
  <c r="AG71"/>
  <c r="S29"/>
  <c r="S55"/>
  <c r="S36"/>
  <c r="S56"/>
  <c r="S57"/>
  <c r="S32"/>
  <c r="S38"/>
  <c r="S17"/>
  <c r="S5"/>
  <c r="S12"/>
  <c r="S10"/>
  <c r="S15"/>
  <c r="S37"/>
  <c r="S25"/>
  <c r="S58"/>
  <c r="S52"/>
  <c r="S14"/>
  <c r="S20"/>
  <c r="S18"/>
  <c r="S23"/>
  <c r="S13"/>
  <c r="S21"/>
  <c r="S27"/>
  <c r="S33"/>
  <c r="S59"/>
  <c r="S60"/>
  <c r="S9"/>
  <c r="S6"/>
  <c r="S19"/>
  <c r="S61"/>
  <c r="S26"/>
  <c r="S62"/>
  <c r="S63"/>
  <c r="S24"/>
  <c r="S64"/>
  <c r="S31"/>
  <c r="S65"/>
  <c r="S7"/>
  <c r="S8"/>
  <c r="S11"/>
  <c r="S28"/>
  <c r="S30"/>
  <c r="S66"/>
  <c r="S22"/>
  <c r="S16"/>
  <c r="S34"/>
  <c r="S4"/>
  <c r="S35"/>
  <c r="S39"/>
  <c r="S67"/>
  <c r="S46"/>
  <c r="S51"/>
  <c r="S50"/>
  <c r="S48"/>
  <c r="S68"/>
  <c r="S69"/>
  <c r="S40"/>
  <c r="S42"/>
  <c r="S45"/>
  <c r="S43"/>
  <c r="S47"/>
  <c r="S70"/>
  <c r="F29"/>
  <c r="F55"/>
  <c r="F36"/>
  <c r="F56"/>
  <c r="F57"/>
  <c r="F32"/>
  <c r="F38"/>
  <c r="F17"/>
  <c r="F5"/>
  <c r="F12"/>
  <c r="F10"/>
  <c r="F15"/>
  <c r="F37"/>
  <c r="F25"/>
  <c r="F58"/>
  <c r="F52"/>
  <c r="F14"/>
  <c r="F20"/>
  <c r="F18"/>
  <c r="F23"/>
  <c r="F13"/>
  <c r="F21"/>
  <c r="F27"/>
  <c r="F33"/>
  <c r="F59"/>
  <c r="F60"/>
  <c r="F9"/>
  <c r="F6"/>
  <c r="F19"/>
  <c r="F61"/>
  <c r="F26"/>
  <c r="F62"/>
  <c r="F63"/>
  <c r="F24"/>
  <c r="F64"/>
  <c r="F31"/>
  <c r="F65"/>
  <c r="F7"/>
  <c r="F8"/>
  <c r="F11"/>
  <c r="F28"/>
  <c r="F30"/>
  <c r="F66"/>
  <c r="F22"/>
  <c r="F16"/>
  <c r="F34"/>
  <c r="F4"/>
  <c r="F35"/>
  <c r="F39"/>
  <c r="F67"/>
  <c r="F46"/>
  <c r="F51"/>
  <c r="F50"/>
  <c r="F48"/>
  <c r="F68"/>
  <c r="F69"/>
  <c r="F40"/>
  <c r="F42"/>
  <c r="F45"/>
  <c r="F43"/>
  <c r="F47"/>
  <c r="F70"/>
  <c r="F71"/>
  <c r="C4" i="1"/>
  <c r="D4"/>
  <c r="E4"/>
  <c r="F4"/>
  <c r="G4"/>
  <c r="H4"/>
  <c r="I4"/>
  <c r="J4"/>
  <c r="C5"/>
  <c r="D5"/>
  <c r="E5"/>
  <c r="F5"/>
  <c r="G5"/>
  <c r="H5"/>
  <c r="I5"/>
  <c r="J5"/>
  <c r="C6"/>
  <c r="D6"/>
  <c r="E6"/>
  <c r="F6"/>
  <c r="G6"/>
  <c r="H6"/>
  <c r="I6"/>
  <c r="J6"/>
  <c r="C7"/>
  <c r="D7"/>
  <c r="E7"/>
  <c r="F7"/>
  <c r="G7"/>
  <c r="H7"/>
  <c r="I7"/>
  <c r="J7"/>
  <c r="C8"/>
  <c r="D8"/>
  <c r="E8"/>
  <c r="F8"/>
  <c r="G8"/>
  <c r="H8"/>
  <c r="I8"/>
  <c r="J8"/>
  <c r="C9"/>
  <c r="D9"/>
  <c r="E9"/>
  <c r="F9"/>
  <c r="G9"/>
  <c r="H9"/>
  <c r="I9"/>
  <c r="J9"/>
  <c r="C10"/>
  <c r="D10"/>
  <c r="E10"/>
  <c r="F10"/>
  <c r="G10"/>
  <c r="H10"/>
  <c r="I10"/>
  <c r="J10"/>
  <c r="C11"/>
  <c r="D11"/>
  <c r="E11"/>
  <c r="F11"/>
  <c r="G11"/>
  <c r="H11"/>
  <c r="I11"/>
  <c r="J11"/>
  <c r="C12"/>
  <c r="D12"/>
  <c r="E12"/>
  <c r="F12"/>
  <c r="G12"/>
  <c r="H12"/>
  <c r="I12"/>
  <c r="J12"/>
  <c r="C13"/>
  <c r="D13"/>
  <c r="E13"/>
  <c r="F13"/>
  <c r="G13"/>
  <c r="H13"/>
  <c r="I13"/>
  <c r="J13"/>
  <c r="C14"/>
  <c r="D14"/>
  <c r="E14"/>
  <c r="F14"/>
  <c r="G14"/>
  <c r="H14"/>
  <c r="I14"/>
  <c r="J14"/>
  <c r="C15"/>
  <c r="D15"/>
  <c r="E15"/>
  <c r="F15"/>
  <c r="G15"/>
  <c r="H15"/>
  <c r="I15"/>
  <c r="J15"/>
  <c r="C16"/>
  <c r="D16"/>
  <c r="E16"/>
  <c r="F16"/>
  <c r="G16"/>
  <c r="H16"/>
  <c r="I16"/>
  <c r="J16"/>
  <c r="C17"/>
  <c r="D17"/>
  <c r="E17"/>
  <c r="F17"/>
  <c r="G17"/>
  <c r="H17"/>
  <c r="I17"/>
  <c r="J17"/>
  <c r="C18"/>
  <c r="D18"/>
  <c r="E18"/>
  <c r="F18"/>
  <c r="G18"/>
  <c r="H18"/>
  <c r="I18"/>
  <c r="J18"/>
  <c r="C19"/>
  <c r="D19"/>
  <c r="E19"/>
  <c r="F19"/>
  <c r="G19"/>
  <c r="H19"/>
  <c r="I19"/>
  <c r="J19"/>
  <c r="C20"/>
  <c r="D20"/>
  <c r="E20"/>
  <c r="F20"/>
  <c r="G20"/>
  <c r="H20"/>
  <c r="I20"/>
  <c r="J20"/>
  <c r="C21"/>
  <c r="D21"/>
  <c r="E21"/>
  <c r="F21"/>
  <c r="G21"/>
  <c r="H21"/>
  <c r="I21"/>
  <c r="J21"/>
  <c r="C22"/>
  <c r="D22"/>
  <c r="E22"/>
  <c r="F22"/>
  <c r="G22"/>
  <c r="H22"/>
  <c r="I22"/>
  <c r="J22"/>
  <c r="C23"/>
  <c r="D23"/>
  <c r="E23"/>
  <c r="F23"/>
  <c r="G23"/>
  <c r="H23"/>
  <c r="I23"/>
  <c r="J23"/>
  <c r="C24"/>
  <c r="D24"/>
  <c r="E24"/>
  <c r="F24"/>
  <c r="G24"/>
  <c r="H24"/>
  <c r="I24"/>
  <c r="J24"/>
  <c r="C25"/>
  <c r="D25"/>
  <c r="E25"/>
  <c r="F25"/>
  <c r="G25"/>
  <c r="H25"/>
  <c r="I25"/>
  <c r="J25"/>
  <c r="C26"/>
  <c r="D26"/>
  <c r="E26"/>
  <c r="F26"/>
  <c r="G26"/>
  <c r="H26"/>
  <c r="I26"/>
  <c r="J26"/>
  <c r="C27"/>
  <c r="D27"/>
  <c r="E27"/>
  <c r="F27"/>
  <c r="G27"/>
  <c r="H27"/>
  <c r="I27"/>
  <c r="J27"/>
  <c r="C28"/>
  <c r="D28"/>
  <c r="E28"/>
  <c r="F28"/>
  <c r="G28"/>
  <c r="H28"/>
  <c r="I28"/>
  <c r="J28"/>
  <c r="C29"/>
  <c r="D29"/>
  <c r="E29"/>
  <c r="F29"/>
  <c r="G29"/>
  <c r="H29"/>
  <c r="I29"/>
  <c r="J29"/>
  <c r="C30"/>
  <c r="D30"/>
  <c r="E30"/>
  <c r="F30"/>
  <c r="G30"/>
  <c r="H30"/>
  <c r="I30"/>
  <c r="J30"/>
  <c r="C31"/>
  <c r="D31"/>
  <c r="E31"/>
  <c r="F31"/>
  <c r="G31"/>
  <c r="H31"/>
  <c r="I31"/>
  <c r="J31"/>
  <c r="C32"/>
  <c r="D32"/>
  <c r="E32"/>
  <c r="F32"/>
  <c r="G32"/>
  <c r="H32"/>
  <c r="I32"/>
  <c r="J32"/>
  <c r="C33"/>
  <c r="D33"/>
  <c r="E33"/>
  <c r="F33"/>
  <c r="G33"/>
  <c r="H33"/>
  <c r="I33"/>
  <c r="J33"/>
  <c r="C34"/>
  <c r="D34"/>
  <c r="E34"/>
  <c r="F34"/>
  <c r="G34"/>
  <c r="H34"/>
  <c r="I34"/>
  <c r="J34"/>
  <c r="C35"/>
  <c r="D35"/>
  <c r="E35"/>
  <c r="F35"/>
  <c r="G35"/>
  <c r="H35"/>
  <c r="I35"/>
  <c r="J35"/>
  <c r="C36"/>
  <c r="D36"/>
  <c r="E36"/>
  <c r="F36"/>
  <c r="G36"/>
  <c r="H36"/>
  <c r="I36"/>
  <c r="J36"/>
  <c r="C37"/>
  <c r="D37"/>
  <c r="E37"/>
  <c r="F37"/>
  <c r="G37"/>
  <c r="H37"/>
  <c r="I37"/>
  <c r="J37"/>
  <c r="C38"/>
  <c r="D38"/>
  <c r="E38"/>
  <c r="F38"/>
  <c r="G38"/>
  <c r="H38"/>
  <c r="I38"/>
  <c r="J38"/>
  <c r="C39"/>
  <c r="D39"/>
  <c r="E39"/>
  <c r="F39"/>
  <c r="G39"/>
  <c r="H39"/>
  <c r="I39"/>
  <c r="J39"/>
  <c r="C40"/>
  <c r="D40"/>
  <c r="E40"/>
  <c r="F40"/>
  <c r="G40"/>
  <c r="H40"/>
  <c r="I40"/>
  <c r="J40"/>
  <c r="C41"/>
  <c r="D41"/>
  <c r="E41"/>
  <c r="F41"/>
  <c r="G41"/>
  <c r="H41"/>
  <c r="I41"/>
  <c r="J41"/>
  <c r="C42"/>
  <c r="D42"/>
  <c r="E42"/>
  <c r="F42"/>
  <c r="G42"/>
  <c r="H42"/>
  <c r="I42"/>
  <c r="J42"/>
  <c r="C43"/>
  <c r="D43"/>
  <c r="E43"/>
  <c r="F43"/>
  <c r="G43"/>
  <c r="H43"/>
  <c r="I43"/>
  <c r="J43"/>
  <c r="C44"/>
  <c r="D44"/>
  <c r="E44"/>
  <c r="F44"/>
  <c r="G44"/>
  <c r="H44"/>
  <c r="I44"/>
  <c r="J44"/>
  <c r="C45"/>
  <c r="D45"/>
  <c r="E45"/>
  <c r="F45"/>
  <c r="G45"/>
  <c r="H45"/>
  <c r="I45"/>
  <c r="J45"/>
  <c r="C46"/>
  <c r="D46"/>
  <c r="E46"/>
  <c r="F46"/>
  <c r="G46"/>
  <c r="H46"/>
  <c r="I46"/>
  <c r="J46"/>
  <c r="C47"/>
  <c r="D47"/>
  <c r="E47"/>
  <c r="F47"/>
  <c r="G47"/>
  <c r="H47"/>
  <c r="I47"/>
  <c r="J47"/>
  <c r="C48"/>
  <c r="D48"/>
  <c r="E48"/>
  <c r="F48"/>
  <c r="G48"/>
  <c r="H48"/>
  <c r="I48"/>
  <c r="J48"/>
  <c r="C49"/>
  <c r="D49"/>
  <c r="E49"/>
  <c r="F49"/>
  <c r="G49"/>
  <c r="H49"/>
  <c r="I49"/>
  <c r="J49"/>
  <c r="C50"/>
  <c r="D50"/>
  <c r="E50"/>
  <c r="F50"/>
  <c r="G50"/>
  <c r="H50"/>
  <c r="I50"/>
  <c r="J50"/>
  <c r="C51"/>
  <c r="D51"/>
  <c r="E51"/>
  <c r="F51"/>
  <c r="G51"/>
  <c r="H51"/>
  <c r="I51"/>
  <c r="J51"/>
  <c r="C52"/>
  <c r="D52"/>
  <c r="F52" s="1"/>
  <c r="E52"/>
  <c r="G52"/>
  <c r="H52"/>
  <c r="I52"/>
  <c r="J52"/>
  <c r="C53"/>
  <c r="D53"/>
  <c r="E53"/>
  <c r="F53"/>
  <c r="G53"/>
  <c r="H53"/>
  <c r="I53"/>
  <c r="J53"/>
  <c r="C54"/>
  <c r="D54"/>
  <c r="E54"/>
  <c r="F54"/>
  <c r="G54"/>
  <c r="H54"/>
  <c r="I54"/>
  <c r="J54"/>
  <c r="C55"/>
  <c r="D55"/>
  <c r="E55"/>
  <c r="F55"/>
  <c r="G55"/>
  <c r="H55"/>
  <c r="I55"/>
  <c r="J55"/>
  <c r="C56"/>
  <c r="D56"/>
  <c r="E56"/>
  <c r="F56"/>
  <c r="G56"/>
  <c r="H56"/>
  <c r="I56"/>
  <c r="J56"/>
  <c r="C57"/>
  <c r="D57"/>
  <c r="E57"/>
  <c r="F57"/>
  <c r="G57"/>
  <c r="H57"/>
  <c r="I57"/>
  <c r="J57"/>
  <c r="C58"/>
  <c r="D58"/>
  <c r="E58"/>
  <c r="F58"/>
  <c r="G58"/>
  <c r="H58"/>
  <c r="I58"/>
  <c r="J58"/>
  <c r="C59"/>
  <c r="D59"/>
  <c r="E59"/>
  <c r="F59"/>
  <c r="G59"/>
  <c r="H59"/>
  <c r="I59"/>
  <c r="J59"/>
  <c r="C60"/>
  <c r="D60"/>
  <c r="E60"/>
  <c r="F60"/>
  <c r="G60"/>
  <c r="H60"/>
  <c r="I60"/>
  <c r="J60"/>
  <c r="C61"/>
  <c r="D61"/>
  <c r="E61"/>
  <c r="F61"/>
  <c r="G61"/>
  <c r="H61"/>
  <c r="I61"/>
  <c r="J61"/>
  <c r="C62"/>
  <c r="D62"/>
  <c r="E62"/>
  <c r="F62"/>
  <c r="G62"/>
  <c r="H62"/>
  <c r="I62"/>
  <c r="J62"/>
  <c r="C63"/>
  <c r="D63"/>
  <c r="E63"/>
  <c r="F63"/>
  <c r="G63"/>
  <c r="H63"/>
  <c r="I63"/>
  <c r="J63"/>
  <c r="C64"/>
  <c r="D64"/>
  <c r="E64"/>
  <c r="F64"/>
  <c r="G64"/>
  <c r="H64"/>
  <c r="I64"/>
  <c r="J64"/>
  <c r="C65"/>
  <c r="D65"/>
  <c r="E65"/>
  <c r="F65"/>
  <c r="G65"/>
  <c r="H65"/>
  <c r="I65"/>
  <c r="J65"/>
  <c r="C66"/>
  <c r="D66"/>
  <c r="E66"/>
  <c r="F66"/>
  <c r="G66"/>
  <c r="H66"/>
  <c r="I66"/>
  <c r="J66"/>
  <c r="BI47" i="13"/>
  <c r="H64" i="12"/>
  <c r="BE47" i="13" s="1"/>
  <c r="I64" i="12"/>
  <c r="BR47" i="13" s="1"/>
  <c r="J64" i="12"/>
  <c r="U64"/>
  <c r="V64"/>
  <c r="W64"/>
  <c r="X64"/>
  <c r="Y64"/>
  <c r="Z64"/>
  <c r="AA64"/>
  <c r="AB64"/>
  <c r="AM64"/>
  <c r="AN64"/>
  <c r="AO64"/>
  <c r="AP64"/>
  <c r="AQ64"/>
  <c r="AR64"/>
  <c r="AS64"/>
  <c r="AT64"/>
  <c r="BE64"/>
  <c r="BF64"/>
  <c r="BG64"/>
  <c r="BH64"/>
  <c r="BI64"/>
  <c r="BJ64"/>
  <c r="BK64"/>
  <c r="BL64"/>
  <c r="BW64"/>
  <c r="BX64"/>
  <c r="BY64"/>
  <c r="BZ64"/>
  <c r="CA64"/>
  <c r="CB64"/>
  <c r="CC64"/>
  <c r="CD64"/>
  <c r="H64" i="11"/>
  <c r="BD47" i="13" s="1"/>
  <c r="I64" i="11"/>
  <c r="BQ47" i="13" s="1"/>
  <c r="J64" i="11"/>
  <c r="U64"/>
  <c r="V64"/>
  <c r="W64"/>
  <c r="X64"/>
  <c r="Y64"/>
  <c r="Z64"/>
  <c r="AA64"/>
  <c r="AB64"/>
  <c r="AM64"/>
  <c r="AN64"/>
  <c r="AO64"/>
  <c r="AP64"/>
  <c r="AQ64"/>
  <c r="AR64"/>
  <c r="AS64"/>
  <c r="AT64" s="1"/>
  <c r="BE64"/>
  <c r="BF64" s="1"/>
  <c r="BG64"/>
  <c r="BH64"/>
  <c r="BI64"/>
  <c r="BL64" s="1"/>
  <c r="BJ64"/>
  <c r="BK64"/>
  <c r="BW64"/>
  <c r="BX64" s="1"/>
  <c r="BY64"/>
  <c r="BZ64"/>
  <c r="CA64"/>
  <c r="CD64" s="1"/>
  <c r="CB64"/>
  <c r="CC64"/>
  <c r="H64" i="10"/>
  <c r="BC47" i="13" s="1"/>
  <c r="I64" i="10"/>
  <c r="BP47" i="13" s="1"/>
  <c r="J64" i="10"/>
  <c r="U64"/>
  <c r="V64"/>
  <c r="W64"/>
  <c r="X64"/>
  <c r="Y64"/>
  <c r="Z64"/>
  <c r="AA64"/>
  <c r="AB64"/>
  <c r="AM64"/>
  <c r="AN64"/>
  <c r="AO64"/>
  <c r="AP64"/>
  <c r="AQ64"/>
  <c r="AR64"/>
  <c r="AS64"/>
  <c r="AT64"/>
  <c r="BE64"/>
  <c r="BF64"/>
  <c r="BG64"/>
  <c r="BH64"/>
  <c r="BI64"/>
  <c r="BJ64"/>
  <c r="BK64"/>
  <c r="BL64" s="1"/>
  <c r="BW64"/>
  <c r="BX64" s="1"/>
  <c r="BY64"/>
  <c r="BZ64"/>
  <c r="CA64"/>
  <c r="CD64" s="1"/>
  <c r="CB64"/>
  <c r="CC64"/>
  <c r="H64" i="9"/>
  <c r="BB47" i="13" s="1"/>
  <c r="I64" i="9"/>
  <c r="BO47" i="13" s="1"/>
  <c r="J64" i="9"/>
  <c r="U64"/>
  <c r="V64"/>
  <c r="W64"/>
  <c r="X64"/>
  <c r="Y64"/>
  <c r="Z64"/>
  <c r="AA64"/>
  <c r="AB64"/>
  <c r="AM64"/>
  <c r="AN64"/>
  <c r="AO64"/>
  <c r="AP64"/>
  <c r="AQ64"/>
  <c r="AR64"/>
  <c r="AS64"/>
  <c r="AT64"/>
  <c r="BE64"/>
  <c r="BF64"/>
  <c r="BG64"/>
  <c r="BH64"/>
  <c r="BI64"/>
  <c r="BJ64"/>
  <c r="BK64"/>
  <c r="BL64"/>
  <c r="BW64"/>
  <c r="BX64"/>
  <c r="BY64"/>
  <c r="BZ64"/>
  <c r="CA64"/>
  <c r="CB64"/>
  <c r="CC64"/>
  <c r="CD64"/>
  <c r="CO64"/>
  <c r="CP64"/>
  <c r="CQ64"/>
  <c r="CR64"/>
  <c r="CS64"/>
  <c r="CT64"/>
  <c r="CU64"/>
  <c r="CV64"/>
  <c r="H64" i="8"/>
  <c r="BA47" i="13" s="1"/>
  <c r="I64" i="8"/>
  <c r="BN47" i="13" s="1"/>
  <c r="J64" i="8"/>
  <c r="CA47" i="13" s="1"/>
  <c r="U64" i="8"/>
  <c r="W64"/>
  <c r="X64"/>
  <c r="Y64"/>
  <c r="Z64"/>
  <c r="AA64"/>
  <c r="AM64"/>
  <c r="AN64"/>
  <c r="AO64"/>
  <c r="AP64"/>
  <c r="AQ64"/>
  <c r="AR64"/>
  <c r="AS64"/>
  <c r="AT64"/>
  <c r="BE64"/>
  <c r="BF64"/>
  <c r="BG64"/>
  <c r="BH64"/>
  <c r="BI64"/>
  <c r="BJ64"/>
  <c r="BK64"/>
  <c r="BL64"/>
  <c r="BW64"/>
  <c r="BX64"/>
  <c r="BY64"/>
  <c r="BZ64"/>
  <c r="CA64"/>
  <c r="CB64"/>
  <c r="CC64"/>
  <c r="CD64" s="1"/>
  <c r="H64" i="7"/>
  <c r="AZ47" i="13" s="1"/>
  <c r="I64" i="7"/>
  <c r="BM47" i="13" s="1"/>
  <c r="J64" i="7"/>
  <c r="BZ47" i="13" s="1"/>
  <c r="U64" i="7"/>
  <c r="V64" s="1"/>
  <c r="W64"/>
  <c r="X64"/>
  <c r="Y64"/>
  <c r="Z64"/>
  <c r="AA64"/>
  <c r="AB64" s="1"/>
  <c r="AM64"/>
  <c r="AN64" s="1"/>
  <c r="AO64"/>
  <c r="AP64"/>
  <c r="AQ64"/>
  <c r="AR64"/>
  <c r="AS64"/>
  <c r="BE64"/>
  <c r="BF64" s="1"/>
  <c r="BG64"/>
  <c r="BH64"/>
  <c r="BI64"/>
  <c r="BJ64"/>
  <c r="BK64"/>
  <c r="BW64"/>
  <c r="BX64" s="1"/>
  <c r="BY64"/>
  <c r="BZ64"/>
  <c r="CA64"/>
  <c r="CB64"/>
  <c r="CC64"/>
  <c r="CO64"/>
  <c r="CP64" s="1"/>
  <c r="CQ64"/>
  <c r="CR64"/>
  <c r="CS64"/>
  <c r="CT64"/>
  <c r="CU64"/>
  <c r="H64" i="6"/>
  <c r="AY47" i="13" s="1"/>
  <c r="I64" i="6"/>
  <c r="BL47" i="13" s="1"/>
  <c r="J64" i="6"/>
  <c r="BY47" i="13" s="1"/>
  <c r="U64" i="6"/>
  <c r="V64"/>
  <c r="W64"/>
  <c r="X64"/>
  <c r="Y64"/>
  <c r="Z64"/>
  <c r="AA64"/>
  <c r="AB64"/>
  <c r="AM64"/>
  <c r="AN64"/>
  <c r="AO64"/>
  <c r="AP64"/>
  <c r="AQ64"/>
  <c r="AR64"/>
  <c r="AS64"/>
  <c r="AT64"/>
  <c r="BE64"/>
  <c r="BF64"/>
  <c r="BG64"/>
  <c r="BH64"/>
  <c r="BI64"/>
  <c r="BJ64"/>
  <c r="BK64"/>
  <c r="BL64"/>
  <c r="BW64"/>
  <c r="BX64"/>
  <c r="BY64"/>
  <c r="BZ64"/>
  <c r="CA64"/>
  <c r="CB64"/>
  <c r="CC64"/>
  <c r="CD64" s="1"/>
  <c r="H64" i="5"/>
  <c r="AX47" i="13" s="1"/>
  <c r="I64" i="5"/>
  <c r="BK47" i="13" s="1"/>
  <c r="J64" i="5"/>
  <c r="BX47" i="13" s="1"/>
  <c r="U64" i="5"/>
  <c r="V64"/>
  <c r="W64"/>
  <c r="X64"/>
  <c r="Y64"/>
  <c r="Z64"/>
  <c r="AA64"/>
  <c r="AB64"/>
  <c r="AM64"/>
  <c r="AN64"/>
  <c r="AO64"/>
  <c r="AP64"/>
  <c r="AQ64"/>
  <c r="AR64"/>
  <c r="AS64"/>
  <c r="AT64"/>
  <c r="BE64"/>
  <c r="BF64"/>
  <c r="BG64"/>
  <c r="BH64"/>
  <c r="BI64"/>
  <c r="BJ64"/>
  <c r="BK64"/>
  <c r="BL64" s="1"/>
  <c r="BW64"/>
  <c r="BX64" s="1"/>
  <c r="BY64"/>
  <c r="BZ64"/>
  <c r="CA64"/>
  <c r="CB64"/>
  <c r="CC64"/>
  <c r="CD64" s="1"/>
  <c r="H64" i="4"/>
  <c r="AW47" i="13" s="1"/>
  <c r="I64" i="4"/>
  <c r="BJ47" i="13" s="1"/>
  <c r="J64" i="4"/>
  <c r="BW47" i="13" s="1"/>
  <c r="U64" i="4"/>
  <c r="V64"/>
  <c r="W64"/>
  <c r="X64"/>
  <c r="Y64"/>
  <c r="Z64"/>
  <c r="AA64"/>
  <c r="AB64"/>
  <c r="AM64"/>
  <c r="AN64"/>
  <c r="AO64"/>
  <c r="AP64"/>
  <c r="AQ64"/>
  <c r="AR64"/>
  <c r="AS64"/>
  <c r="AT64" s="1"/>
  <c r="BE64"/>
  <c r="BF64" s="1"/>
  <c r="BG64"/>
  <c r="BH64"/>
  <c r="BI64"/>
  <c r="BJ64"/>
  <c r="BK64"/>
  <c r="BL64" s="1"/>
  <c r="BW64"/>
  <c r="BX64" s="1"/>
  <c r="BY64"/>
  <c r="BZ64"/>
  <c r="CA64"/>
  <c r="CD64" s="1"/>
  <c r="CB64"/>
  <c r="CC64"/>
  <c r="CO64"/>
  <c r="CP64" s="1"/>
  <c r="CQ64"/>
  <c r="CR64"/>
  <c r="CS64"/>
  <c r="CT64"/>
  <c r="CU64"/>
  <c r="CV64" s="1"/>
  <c r="H64" i="3"/>
  <c r="AV47" i="13" s="1"/>
  <c r="I64" i="3"/>
  <c r="J64"/>
  <c r="BV47" i="13" s="1"/>
  <c r="U64" i="3"/>
  <c r="V64"/>
  <c r="W64"/>
  <c r="X64"/>
  <c r="Y64"/>
  <c r="Z64"/>
  <c r="AA64"/>
  <c r="AB64"/>
  <c r="AM64"/>
  <c r="AN64"/>
  <c r="AO64"/>
  <c r="AP64"/>
  <c r="AQ64"/>
  <c r="AR64"/>
  <c r="AS64"/>
  <c r="AT64"/>
  <c r="BE64"/>
  <c r="BF64"/>
  <c r="BG64"/>
  <c r="BH64"/>
  <c r="BI64"/>
  <c r="BJ64"/>
  <c r="BK64"/>
  <c r="BL64"/>
  <c r="BW64"/>
  <c r="BX64"/>
  <c r="BY64"/>
  <c r="BZ64"/>
  <c r="CA64"/>
  <c r="CB64"/>
  <c r="CC64"/>
  <c r="CD64"/>
  <c r="H64" i="2"/>
  <c r="AU47" i="13" s="1"/>
  <c r="I64" i="2"/>
  <c r="BH47" i="13" s="1"/>
  <c r="J64" i="2"/>
  <c r="BU47" i="13" s="1"/>
  <c r="U64" i="2"/>
  <c r="V64"/>
  <c r="W64"/>
  <c r="X64"/>
  <c r="Y64"/>
  <c r="Z64"/>
  <c r="AA64"/>
  <c r="AB64" s="1"/>
  <c r="AM64"/>
  <c r="AN64" s="1"/>
  <c r="AO64"/>
  <c r="AP64"/>
  <c r="AQ64"/>
  <c r="AR64"/>
  <c r="AS64"/>
  <c r="AT64" s="1"/>
  <c r="BE64"/>
  <c r="BF64" s="1"/>
  <c r="BG64"/>
  <c r="BH64"/>
  <c r="BI64"/>
  <c r="BJ64"/>
  <c r="BK64"/>
  <c r="BL64" s="1"/>
  <c r="BW64"/>
  <c r="BX64" s="1"/>
  <c r="BY64"/>
  <c r="BZ64"/>
  <c r="CA64"/>
  <c r="CB64"/>
  <c r="CC64"/>
  <c r="CD64" s="1"/>
  <c r="AT47" i="13"/>
  <c r="BG47"/>
  <c r="U64" i="1"/>
  <c r="V64" s="1"/>
  <c r="W64"/>
  <c r="X64"/>
  <c r="Y64"/>
  <c r="Z64"/>
  <c r="AA64"/>
  <c r="AM64"/>
  <c r="AN64" s="1"/>
  <c r="AO64"/>
  <c r="AP64"/>
  <c r="AQ64"/>
  <c r="AR64"/>
  <c r="AS64"/>
  <c r="BE64"/>
  <c r="BF64" s="1"/>
  <c r="BG64"/>
  <c r="BH64"/>
  <c r="BI64"/>
  <c r="BJ64"/>
  <c r="BK64"/>
  <c r="BW64"/>
  <c r="BX64" s="1"/>
  <c r="BY64"/>
  <c r="BZ64"/>
  <c r="CA64"/>
  <c r="CB64"/>
  <c r="CC64"/>
  <c r="CO31" i="7"/>
  <c r="H4" i="9"/>
  <c r="H5"/>
  <c r="BB55" i="13" s="1"/>
  <c r="H7" i="9"/>
  <c r="H8"/>
  <c r="BB57" i="13" s="1"/>
  <c r="H9" i="9"/>
  <c r="H49"/>
  <c r="BB34" i="13" s="1"/>
  <c r="H10" i="9"/>
  <c r="H11"/>
  <c r="BB17" i="13" s="1"/>
  <c r="H12" i="9"/>
  <c r="H13"/>
  <c r="BB12" i="13" s="1"/>
  <c r="H14" i="9"/>
  <c r="H15"/>
  <c r="BB15" i="13" s="1"/>
  <c r="H17" i="9"/>
  <c r="H18"/>
  <c r="BB58" i="13" s="1"/>
  <c r="H20" i="9"/>
  <c r="H21"/>
  <c r="BB20" i="13" s="1"/>
  <c r="H22" i="9"/>
  <c r="H23"/>
  <c r="BB23" i="13" s="1"/>
  <c r="H24" i="9"/>
  <c r="H25"/>
  <c r="BB21" i="13" s="1"/>
  <c r="H26" i="9"/>
  <c r="H28"/>
  <c r="BB59" i="13" s="1"/>
  <c r="H29" i="9"/>
  <c r="H30"/>
  <c r="BB9" i="13" s="1"/>
  <c r="H31" i="9"/>
  <c r="H32"/>
  <c r="BB19" i="13" s="1"/>
  <c r="H33" i="9"/>
  <c r="H34"/>
  <c r="BB26" i="13" s="1"/>
  <c r="H35" i="9"/>
  <c r="H36"/>
  <c r="BB63" i="13" s="1"/>
  <c r="H37" i="9"/>
  <c r="H38"/>
  <c r="BB64" i="13" s="1"/>
  <c r="H40" i="9"/>
  <c r="H41"/>
  <c r="BB7" i="13" s="1"/>
  <c r="H43" i="9"/>
  <c r="H42"/>
  <c r="BB8" i="13" s="1"/>
  <c r="H45" i="9"/>
  <c r="H46"/>
  <c r="BB66" i="13" s="1"/>
  <c r="H47" i="9"/>
  <c r="H50"/>
  <c r="BB4" i="13" s="1"/>
  <c r="H51" i="9"/>
  <c r="H53"/>
  <c r="BB67" i="13" s="1"/>
  <c r="H54" i="9"/>
  <c r="H56"/>
  <c r="BB50" i="13" s="1"/>
  <c r="H58" i="9"/>
  <c r="H59"/>
  <c r="BB69" i="13" s="1"/>
  <c r="H60" i="9"/>
  <c r="H61"/>
  <c r="BB42" i="13" s="1"/>
  <c r="H62" i="9"/>
  <c r="H63"/>
  <c r="BB43" i="13" s="1"/>
  <c r="H65" i="9"/>
  <c r="H66"/>
  <c r="BB71" i="13" s="1"/>
  <c r="H44" i="9"/>
  <c r="H39"/>
  <c r="BB31" i="13" s="1"/>
  <c r="H52" i="9"/>
  <c r="H16"/>
  <c r="BB37" i="13" s="1"/>
  <c r="H48" i="9"/>
  <c r="H19"/>
  <c r="BB52" i="13" s="1"/>
  <c r="H27" i="9"/>
  <c r="H6"/>
  <c r="BB36" i="13" s="1"/>
  <c r="H55" i="9"/>
  <c r="H57"/>
  <c r="BB48" i="13" s="1"/>
  <c r="H3" i="9"/>
  <c r="H4" i="7"/>
  <c r="H5"/>
  <c r="AZ55" i="13" s="1"/>
  <c r="H7" i="7"/>
  <c r="H8"/>
  <c r="AZ57" i="13" s="1"/>
  <c r="H9" i="7"/>
  <c r="H49"/>
  <c r="AZ34" i="13" s="1"/>
  <c r="H10" i="7"/>
  <c r="H11"/>
  <c r="AZ17" i="13" s="1"/>
  <c r="H12" i="7"/>
  <c r="H13"/>
  <c r="AZ12" i="13" s="1"/>
  <c r="H14" i="7"/>
  <c r="H15"/>
  <c r="AZ15" i="13" s="1"/>
  <c r="H17" i="7"/>
  <c r="H18"/>
  <c r="AZ58" i="13" s="1"/>
  <c r="H20" i="7"/>
  <c r="H21"/>
  <c r="AZ20" i="13" s="1"/>
  <c r="H22" i="7"/>
  <c r="H23"/>
  <c r="AZ23" i="13" s="1"/>
  <c r="H24" i="7"/>
  <c r="H25"/>
  <c r="AZ21" i="13" s="1"/>
  <c r="H26" i="7"/>
  <c r="H28"/>
  <c r="AZ59" i="13" s="1"/>
  <c r="H29" i="7"/>
  <c r="H30"/>
  <c r="AZ9" i="13" s="1"/>
  <c r="H31" i="7"/>
  <c r="H32"/>
  <c r="AZ19" i="13" s="1"/>
  <c r="H33" i="7"/>
  <c r="H34"/>
  <c r="AZ26" i="13" s="1"/>
  <c r="H35" i="7"/>
  <c r="H36"/>
  <c r="AZ63" i="13" s="1"/>
  <c r="H37" i="7"/>
  <c r="H38"/>
  <c r="AZ64" i="13" s="1"/>
  <c r="H40" i="7"/>
  <c r="H41"/>
  <c r="AZ7" i="13" s="1"/>
  <c r="H43" i="7"/>
  <c r="H42"/>
  <c r="AZ8" i="13" s="1"/>
  <c r="H45" i="7"/>
  <c r="H46"/>
  <c r="AZ66" i="13" s="1"/>
  <c r="H47" i="7"/>
  <c r="H50"/>
  <c r="AZ4" i="13" s="1"/>
  <c r="H51" i="7"/>
  <c r="H53"/>
  <c r="AZ67" i="13" s="1"/>
  <c r="H54" i="7"/>
  <c r="H56"/>
  <c r="AZ50" i="13" s="1"/>
  <c r="H58" i="7"/>
  <c r="H59"/>
  <c r="AZ69" i="13" s="1"/>
  <c r="H60" i="7"/>
  <c r="H61"/>
  <c r="AZ42" i="13" s="1"/>
  <c r="H62" i="7"/>
  <c r="H63"/>
  <c r="AZ43" i="13" s="1"/>
  <c r="H65" i="7"/>
  <c r="H44"/>
  <c r="H39"/>
  <c r="AZ31" i="13" s="1"/>
  <c r="H52" i="7"/>
  <c r="H16"/>
  <c r="AZ37" i="13" s="1"/>
  <c r="H48" i="7"/>
  <c r="H19"/>
  <c r="AZ52" i="13" s="1"/>
  <c r="H27" i="7"/>
  <c r="H6"/>
  <c r="AZ36" i="13" s="1"/>
  <c r="H55" i="7"/>
  <c r="H57"/>
  <c r="AZ48" i="13" s="1"/>
  <c r="H3" i="7"/>
  <c r="H4" i="4"/>
  <c r="H5"/>
  <c r="H7"/>
  <c r="H8"/>
  <c r="H9"/>
  <c r="H49"/>
  <c r="H10"/>
  <c r="H11"/>
  <c r="H12"/>
  <c r="H13"/>
  <c r="H14"/>
  <c r="H15"/>
  <c r="H17"/>
  <c r="H18"/>
  <c r="H20"/>
  <c r="H21"/>
  <c r="H22"/>
  <c r="H23"/>
  <c r="H24"/>
  <c r="H25"/>
  <c r="H26"/>
  <c r="H28"/>
  <c r="H29"/>
  <c r="H30"/>
  <c r="H31"/>
  <c r="H32"/>
  <c r="H33"/>
  <c r="H34"/>
  <c r="H35"/>
  <c r="H36"/>
  <c r="H37"/>
  <c r="H38"/>
  <c r="H40"/>
  <c r="H41"/>
  <c r="H43"/>
  <c r="H42"/>
  <c r="H45"/>
  <c r="H46"/>
  <c r="H47"/>
  <c r="H50"/>
  <c r="H51"/>
  <c r="H53"/>
  <c r="H54"/>
  <c r="H56"/>
  <c r="H58"/>
  <c r="H59"/>
  <c r="H60"/>
  <c r="H61"/>
  <c r="H62"/>
  <c r="H63"/>
  <c r="H65"/>
  <c r="H66"/>
  <c r="H44"/>
  <c r="H39"/>
  <c r="H52"/>
  <c r="H16"/>
  <c r="H48"/>
  <c r="H19"/>
  <c r="H27"/>
  <c r="H6"/>
  <c r="H55"/>
  <c r="H57"/>
  <c r="H3"/>
  <c r="CQ4" i="9"/>
  <c r="CR4"/>
  <c r="CS4"/>
  <c r="CT4"/>
  <c r="CU4"/>
  <c r="CQ5"/>
  <c r="CR5"/>
  <c r="CS5"/>
  <c r="CT5"/>
  <c r="CU5"/>
  <c r="CQ7"/>
  <c r="CR7"/>
  <c r="CS7"/>
  <c r="CT7"/>
  <c r="CU7"/>
  <c r="CQ8"/>
  <c r="CR8"/>
  <c r="CS8"/>
  <c r="CT8"/>
  <c r="CU8"/>
  <c r="CQ9"/>
  <c r="CR9"/>
  <c r="CS9"/>
  <c r="CT9"/>
  <c r="CU9"/>
  <c r="CQ49"/>
  <c r="CR49"/>
  <c r="CS49"/>
  <c r="CT49"/>
  <c r="CU49"/>
  <c r="CQ10"/>
  <c r="CR10"/>
  <c r="CS10"/>
  <c r="CT10"/>
  <c r="CU10"/>
  <c r="CQ11"/>
  <c r="CR11"/>
  <c r="CS11"/>
  <c r="CT11"/>
  <c r="CU11"/>
  <c r="CQ12"/>
  <c r="CR12"/>
  <c r="CS12"/>
  <c r="CT12"/>
  <c r="CU12"/>
  <c r="CQ13"/>
  <c r="CR13"/>
  <c r="CS13"/>
  <c r="CT13"/>
  <c r="CU13"/>
  <c r="CQ14"/>
  <c r="CR14"/>
  <c r="CS14"/>
  <c r="CT14"/>
  <c r="CU14"/>
  <c r="CQ15"/>
  <c r="CR15"/>
  <c r="CS15"/>
  <c r="CT15"/>
  <c r="CU15"/>
  <c r="CQ17"/>
  <c r="CR17"/>
  <c r="CS17"/>
  <c r="CT17"/>
  <c r="CU17"/>
  <c r="CQ18"/>
  <c r="CR18"/>
  <c r="CS18"/>
  <c r="CT18"/>
  <c r="CU18"/>
  <c r="CQ20"/>
  <c r="CR20"/>
  <c r="CS20"/>
  <c r="CT20"/>
  <c r="CU20"/>
  <c r="CQ21"/>
  <c r="CR21"/>
  <c r="CS21"/>
  <c r="CT21"/>
  <c r="CU21"/>
  <c r="CQ22"/>
  <c r="CR22"/>
  <c r="CS22"/>
  <c r="CT22"/>
  <c r="CU22"/>
  <c r="CQ23"/>
  <c r="CR23"/>
  <c r="CS23"/>
  <c r="CT23"/>
  <c r="CU23"/>
  <c r="CQ24"/>
  <c r="CR24"/>
  <c r="CS24"/>
  <c r="CT24"/>
  <c r="CU24"/>
  <c r="CQ25"/>
  <c r="CR25"/>
  <c r="CS25"/>
  <c r="CT25"/>
  <c r="CU25"/>
  <c r="CQ26"/>
  <c r="CR26"/>
  <c r="CS26"/>
  <c r="CT26"/>
  <c r="CU26"/>
  <c r="CQ28"/>
  <c r="CR28"/>
  <c r="CS28"/>
  <c r="CT28"/>
  <c r="CU28"/>
  <c r="CQ29"/>
  <c r="CR29"/>
  <c r="CS29"/>
  <c r="CT29"/>
  <c r="CU29"/>
  <c r="CQ30"/>
  <c r="CR30"/>
  <c r="CS30"/>
  <c r="CT30"/>
  <c r="CU30"/>
  <c r="CQ31"/>
  <c r="CR31"/>
  <c r="CS31"/>
  <c r="CT31"/>
  <c r="CU31"/>
  <c r="CQ32"/>
  <c r="CR32"/>
  <c r="CS32"/>
  <c r="CT32"/>
  <c r="CU32"/>
  <c r="CQ33"/>
  <c r="CR33"/>
  <c r="CS33"/>
  <c r="CT33"/>
  <c r="CU33"/>
  <c r="CQ34"/>
  <c r="CR34"/>
  <c r="CS34"/>
  <c r="CT34"/>
  <c r="CU34"/>
  <c r="CQ35"/>
  <c r="CR35"/>
  <c r="CS35"/>
  <c r="CT35"/>
  <c r="CU35"/>
  <c r="CQ36"/>
  <c r="CR36"/>
  <c r="CS36"/>
  <c r="CT36"/>
  <c r="CU36"/>
  <c r="CQ37"/>
  <c r="CR37"/>
  <c r="CS37"/>
  <c r="CT37"/>
  <c r="CU37"/>
  <c r="CQ38"/>
  <c r="CR38"/>
  <c r="CS38"/>
  <c r="CT38"/>
  <c r="CU38"/>
  <c r="CQ40"/>
  <c r="CR40"/>
  <c r="CS40"/>
  <c r="CT40"/>
  <c r="CU40"/>
  <c r="CQ41"/>
  <c r="CR41"/>
  <c r="CS41"/>
  <c r="CT41"/>
  <c r="CU41"/>
  <c r="CQ43"/>
  <c r="CR43"/>
  <c r="CS43"/>
  <c r="CT43"/>
  <c r="CU43"/>
  <c r="CQ42"/>
  <c r="CR42"/>
  <c r="CS42"/>
  <c r="CT42"/>
  <c r="CU42"/>
  <c r="CQ45"/>
  <c r="CR45"/>
  <c r="CS45"/>
  <c r="CT45"/>
  <c r="CU45"/>
  <c r="CQ46"/>
  <c r="CR46"/>
  <c r="CS46"/>
  <c r="CT46"/>
  <c r="CU46"/>
  <c r="CQ47"/>
  <c r="CR47"/>
  <c r="CS47"/>
  <c r="CT47"/>
  <c r="CU47"/>
  <c r="CQ50"/>
  <c r="CR50"/>
  <c r="CS50"/>
  <c r="CT50"/>
  <c r="CU50"/>
  <c r="CQ51"/>
  <c r="CR51"/>
  <c r="CS51"/>
  <c r="CT51"/>
  <c r="CU51"/>
  <c r="CQ53"/>
  <c r="CR53"/>
  <c r="CS53"/>
  <c r="CT53"/>
  <c r="CU53"/>
  <c r="CQ54"/>
  <c r="CR54"/>
  <c r="CS54"/>
  <c r="CT54"/>
  <c r="CU54"/>
  <c r="CQ56"/>
  <c r="CR56"/>
  <c r="CS56"/>
  <c r="CT56"/>
  <c r="CU56"/>
  <c r="CQ58"/>
  <c r="CR58"/>
  <c r="CS58"/>
  <c r="CT58"/>
  <c r="CU58"/>
  <c r="CQ59"/>
  <c r="CR59"/>
  <c r="CS59"/>
  <c r="CT59"/>
  <c r="CU59"/>
  <c r="CQ60"/>
  <c r="CR60"/>
  <c r="CS60"/>
  <c r="CT60"/>
  <c r="CU60"/>
  <c r="CQ61"/>
  <c r="CR61"/>
  <c r="CS61"/>
  <c r="CT61"/>
  <c r="CU61"/>
  <c r="CQ62"/>
  <c r="CR62"/>
  <c r="CS62"/>
  <c r="CT62"/>
  <c r="CU62"/>
  <c r="CQ63"/>
  <c r="CR63"/>
  <c r="CS63"/>
  <c r="CT63"/>
  <c r="CU63"/>
  <c r="CQ65"/>
  <c r="CR65"/>
  <c r="CS65"/>
  <c r="CT65"/>
  <c r="CU65"/>
  <c r="CQ66"/>
  <c r="CR66"/>
  <c r="CS66"/>
  <c r="CT66"/>
  <c r="CU66"/>
  <c r="CQ44"/>
  <c r="CR44"/>
  <c r="CS44"/>
  <c r="CT44"/>
  <c r="CU44"/>
  <c r="CQ39"/>
  <c r="CR39"/>
  <c r="CS39"/>
  <c r="CT39"/>
  <c r="CU39"/>
  <c r="CQ52"/>
  <c r="CR52"/>
  <c r="CS52"/>
  <c r="CT52"/>
  <c r="CU52"/>
  <c r="CQ16"/>
  <c r="CR16"/>
  <c r="CS16"/>
  <c r="CT16"/>
  <c r="CU16"/>
  <c r="CQ48"/>
  <c r="CR48"/>
  <c r="CS48"/>
  <c r="CT48"/>
  <c r="CU48"/>
  <c r="CQ19"/>
  <c r="CR19"/>
  <c r="CS19"/>
  <c r="CT19"/>
  <c r="CU19"/>
  <c r="CQ27"/>
  <c r="CR27"/>
  <c r="CS27"/>
  <c r="CT27"/>
  <c r="CU27"/>
  <c r="CQ6"/>
  <c r="CR6"/>
  <c r="CS6"/>
  <c r="CT6"/>
  <c r="CU6"/>
  <c r="CQ55"/>
  <c r="CR55"/>
  <c r="CS55"/>
  <c r="CT55"/>
  <c r="CU55"/>
  <c r="CQ57"/>
  <c r="CR57"/>
  <c r="CS57"/>
  <c r="CT57"/>
  <c r="CU57"/>
  <c r="CU3"/>
  <c r="CT3"/>
  <c r="CS3"/>
  <c r="CR3"/>
  <c r="CQ3"/>
  <c r="CQ4" i="7"/>
  <c r="CR4"/>
  <c r="CS4"/>
  <c r="CT4"/>
  <c r="CU4"/>
  <c r="CQ5"/>
  <c r="CR5"/>
  <c r="CS5"/>
  <c r="CT5"/>
  <c r="CU5"/>
  <c r="CQ7"/>
  <c r="CR7"/>
  <c r="CS7"/>
  <c r="CT7"/>
  <c r="CU7"/>
  <c r="CQ8"/>
  <c r="CR8"/>
  <c r="CS8"/>
  <c r="CT8"/>
  <c r="CU8"/>
  <c r="CQ9"/>
  <c r="CR9"/>
  <c r="CS9"/>
  <c r="CT9"/>
  <c r="CU9"/>
  <c r="CQ49"/>
  <c r="CR49"/>
  <c r="CS49"/>
  <c r="CT49"/>
  <c r="CU49"/>
  <c r="CQ10"/>
  <c r="CR10"/>
  <c r="CS10"/>
  <c r="CT10"/>
  <c r="CU10"/>
  <c r="CQ11"/>
  <c r="CR11"/>
  <c r="CS11"/>
  <c r="CT11"/>
  <c r="CU11"/>
  <c r="CQ12"/>
  <c r="CR12"/>
  <c r="CS12"/>
  <c r="CT12"/>
  <c r="CU12"/>
  <c r="CQ13"/>
  <c r="CR13"/>
  <c r="CS13"/>
  <c r="CT13"/>
  <c r="CU13"/>
  <c r="CQ14"/>
  <c r="CR14"/>
  <c r="CS14"/>
  <c r="CT14"/>
  <c r="CU14"/>
  <c r="CQ15"/>
  <c r="CR15"/>
  <c r="CS15"/>
  <c r="CT15"/>
  <c r="CU15"/>
  <c r="CQ17"/>
  <c r="CR17"/>
  <c r="CS17"/>
  <c r="CT17"/>
  <c r="CU17"/>
  <c r="CQ18"/>
  <c r="CR18"/>
  <c r="CS18"/>
  <c r="CT18"/>
  <c r="CU18"/>
  <c r="CQ20"/>
  <c r="CR20"/>
  <c r="CS20"/>
  <c r="CT20"/>
  <c r="CU20"/>
  <c r="CQ21"/>
  <c r="CR21"/>
  <c r="CS21"/>
  <c r="CT21"/>
  <c r="CU21"/>
  <c r="CQ22"/>
  <c r="CR22"/>
  <c r="CS22"/>
  <c r="CT22"/>
  <c r="CU22"/>
  <c r="CQ23"/>
  <c r="CR23"/>
  <c r="CS23"/>
  <c r="CT23"/>
  <c r="CU23"/>
  <c r="CQ24"/>
  <c r="CR24"/>
  <c r="CS24"/>
  <c r="CT24"/>
  <c r="CU24"/>
  <c r="CQ25"/>
  <c r="CR25"/>
  <c r="CS25"/>
  <c r="CT25"/>
  <c r="CU25"/>
  <c r="CQ26"/>
  <c r="CR26"/>
  <c r="CS26"/>
  <c r="CT26"/>
  <c r="CU26"/>
  <c r="CQ28"/>
  <c r="CR28"/>
  <c r="CS28"/>
  <c r="CT28"/>
  <c r="CU28"/>
  <c r="CQ29"/>
  <c r="CR29"/>
  <c r="CS29"/>
  <c r="CT29"/>
  <c r="CU29"/>
  <c r="CQ30"/>
  <c r="CR30"/>
  <c r="CS30"/>
  <c r="CT30"/>
  <c r="CU30"/>
  <c r="CQ31"/>
  <c r="CR31"/>
  <c r="CS31"/>
  <c r="CT31"/>
  <c r="CU31"/>
  <c r="CQ32"/>
  <c r="CR32"/>
  <c r="CS32"/>
  <c r="CT32"/>
  <c r="CU32"/>
  <c r="CQ33"/>
  <c r="CR33"/>
  <c r="CS33"/>
  <c r="CT33"/>
  <c r="CU33"/>
  <c r="CQ34"/>
  <c r="CR34"/>
  <c r="CS34"/>
  <c r="CT34"/>
  <c r="CU34"/>
  <c r="CQ35"/>
  <c r="CR35"/>
  <c r="CS35"/>
  <c r="CT35"/>
  <c r="CU35"/>
  <c r="CQ36"/>
  <c r="CR36"/>
  <c r="CS36"/>
  <c r="CT36"/>
  <c r="CU36"/>
  <c r="CQ37"/>
  <c r="CR37"/>
  <c r="CS37"/>
  <c r="CT37"/>
  <c r="CU37"/>
  <c r="CQ38"/>
  <c r="CR38"/>
  <c r="CS38"/>
  <c r="CT38"/>
  <c r="CU38"/>
  <c r="CQ40"/>
  <c r="CR40"/>
  <c r="CS40"/>
  <c r="CT40"/>
  <c r="CU40"/>
  <c r="CQ41"/>
  <c r="CR41"/>
  <c r="CS41"/>
  <c r="CT41"/>
  <c r="CU41"/>
  <c r="CQ43"/>
  <c r="CR43"/>
  <c r="CS43"/>
  <c r="CT43"/>
  <c r="CU43"/>
  <c r="CQ42"/>
  <c r="CR42"/>
  <c r="CS42"/>
  <c r="CT42"/>
  <c r="CU42"/>
  <c r="CQ45"/>
  <c r="CR45"/>
  <c r="CS45"/>
  <c r="CT45"/>
  <c r="CU45"/>
  <c r="CQ46"/>
  <c r="CR46"/>
  <c r="CS46"/>
  <c r="CT46"/>
  <c r="CU46"/>
  <c r="CQ47"/>
  <c r="CR47"/>
  <c r="CS47"/>
  <c r="CT47"/>
  <c r="CU47"/>
  <c r="CQ50"/>
  <c r="CR50"/>
  <c r="CS50"/>
  <c r="CT50"/>
  <c r="CU50"/>
  <c r="CQ51"/>
  <c r="CR51"/>
  <c r="CS51"/>
  <c r="CT51"/>
  <c r="CU51"/>
  <c r="CQ53"/>
  <c r="CR53"/>
  <c r="CS53"/>
  <c r="CT53"/>
  <c r="CU53"/>
  <c r="CQ54"/>
  <c r="CR54"/>
  <c r="CS54"/>
  <c r="CT54"/>
  <c r="CU54"/>
  <c r="CQ56"/>
  <c r="CR56"/>
  <c r="CS56"/>
  <c r="CT56"/>
  <c r="CU56"/>
  <c r="CQ58"/>
  <c r="CR58"/>
  <c r="CS58"/>
  <c r="CT58"/>
  <c r="CU58"/>
  <c r="CQ59"/>
  <c r="CR59"/>
  <c r="CS59"/>
  <c r="CT59"/>
  <c r="CU59"/>
  <c r="CQ60"/>
  <c r="CR60"/>
  <c r="CS60"/>
  <c r="CT60"/>
  <c r="CU60"/>
  <c r="CQ61"/>
  <c r="CR61"/>
  <c r="CS61"/>
  <c r="CT61"/>
  <c r="CU61"/>
  <c r="CQ62"/>
  <c r="CR62"/>
  <c r="CS62"/>
  <c r="CT62"/>
  <c r="CU62"/>
  <c r="CQ63"/>
  <c r="CR63"/>
  <c r="CS63"/>
  <c r="CT63"/>
  <c r="CU63"/>
  <c r="CQ65"/>
  <c r="CR65"/>
  <c r="CS65"/>
  <c r="CT65"/>
  <c r="CU65"/>
  <c r="CQ66"/>
  <c r="CR66"/>
  <c r="CS66"/>
  <c r="CT66"/>
  <c r="CU66"/>
  <c r="CQ44"/>
  <c r="CR44"/>
  <c r="CS44"/>
  <c r="CT44"/>
  <c r="CU44"/>
  <c r="CQ39"/>
  <c r="CR39"/>
  <c r="CS39"/>
  <c r="CT39"/>
  <c r="CU39"/>
  <c r="CQ52"/>
  <c r="CR52"/>
  <c r="CS52"/>
  <c r="CT52"/>
  <c r="CU52"/>
  <c r="CQ16"/>
  <c r="CR16"/>
  <c r="CS16"/>
  <c r="CT16"/>
  <c r="CU16"/>
  <c r="CQ48"/>
  <c r="CR48"/>
  <c r="CS48"/>
  <c r="CT48"/>
  <c r="CU48"/>
  <c r="CQ19"/>
  <c r="CR19"/>
  <c r="CS19"/>
  <c r="CT19"/>
  <c r="CU19"/>
  <c r="CQ27"/>
  <c r="CR27"/>
  <c r="CS27"/>
  <c r="CT27"/>
  <c r="CU27"/>
  <c r="CQ6"/>
  <c r="CR6"/>
  <c r="CS6"/>
  <c r="CT6"/>
  <c r="CU6"/>
  <c r="CQ55"/>
  <c r="CR55"/>
  <c r="CS55"/>
  <c r="CT55"/>
  <c r="CU55"/>
  <c r="CQ57"/>
  <c r="CR57"/>
  <c r="CS57"/>
  <c r="CT57"/>
  <c r="CU57"/>
  <c r="CU3"/>
  <c r="CT3"/>
  <c r="CS3"/>
  <c r="CR3"/>
  <c r="CQ3"/>
  <c r="CQ4" i="4"/>
  <c r="CR4"/>
  <c r="CS4"/>
  <c r="CT4"/>
  <c r="CU4"/>
  <c r="CQ5"/>
  <c r="CR5"/>
  <c r="CS5"/>
  <c r="CT5"/>
  <c r="CU5"/>
  <c r="CQ7"/>
  <c r="CR7"/>
  <c r="CS7"/>
  <c r="CT7"/>
  <c r="CU7"/>
  <c r="CQ8"/>
  <c r="CR8"/>
  <c r="CS8"/>
  <c r="CT8"/>
  <c r="CU8"/>
  <c r="CQ9"/>
  <c r="CR9"/>
  <c r="CS9"/>
  <c r="CT9"/>
  <c r="CU9"/>
  <c r="CQ49"/>
  <c r="CR49"/>
  <c r="CS49"/>
  <c r="CT49"/>
  <c r="CU49"/>
  <c r="CQ10"/>
  <c r="CR10"/>
  <c r="CS10"/>
  <c r="CT10"/>
  <c r="CU10"/>
  <c r="CQ11"/>
  <c r="CR11"/>
  <c r="CS11"/>
  <c r="CT11"/>
  <c r="CU11"/>
  <c r="CQ12"/>
  <c r="CR12"/>
  <c r="CS12"/>
  <c r="CT12"/>
  <c r="CU12"/>
  <c r="CQ13"/>
  <c r="CR13"/>
  <c r="CS13"/>
  <c r="CT13"/>
  <c r="CU13"/>
  <c r="CQ14"/>
  <c r="CR14"/>
  <c r="CS14"/>
  <c r="CT14"/>
  <c r="CU14"/>
  <c r="CQ15"/>
  <c r="CR15"/>
  <c r="CS15"/>
  <c r="CT15"/>
  <c r="CU15"/>
  <c r="CQ17"/>
  <c r="CR17"/>
  <c r="CS17"/>
  <c r="CT17"/>
  <c r="CU17"/>
  <c r="CQ18"/>
  <c r="CR18"/>
  <c r="CS18"/>
  <c r="CT18"/>
  <c r="CU18"/>
  <c r="CQ20"/>
  <c r="CR20"/>
  <c r="CS20"/>
  <c r="CT20"/>
  <c r="CU20"/>
  <c r="CQ21"/>
  <c r="CR21"/>
  <c r="CS21"/>
  <c r="CT21"/>
  <c r="CU21"/>
  <c r="CQ22"/>
  <c r="CR22"/>
  <c r="CS22"/>
  <c r="CT22"/>
  <c r="CU22"/>
  <c r="CQ23"/>
  <c r="CR23"/>
  <c r="CS23"/>
  <c r="CT23"/>
  <c r="CU23"/>
  <c r="CQ24"/>
  <c r="CR24"/>
  <c r="CS24"/>
  <c r="CT24"/>
  <c r="CU24"/>
  <c r="CQ25"/>
  <c r="CR25"/>
  <c r="CS25"/>
  <c r="CT25"/>
  <c r="CU25"/>
  <c r="CQ26"/>
  <c r="CR26"/>
  <c r="CS26"/>
  <c r="CT26"/>
  <c r="CU26"/>
  <c r="CQ28"/>
  <c r="CR28"/>
  <c r="CS28"/>
  <c r="CT28"/>
  <c r="CU28"/>
  <c r="CQ29"/>
  <c r="CR29"/>
  <c r="CS29"/>
  <c r="CT29"/>
  <c r="CU29"/>
  <c r="CQ30"/>
  <c r="CR30"/>
  <c r="CS30"/>
  <c r="CT30"/>
  <c r="CU30"/>
  <c r="CQ31"/>
  <c r="CR31"/>
  <c r="CS31"/>
  <c r="CT31"/>
  <c r="CU31"/>
  <c r="CQ32"/>
  <c r="CR32"/>
  <c r="CS32"/>
  <c r="CT32"/>
  <c r="CU32"/>
  <c r="CQ33"/>
  <c r="CR33"/>
  <c r="CS33"/>
  <c r="CT33"/>
  <c r="CU33"/>
  <c r="CQ34"/>
  <c r="CR34"/>
  <c r="CS34"/>
  <c r="CT34"/>
  <c r="CU34"/>
  <c r="CQ35"/>
  <c r="CR35"/>
  <c r="CS35"/>
  <c r="CT35"/>
  <c r="CU35"/>
  <c r="CQ36"/>
  <c r="CR36"/>
  <c r="CS36"/>
  <c r="CT36"/>
  <c r="CU36"/>
  <c r="CQ37"/>
  <c r="CR37"/>
  <c r="CS37"/>
  <c r="CT37"/>
  <c r="CU37"/>
  <c r="CQ38"/>
  <c r="CR38"/>
  <c r="CS38"/>
  <c r="CT38"/>
  <c r="CU38"/>
  <c r="CQ40"/>
  <c r="CR40"/>
  <c r="CS40"/>
  <c r="CT40"/>
  <c r="CU40"/>
  <c r="CQ41"/>
  <c r="CR41"/>
  <c r="CS41"/>
  <c r="CT41"/>
  <c r="CU41"/>
  <c r="CQ43"/>
  <c r="CR43"/>
  <c r="CS43"/>
  <c r="CT43"/>
  <c r="CU43"/>
  <c r="CQ42"/>
  <c r="CR42"/>
  <c r="CS42"/>
  <c r="CT42"/>
  <c r="CU42"/>
  <c r="CQ45"/>
  <c r="CR45"/>
  <c r="CS45"/>
  <c r="CT45"/>
  <c r="CU45"/>
  <c r="CQ46"/>
  <c r="CR46"/>
  <c r="CS46"/>
  <c r="CT46"/>
  <c r="CU46"/>
  <c r="CQ47"/>
  <c r="CR47"/>
  <c r="CS47"/>
  <c r="CT47"/>
  <c r="CU47"/>
  <c r="CQ50"/>
  <c r="CR50"/>
  <c r="CS50"/>
  <c r="CT50"/>
  <c r="CU50"/>
  <c r="CQ51"/>
  <c r="CR51"/>
  <c r="CS51"/>
  <c r="CT51"/>
  <c r="CU51"/>
  <c r="CQ53"/>
  <c r="CR53"/>
  <c r="CS53"/>
  <c r="CT53"/>
  <c r="CU53"/>
  <c r="CQ54"/>
  <c r="CR54"/>
  <c r="CS54"/>
  <c r="CT54"/>
  <c r="CU54"/>
  <c r="CQ56"/>
  <c r="CR56"/>
  <c r="CS56"/>
  <c r="CT56"/>
  <c r="CU56"/>
  <c r="CQ58"/>
  <c r="CR58"/>
  <c r="CS58"/>
  <c r="CT58"/>
  <c r="CU58"/>
  <c r="CQ59"/>
  <c r="CR59"/>
  <c r="CS59"/>
  <c r="CT59"/>
  <c r="CU59"/>
  <c r="CQ60"/>
  <c r="CR60"/>
  <c r="CS60"/>
  <c r="CT60"/>
  <c r="CU60"/>
  <c r="CQ61"/>
  <c r="CR61"/>
  <c r="CS61"/>
  <c r="CT61"/>
  <c r="CU61"/>
  <c r="CQ62"/>
  <c r="CR62"/>
  <c r="CS62"/>
  <c r="CT62"/>
  <c r="CU62"/>
  <c r="CQ63"/>
  <c r="CR63"/>
  <c r="CS63"/>
  <c r="CT63"/>
  <c r="CU63"/>
  <c r="CQ65"/>
  <c r="CR65"/>
  <c r="CS65"/>
  <c r="CT65"/>
  <c r="CU65"/>
  <c r="CQ66"/>
  <c r="CR66"/>
  <c r="CS66"/>
  <c r="CT66"/>
  <c r="CU66"/>
  <c r="CQ44"/>
  <c r="CR44"/>
  <c r="CS44"/>
  <c r="CT44"/>
  <c r="CU44"/>
  <c r="CQ39"/>
  <c r="CR39"/>
  <c r="CS39"/>
  <c r="CT39"/>
  <c r="CU39"/>
  <c r="CQ52"/>
  <c r="CR52"/>
  <c r="CS52"/>
  <c r="CT52"/>
  <c r="CU52"/>
  <c r="CQ16"/>
  <c r="CR16"/>
  <c r="CS16"/>
  <c r="CT16"/>
  <c r="CU16"/>
  <c r="CQ48"/>
  <c r="CR48"/>
  <c r="CS48"/>
  <c r="CT48"/>
  <c r="CU48"/>
  <c r="CQ19"/>
  <c r="CR19"/>
  <c r="CS19"/>
  <c r="CT19"/>
  <c r="CU19"/>
  <c r="CQ27"/>
  <c r="CR27"/>
  <c r="CS27"/>
  <c r="CT27"/>
  <c r="CU27"/>
  <c r="CQ6"/>
  <c r="CR6"/>
  <c r="CS6"/>
  <c r="CT6"/>
  <c r="CU6"/>
  <c r="CQ55"/>
  <c r="CR55"/>
  <c r="CS55"/>
  <c r="CT55"/>
  <c r="CU55"/>
  <c r="CQ57"/>
  <c r="CR57"/>
  <c r="CS57"/>
  <c r="CT57"/>
  <c r="CU57"/>
  <c r="CU3"/>
  <c r="CT3"/>
  <c r="CS3"/>
  <c r="CR3"/>
  <c r="CQ3"/>
  <c r="AZ29" i="13"/>
  <c r="I4" i="7"/>
  <c r="BM29" i="13" s="1"/>
  <c r="J4" i="7"/>
  <c r="I5"/>
  <c r="BM55" i="13" s="1"/>
  <c r="J5" i="7"/>
  <c r="AZ56" i="13"/>
  <c r="I7" i="7"/>
  <c r="BM56" i="13" s="1"/>
  <c r="J7" i="7"/>
  <c r="I8"/>
  <c r="BM57" i="13" s="1"/>
  <c r="J8" i="7"/>
  <c r="BZ56" i="13" s="1"/>
  <c r="AZ32"/>
  <c r="I9" i="7"/>
  <c r="BM32" i="13" s="1"/>
  <c r="J9" i="7"/>
  <c r="I49"/>
  <c r="BM34" i="13" s="1"/>
  <c r="J49" i="7"/>
  <c r="BZ57" i="13" s="1"/>
  <c r="AZ38"/>
  <c r="I10" i="7"/>
  <c r="BM38" i="13" s="1"/>
  <c r="J10" i="7"/>
  <c r="BZ38" i="13" s="1"/>
  <c r="I11" i="7"/>
  <c r="BM17" i="13" s="1"/>
  <c r="J11" i="7"/>
  <c r="AZ5" i="13"/>
  <c r="I12" i="7"/>
  <c r="BM5" i="13" s="1"/>
  <c r="J12" i="7"/>
  <c r="I13"/>
  <c r="BM12" i="13" s="1"/>
  <c r="J13" i="7"/>
  <c r="AZ10" i="13"/>
  <c r="I14" i="7"/>
  <c r="BM10" i="13" s="1"/>
  <c r="J14" i="7"/>
  <c r="I15"/>
  <c r="BM15" i="13" s="1"/>
  <c r="J15" i="7"/>
  <c r="AZ25" i="13"/>
  <c r="I17" i="7"/>
  <c r="BM25" i="13" s="1"/>
  <c r="J17" i="7"/>
  <c r="I18"/>
  <c r="BM58" i="13" s="1"/>
  <c r="J18" i="7"/>
  <c r="BZ34" i="13" s="1"/>
  <c r="AZ14"/>
  <c r="I20" i="7"/>
  <c r="BM14" i="13" s="1"/>
  <c r="J20" i="7"/>
  <c r="I21"/>
  <c r="BM20" i="13" s="1"/>
  <c r="J21" i="7"/>
  <c r="AZ18" i="13"/>
  <c r="I22" i="7"/>
  <c r="BM18" i="13" s="1"/>
  <c r="J22" i="7"/>
  <c r="BZ10" i="13" s="1"/>
  <c r="I23" i="7"/>
  <c r="BM23" i="13" s="1"/>
  <c r="J23" i="7"/>
  <c r="BZ23" i="13" s="1"/>
  <c r="AZ13"/>
  <c r="I24" i="7"/>
  <c r="BM13" i="13" s="1"/>
  <c r="J24" i="7"/>
  <c r="I25"/>
  <c r="BM21" i="13" s="1"/>
  <c r="J25" i="7"/>
  <c r="BZ21" i="13" s="1"/>
  <c r="AZ27"/>
  <c r="I26" i="7"/>
  <c r="BM27" i="13" s="1"/>
  <c r="J26" i="7"/>
  <c r="I28"/>
  <c r="BM59" i="13" s="1"/>
  <c r="J28" i="7"/>
  <c r="BZ58" i="13" s="1"/>
  <c r="AZ60"/>
  <c r="I29" i="7"/>
  <c r="BM60" i="13" s="1"/>
  <c r="J29" i="7"/>
  <c r="I30"/>
  <c r="BM9" i="13" s="1"/>
  <c r="J30" i="7"/>
  <c r="AZ6" i="13"/>
  <c r="I31" i="7"/>
  <c r="BM6" i="13" s="1"/>
  <c r="J31" i="7"/>
  <c r="I32"/>
  <c r="BM19" i="13" s="1"/>
  <c r="J32" i="7"/>
  <c r="AZ61" i="13"/>
  <c r="I33" i="7"/>
  <c r="BM61" i="13" s="1"/>
  <c r="J33" i="7"/>
  <c r="BZ60" i="13" s="1"/>
  <c r="I34" i="7"/>
  <c r="BM26" i="13" s="1"/>
  <c r="J34" i="7"/>
  <c r="AZ62" i="13"/>
  <c r="I35" i="7"/>
  <c r="BM62" i="13" s="1"/>
  <c r="J35" i="7"/>
  <c r="BZ61" i="13" s="1"/>
  <c r="I36" i="7"/>
  <c r="BM63" i="13" s="1"/>
  <c r="J36" i="7"/>
  <c r="BZ62" i="13" s="1"/>
  <c r="AZ24"/>
  <c r="I37" i="7"/>
  <c r="BM24" i="13" s="1"/>
  <c r="J37" i="7"/>
  <c r="I38"/>
  <c r="BM64" i="13" s="1"/>
  <c r="J38" i="7"/>
  <c r="AZ65" i="13"/>
  <c r="I40" i="7"/>
  <c r="BM65" i="13" s="1"/>
  <c r="J40" i="7"/>
  <c r="BZ64" i="13" s="1"/>
  <c r="I41" i="7"/>
  <c r="BM7" i="13" s="1"/>
  <c r="J41" i="7"/>
  <c r="AZ11" i="13"/>
  <c r="I43" i="7"/>
  <c r="BM11" i="13" s="1"/>
  <c r="J43" i="7"/>
  <c r="BZ15" i="13" s="1"/>
  <c r="I42" i="7"/>
  <c r="BM8" i="13" s="1"/>
  <c r="J42" i="7"/>
  <c r="BZ14" i="13" s="1"/>
  <c r="AZ30"/>
  <c r="I45" i="7"/>
  <c r="BM30" i="13" s="1"/>
  <c r="J45" i="7"/>
  <c r="BZ26" i="13" s="1"/>
  <c r="I46" i="7"/>
  <c r="BM66" i="13" s="1"/>
  <c r="J46" i="7"/>
  <c r="BZ65" i="13" s="1"/>
  <c r="AZ22"/>
  <c r="I47" i="7"/>
  <c r="BM22" i="13" s="1"/>
  <c r="J47" i="7"/>
  <c r="BZ20" i="13" s="1"/>
  <c r="I50" i="7"/>
  <c r="BM4" i="13" s="1"/>
  <c r="J50" i="7"/>
  <c r="BZ4" i="13" s="1"/>
  <c r="AZ35"/>
  <c r="I51" i="7"/>
  <c r="BM35" i="13" s="1"/>
  <c r="J51" i="7"/>
  <c r="I53"/>
  <c r="BM67" i="13" s="1"/>
  <c r="J53" i="7"/>
  <c r="BZ66" i="13" s="1"/>
  <c r="AZ46"/>
  <c r="I54" i="7"/>
  <c r="BM46" i="13" s="1"/>
  <c r="J54" i="7"/>
  <c r="I56"/>
  <c r="BM50" i="13" s="1"/>
  <c r="J56" i="7"/>
  <c r="AZ68" i="13"/>
  <c r="I58" i="7"/>
  <c r="BM68" i="13" s="1"/>
  <c r="J58" i="7"/>
  <c r="BZ67" i="13" s="1"/>
  <c r="I59" i="7"/>
  <c r="BM69" i="13" s="1"/>
  <c r="J59" i="7"/>
  <c r="BZ68" i="13" s="1"/>
  <c r="AZ40"/>
  <c r="I60" i="7"/>
  <c r="BM40" i="13" s="1"/>
  <c r="J60" i="7"/>
  <c r="BZ40" i="13" s="1"/>
  <c r="I61" i="7"/>
  <c r="BM42" i="13" s="1"/>
  <c r="J61" i="7"/>
  <c r="AZ45" i="13"/>
  <c r="I62" i="7"/>
  <c r="BM45" i="13" s="1"/>
  <c r="J62" i="7"/>
  <c r="BZ42" i="13" s="1"/>
  <c r="I63" i="7"/>
  <c r="BM43" i="13" s="1"/>
  <c r="J63" i="7"/>
  <c r="BZ35" i="13" s="1"/>
  <c r="AZ70"/>
  <c r="I65" i="7"/>
  <c r="BM70" i="13" s="1"/>
  <c r="J65" i="7"/>
  <c r="BZ70" i="13"/>
  <c r="AZ28"/>
  <c r="I44" i="7"/>
  <c r="BM28" i="13" s="1"/>
  <c r="J44" i="7"/>
  <c r="I39"/>
  <c r="BM31" i="13" s="1"/>
  <c r="J39" i="7"/>
  <c r="AZ39" i="13"/>
  <c r="I52" i="7"/>
  <c r="BM39" i="13" s="1"/>
  <c r="J52" i="7"/>
  <c r="BZ39" i="13" s="1"/>
  <c r="I16" i="7"/>
  <c r="BM37" i="13" s="1"/>
  <c r="J16" i="7"/>
  <c r="BZ50" i="13" s="1"/>
  <c r="AZ16"/>
  <c r="I48" i="7"/>
  <c r="BM16" i="13" s="1"/>
  <c r="J48" i="7"/>
  <c r="BZ24" i="13" s="1"/>
  <c r="I19" i="7"/>
  <c r="BM52" i="13" s="1"/>
  <c r="J19" i="7"/>
  <c r="AZ33" i="13"/>
  <c r="I27" i="7"/>
  <c r="BM33" i="13" s="1"/>
  <c r="J27" i="7"/>
  <c r="I6"/>
  <c r="BM36" i="13" s="1"/>
  <c r="J6" i="7"/>
  <c r="BZ36" i="13" s="1"/>
  <c r="AZ51"/>
  <c r="I55" i="7"/>
  <c r="BM51" i="13" s="1"/>
  <c r="J55" i="7"/>
  <c r="BZ51" i="13" s="1"/>
  <c r="I57" i="7"/>
  <c r="BM48" i="13" s="1"/>
  <c r="J57" i="7"/>
  <c r="BZ48" i="13" s="1"/>
  <c r="BB29"/>
  <c r="I4" i="9"/>
  <c r="BO29" i="13" s="1"/>
  <c r="J4" i="9"/>
  <c r="I5"/>
  <c r="BO55" i="13" s="1"/>
  <c r="J5" i="9"/>
  <c r="BB56" i="13"/>
  <c r="I7" i="9"/>
  <c r="BO56" i="13" s="1"/>
  <c r="J7" i="9"/>
  <c r="CB47" i="13" s="1"/>
  <c r="I8" i="9"/>
  <c r="BO57" i="13" s="1"/>
  <c r="J8" i="9"/>
  <c r="BB32" i="13"/>
  <c r="I9" i="9"/>
  <c r="BO32" i="13" s="1"/>
  <c r="J9" i="9"/>
  <c r="I49"/>
  <c r="BO34" i="13" s="1"/>
  <c r="J49" i="9"/>
  <c r="BB38" i="13"/>
  <c r="I10" i="9"/>
  <c r="BO38" i="13" s="1"/>
  <c r="J10" i="9"/>
  <c r="I11"/>
  <c r="BO17" i="13" s="1"/>
  <c r="J11" i="9"/>
  <c r="BB5" i="13"/>
  <c r="I12" i="9"/>
  <c r="BO5" i="13" s="1"/>
  <c r="J12" i="9"/>
  <c r="I13"/>
  <c r="BO12" i="13" s="1"/>
  <c r="J13" i="9"/>
  <c r="BB10" i="13"/>
  <c r="I14" i="9"/>
  <c r="BO10" i="13" s="1"/>
  <c r="J14" i="9"/>
  <c r="I15"/>
  <c r="BO15" i="13" s="1"/>
  <c r="J15" i="9"/>
  <c r="CB10" i="13" s="1"/>
  <c r="BB25"/>
  <c r="I17" i="9"/>
  <c r="BO25" i="13" s="1"/>
  <c r="J17" i="9"/>
  <c r="CB29" i="13" s="1"/>
  <c r="I18" i="9"/>
  <c r="BO58" i="13" s="1"/>
  <c r="J18" i="9"/>
  <c r="BB14" i="13"/>
  <c r="I20" i="9"/>
  <c r="BO14" i="13" s="1"/>
  <c r="J20" i="9"/>
  <c r="I21"/>
  <c r="BO20" i="13" s="1"/>
  <c r="J21" i="9"/>
  <c r="BB18" i="13"/>
  <c r="I22" i="9"/>
  <c r="BO18" i="13" s="1"/>
  <c r="J22" i="9"/>
  <c r="I23"/>
  <c r="BO23" i="13" s="1"/>
  <c r="J23" i="9"/>
  <c r="BB13" i="13"/>
  <c r="I24" i="9"/>
  <c r="BO13" i="13" s="1"/>
  <c r="J24" i="9"/>
  <c r="I25"/>
  <c r="BO21" i="13" s="1"/>
  <c r="J25" i="9"/>
  <c r="BB27" i="13"/>
  <c r="I26" i="9"/>
  <c r="BO27" i="13" s="1"/>
  <c r="J26" i="9"/>
  <c r="I28"/>
  <c r="BO59" i="13" s="1"/>
  <c r="J28" i="9"/>
  <c r="BB60" i="13"/>
  <c r="I29" i="9"/>
  <c r="BO60" i="13" s="1"/>
  <c r="J29" i="9"/>
  <c r="I30"/>
  <c r="BO9" i="13" s="1"/>
  <c r="J30" i="9"/>
  <c r="BB6" i="13"/>
  <c r="I31" i="9"/>
  <c r="BO6" i="13" s="1"/>
  <c r="J31" i="9"/>
  <c r="I32"/>
  <c r="BO19" i="13" s="1"/>
  <c r="J32" i="9"/>
  <c r="BB61" i="13"/>
  <c r="I33" i="9"/>
  <c r="BO61" i="13" s="1"/>
  <c r="J33" i="9"/>
  <c r="CB55" i="13" s="1"/>
  <c r="I34" i="9"/>
  <c r="BO26" i="13" s="1"/>
  <c r="J34" i="9"/>
  <c r="BB62" i="13"/>
  <c r="I35" i="9"/>
  <c r="BO62" i="13" s="1"/>
  <c r="J35" i="9"/>
  <c r="CB56" i="13" s="1"/>
  <c r="I36" i="9"/>
  <c r="BO63" i="13" s="1"/>
  <c r="J36" i="9"/>
  <c r="CB57" i="13" s="1"/>
  <c r="BB24"/>
  <c r="I37" i="9"/>
  <c r="BO24" i="13" s="1"/>
  <c r="J37" i="9"/>
  <c r="I38"/>
  <c r="BO64" i="13" s="1"/>
  <c r="J38" i="9"/>
  <c r="CB34" i="13" s="1"/>
  <c r="BB65"/>
  <c r="I40" i="9"/>
  <c r="BO65" i="13" s="1"/>
  <c r="J40" i="9"/>
  <c r="CB58" i="13" s="1"/>
  <c r="I41" i="9"/>
  <c r="BO7" i="13" s="1"/>
  <c r="J41" i="9"/>
  <c r="BB11" i="13"/>
  <c r="I43" i="9"/>
  <c r="BO11" i="13" s="1"/>
  <c r="J43" i="9"/>
  <c r="I42"/>
  <c r="BO8" i="13" s="1"/>
  <c r="J42" i="9"/>
  <c r="BB30" i="13"/>
  <c r="I45" i="9"/>
  <c r="BO30" i="13" s="1"/>
  <c r="J45" i="9"/>
  <c r="CB25" i="13" s="1"/>
  <c r="I46" i="9"/>
  <c r="BO66" i="13" s="1"/>
  <c r="J46" i="9"/>
  <c r="CB59" i="13" s="1"/>
  <c r="BB22"/>
  <c r="I47" i="9"/>
  <c r="BO22" i="13" s="1"/>
  <c r="J47" i="9"/>
  <c r="I50"/>
  <c r="BO4" i="13" s="1"/>
  <c r="J50" i="9"/>
  <c r="CB4" i="13" s="1"/>
  <c r="BB35"/>
  <c r="I51" i="9"/>
  <c r="BO35" i="13" s="1"/>
  <c r="J51" i="9"/>
  <c r="I53"/>
  <c r="BO67" i="13" s="1"/>
  <c r="J53" i="9"/>
  <c r="CB60" i="13" s="1"/>
  <c r="BB46"/>
  <c r="I54" i="9"/>
  <c r="BO46" i="13" s="1"/>
  <c r="J54" i="9"/>
  <c r="I56"/>
  <c r="BO50" i="13" s="1"/>
  <c r="J56" i="9"/>
  <c r="BB68" i="13"/>
  <c r="I58" i="9"/>
  <c r="BO68" i="13" s="1"/>
  <c r="J58" i="9"/>
  <c r="CB61" i="13" s="1"/>
  <c r="I59" i="9"/>
  <c r="BO69" i="13" s="1"/>
  <c r="J59" i="9"/>
  <c r="CB62" i="13" s="1"/>
  <c r="BB40"/>
  <c r="I60" i="9"/>
  <c r="BO40" i="13" s="1"/>
  <c r="J60" i="9"/>
  <c r="CB38" i="13" s="1"/>
  <c r="I61" i="9"/>
  <c r="BO42" i="13" s="1"/>
  <c r="J61" i="9"/>
  <c r="CB63" i="13" s="1"/>
  <c r="BB45"/>
  <c r="I62" i="9"/>
  <c r="BO45" i="13" s="1"/>
  <c r="J62" i="9"/>
  <c r="CB64" i="13" s="1"/>
  <c r="I63" i="9"/>
  <c r="BO43" i="13" s="1"/>
  <c r="J63" i="9"/>
  <c r="CB39" i="13" s="1"/>
  <c r="BB70"/>
  <c r="I65" i="9"/>
  <c r="BO70" i="13" s="1"/>
  <c r="J65" i="9"/>
  <c r="CB65" i="13" s="1"/>
  <c r="I66" i="9"/>
  <c r="BO71" i="13" s="1"/>
  <c r="J66" i="9"/>
  <c r="CB66" i="13" s="1"/>
  <c r="BB28"/>
  <c r="I44" i="9"/>
  <c r="BO28" i="13" s="1"/>
  <c r="J44" i="9"/>
  <c r="CB20" i="13" s="1"/>
  <c r="I39" i="9"/>
  <c r="BO31" i="13" s="1"/>
  <c r="J39" i="9"/>
  <c r="CB21" i="13" s="1"/>
  <c r="BB39"/>
  <c r="I52" i="9"/>
  <c r="BO39" i="13" s="1"/>
  <c r="J52" i="9"/>
  <c r="I16"/>
  <c r="BO37" i="13" s="1"/>
  <c r="J16" i="9"/>
  <c r="BB16" i="13"/>
  <c r="I48" i="9"/>
  <c r="BO16" i="13" s="1"/>
  <c r="J48" i="9"/>
  <c r="CB28" i="13" s="1"/>
  <c r="I19" i="9"/>
  <c r="BO52" i="13" s="1"/>
  <c r="J19" i="9"/>
  <c r="CB43" i="13" s="1"/>
  <c r="BB33"/>
  <c r="I27" i="9"/>
  <c r="BO33" i="13" s="1"/>
  <c r="J27" i="9"/>
  <c r="CB67" i="13" s="1"/>
  <c r="I6" i="9"/>
  <c r="BO36" i="13" s="1"/>
  <c r="J6" i="9"/>
  <c r="CB68" i="13" s="1"/>
  <c r="BB51"/>
  <c r="I55" i="9"/>
  <c r="BO51" i="13" s="1"/>
  <c r="J55" i="9"/>
  <c r="CB69" i="13" s="1"/>
  <c r="I57" i="9"/>
  <c r="BO48" i="13" s="1"/>
  <c r="J57" i="9"/>
  <c r="CB70" i="13" s="1"/>
  <c r="AW29"/>
  <c r="I4" i="4"/>
  <c r="BJ29" i="13" s="1"/>
  <c r="J4" i="4"/>
  <c r="BW29" i="13" s="1"/>
  <c r="AW55"/>
  <c r="I5" i="4"/>
  <c r="BJ55" i="13" s="1"/>
  <c r="J5" i="4"/>
  <c r="BW55" i="13" s="1"/>
  <c r="AW56"/>
  <c r="I7" i="4"/>
  <c r="BJ56" i="13" s="1"/>
  <c r="J7" i="4"/>
  <c r="BW56" i="13" s="1"/>
  <c r="AW57"/>
  <c r="I8" i="4"/>
  <c r="BJ57" i="13" s="1"/>
  <c r="J8" i="4"/>
  <c r="BW57" i="13" s="1"/>
  <c r="AW32"/>
  <c r="I9" i="4"/>
  <c r="BJ32" i="13" s="1"/>
  <c r="J9" i="4"/>
  <c r="BW32" i="13" s="1"/>
  <c r="AW34"/>
  <c r="I49" i="4"/>
  <c r="BJ34" i="13" s="1"/>
  <c r="J49" i="4"/>
  <c r="BW34" i="13" s="1"/>
  <c r="AW38"/>
  <c r="I10" i="4"/>
  <c r="BJ38" i="13" s="1"/>
  <c r="J10" i="4"/>
  <c r="BW38" i="13" s="1"/>
  <c r="AW17"/>
  <c r="I11" i="4"/>
  <c r="BJ17" i="13" s="1"/>
  <c r="J11" i="4"/>
  <c r="BW17" i="13" s="1"/>
  <c r="AW5"/>
  <c r="I12" i="4"/>
  <c r="BJ5" i="13" s="1"/>
  <c r="J12" i="4"/>
  <c r="BW5" i="13" s="1"/>
  <c r="AW12"/>
  <c r="I13" i="4"/>
  <c r="BJ12" i="13" s="1"/>
  <c r="J13" i="4"/>
  <c r="BW12" i="13" s="1"/>
  <c r="AW10"/>
  <c r="I14" i="4"/>
  <c r="BJ10" i="13" s="1"/>
  <c r="J14" i="4"/>
  <c r="BW10" i="13" s="1"/>
  <c r="AW15"/>
  <c r="I15" i="4"/>
  <c r="BJ15" i="13" s="1"/>
  <c r="J15" i="4"/>
  <c r="BW15" i="13" s="1"/>
  <c r="AW25"/>
  <c r="I17" i="4"/>
  <c r="BJ25" i="13" s="1"/>
  <c r="J17" i="4"/>
  <c r="BW25" i="13" s="1"/>
  <c r="AW58"/>
  <c r="I18" i="4"/>
  <c r="BJ58" i="13" s="1"/>
  <c r="J18" i="4"/>
  <c r="BW58" i="13" s="1"/>
  <c r="AW14"/>
  <c r="I20" i="4"/>
  <c r="BJ14" i="13" s="1"/>
  <c r="J20" i="4"/>
  <c r="BW14" i="13" s="1"/>
  <c r="AW20"/>
  <c r="I21" i="4"/>
  <c r="BJ20" i="13" s="1"/>
  <c r="J21" i="4"/>
  <c r="BW20" i="13" s="1"/>
  <c r="AW18"/>
  <c r="I22" i="4"/>
  <c r="BJ18" i="13" s="1"/>
  <c r="J22" i="4"/>
  <c r="BW18" i="13" s="1"/>
  <c r="AW23"/>
  <c r="I23" i="4"/>
  <c r="BJ23" i="13" s="1"/>
  <c r="J23" i="4"/>
  <c r="BW23" i="13" s="1"/>
  <c r="AW13"/>
  <c r="I24" i="4"/>
  <c r="BJ13" i="13" s="1"/>
  <c r="J24" i="4"/>
  <c r="BW13" i="13" s="1"/>
  <c r="AW21"/>
  <c r="I25" i="4"/>
  <c r="BJ21" i="13" s="1"/>
  <c r="J25" i="4"/>
  <c r="BW21" i="13" s="1"/>
  <c r="AW27"/>
  <c r="I26" i="4"/>
  <c r="BJ27" i="13" s="1"/>
  <c r="J26" i="4"/>
  <c r="BW27" i="13" s="1"/>
  <c r="AW59"/>
  <c r="I28" i="4"/>
  <c r="BJ59" i="13" s="1"/>
  <c r="J28" i="4"/>
  <c r="BW59" i="13" s="1"/>
  <c r="AW60"/>
  <c r="I29" i="4"/>
  <c r="BJ60" i="13" s="1"/>
  <c r="J29" i="4"/>
  <c r="BW60" i="13" s="1"/>
  <c r="AW9"/>
  <c r="I30" i="4"/>
  <c r="BJ9" i="13" s="1"/>
  <c r="J30" i="4"/>
  <c r="BW9" i="13" s="1"/>
  <c r="AW6"/>
  <c r="I31" i="4"/>
  <c r="BJ6" i="13" s="1"/>
  <c r="J31" i="4"/>
  <c r="BW6" i="13" s="1"/>
  <c r="AW19"/>
  <c r="I32" i="4"/>
  <c r="BJ19" i="13" s="1"/>
  <c r="J32" i="4"/>
  <c r="BW19" i="13" s="1"/>
  <c r="AW61"/>
  <c r="I33" i="4"/>
  <c r="BJ61" i="13" s="1"/>
  <c r="J33" i="4"/>
  <c r="BW61" i="13" s="1"/>
  <c r="AW26"/>
  <c r="I34" i="4"/>
  <c r="BJ26" i="13" s="1"/>
  <c r="J34" i="4"/>
  <c r="BW26" i="13" s="1"/>
  <c r="AW62"/>
  <c r="I35" i="4"/>
  <c r="BJ62" i="13" s="1"/>
  <c r="J35" i="4"/>
  <c r="BW62" i="13" s="1"/>
  <c r="AW63"/>
  <c r="I36" i="4"/>
  <c r="BJ63" i="13" s="1"/>
  <c r="J36" i="4"/>
  <c r="BW63" i="13" s="1"/>
  <c r="AW24"/>
  <c r="I37" i="4"/>
  <c r="BJ24" i="13" s="1"/>
  <c r="J37" i="4"/>
  <c r="BW24" i="13" s="1"/>
  <c r="AW64"/>
  <c r="I38" i="4"/>
  <c r="BJ64" i="13" s="1"/>
  <c r="J38" i="4"/>
  <c r="BW64" i="13" s="1"/>
  <c r="AW65"/>
  <c r="I40" i="4"/>
  <c r="BJ65" i="13" s="1"/>
  <c r="J40" i="4"/>
  <c r="BW65" i="13" s="1"/>
  <c r="AW7"/>
  <c r="I41" i="4"/>
  <c r="BJ7" i="13" s="1"/>
  <c r="J41" i="4"/>
  <c r="BW7" i="13" s="1"/>
  <c r="AW11"/>
  <c r="I43" i="4"/>
  <c r="BJ11" i="13" s="1"/>
  <c r="J43" i="4"/>
  <c r="BW11" i="13" s="1"/>
  <c r="AW8"/>
  <c r="I42" i="4"/>
  <c r="BJ8" i="13" s="1"/>
  <c r="J42" i="4"/>
  <c r="BW8" i="13" s="1"/>
  <c r="AW30"/>
  <c r="I45" i="4"/>
  <c r="BJ30" i="13" s="1"/>
  <c r="J45" i="4"/>
  <c r="BW30" i="13" s="1"/>
  <c r="AW66"/>
  <c r="I46" i="4"/>
  <c r="BJ66" i="13" s="1"/>
  <c r="J46" i="4"/>
  <c r="BW66" i="13" s="1"/>
  <c r="AW22"/>
  <c r="I47" i="4"/>
  <c r="BJ22" i="13" s="1"/>
  <c r="J47" i="4"/>
  <c r="BW22" i="13" s="1"/>
  <c r="AW4"/>
  <c r="I50" i="4"/>
  <c r="BJ4" i="13" s="1"/>
  <c r="J50" i="4"/>
  <c r="BW4" i="13" s="1"/>
  <c r="AW35"/>
  <c r="I51" i="4"/>
  <c r="BJ35" i="13" s="1"/>
  <c r="J51" i="4"/>
  <c r="BW35" i="13" s="1"/>
  <c r="AW67"/>
  <c r="I53" i="4"/>
  <c r="BJ67" i="13" s="1"/>
  <c r="J53" i="4"/>
  <c r="BW67" i="13" s="1"/>
  <c r="AW46"/>
  <c r="I54" i="4"/>
  <c r="BJ46" i="13" s="1"/>
  <c r="J54" i="4"/>
  <c r="BW46" i="13" s="1"/>
  <c r="AW50"/>
  <c r="I56" i="4"/>
  <c r="BJ50" i="13" s="1"/>
  <c r="J56" i="4"/>
  <c r="BW50" i="13" s="1"/>
  <c r="AW68"/>
  <c r="I58" i="4"/>
  <c r="BJ68" i="13" s="1"/>
  <c r="J58" i="4"/>
  <c r="BW68" i="13" s="1"/>
  <c r="AW69"/>
  <c r="I59" i="4"/>
  <c r="BJ69" i="13" s="1"/>
  <c r="J59" i="4"/>
  <c r="BW69" i="13" s="1"/>
  <c r="AW40"/>
  <c r="I60" i="4"/>
  <c r="BJ40" i="13" s="1"/>
  <c r="J60" i="4"/>
  <c r="BW40" i="13" s="1"/>
  <c r="AW42"/>
  <c r="I61" i="4"/>
  <c r="BJ42" i="13" s="1"/>
  <c r="J61" i="4"/>
  <c r="BW42" i="13" s="1"/>
  <c r="AW45"/>
  <c r="I62" i="4"/>
  <c r="BJ45" i="13" s="1"/>
  <c r="J62" i="4"/>
  <c r="BW45" i="13" s="1"/>
  <c r="AW43"/>
  <c r="I63" i="4"/>
  <c r="BJ43" i="13" s="1"/>
  <c r="J63" i="4"/>
  <c r="BW43" i="13" s="1"/>
  <c r="AW70"/>
  <c r="I65" i="4"/>
  <c r="BJ70" i="13" s="1"/>
  <c r="J65" i="4"/>
  <c r="BW70" i="13" s="1"/>
  <c r="AW71"/>
  <c r="I66" i="4"/>
  <c r="BJ71" i="13" s="1"/>
  <c r="J66" i="4"/>
  <c r="BW71" i="13" s="1"/>
  <c r="AW28"/>
  <c r="I44" i="4"/>
  <c r="BJ28" i="13" s="1"/>
  <c r="J44" i="4"/>
  <c r="BW28" i="13" s="1"/>
  <c r="AW31"/>
  <c r="I39" i="4"/>
  <c r="BJ31" i="13" s="1"/>
  <c r="J39" i="4"/>
  <c r="BW31" i="13" s="1"/>
  <c r="AW39"/>
  <c r="I52" i="4"/>
  <c r="BJ39" i="13" s="1"/>
  <c r="J52" i="4"/>
  <c r="BW39" i="13" s="1"/>
  <c r="AW37"/>
  <c r="I16" i="4"/>
  <c r="BJ37" i="13" s="1"/>
  <c r="J16" i="4"/>
  <c r="BW37" i="13" s="1"/>
  <c r="AW16"/>
  <c r="I48" i="4"/>
  <c r="BJ16" i="13" s="1"/>
  <c r="J48" i="4"/>
  <c r="BW16" i="13" s="1"/>
  <c r="AW52"/>
  <c r="I19" i="4"/>
  <c r="BJ52" i="13" s="1"/>
  <c r="J19" i="4"/>
  <c r="BW52" i="13" s="1"/>
  <c r="AW33"/>
  <c r="I27" i="4"/>
  <c r="BJ33" i="13" s="1"/>
  <c r="J27" i="4"/>
  <c r="BW33" i="13" s="1"/>
  <c r="AW36"/>
  <c r="I6" i="4"/>
  <c r="BJ36" i="13" s="1"/>
  <c r="J6" i="4"/>
  <c r="BW36" i="13" s="1"/>
  <c r="AW51"/>
  <c r="I55" i="4"/>
  <c r="BJ51" i="13" s="1"/>
  <c r="J55" i="4"/>
  <c r="BW51" i="13" s="1"/>
  <c r="AW48"/>
  <c r="I57" i="4"/>
  <c r="BJ48" i="13" s="1"/>
  <c r="J57" i="4"/>
  <c r="BW48" i="13" s="1"/>
  <c r="J3" i="7"/>
  <c r="BZ3" i="13" s="1"/>
  <c r="J3" i="9"/>
  <c r="CB3" i="13" s="1"/>
  <c r="J3" i="4"/>
  <c r="BW3" i="13" s="1"/>
  <c r="I3" i="7"/>
  <c r="BM3" i="13" s="1"/>
  <c r="I3" i="9"/>
  <c r="BO3" i="13" s="1"/>
  <c r="I3" i="4"/>
  <c r="BJ3" i="13" s="1"/>
  <c r="AZ3"/>
  <c r="BB3"/>
  <c r="AW3"/>
  <c r="CO57" i="7"/>
  <c r="CP57" s="1"/>
  <c r="CO55"/>
  <c r="CP55" s="1"/>
  <c r="CO6"/>
  <c r="CP6" s="1"/>
  <c r="CO27"/>
  <c r="CP27" s="1"/>
  <c r="CO19"/>
  <c r="CP19" s="1"/>
  <c r="CO48"/>
  <c r="CP48" s="1"/>
  <c r="CO16"/>
  <c r="CP16" s="1"/>
  <c r="CO52"/>
  <c r="CP52" s="1"/>
  <c r="CO39"/>
  <c r="CP39" s="1"/>
  <c r="CO44"/>
  <c r="CP44" s="1"/>
  <c r="CO66"/>
  <c r="CP66" s="1"/>
  <c r="CO65"/>
  <c r="CP65" s="1"/>
  <c r="CO63"/>
  <c r="CP63" s="1"/>
  <c r="CO62"/>
  <c r="CP62" s="1"/>
  <c r="CO61"/>
  <c r="CP61" s="1"/>
  <c r="CO60"/>
  <c r="CP60" s="1"/>
  <c r="CO59"/>
  <c r="CP59" s="1"/>
  <c r="CO58"/>
  <c r="CP58" s="1"/>
  <c r="CO56"/>
  <c r="CP56" s="1"/>
  <c r="CO54"/>
  <c r="CP54" s="1"/>
  <c r="CO53"/>
  <c r="CP53" s="1"/>
  <c r="CO51"/>
  <c r="CP51" s="1"/>
  <c r="CO50"/>
  <c r="CP50" s="1"/>
  <c r="CO47"/>
  <c r="CP47" s="1"/>
  <c r="CO46"/>
  <c r="CP46" s="1"/>
  <c r="CO45"/>
  <c r="CP45" s="1"/>
  <c r="CO42"/>
  <c r="CP42" s="1"/>
  <c r="CO43"/>
  <c r="CP43" s="1"/>
  <c r="CO41"/>
  <c r="CP41" s="1"/>
  <c r="CO40"/>
  <c r="CP40" s="1"/>
  <c r="CO38"/>
  <c r="CP38" s="1"/>
  <c r="CO37"/>
  <c r="CP37" s="1"/>
  <c r="CO36"/>
  <c r="CP36" s="1"/>
  <c r="CO35"/>
  <c r="CP35" s="1"/>
  <c r="CO34"/>
  <c r="CP34" s="1"/>
  <c r="CO33"/>
  <c r="CP33" s="1"/>
  <c r="CO32"/>
  <c r="CP32" s="1"/>
  <c r="CP31"/>
  <c r="CO30"/>
  <c r="CP30" s="1"/>
  <c r="CO29"/>
  <c r="CP29" s="1"/>
  <c r="CO28"/>
  <c r="CP28" s="1"/>
  <c r="CO26"/>
  <c r="CP26" s="1"/>
  <c r="CO25"/>
  <c r="CP25" s="1"/>
  <c r="CO24"/>
  <c r="CP24" s="1"/>
  <c r="CO23"/>
  <c r="CP23" s="1"/>
  <c r="CO22"/>
  <c r="CP22" s="1"/>
  <c r="CO21"/>
  <c r="CP21" s="1"/>
  <c r="CO20"/>
  <c r="CP20" s="1"/>
  <c r="CO18"/>
  <c r="CP18" s="1"/>
  <c r="CO17"/>
  <c r="CP17" s="1"/>
  <c r="CO15"/>
  <c r="CP15" s="1"/>
  <c r="CO14"/>
  <c r="CP14" s="1"/>
  <c r="CO13"/>
  <c r="CP13" s="1"/>
  <c r="CO12"/>
  <c r="CP12" s="1"/>
  <c r="CO11"/>
  <c r="CP11" s="1"/>
  <c r="CO10"/>
  <c r="CP10" s="1"/>
  <c r="CO49"/>
  <c r="CP49" s="1"/>
  <c r="CO9"/>
  <c r="CP9" s="1"/>
  <c r="CO8"/>
  <c r="CP8" s="1"/>
  <c r="CO7"/>
  <c r="CP7" s="1"/>
  <c r="CO5"/>
  <c r="CP5" s="1"/>
  <c r="CO4"/>
  <c r="CP4" s="1"/>
  <c r="CO3"/>
  <c r="CP3" s="1"/>
  <c r="CO57" i="9"/>
  <c r="CP57" s="1"/>
  <c r="CO55"/>
  <c r="CP55" s="1"/>
  <c r="CO6"/>
  <c r="CP6" s="1"/>
  <c r="CO27"/>
  <c r="CP27" s="1"/>
  <c r="CO19"/>
  <c r="CP19" s="1"/>
  <c r="CO48"/>
  <c r="CP48" s="1"/>
  <c r="CO16"/>
  <c r="CP16" s="1"/>
  <c r="CO52"/>
  <c r="CP52" s="1"/>
  <c r="CO39"/>
  <c r="CP39" s="1"/>
  <c r="CO44"/>
  <c r="CP44" s="1"/>
  <c r="CO66"/>
  <c r="CP66" s="1"/>
  <c r="CO65"/>
  <c r="CP65" s="1"/>
  <c r="CO63"/>
  <c r="CP63" s="1"/>
  <c r="CO62"/>
  <c r="CP62" s="1"/>
  <c r="CO61"/>
  <c r="CP61" s="1"/>
  <c r="CO60"/>
  <c r="CP60" s="1"/>
  <c r="CO59"/>
  <c r="CP59" s="1"/>
  <c r="CO58"/>
  <c r="CP58" s="1"/>
  <c r="CO56"/>
  <c r="CP56" s="1"/>
  <c r="CO54"/>
  <c r="CP54" s="1"/>
  <c r="CO53"/>
  <c r="CP53" s="1"/>
  <c r="CO51"/>
  <c r="CP51" s="1"/>
  <c r="CO50"/>
  <c r="CP50" s="1"/>
  <c r="CO47"/>
  <c r="CP47" s="1"/>
  <c r="CO46"/>
  <c r="CP46" s="1"/>
  <c r="CO45"/>
  <c r="CP45" s="1"/>
  <c r="CO42"/>
  <c r="CP42" s="1"/>
  <c r="CO43"/>
  <c r="CP43" s="1"/>
  <c r="CO41"/>
  <c r="CP41" s="1"/>
  <c r="CO40"/>
  <c r="CP40" s="1"/>
  <c r="CO38"/>
  <c r="CP38" s="1"/>
  <c r="CO37"/>
  <c r="CP37" s="1"/>
  <c r="CO36"/>
  <c r="CP36" s="1"/>
  <c r="CO35"/>
  <c r="CP35" s="1"/>
  <c r="CO34"/>
  <c r="CP34" s="1"/>
  <c r="CO33"/>
  <c r="CP33" s="1"/>
  <c r="CO32"/>
  <c r="CP32" s="1"/>
  <c r="CO31"/>
  <c r="CP31" s="1"/>
  <c r="CP30"/>
  <c r="CO30"/>
  <c r="CO29"/>
  <c r="CP29" s="1"/>
  <c r="CO28"/>
  <c r="CP28" s="1"/>
  <c r="CO26"/>
  <c r="CP26" s="1"/>
  <c r="CO25"/>
  <c r="CP25" s="1"/>
  <c r="CO24"/>
  <c r="CP24" s="1"/>
  <c r="CO23"/>
  <c r="CP23" s="1"/>
  <c r="CO22"/>
  <c r="CP22" s="1"/>
  <c r="CO21"/>
  <c r="CP21" s="1"/>
  <c r="CO20"/>
  <c r="CP20" s="1"/>
  <c r="CO18"/>
  <c r="CP18" s="1"/>
  <c r="CO17"/>
  <c r="CP17" s="1"/>
  <c r="CO15"/>
  <c r="CP15" s="1"/>
  <c r="CO14"/>
  <c r="CP14" s="1"/>
  <c r="CO13"/>
  <c r="CP13" s="1"/>
  <c r="CO12"/>
  <c r="CP12" s="1"/>
  <c r="CO11"/>
  <c r="CP11" s="1"/>
  <c r="CO10"/>
  <c r="CP10" s="1"/>
  <c r="CO49"/>
  <c r="CP49" s="1"/>
  <c r="CO9"/>
  <c r="CP9" s="1"/>
  <c r="CO8"/>
  <c r="CP8" s="1"/>
  <c r="CO7"/>
  <c r="CP7" s="1"/>
  <c r="CO5"/>
  <c r="CP5" s="1"/>
  <c r="CO4"/>
  <c r="CP4" s="1"/>
  <c r="CP3"/>
  <c r="CO3"/>
  <c r="CO57" i="4"/>
  <c r="CP57" s="1"/>
  <c r="CO55"/>
  <c r="CP55" s="1"/>
  <c r="CO6"/>
  <c r="CP6" s="1"/>
  <c r="CO27"/>
  <c r="CP27" s="1"/>
  <c r="CO19"/>
  <c r="CP19" s="1"/>
  <c r="CO48"/>
  <c r="CP48" s="1"/>
  <c r="CO16"/>
  <c r="CP16" s="1"/>
  <c r="CO52"/>
  <c r="CP52" s="1"/>
  <c r="CO39"/>
  <c r="CP39" s="1"/>
  <c r="CO44"/>
  <c r="CP44" s="1"/>
  <c r="CO66"/>
  <c r="CP66" s="1"/>
  <c r="CO65"/>
  <c r="CP65" s="1"/>
  <c r="CO63"/>
  <c r="CP63" s="1"/>
  <c r="CO62"/>
  <c r="CP62" s="1"/>
  <c r="CO61"/>
  <c r="CP61" s="1"/>
  <c r="CO60"/>
  <c r="CP60" s="1"/>
  <c r="CO59"/>
  <c r="CP59" s="1"/>
  <c r="CO58"/>
  <c r="CP58" s="1"/>
  <c r="CO56"/>
  <c r="CP56" s="1"/>
  <c r="CO54"/>
  <c r="CP54" s="1"/>
  <c r="CO53"/>
  <c r="CP53" s="1"/>
  <c r="CO51"/>
  <c r="CP51" s="1"/>
  <c r="CO50"/>
  <c r="CP50" s="1"/>
  <c r="CO47"/>
  <c r="CP47" s="1"/>
  <c r="CO46"/>
  <c r="CP46" s="1"/>
  <c r="CO45"/>
  <c r="CP45" s="1"/>
  <c r="CO42"/>
  <c r="CP42" s="1"/>
  <c r="CO43"/>
  <c r="CP43" s="1"/>
  <c r="CO41"/>
  <c r="CP41" s="1"/>
  <c r="CO40"/>
  <c r="CP40" s="1"/>
  <c r="CO38"/>
  <c r="CP38" s="1"/>
  <c r="CO37"/>
  <c r="CP37" s="1"/>
  <c r="CO36"/>
  <c r="CP36" s="1"/>
  <c r="CO35"/>
  <c r="CP35" s="1"/>
  <c r="CO34"/>
  <c r="CP34" s="1"/>
  <c r="CO33"/>
  <c r="CP33" s="1"/>
  <c r="CO32"/>
  <c r="CP32" s="1"/>
  <c r="CO31"/>
  <c r="CP31" s="1"/>
  <c r="CO30"/>
  <c r="CP30" s="1"/>
  <c r="CO29"/>
  <c r="CP29" s="1"/>
  <c r="CO28"/>
  <c r="CP28" s="1"/>
  <c r="CO26"/>
  <c r="CP26" s="1"/>
  <c r="CO25"/>
  <c r="CP25" s="1"/>
  <c r="CO24"/>
  <c r="CP24" s="1"/>
  <c r="CO23"/>
  <c r="CP23" s="1"/>
  <c r="CO22"/>
  <c r="CP22" s="1"/>
  <c r="CO21"/>
  <c r="CP21" s="1"/>
  <c r="CO20"/>
  <c r="CP20" s="1"/>
  <c r="CO18"/>
  <c r="CP18" s="1"/>
  <c r="CO17"/>
  <c r="CP17" s="1"/>
  <c r="CO15"/>
  <c r="CP15" s="1"/>
  <c r="CO14"/>
  <c r="CP14" s="1"/>
  <c r="CO13"/>
  <c r="CP13" s="1"/>
  <c r="CO12"/>
  <c r="CP12" s="1"/>
  <c r="CO11"/>
  <c r="CP11" s="1"/>
  <c r="CO10"/>
  <c r="CP10" s="1"/>
  <c r="CO49"/>
  <c r="CP49" s="1"/>
  <c r="CO9"/>
  <c r="CP9" s="1"/>
  <c r="CO8"/>
  <c r="CP8" s="1"/>
  <c r="CO7"/>
  <c r="CP7" s="1"/>
  <c r="CO5"/>
  <c r="CP5" s="1"/>
  <c r="CO4"/>
  <c r="CP4" s="1"/>
  <c r="CO3"/>
  <c r="CP3" s="1"/>
  <c r="AC54" i="13" l="1"/>
  <c r="R54" s="1"/>
  <c r="C70" i="11"/>
  <c r="AQ53" i="13" s="1"/>
  <c r="AF53" s="1"/>
  <c r="AT70" i="11"/>
  <c r="CF70" s="1"/>
  <c r="AC53" i="13"/>
  <c r="R53" s="1"/>
  <c r="BF54"/>
  <c r="BF53"/>
  <c r="AS54"/>
  <c r="AF54"/>
  <c r="AS53"/>
  <c r="CE71" i="12"/>
  <c r="D71"/>
  <c r="F71" s="1"/>
  <c r="CE70"/>
  <c r="D70"/>
  <c r="F70" s="1"/>
  <c r="CE71" i="11"/>
  <c r="D71"/>
  <c r="CE70"/>
  <c r="D70"/>
  <c r="CE71" i="10"/>
  <c r="D71"/>
  <c r="F71" s="1"/>
  <c r="CE70"/>
  <c r="D70"/>
  <c r="F70" s="1"/>
  <c r="CE71" i="9"/>
  <c r="D71"/>
  <c r="F71" s="1"/>
  <c r="CE70"/>
  <c r="D70"/>
  <c r="F70" s="1"/>
  <c r="CE70" i="8"/>
  <c r="D70"/>
  <c r="F70" s="1"/>
  <c r="CE71"/>
  <c r="D71"/>
  <c r="F71" s="1"/>
  <c r="CE71" i="7"/>
  <c r="D71"/>
  <c r="F71" s="1"/>
  <c r="CE70"/>
  <c r="D70"/>
  <c r="F70" s="1"/>
  <c r="CE71" i="6"/>
  <c r="D71"/>
  <c r="F71" s="1"/>
  <c r="CE70"/>
  <c r="D70"/>
  <c r="F70" s="1"/>
  <c r="CE71" i="5"/>
  <c r="D71"/>
  <c r="F71" s="1"/>
  <c r="CE70"/>
  <c r="D70"/>
  <c r="F70" s="1"/>
  <c r="CE70" i="4"/>
  <c r="D70"/>
  <c r="F70" s="1"/>
  <c r="CE71"/>
  <c r="D71"/>
  <c r="F71" s="1"/>
  <c r="CE70" i="3"/>
  <c r="D70"/>
  <c r="F70" s="1"/>
  <c r="CE71"/>
  <c r="D71"/>
  <c r="F71" s="1"/>
  <c r="CE71" i="2"/>
  <c r="D71"/>
  <c r="F71" s="1"/>
  <c r="CE70"/>
  <c r="D70"/>
  <c r="F70" s="1"/>
  <c r="E71" i="1"/>
  <c r="G71" s="1"/>
  <c r="E70"/>
  <c r="G70" s="1"/>
  <c r="D70"/>
  <c r="F70" s="1"/>
  <c r="CE70"/>
  <c r="AB69" i="11"/>
  <c r="D69" s="1"/>
  <c r="P44" i="13" s="1"/>
  <c r="AB68" i="11"/>
  <c r="D68" s="1"/>
  <c r="J44" i="13"/>
  <c r="J41"/>
  <c r="J49"/>
  <c r="E68" i="5"/>
  <c r="E69"/>
  <c r="F69" s="1"/>
  <c r="E67"/>
  <c r="C69"/>
  <c r="AK44" i="13" s="1"/>
  <c r="C68" i="5"/>
  <c r="AK49" i="13" s="1"/>
  <c r="C67" i="5"/>
  <c r="AK41" i="13" s="1"/>
  <c r="F69" i="6"/>
  <c r="K44" i="13"/>
  <c r="G69" i="6"/>
  <c r="X44" i="13"/>
  <c r="F67" i="6"/>
  <c r="K41" i="13"/>
  <c r="G67" i="6"/>
  <c r="X41" i="13"/>
  <c r="F68" i="6"/>
  <c r="K49" i="13"/>
  <c r="G68" i="6"/>
  <c r="X49" i="13"/>
  <c r="F69" i="7"/>
  <c r="L44" i="13"/>
  <c r="L41"/>
  <c r="L49"/>
  <c r="E68" i="7"/>
  <c r="E69"/>
  <c r="E67"/>
  <c r="C69"/>
  <c r="AM44" i="13" s="1"/>
  <c r="C68" i="7"/>
  <c r="AM49" i="13" s="1"/>
  <c r="C67" i="7"/>
  <c r="AM41" i="13" s="1"/>
  <c r="D69" i="8"/>
  <c r="F69" s="1"/>
  <c r="D67"/>
  <c r="D68"/>
  <c r="M44" i="13"/>
  <c r="G69" i="8"/>
  <c r="Z44" i="13"/>
  <c r="F67" i="8"/>
  <c r="M41" i="13"/>
  <c r="Z41"/>
  <c r="G67" i="8"/>
  <c r="F68"/>
  <c r="M49" i="13"/>
  <c r="Z49"/>
  <c r="G68" i="8"/>
  <c r="F69" i="9"/>
  <c r="N44" i="13"/>
  <c r="G69" i="9"/>
  <c r="AA44" i="13"/>
  <c r="F67" i="9"/>
  <c r="N41" i="13"/>
  <c r="AA41"/>
  <c r="G67" i="9"/>
  <c r="F68"/>
  <c r="N49" i="13"/>
  <c r="G68" i="9"/>
  <c r="AA49" i="13"/>
  <c r="F69" i="10"/>
  <c r="O44" i="13"/>
  <c r="AB44"/>
  <c r="G69" i="10"/>
  <c r="F67"/>
  <c r="O41" i="13"/>
  <c r="G67" i="10"/>
  <c r="AB41" i="13"/>
  <c r="F68" i="10"/>
  <c r="O49" i="13"/>
  <c r="G68" i="10"/>
  <c r="AB49" i="13"/>
  <c r="P49"/>
  <c r="P41"/>
  <c r="E69" i="11"/>
  <c r="E67"/>
  <c r="F67" s="1"/>
  <c r="E68"/>
  <c r="C69"/>
  <c r="AQ44" i="13" s="1"/>
  <c r="AF44" s="1"/>
  <c r="C68" i="11"/>
  <c r="AQ49" i="13" s="1"/>
  <c r="AF49" s="1"/>
  <c r="C67" i="11"/>
  <c r="AQ41" i="13" s="1"/>
  <c r="AF41" s="1"/>
  <c r="F69" i="12"/>
  <c r="Q44" i="13"/>
  <c r="AD44"/>
  <c r="G69" i="12"/>
  <c r="F67"/>
  <c r="Q41" i="13"/>
  <c r="AD41"/>
  <c r="G67" i="12"/>
  <c r="F68"/>
  <c r="Q49" i="13"/>
  <c r="AD49"/>
  <c r="G68" i="12"/>
  <c r="CW69" i="4"/>
  <c r="CW68"/>
  <c r="D68" i="3"/>
  <c r="D69"/>
  <c r="D67"/>
  <c r="CE68"/>
  <c r="D67" i="2"/>
  <c r="G41" i="13" s="1"/>
  <c r="D68" i="2"/>
  <c r="D69"/>
  <c r="G44" i="13" s="1"/>
  <c r="CE67" i="2"/>
  <c r="F68"/>
  <c r="G49" i="13"/>
  <c r="T49"/>
  <c r="G68" i="2"/>
  <c r="F67"/>
  <c r="T41" i="13"/>
  <c r="G67" i="2"/>
  <c r="F69"/>
  <c r="T44" i="13"/>
  <c r="G69" i="2"/>
  <c r="CE69"/>
  <c r="CE68"/>
  <c r="BF44" i="13"/>
  <c r="AS44"/>
  <c r="BF49"/>
  <c r="AS49"/>
  <c r="BF41"/>
  <c r="AS41"/>
  <c r="CE69" i="1"/>
  <c r="CE68"/>
  <c r="CE67"/>
  <c r="C64" i="12"/>
  <c r="AR47" i="13" s="1"/>
  <c r="D64" i="12"/>
  <c r="E64"/>
  <c r="D64" i="11"/>
  <c r="E64"/>
  <c r="C64"/>
  <c r="AQ47" i="13" s="1"/>
  <c r="C64" i="10"/>
  <c r="AP47" i="13" s="1"/>
  <c r="D64" i="10"/>
  <c r="E64"/>
  <c r="CB40" i="13"/>
  <c r="CB14"/>
  <c r="CB23"/>
  <c r="CB48"/>
  <c r="C64" i="9"/>
  <c r="AO47" i="13" s="1"/>
  <c r="CB52"/>
  <c r="CB30"/>
  <c r="CB37"/>
  <c r="CB51"/>
  <c r="CB50"/>
  <c r="CB46"/>
  <c r="CB27"/>
  <c r="D64" i="9"/>
  <c r="E64"/>
  <c r="CB71" i="13"/>
  <c r="C64" i="8"/>
  <c r="AN47" i="13" s="1"/>
  <c r="BZ69"/>
  <c r="BZ43"/>
  <c r="BZ63"/>
  <c r="BZ59"/>
  <c r="BZ55"/>
  <c r="BZ52"/>
  <c r="BZ33"/>
  <c r="BZ25"/>
  <c r="CV64" i="7"/>
  <c r="CD64"/>
  <c r="BL64"/>
  <c r="AT64"/>
  <c r="D64" i="6"/>
  <c r="E64"/>
  <c r="C64"/>
  <c r="AL47" i="13" s="1"/>
  <c r="C64" i="5"/>
  <c r="AK47" i="13" s="1"/>
  <c r="D64" i="5"/>
  <c r="J47" i="13" s="1"/>
  <c r="C64" i="4"/>
  <c r="AJ47" i="13" s="1"/>
  <c r="E64" i="4"/>
  <c r="D64" i="3"/>
  <c r="E64"/>
  <c r="C64"/>
  <c r="AI47" i="13" s="1"/>
  <c r="D64" i="2"/>
  <c r="G47" i="13" s="1"/>
  <c r="C64" i="2"/>
  <c r="AH47" i="13" s="1"/>
  <c r="CD64" i="1"/>
  <c r="BL64"/>
  <c r="AT64"/>
  <c r="AB64"/>
  <c r="CB13" i="13"/>
  <c r="CB33"/>
  <c r="CB18"/>
  <c r="CB15"/>
  <c r="CB35"/>
  <c r="CB6"/>
  <c r="CB8"/>
  <c r="CB36"/>
  <c r="CB12"/>
  <c r="CB16"/>
  <c r="CB5"/>
  <c r="AB64" i="8"/>
  <c r="D64" s="1"/>
  <c r="V64"/>
  <c r="E64" s="1"/>
  <c r="G64" s="1"/>
  <c r="M47" i="13"/>
  <c r="Z47"/>
  <c r="BF47"/>
  <c r="AS47"/>
  <c r="D64" i="7"/>
  <c r="L47" i="13" s="1"/>
  <c r="E64" i="7"/>
  <c r="C64"/>
  <c r="AM47" i="13" s="1"/>
  <c r="E64" i="5"/>
  <c r="D64" i="4"/>
  <c r="E64" i="2"/>
  <c r="BZ18" i="13"/>
  <c r="BZ28"/>
  <c r="BZ27"/>
  <c r="BZ13"/>
  <c r="BZ9"/>
  <c r="BZ45"/>
  <c r="BZ6"/>
  <c r="BZ11"/>
  <c r="BZ16"/>
  <c r="BZ7"/>
  <c r="CB32"/>
  <c r="BZ17"/>
  <c r="BZ30"/>
  <c r="CB45"/>
  <c r="CB42"/>
  <c r="CB26"/>
  <c r="CB22"/>
  <c r="CB11"/>
  <c r="CB17"/>
  <c r="BZ37"/>
  <c r="BZ22"/>
  <c r="BZ8"/>
  <c r="BZ31"/>
  <c r="CB9"/>
  <c r="CB19"/>
  <c r="CB31"/>
  <c r="BZ32"/>
  <c r="BZ5"/>
  <c r="CB7"/>
  <c r="CB24"/>
  <c r="BZ46"/>
  <c r="BZ29"/>
  <c r="BZ12"/>
  <c r="BZ19"/>
  <c r="CV5" i="9"/>
  <c r="DA5" s="1"/>
  <c r="CV49"/>
  <c r="CV14"/>
  <c r="DA14" s="1"/>
  <c r="CV20"/>
  <c r="DA18" s="1"/>
  <c r="CV24"/>
  <c r="CV29"/>
  <c r="CV33"/>
  <c r="CV37"/>
  <c r="CV43"/>
  <c r="CV47"/>
  <c r="CV54"/>
  <c r="CV60"/>
  <c r="CV65"/>
  <c r="DA54" s="1"/>
  <c r="CV52"/>
  <c r="DA58" s="1"/>
  <c r="CV27"/>
  <c r="CV3" i="7"/>
  <c r="DA3" s="1"/>
  <c r="CV8"/>
  <c r="CV13" i="9"/>
  <c r="DA13" s="1"/>
  <c r="CV18"/>
  <c r="CV28"/>
  <c r="CV36"/>
  <c r="DA33" s="1"/>
  <c r="CV41"/>
  <c r="DA37" s="1"/>
  <c r="CV46"/>
  <c r="CV51"/>
  <c r="DA44" s="1"/>
  <c r="CV58"/>
  <c r="CV62"/>
  <c r="DA52" s="1"/>
  <c r="CV44"/>
  <c r="CV55" i="7"/>
  <c r="DA64" s="1"/>
  <c r="CV4" i="9"/>
  <c r="DA4" s="1"/>
  <c r="CV9"/>
  <c r="DA8" s="1"/>
  <c r="CV23"/>
  <c r="CV32"/>
  <c r="DA29" s="1"/>
  <c r="CV48"/>
  <c r="CV55"/>
  <c r="DA64" s="1"/>
  <c r="CV5" i="7"/>
  <c r="DA5" s="1"/>
  <c r="CV49"/>
  <c r="CV11"/>
  <c r="DA11" s="1"/>
  <c r="CV13"/>
  <c r="DA13" s="1"/>
  <c r="CV15"/>
  <c r="DA15" s="1"/>
  <c r="CV18"/>
  <c r="CV21"/>
  <c r="CV23"/>
  <c r="DA21" s="1"/>
  <c r="CV25"/>
  <c r="DA23" s="1"/>
  <c r="CV28"/>
  <c r="DA25" s="1"/>
  <c r="CV30"/>
  <c r="CV32"/>
  <c r="CV34"/>
  <c r="CV36"/>
  <c r="CV38"/>
  <c r="CV41"/>
  <c r="CV42"/>
  <c r="CV46"/>
  <c r="DA41" s="1"/>
  <c r="CV50"/>
  <c r="CV53"/>
  <c r="CV56"/>
  <c r="CV59"/>
  <c r="DA49" s="1"/>
  <c r="CV61"/>
  <c r="CV63"/>
  <c r="DA53" s="1"/>
  <c r="CV66"/>
  <c r="DA55" s="1"/>
  <c r="CV39"/>
  <c r="CV16"/>
  <c r="DA59" s="1"/>
  <c r="CV19"/>
  <c r="DA61" s="1"/>
  <c r="CV6"/>
  <c r="DA63" s="1"/>
  <c r="CV3" i="9"/>
  <c r="DA3" s="1"/>
  <c r="CV8"/>
  <c r="CV11"/>
  <c r="DA11" s="1"/>
  <c r="CV12"/>
  <c r="DA12" s="1"/>
  <c r="CV17"/>
  <c r="CV22"/>
  <c r="DA20" s="1"/>
  <c r="CV26"/>
  <c r="DA24" s="1"/>
  <c r="CV31"/>
  <c r="DA28" s="1"/>
  <c r="CV35"/>
  <c r="DA32" s="1"/>
  <c r="CV40"/>
  <c r="DA36" s="1"/>
  <c r="CV45"/>
  <c r="DA40" s="1"/>
  <c r="CV56"/>
  <c r="DA47" s="1"/>
  <c r="CV66"/>
  <c r="DA55" s="1"/>
  <c r="CV6"/>
  <c r="CV9" i="7"/>
  <c r="DA8" s="1"/>
  <c r="CV57"/>
  <c r="CV7" i="9"/>
  <c r="DA6" s="1"/>
  <c r="CV10"/>
  <c r="DA10" s="1"/>
  <c r="CV15"/>
  <c r="DA15" s="1"/>
  <c r="CV21"/>
  <c r="CV25"/>
  <c r="DA23" s="1"/>
  <c r="CV30"/>
  <c r="DA27" s="1"/>
  <c r="CV34"/>
  <c r="DA31" s="1"/>
  <c r="CV38"/>
  <c r="CV42"/>
  <c r="CV50"/>
  <c r="DA43" s="1"/>
  <c r="CV53"/>
  <c r="DA45" s="1"/>
  <c r="CV61"/>
  <c r="DA51" s="1"/>
  <c r="CV63"/>
  <c r="DA53" s="1"/>
  <c r="CV16"/>
  <c r="CV19"/>
  <c r="DA61" s="1"/>
  <c r="CV4" i="7"/>
  <c r="DA4" s="1"/>
  <c r="CV7"/>
  <c r="DA6" s="1"/>
  <c r="CV12"/>
  <c r="DA12" s="1"/>
  <c r="CV14"/>
  <c r="DA14" s="1"/>
  <c r="CV17"/>
  <c r="DA16" s="1"/>
  <c r="CV22"/>
  <c r="CV24"/>
  <c r="DA22" s="1"/>
  <c r="CV26"/>
  <c r="CV31"/>
  <c r="DA28" s="1"/>
  <c r="CV33"/>
  <c r="DA30" s="1"/>
  <c r="CV35"/>
  <c r="DA32" s="1"/>
  <c r="CV40"/>
  <c r="DA36" s="1"/>
  <c r="CV43"/>
  <c r="DA38" s="1"/>
  <c r="CV45"/>
  <c r="DA40" s="1"/>
  <c r="CV51"/>
  <c r="CV54"/>
  <c r="DA46" s="1"/>
  <c r="CV58"/>
  <c r="CV62"/>
  <c r="CV65"/>
  <c r="DA54" s="1"/>
  <c r="CV44"/>
  <c r="DA56" s="1"/>
  <c r="CV48"/>
  <c r="CV27"/>
  <c r="DA62" s="1"/>
  <c r="CV59" i="9"/>
  <c r="DA49" s="1"/>
  <c r="CV39"/>
  <c r="DA57" s="1"/>
  <c r="CV57"/>
  <c r="DA65" s="1"/>
  <c r="CV10" i="7"/>
  <c r="DA10" s="1"/>
  <c r="CV20"/>
  <c r="DA18" s="1"/>
  <c r="CV29"/>
  <c r="DA26" s="1"/>
  <c r="CV37"/>
  <c r="DA34" s="1"/>
  <c r="CV47"/>
  <c r="DA42" s="1"/>
  <c r="CV60"/>
  <c r="DA50" s="1"/>
  <c r="CV52"/>
  <c r="DA58" s="1"/>
  <c r="CV5" i="4"/>
  <c r="DA5" s="1"/>
  <c r="CV23"/>
  <c r="CV41"/>
  <c r="DA37" s="1"/>
  <c r="CV27"/>
  <c r="CV8"/>
  <c r="CV15"/>
  <c r="DA15" s="1"/>
  <c r="CV25"/>
  <c r="DA23" s="1"/>
  <c r="CV34"/>
  <c r="CV42"/>
  <c r="CV56"/>
  <c r="CV44"/>
  <c r="DA56" s="1"/>
  <c r="CV55"/>
  <c r="DA64" s="1"/>
  <c r="CV13"/>
  <c r="DA13" s="1"/>
  <c r="CV32"/>
  <c r="CV53"/>
  <c r="DA45" s="1"/>
  <c r="CV65"/>
  <c r="CV49"/>
  <c r="DA9" s="1"/>
  <c r="CV18"/>
  <c r="CV28"/>
  <c r="DA25" s="1"/>
  <c r="CV36"/>
  <c r="CV46"/>
  <c r="DA41" s="1"/>
  <c r="CV59"/>
  <c r="CV52"/>
  <c r="DA58" s="1"/>
  <c r="CV57"/>
  <c r="DA65" s="1"/>
  <c r="CV3"/>
  <c r="DA3" s="1"/>
  <c r="CV11"/>
  <c r="DA11" s="1"/>
  <c r="CV21"/>
  <c r="DA19" s="1"/>
  <c r="CV30"/>
  <c r="DA27" s="1"/>
  <c r="CV38"/>
  <c r="DA35" s="1"/>
  <c r="CV50"/>
  <c r="CV61"/>
  <c r="CV48"/>
  <c r="CV4"/>
  <c r="DA4" s="1"/>
  <c r="CV9"/>
  <c r="CV12"/>
  <c r="DA12" s="1"/>
  <c r="CV17"/>
  <c r="CV22"/>
  <c r="DA20" s="1"/>
  <c r="CV26"/>
  <c r="CV31"/>
  <c r="DA28" s="1"/>
  <c r="CV35"/>
  <c r="DA32" s="1"/>
  <c r="CV40"/>
  <c r="DA36" s="1"/>
  <c r="CV45"/>
  <c r="CV51"/>
  <c r="DA44" s="1"/>
  <c r="CV58"/>
  <c r="DA48" s="1"/>
  <c r="CV62"/>
  <c r="DA52" s="1"/>
  <c r="CV63"/>
  <c r="CV39"/>
  <c r="DA57" s="1"/>
  <c r="CV19"/>
  <c r="CV7"/>
  <c r="CV10"/>
  <c r="DA10" s="1"/>
  <c r="CV14"/>
  <c r="DA14" s="1"/>
  <c r="CV20"/>
  <c r="DA18" s="1"/>
  <c r="CV24"/>
  <c r="DA22" s="1"/>
  <c r="CV29"/>
  <c r="DA26" s="1"/>
  <c r="CV33"/>
  <c r="DA30" s="1"/>
  <c r="CV37"/>
  <c r="DA34" s="1"/>
  <c r="CV43"/>
  <c r="DA38" s="1"/>
  <c r="CV47"/>
  <c r="CV54"/>
  <c r="DA46" s="1"/>
  <c r="CV60"/>
  <c r="DA50" s="1"/>
  <c r="CV66"/>
  <c r="DA55" s="1"/>
  <c r="CV16"/>
  <c r="DA59" s="1"/>
  <c r="CV6"/>
  <c r="DA63" s="1"/>
  <c r="H4" i="3"/>
  <c r="I4"/>
  <c r="J4"/>
  <c r="BV29" i="13" s="1"/>
  <c r="U4" i="3"/>
  <c r="W4"/>
  <c r="X4"/>
  <c r="Y4"/>
  <c r="Z4"/>
  <c r="AA4"/>
  <c r="AM4"/>
  <c r="AN4" s="1"/>
  <c r="AO4"/>
  <c r="AP4"/>
  <c r="AQ4"/>
  <c r="AR4"/>
  <c r="AS4"/>
  <c r="BE4"/>
  <c r="BF4" s="1"/>
  <c r="BG4"/>
  <c r="BH4"/>
  <c r="BI4"/>
  <c r="BJ4"/>
  <c r="BK4"/>
  <c r="BW4"/>
  <c r="BX4" s="1"/>
  <c r="BY4"/>
  <c r="BZ4"/>
  <c r="CA4"/>
  <c r="CB4"/>
  <c r="CC4"/>
  <c r="H5"/>
  <c r="AV55" i="13" s="1"/>
  <c r="I5" i="3"/>
  <c r="J5"/>
  <c r="BV55" i="13" s="1"/>
  <c r="U5" i="3"/>
  <c r="V5" s="1"/>
  <c r="W5"/>
  <c r="X5"/>
  <c r="Y5"/>
  <c r="Z5"/>
  <c r="AA5"/>
  <c r="AM5"/>
  <c r="AN5" s="1"/>
  <c r="AO5"/>
  <c r="AP5"/>
  <c r="AQ5"/>
  <c r="AR5"/>
  <c r="AS5"/>
  <c r="BE5"/>
  <c r="BF5" s="1"/>
  <c r="BG5"/>
  <c r="BH5"/>
  <c r="BI5"/>
  <c r="BJ5"/>
  <c r="BK5"/>
  <c r="BW5"/>
  <c r="BX5" s="1"/>
  <c r="BY5"/>
  <c r="BZ5"/>
  <c r="CA5"/>
  <c r="CB5"/>
  <c r="CC5"/>
  <c r="H7"/>
  <c r="AV56" i="13" s="1"/>
  <c r="I7" i="3"/>
  <c r="BI56" i="13" s="1"/>
  <c r="J7" i="3"/>
  <c r="BV56" i="13" s="1"/>
  <c r="U7" i="3"/>
  <c r="V7" s="1"/>
  <c r="W7"/>
  <c r="X7"/>
  <c r="Y7"/>
  <c r="Z7"/>
  <c r="AA7"/>
  <c r="AM7"/>
  <c r="AN7" s="1"/>
  <c r="AO7"/>
  <c r="AP7"/>
  <c r="AQ7"/>
  <c r="AR7"/>
  <c r="AS7"/>
  <c r="BE7"/>
  <c r="BF7" s="1"/>
  <c r="BG7"/>
  <c r="BH7"/>
  <c r="BI7"/>
  <c r="BJ7"/>
  <c r="BK7"/>
  <c r="BW7"/>
  <c r="BX7" s="1"/>
  <c r="BY7"/>
  <c r="BZ7"/>
  <c r="CA7"/>
  <c r="CB7"/>
  <c r="CC7"/>
  <c r="H8"/>
  <c r="AV57" i="13" s="1"/>
  <c r="I8" i="3"/>
  <c r="BI57" i="13" s="1"/>
  <c r="J8" i="3"/>
  <c r="U8"/>
  <c r="V8" s="1"/>
  <c r="W8"/>
  <c r="X8"/>
  <c r="Y8"/>
  <c r="Z8"/>
  <c r="AA8"/>
  <c r="AM8"/>
  <c r="AN8" s="1"/>
  <c r="AO8"/>
  <c r="AP8"/>
  <c r="AQ8"/>
  <c r="AR8"/>
  <c r="AS8"/>
  <c r="BE8"/>
  <c r="BF8" s="1"/>
  <c r="BG8"/>
  <c r="BH8"/>
  <c r="BI8"/>
  <c r="BJ8"/>
  <c r="BK8"/>
  <c r="BW8"/>
  <c r="BX8" s="1"/>
  <c r="BY8"/>
  <c r="BZ8"/>
  <c r="CA8"/>
  <c r="CB8"/>
  <c r="CC8"/>
  <c r="H9"/>
  <c r="AV32" i="13" s="1"/>
  <c r="I9" i="3"/>
  <c r="J9"/>
  <c r="U9"/>
  <c r="V9" s="1"/>
  <c r="W9"/>
  <c r="X9"/>
  <c r="Y9"/>
  <c r="Z9"/>
  <c r="AA9"/>
  <c r="AM9"/>
  <c r="AN9" s="1"/>
  <c r="AO9"/>
  <c r="AP9"/>
  <c r="AQ9"/>
  <c r="AR9"/>
  <c r="AS9"/>
  <c r="BE9"/>
  <c r="BF9" s="1"/>
  <c r="BG9"/>
  <c r="BH9"/>
  <c r="BI9"/>
  <c r="BJ9"/>
  <c r="BK9"/>
  <c r="BW9"/>
  <c r="BX9" s="1"/>
  <c r="BY9"/>
  <c r="BZ9"/>
  <c r="CA9"/>
  <c r="CB9"/>
  <c r="CC9"/>
  <c r="H49"/>
  <c r="I49"/>
  <c r="BI34" i="13" s="1"/>
  <c r="J49" i="3"/>
  <c r="BV34" i="13" s="1"/>
  <c r="U49" i="3"/>
  <c r="V49" s="1"/>
  <c r="W49"/>
  <c r="X49"/>
  <c r="Y49"/>
  <c r="Z49"/>
  <c r="AA49"/>
  <c r="AM49"/>
  <c r="AN49" s="1"/>
  <c r="AO49"/>
  <c r="AP49"/>
  <c r="AQ49"/>
  <c r="AR49"/>
  <c r="AS49"/>
  <c r="BE49"/>
  <c r="BF49" s="1"/>
  <c r="BG49"/>
  <c r="BH49"/>
  <c r="BI49"/>
  <c r="BJ49"/>
  <c r="BK49"/>
  <c r="BW49"/>
  <c r="BX49" s="1"/>
  <c r="BY49"/>
  <c r="BZ49"/>
  <c r="CA49"/>
  <c r="CB49"/>
  <c r="CC49"/>
  <c r="H10"/>
  <c r="AV38" i="13" s="1"/>
  <c r="I10" i="3"/>
  <c r="BI38" i="13" s="1"/>
  <c r="J10" i="3"/>
  <c r="U10"/>
  <c r="V10" s="1"/>
  <c r="W10"/>
  <c r="X10"/>
  <c r="Y10"/>
  <c r="Z10"/>
  <c r="AA10"/>
  <c r="AM10"/>
  <c r="AN10" s="1"/>
  <c r="AO10"/>
  <c r="AP10"/>
  <c r="AQ10"/>
  <c r="AR10"/>
  <c r="AS10"/>
  <c r="BE10"/>
  <c r="BF10" s="1"/>
  <c r="BG10"/>
  <c r="BH10"/>
  <c r="BI10"/>
  <c r="BJ10"/>
  <c r="BK10"/>
  <c r="BW10"/>
  <c r="BX10" s="1"/>
  <c r="BY10"/>
  <c r="BZ10"/>
  <c r="CA10"/>
  <c r="CB10"/>
  <c r="CC10"/>
  <c r="H11"/>
  <c r="AV17" i="13" s="1"/>
  <c r="I11" i="3"/>
  <c r="J11"/>
  <c r="U11"/>
  <c r="V11" s="1"/>
  <c r="W11"/>
  <c r="X11"/>
  <c r="Y11"/>
  <c r="Z11"/>
  <c r="AA11"/>
  <c r="AM11"/>
  <c r="AN11" s="1"/>
  <c r="AO11"/>
  <c r="AP11"/>
  <c r="AQ11"/>
  <c r="AR11"/>
  <c r="AS11"/>
  <c r="BE11"/>
  <c r="BF11" s="1"/>
  <c r="BG11"/>
  <c r="BH11"/>
  <c r="BI11"/>
  <c r="BJ11"/>
  <c r="BK11"/>
  <c r="BW11"/>
  <c r="BX11" s="1"/>
  <c r="BY11"/>
  <c r="BZ11"/>
  <c r="CA11"/>
  <c r="CB11"/>
  <c r="CC11"/>
  <c r="H12"/>
  <c r="AV5" i="13" s="1"/>
  <c r="I12" i="3"/>
  <c r="BI5" i="13" s="1"/>
  <c r="J12" i="3"/>
  <c r="BV5" i="13" s="1"/>
  <c r="U12" i="3"/>
  <c r="V12"/>
  <c r="W12"/>
  <c r="X12"/>
  <c r="Y12"/>
  <c r="Z12"/>
  <c r="AA12"/>
  <c r="AM12"/>
  <c r="AN12" s="1"/>
  <c r="AO12"/>
  <c r="AP12"/>
  <c r="AQ12"/>
  <c r="AR12"/>
  <c r="AS12"/>
  <c r="BE12"/>
  <c r="BF12" s="1"/>
  <c r="BG12"/>
  <c r="BH12"/>
  <c r="BI12"/>
  <c r="BJ12"/>
  <c r="BK12"/>
  <c r="BW12"/>
  <c r="BX12" s="1"/>
  <c r="BY12"/>
  <c r="BZ12"/>
  <c r="CA12"/>
  <c r="CB12"/>
  <c r="CC12"/>
  <c r="H13"/>
  <c r="AV12" i="13" s="1"/>
  <c r="I13" i="3"/>
  <c r="J13"/>
  <c r="BV12" i="13" s="1"/>
  <c r="U13" i="3"/>
  <c r="V13" s="1"/>
  <c r="W13"/>
  <c r="X13"/>
  <c r="Y13"/>
  <c r="Z13"/>
  <c r="AA13"/>
  <c r="AM13"/>
  <c r="AN13" s="1"/>
  <c r="AO13"/>
  <c r="AP13"/>
  <c r="AQ13"/>
  <c r="AR13"/>
  <c r="AS13"/>
  <c r="BE13"/>
  <c r="BF13" s="1"/>
  <c r="BG13"/>
  <c r="BH13"/>
  <c r="BI13"/>
  <c r="BJ13"/>
  <c r="BK13"/>
  <c r="BW13"/>
  <c r="BX13"/>
  <c r="BY13"/>
  <c r="BZ13"/>
  <c r="CA13"/>
  <c r="CB13"/>
  <c r="CC13"/>
  <c r="H14"/>
  <c r="AV10" i="13" s="1"/>
  <c r="I14" i="3"/>
  <c r="BI10" i="13" s="1"/>
  <c r="J14" i="3"/>
  <c r="BV10" i="13" s="1"/>
  <c r="U14" i="3"/>
  <c r="V14" s="1"/>
  <c r="W14"/>
  <c r="X14"/>
  <c r="Y14"/>
  <c r="Z14"/>
  <c r="AA14"/>
  <c r="AM14"/>
  <c r="AN14" s="1"/>
  <c r="AO14"/>
  <c r="AP14"/>
  <c r="AQ14"/>
  <c r="AR14"/>
  <c r="AS14"/>
  <c r="BE14"/>
  <c r="BF14" s="1"/>
  <c r="BG14"/>
  <c r="BH14"/>
  <c r="BI14"/>
  <c r="BJ14"/>
  <c r="BK14"/>
  <c r="BW14"/>
  <c r="BX14" s="1"/>
  <c r="BY14"/>
  <c r="BZ14"/>
  <c r="CA14"/>
  <c r="CB14"/>
  <c r="CC14"/>
  <c r="H15"/>
  <c r="AV15" i="13" s="1"/>
  <c r="I15" i="3"/>
  <c r="BI15" i="13" s="1"/>
  <c r="J15" i="3"/>
  <c r="U15"/>
  <c r="V15" s="1"/>
  <c r="W15"/>
  <c r="X15"/>
  <c r="Y15"/>
  <c r="Z15"/>
  <c r="AA15"/>
  <c r="AM15"/>
  <c r="AN15" s="1"/>
  <c r="AO15"/>
  <c r="AP15"/>
  <c r="AQ15"/>
  <c r="AR15"/>
  <c r="AS15"/>
  <c r="BE15"/>
  <c r="BF15" s="1"/>
  <c r="BG15"/>
  <c r="BH15"/>
  <c r="BI15"/>
  <c r="BJ15"/>
  <c r="BK15"/>
  <c r="BW15"/>
  <c r="BX15" s="1"/>
  <c r="BY15"/>
  <c r="BZ15"/>
  <c r="CA15"/>
  <c r="CB15"/>
  <c r="CC15"/>
  <c r="H17"/>
  <c r="AV25" i="13" s="1"/>
  <c r="I17" i="3"/>
  <c r="J17"/>
  <c r="BV25" i="13" s="1"/>
  <c r="U17" i="3"/>
  <c r="V17" s="1"/>
  <c r="W17"/>
  <c r="X17"/>
  <c r="Y17"/>
  <c r="Z17"/>
  <c r="AA17"/>
  <c r="AM17"/>
  <c r="AN17" s="1"/>
  <c r="AO17"/>
  <c r="AP17"/>
  <c r="AQ17"/>
  <c r="AR17"/>
  <c r="AS17"/>
  <c r="BE17"/>
  <c r="BF17" s="1"/>
  <c r="BG17"/>
  <c r="BH17"/>
  <c r="BI17"/>
  <c r="BJ17"/>
  <c r="BK17"/>
  <c r="BW17"/>
  <c r="BX17" s="1"/>
  <c r="BY17"/>
  <c r="BZ17"/>
  <c r="CA17"/>
  <c r="CB17"/>
  <c r="CC17"/>
  <c r="H18"/>
  <c r="AV58" i="13" s="1"/>
  <c r="I18" i="3"/>
  <c r="BI58" i="13" s="1"/>
  <c r="J18" i="3"/>
  <c r="BV58" i="13" s="1"/>
  <c r="U18" i="3"/>
  <c r="V18" s="1"/>
  <c r="W18"/>
  <c r="X18"/>
  <c r="Y18"/>
  <c r="Z18"/>
  <c r="AA18"/>
  <c r="AM18"/>
  <c r="AN18" s="1"/>
  <c r="AO18"/>
  <c r="AP18"/>
  <c r="AQ18"/>
  <c r="AR18"/>
  <c r="AS18"/>
  <c r="BE18"/>
  <c r="BF18" s="1"/>
  <c r="BG18"/>
  <c r="BH18"/>
  <c r="BI18"/>
  <c r="BJ18"/>
  <c r="BK18"/>
  <c r="BW18"/>
  <c r="BX18" s="1"/>
  <c r="BY18"/>
  <c r="BZ18"/>
  <c r="CA18"/>
  <c r="CB18"/>
  <c r="CC18"/>
  <c r="H20"/>
  <c r="AV14" i="13" s="1"/>
  <c r="I20" i="3"/>
  <c r="BI14" i="13" s="1"/>
  <c r="J20" i="3"/>
  <c r="BV14" i="13" s="1"/>
  <c r="U20" i="3"/>
  <c r="V20" s="1"/>
  <c r="W20"/>
  <c r="X20"/>
  <c r="Y20"/>
  <c r="Z20"/>
  <c r="AA20"/>
  <c r="AM20"/>
  <c r="AN20" s="1"/>
  <c r="AO20"/>
  <c r="AP20"/>
  <c r="AQ20"/>
  <c r="AR20"/>
  <c r="AS20"/>
  <c r="BE20"/>
  <c r="BF20" s="1"/>
  <c r="BG20"/>
  <c r="BH20"/>
  <c r="BI20"/>
  <c r="BJ20"/>
  <c r="BK20"/>
  <c r="BW20"/>
  <c r="BX20"/>
  <c r="BY20"/>
  <c r="BZ20"/>
  <c r="CA20"/>
  <c r="CB20"/>
  <c r="CC20"/>
  <c r="H21"/>
  <c r="AV20" i="13" s="1"/>
  <c r="I21" i="3"/>
  <c r="J21"/>
  <c r="BV20" i="13" s="1"/>
  <c r="U21" i="3"/>
  <c r="V21"/>
  <c r="W21"/>
  <c r="X21"/>
  <c r="Y21"/>
  <c r="Z21"/>
  <c r="AA21"/>
  <c r="AM21"/>
  <c r="AN21" s="1"/>
  <c r="AO21"/>
  <c r="AP21"/>
  <c r="AQ21"/>
  <c r="AR21"/>
  <c r="AS21"/>
  <c r="BE21"/>
  <c r="BF21" s="1"/>
  <c r="BG21"/>
  <c r="BH21"/>
  <c r="BI21"/>
  <c r="BJ21"/>
  <c r="BK21"/>
  <c r="BW21"/>
  <c r="BX21" s="1"/>
  <c r="BY21"/>
  <c r="BZ21"/>
  <c r="CA21"/>
  <c r="CB21"/>
  <c r="CC21"/>
  <c r="H22"/>
  <c r="AV18" i="13" s="1"/>
  <c r="I22" i="3"/>
  <c r="J22"/>
  <c r="BV18" i="13" s="1"/>
  <c r="U22" i="3"/>
  <c r="V22" s="1"/>
  <c r="W22"/>
  <c r="X22"/>
  <c r="Y22"/>
  <c r="Z22"/>
  <c r="AA22"/>
  <c r="AM22"/>
  <c r="AN22" s="1"/>
  <c r="AO22"/>
  <c r="AP22"/>
  <c r="AQ22"/>
  <c r="AR22"/>
  <c r="AS22"/>
  <c r="BE22"/>
  <c r="BF22" s="1"/>
  <c r="BG22"/>
  <c r="BH22"/>
  <c r="BI22"/>
  <c r="BJ22"/>
  <c r="BK22"/>
  <c r="BW22"/>
  <c r="BX22" s="1"/>
  <c r="BY22"/>
  <c r="BZ22"/>
  <c r="CA22"/>
  <c r="CB22"/>
  <c r="CC22"/>
  <c r="H23"/>
  <c r="I23"/>
  <c r="BI23" i="13" s="1"/>
  <c r="J23" i="3"/>
  <c r="BV23" i="13" s="1"/>
  <c r="U23" i="3"/>
  <c r="V23" s="1"/>
  <c r="W23"/>
  <c r="X23"/>
  <c r="Y23"/>
  <c r="Z23"/>
  <c r="AA23"/>
  <c r="AM23"/>
  <c r="AN23" s="1"/>
  <c r="AO23"/>
  <c r="AP23"/>
  <c r="AQ23"/>
  <c r="AR23"/>
  <c r="AS23"/>
  <c r="BE23"/>
  <c r="BF23" s="1"/>
  <c r="BG23"/>
  <c r="BH23"/>
  <c r="BI23"/>
  <c r="BJ23"/>
  <c r="BK23"/>
  <c r="BW23"/>
  <c r="BX23" s="1"/>
  <c r="BY23"/>
  <c r="BZ23"/>
  <c r="CA23"/>
  <c r="CB23"/>
  <c r="CC23"/>
  <c r="H24"/>
  <c r="AV13" i="13" s="1"/>
  <c r="I24" i="3"/>
  <c r="BI13" i="13" s="1"/>
  <c r="J24" i="3"/>
  <c r="BV13" i="13" s="1"/>
  <c r="U24" i="3"/>
  <c r="V24" s="1"/>
  <c r="W24"/>
  <c r="X24"/>
  <c r="Y24"/>
  <c r="Z24"/>
  <c r="AA24"/>
  <c r="AM24"/>
  <c r="AN24" s="1"/>
  <c r="AO24"/>
  <c r="AP24"/>
  <c r="AQ24"/>
  <c r="AR24"/>
  <c r="AS24"/>
  <c r="BE24"/>
  <c r="BF24" s="1"/>
  <c r="BG24"/>
  <c r="BH24"/>
  <c r="BI24"/>
  <c r="BJ24"/>
  <c r="BK24"/>
  <c r="BW24"/>
  <c r="BX24" s="1"/>
  <c r="BY24"/>
  <c r="BZ24"/>
  <c r="CA24"/>
  <c r="CB24"/>
  <c r="CC24"/>
  <c r="H25"/>
  <c r="I25"/>
  <c r="BI21" i="13" s="1"/>
  <c r="J25" i="3"/>
  <c r="U25"/>
  <c r="V25" s="1"/>
  <c r="W25"/>
  <c r="X25"/>
  <c r="Y25"/>
  <c r="Z25"/>
  <c r="AA25"/>
  <c r="AM25"/>
  <c r="AN25" s="1"/>
  <c r="AO25"/>
  <c r="AP25"/>
  <c r="AQ25"/>
  <c r="AR25"/>
  <c r="AS25"/>
  <c r="BE25"/>
  <c r="BF25" s="1"/>
  <c r="BG25"/>
  <c r="BH25"/>
  <c r="BI25"/>
  <c r="BJ25"/>
  <c r="BK25"/>
  <c r="BW25"/>
  <c r="BX25" s="1"/>
  <c r="BY25"/>
  <c r="BZ25"/>
  <c r="CA25"/>
  <c r="CB25"/>
  <c r="CC25"/>
  <c r="H26"/>
  <c r="AV27" i="13" s="1"/>
  <c r="I26" i="3"/>
  <c r="BI27" i="13" s="1"/>
  <c r="J26" i="3"/>
  <c r="BV27" i="13" s="1"/>
  <c r="U26" i="3"/>
  <c r="V26" s="1"/>
  <c r="W26"/>
  <c r="X26"/>
  <c r="Y26"/>
  <c r="Z26"/>
  <c r="AA26"/>
  <c r="AM26"/>
  <c r="AN26"/>
  <c r="AO26"/>
  <c r="AP26"/>
  <c r="AQ26"/>
  <c r="AR26"/>
  <c r="AS26"/>
  <c r="BE26"/>
  <c r="BF26" s="1"/>
  <c r="BG26"/>
  <c r="BH26"/>
  <c r="BI26"/>
  <c r="BJ26"/>
  <c r="BK26"/>
  <c r="BW26"/>
  <c r="BX26" s="1"/>
  <c r="BY26"/>
  <c r="BZ26"/>
  <c r="CA26"/>
  <c r="CB26"/>
  <c r="CC26"/>
  <c r="H28"/>
  <c r="AV59" i="13" s="1"/>
  <c r="I28" i="3"/>
  <c r="J28"/>
  <c r="BV59" i="13" s="1"/>
  <c r="U28" i="3"/>
  <c r="V28" s="1"/>
  <c r="W28"/>
  <c r="X28"/>
  <c r="Y28"/>
  <c r="Z28"/>
  <c r="AA28"/>
  <c r="AM28"/>
  <c r="AN28" s="1"/>
  <c r="AO28"/>
  <c r="AP28"/>
  <c r="AQ28"/>
  <c r="AR28"/>
  <c r="AS28"/>
  <c r="BE28"/>
  <c r="BF28" s="1"/>
  <c r="BG28"/>
  <c r="BH28"/>
  <c r="BI28"/>
  <c r="BJ28"/>
  <c r="BK28"/>
  <c r="BW28"/>
  <c r="BX28" s="1"/>
  <c r="BY28"/>
  <c r="BZ28"/>
  <c r="CA28"/>
  <c r="CB28"/>
  <c r="CC28"/>
  <c r="H29"/>
  <c r="I29"/>
  <c r="BI60" i="13" s="1"/>
  <c r="J29" i="3"/>
  <c r="BV60" i="13" s="1"/>
  <c r="U29" i="3"/>
  <c r="V29" s="1"/>
  <c r="W29"/>
  <c r="X29"/>
  <c r="Y29"/>
  <c r="Z29"/>
  <c r="AA29"/>
  <c r="AM29"/>
  <c r="AN29" s="1"/>
  <c r="AO29"/>
  <c r="AP29"/>
  <c r="AQ29"/>
  <c r="AR29"/>
  <c r="AS29"/>
  <c r="BE29"/>
  <c r="BF29" s="1"/>
  <c r="BG29"/>
  <c r="BH29"/>
  <c r="BI29"/>
  <c r="BJ29"/>
  <c r="BK29"/>
  <c r="BW29"/>
  <c r="BX29" s="1"/>
  <c r="BY29"/>
  <c r="BZ29"/>
  <c r="CA29"/>
  <c r="CB29"/>
  <c r="CC29"/>
  <c r="H30"/>
  <c r="AV9" i="13" s="1"/>
  <c r="I30" i="3"/>
  <c r="J30"/>
  <c r="U30"/>
  <c r="V30" s="1"/>
  <c r="W30"/>
  <c r="X30"/>
  <c r="Y30"/>
  <c r="Z30"/>
  <c r="AA30"/>
  <c r="AM30"/>
  <c r="AN30" s="1"/>
  <c r="AO30"/>
  <c r="AP30"/>
  <c r="AQ30"/>
  <c r="AR30"/>
  <c r="AS30"/>
  <c r="BE30"/>
  <c r="BF30" s="1"/>
  <c r="BG30"/>
  <c r="BH30"/>
  <c r="BI30"/>
  <c r="BJ30"/>
  <c r="BK30"/>
  <c r="BW30"/>
  <c r="BX30"/>
  <c r="BY30"/>
  <c r="BZ30"/>
  <c r="CA30"/>
  <c r="CB30"/>
  <c r="CC30"/>
  <c r="H31"/>
  <c r="AV6" i="13" s="1"/>
  <c r="I31" i="3"/>
  <c r="J31"/>
  <c r="BV6" i="13" s="1"/>
  <c r="U31" i="3"/>
  <c r="V31" s="1"/>
  <c r="W31"/>
  <c r="X31"/>
  <c r="Y31"/>
  <c r="Z31"/>
  <c r="AA31"/>
  <c r="AM31"/>
  <c r="AN31" s="1"/>
  <c r="AO31"/>
  <c r="AP31"/>
  <c r="AQ31"/>
  <c r="AR31"/>
  <c r="AS31"/>
  <c r="BE31"/>
  <c r="BF31" s="1"/>
  <c r="BG31"/>
  <c r="BH31"/>
  <c r="BI31"/>
  <c r="BJ31"/>
  <c r="BK31"/>
  <c r="BW31"/>
  <c r="BX31" s="1"/>
  <c r="BY31"/>
  <c r="BZ31"/>
  <c r="CA31"/>
  <c r="CB31"/>
  <c r="CC31"/>
  <c r="H32"/>
  <c r="AV19" i="13" s="1"/>
  <c r="I32" i="3"/>
  <c r="BI19" i="13" s="1"/>
  <c r="J32" i="3"/>
  <c r="U32"/>
  <c r="V32" s="1"/>
  <c r="W32"/>
  <c r="X32"/>
  <c r="Y32"/>
  <c r="Z32"/>
  <c r="AA32"/>
  <c r="AM32"/>
  <c r="AN32" s="1"/>
  <c r="AO32"/>
  <c r="AP32"/>
  <c r="AQ32"/>
  <c r="AR32"/>
  <c r="AS32"/>
  <c r="BE32"/>
  <c r="BF32" s="1"/>
  <c r="BG32"/>
  <c r="BH32"/>
  <c r="BI32"/>
  <c r="BJ32"/>
  <c r="BK32"/>
  <c r="BW32"/>
  <c r="BX32" s="1"/>
  <c r="BY32"/>
  <c r="BZ32"/>
  <c r="CA32"/>
  <c r="CB32"/>
  <c r="CC32"/>
  <c r="H33"/>
  <c r="AV61" i="13" s="1"/>
  <c r="I33" i="3"/>
  <c r="BI61" i="13" s="1"/>
  <c r="J33" i="3"/>
  <c r="BV61" i="13" s="1"/>
  <c r="U33" i="3"/>
  <c r="V33" s="1"/>
  <c r="W33"/>
  <c r="X33"/>
  <c r="Y33"/>
  <c r="Z33"/>
  <c r="AA33"/>
  <c r="AM33"/>
  <c r="AN33" s="1"/>
  <c r="AO33"/>
  <c r="AP33"/>
  <c r="AQ33"/>
  <c r="AR33"/>
  <c r="AS33"/>
  <c r="BE33"/>
  <c r="BF33"/>
  <c r="BG33"/>
  <c r="BH33"/>
  <c r="BI33"/>
  <c r="BJ33"/>
  <c r="BK33"/>
  <c r="BW33"/>
  <c r="BX33" s="1"/>
  <c r="BY33"/>
  <c r="BZ33"/>
  <c r="CA33"/>
  <c r="CB33"/>
  <c r="CC33"/>
  <c r="H34"/>
  <c r="AV26" i="13" s="1"/>
  <c r="I34" i="3"/>
  <c r="BI26" i="13" s="1"/>
  <c r="J34" i="3"/>
  <c r="BV26" i="13" s="1"/>
  <c r="U34" i="3"/>
  <c r="V34" s="1"/>
  <c r="W34"/>
  <c r="X34"/>
  <c r="Y34"/>
  <c r="Z34"/>
  <c r="AA34"/>
  <c r="AM34"/>
  <c r="AN34" s="1"/>
  <c r="AO34"/>
  <c r="AP34"/>
  <c r="AQ34"/>
  <c r="AR34"/>
  <c r="AS34"/>
  <c r="BE34"/>
  <c r="BF34" s="1"/>
  <c r="BG34"/>
  <c r="BH34"/>
  <c r="BI34"/>
  <c r="BJ34"/>
  <c r="BK34"/>
  <c r="BW34"/>
  <c r="BX34"/>
  <c r="BY34"/>
  <c r="BZ34"/>
  <c r="CA34"/>
  <c r="CB34"/>
  <c r="CC34"/>
  <c r="H35"/>
  <c r="AV62" i="13" s="1"/>
  <c r="I35" i="3"/>
  <c r="J35"/>
  <c r="BV62" i="13" s="1"/>
  <c r="U35" i="3"/>
  <c r="V35" s="1"/>
  <c r="W35"/>
  <c r="X35"/>
  <c r="Y35"/>
  <c r="Z35"/>
  <c r="AA35"/>
  <c r="AM35"/>
  <c r="AN35" s="1"/>
  <c r="AO35"/>
  <c r="AP35"/>
  <c r="AQ35"/>
  <c r="AR35"/>
  <c r="AS35"/>
  <c r="BE35"/>
  <c r="BF35"/>
  <c r="BG35"/>
  <c r="BH35"/>
  <c r="BI35"/>
  <c r="BJ35"/>
  <c r="BK35"/>
  <c r="BW35"/>
  <c r="BX35" s="1"/>
  <c r="BY35"/>
  <c r="BZ35"/>
  <c r="CA35"/>
  <c r="CB35"/>
  <c r="CC35"/>
  <c r="H36"/>
  <c r="AV63" i="13" s="1"/>
  <c r="I36" i="3"/>
  <c r="BI63" i="13" s="1"/>
  <c r="J36" i="3"/>
  <c r="BV63" i="13" s="1"/>
  <c r="U36" i="3"/>
  <c r="V36"/>
  <c r="W36"/>
  <c r="X36"/>
  <c r="Y36"/>
  <c r="Z36"/>
  <c r="AA36"/>
  <c r="AM36"/>
  <c r="AN36" s="1"/>
  <c r="AO36"/>
  <c r="AP36"/>
  <c r="AQ36"/>
  <c r="AR36"/>
  <c r="AS36"/>
  <c r="BE36"/>
  <c r="BF36" s="1"/>
  <c r="BG36"/>
  <c r="BH36"/>
  <c r="BI36"/>
  <c r="BJ36"/>
  <c r="BK36"/>
  <c r="BW36"/>
  <c r="BX36" s="1"/>
  <c r="BY36"/>
  <c r="BZ36"/>
  <c r="CA36"/>
  <c r="CB36"/>
  <c r="CC36"/>
  <c r="H37"/>
  <c r="I37"/>
  <c r="BI24" i="13" s="1"/>
  <c r="J37" i="3"/>
  <c r="BV24" i="13" s="1"/>
  <c r="U37" i="3"/>
  <c r="W37"/>
  <c r="X37"/>
  <c r="Y37"/>
  <c r="Z37"/>
  <c r="AA37"/>
  <c r="AM37"/>
  <c r="AN37" s="1"/>
  <c r="AO37"/>
  <c r="AP37"/>
  <c r="AQ37"/>
  <c r="AR37"/>
  <c r="AS37"/>
  <c r="BE37"/>
  <c r="BF37" s="1"/>
  <c r="BG37"/>
  <c r="BH37"/>
  <c r="BI37"/>
  <c r="BJ37"/>
  <c r="BK37"/>
  <c r="BW37"/>
  <c r="BX37" s="1"/>
  <c r="BY37"/>
  <c r="BZ37"/>
  <c r="CA37"/>
  <c r="CB37"/>
  <c r="CC37"/>
  <c r="H38"/>
  <c r="AV64" i="13" s="1"/>
  <c r="I38" i="3"/>
  <c r="J38"/>
  <c r="U38"/>
  <c r="W38"/>
  <c r="X38"/>
  <c r="Y38"/>
  <c r="Z38"/>
  <c r="AA38"/>
  <c r="AM38"/>
  <c r="AN38" s="1"/>
  <c r="AO38"/>
  <c r="AP38"/>
  <c r="AQ38"/>
  <c r="AR38"/>
  <c r="AS38"/>
  <c r="BE38"/>
  <c r="BF38" s="1"/>
  <c r="BG38"/>
  <c r="BH38"/>
  <c r="BI38"/>
  <c r="BJ38"/>
  <c r="BK38"/>
  <c r="BW38"/>
  <c r="BX38" s="1"/>
  <c r="BY38"/>
  <c r="BZ38"/>
  <c r="CA38"/>
  <c r="CB38"/>
  <c r="CC38"/>
  <c r="H40"/>
  <c r="AV65" i="13" s="1"/>
  <c r="I40" i="3"/>
  <c r="J40"/>
  <c r="BV65" i="13" s="1"/>
  <c r="U40" i="3"/>
  <c r="W40"/>
  <c r="X40"/>
  <c r="Y40"/>
  <c r="Z40"/>
  <c r="AA40"/>
  <c r="AM40"/>
  <c r="AN40" s="1"/>
  <c r="AO40"/>
  <c r="AP40"/>
  <c r="AQ40"/>
  <c r="AR40"/>
  <c r="AS40"/>
  <c r="BE40"/>
  <c r="BF40" s="1"/>
  <c r="BG40"/>
  <c r="BH40"/>
  <c r="BI40"/>
  <c r="BJ40"/>
  <c r="BK40"/>
  <c r="BW40"/>
  <c r="BX40" s="1"/>
  <c r="BY40"/>
  <c r="BZ40"/>
  <c r="CA40"/>
  <c r="CB40"/>
  <c r="CC40"/>
  <c r="H41"/>
  <c r="AV7" i="13" s="1"/>
  <c r="I41" i="3"/>
  <c r="J41"/>
  <c r="U41"/>
  <c r="W41"/>
  <c r="X41"/>
  <c r="Y41"/>
  <c r="Z41"/>
  <c r="AA41"/>
  <c r="AM41"/>
  <c r="AN41" s="1"/>
  <c r="AO41"/>
  <c r="AP41"/>
  <c r="AQ41"/>
  <c r="AR41"/>
  <c r="AS41"/>
  <c r="BE41"/>
  <c r="BF41" s="1"/>
  <c r="BG41"/>
  <c r="BH41"/>
  <c r="BI41"/>
  <c r="BJ41"/>
  <c r="BK41"/>
  <c r="BW41"/>
  <c r="BX41" s="1"/>
  <c r="BY41"/>
  <c r="BZ41"/>
  <c r="CA41"/>
  <c r="CB41"/>
  <c r="CC41"/>
  <c r="H43"/>
  <c r="AV11" i="13" s="1"/>
  <c r="I43" i="3"/>
  <c r="BI11" i="13" s="1"/>
  <c r="J43" i="3"/>
  <c r="BV11" i="13" s="1"/>
  <c r="U43" i="3"/>
  <c r="V43" s="1"/>
  <c r="W43"/>
  <c r="X43"/>
  <c r="Y43"/>
  <c r="Z43"/>
  <c r="AA43"/>
  <c r="AM43"/>
  <c r="AN43" s="1"/>
  <c r="AO43"/>
  <c r="AP43"/>
  <c r="AQ43"/>
  <c r="AR43"/>
  <c r="AS43"/>
  <c r="BE43"/>
  <c r="BF43" s="1"/>
  <c r="BG43"/>
  <c r="BH43"/>
  <c r="BI43"/>
  <c r="BJ43"/>
  <c r="BK43"/>
  <c r="BW43"/>
  <c r="BX43" s="1"/>
  <c r="BY43"/>
  <c r="BZ43"/>
  <c r="CA43"/>
  <c r="CB43"/>
  <c r="CC43"/>
  <c r="H42"/>
  <c r="I42"/>
  <c r="BI8" i="13" s="1"/>
  <c r="J42" i="3"/>
  <c r="BV8" i="13" s="1"/>
  <c r="U42" i="3"/>
  <c r="V42" s="1"/>
  <c r="W42"/>
  <c r="X42"/>
  <c r="Y42"/>
  <c r="Z42"/>
  <c r="AA42"/>
  <c r="AM42"/>
  <c r="AN42" s="1"/>
  <c r="AO42"/>
  <c r="AP42"/>
  <c r="AQ42"/>
  <c r="AR42"/>
  <c r="AS42"/>
  <c r="BE42"/>
  <c r="BF42" s="1"/>
  <c r="BG42"/>
  <c r="BH42"/>
  <c r="BI42"/>
  <c r="BJ42"/>
  <c r="BK42"/>
  <c r="BW42"/>
  <c r="BX42" s="1"/>
  <c r="BY42"/>
  <c r="BZ42"/>
  <c r="CA42"/>
  <c r="CB42"/>
  <c r="CC42"/>
  <c r="H45"/>
  <c r="I45"/>
  <c r="BI30" i="13" s="1"/>
  <c r="J45" i="3"/>
  <c r="BV30" i="13" s="1"/>
  <c r="U45" i="3"/>
  <c r="V45" s="1"/>
  <c r="W45"/>
  <c r="X45"/>
  <c r="Y45"/>
  <c r="Z45"/>
  <c r="AA45"/>
  <c r="AM45"/>
  <c r="AN45" s="1"/>
  <c r="AO45"/>
  <c r="AP45"/>
  <c r="AQ45"/>
  <c r="AR45"/>
  <c r="AS45"/>
  <c r="BE45"/>
  <c r="BF45" s="1"/>
  <c r="BG45"/>
  <c r="BH45"/>
  <c r="BI45"/>
  <c r="BJ45"/>
  <c r="BK45"/>
  <c r="BW45"/>
  <c r="BX45" s="1"/>
  <c r="BY45"/>
  <c r="BZ45"/>
  <c r="CA45"/>
  <c r="CB45"/>
  <c r="CC45"/>
  <c r="H46"/>
  <c r="AV66" i="13" s="1"/>
  <c r="I46" i="3"/>
  <c r="J46"/>
  <c r="BV66" i="13" s="1"/>
  <c r="U46" i="3"/>
  <c r="V46" s="1"/>
  <c r="W46"/>
  <c r="X46"/>
  <c r="Y46"/>
  <c r="Z46"/>
  <c r="AA46"/>
  <c r="AM46"/>
  <c r="AN46" s="1"/>
  <c r="AO46"/>
  <c r="AP46"/>
  <c r="AQ46"/>
  <c r="AR46"/>
  <c r="AS46"/>
  <c r="BE46"/>
  <c r="BF46" s="1"/>
  <c r="BG46"/>
  <c r="BH46"/>
  <c r="BI46"/>
  <c r="BJ46"/>
  <c r="BK46"/>
  <c r="BW46"/>
  <c r="BX46" s="1"/>
  <c r="BY46"/>
  <c r="BZ46"/>
  <c r="CA46"/>
  <c r="CB46"/>
  <c r="CC46"/>
  <c r="H47"/>
  <c r="AV22" i="13" s="1"/>
  <c r="I47" i="3"/>
  <c r="BI22" i="13" s="1"/>
  <c r="J47" i="3"/>
  <c r="U47"/>
  <c r="V47" s="1"/>
  <c r="W47"/>
  <c r="X47"/>
  <c r="Y47"/>
  <c r="Z47"/>
  <c r="AA47"/>
  <c r="AM47"/>
  <c r="AN47" s="1"/>
  <c r="AO47"/>
  <c r="AP47"/>
  <c r="AQ47"/>
  <c r="AR47"/>
  <c r="AS47"/>
  <c r="BE47"/>
  <c r="BF47" s="1"/>
  <c r="BG47"/>
  <c r="BH47"/>
  <c r="BI47"/>
  <c r="BJ47"/>
  <c r="BK47"/>
  <c r="BW47"/>
  <c r="BX47" s="1"/>
  <c r="BY47"/>
  <c r="BZ47"/>
  <c r="CA47"/>
  <c r="CB47"/>
  <c r="CC47"/>
  <c r="H50"/>
  <c r="I50"/>
  <c r="BI4" i="13" s="1"/>
  <c r="J50" i="3"/>
  <c r="BV4" i="13" s="1"/>
  <c r="U50" i="3"/>
  <c r="V50" s="1"/>
  <c r="W50"/>
  <c r="X50"/>
  <c r="Y50"/>
  <c r="Z50"/>
  <c r="AA50"/>
  <c r="AM50"/>
  <c r="AN50" s="1"/>
  <c r="AO50"/>
  <c r="AP50"/>
  <c r="AQ50"/>
  <c r="AR50"/>
  <c r="AS50"/>
  <c r="BE50"/>
  <c r="BF50" s="1"/>
  <c r="BG50"/>
  <c r="BH50"/>
  <c r="BI50"/>
  <c r="BJ50"/>
  <c r="BK50"/>
  <c r="BW50"/>
  <c r="BX50" s="1"/>
  <c r="BY50"/>
  <c r="BZ50"/>
  <c r="CA50"/>
  <c r="CB50"/>
  <c r="CC50"/>
  <c r="H51"/>
  <c r="I51"/>
  <c r="BI35" i="13" s="1"/>
  <c r="J51" i="3"/>
  <c r="BV35" i="13" s="1"/>
  <c r="U51" i="3"/>
  <c r="W51"/>
  <c r="X51"/>
  <c r="Y51"/>
  <c r="Z51"/>
  <c r="AA51"/>
  <c r="AM51"/>
  <c r="AN51"/>
  <c r="AO51"/>
  <c r="AP51"/>
  <c r="AQ51"/>
  <c r="AR51"/>
  <c r="AS51"/>
  <c r="BE51"/>
  <c r="BF51" s="1"/>
  <c r="BG51"/>
  <c r="BH51"/>
  <c r="BI51"/>
  <c r="BJ51"/>
  <c r="BK51"/>
  <c r="BW51"/>
  <c r="BX51" s="1"/>
  <c r="BY51"/>
  <c r="BZ51"/>
  <c r="CA51"/>
  <c r="CB51"/>
  <c r="CC51"/>
  <c r="H53"/>
  <c r="I53"/>
  <c r="BI67" i="13" s="1"/>
  <c r="J53" i="3"/>
  <c r="U53"/>
  <c r="W53"/>
  <c r="X53"/>
  <c r="Y53"/>
  <c r="Z53"/>
  <c r="AA53"/>
  <c r="AM53"/>
  <c r="AN53" s="1"/>
  <c r="AO53"/>
  <c r="AP53"/>
  <c r="AQ53"/>
  <c r="AR53"/>
  <c r="AS53"/>
  <c r="BE53"/>
  <c r="BF53" s="1"/>
  <c r="BG53"/>
  <c r="BH53"/>
  <c r="BI53"/>
  <c r="BJ53"/>
  <c r="BK53"/>
  <c r="BW53"/>
  <c r="BX53" s="1"/>
  <c r="BY53"/>
  <c r="BZ53"/>
  <c r="CA53"/>
  <c r="CB53"/>
  <c r="CC53"/>
  <c r="H54"/>
  <c r="AV46" i="13" s="1"/>
  <c r="I54" i="3"/>
  <c r="J54"/>
  <c r="BV46" i="13" s="1"/>
  <c r="U54" i="3"/>
  <c r="V54" s="1"/>
  <c r="W54"/>
  <c r="X54"/>
  <c r="Y54"/>
  <c r="Z54"/>
  <c r="AA54"/>
  <c r="AM54"/>
  <c r="AN54" s="1"/>
  <c r="AO54"/>
  <c r="AP54"/>
  <c r="AQ54"/>
  <c r="AR54"/>
  <c r="AS54"/>
  <c r="BE54"/>
  <c r="BF54" s="1"/>
  <c r="BG54"/>
  <c r="BH54"/>
  <c r="BI54"/>
  <c r="BJ54"/>
  <c r="BK54"/>
  <c r="BW54"/>
  <c r="BX54" s="1"/>
  <c r="BY54"/>
  <c r="BZ54"/>
  <c r="CA54"/>
  <c r="CB54"/>
  <c r="CC54"/>
  <c r="H56"/>
  <c r="AV50" i="13" s="1"/>
  <c r="I56" i="3"/>
  <c r="J56"/>
  <c r="U56"/>
  <c r="V56" s="1"/>
  <c r="W56"/>
  <c r="X56"/>
  <c r="Y56"/>
  <c r="Z56"/>
  <c r="AA56"/>
  <c r="AM56"/>
  <c r="AN56" s="1"/>
  <c r="AO56"/>
  <c r="AP56"/>
  <c r="AQ56"/>
  <c r="AR56"/>
  <c r="AS56"/>
  <c r="BE56"/>
  <c r="BF56" s="1"/>
  <c r="BG56"/>
  <c r="BH56"/>
  <c r="BI56"/>
  <c r="BJ56"/>
  <c r="BK56"/>
  <c r="BW56"/>
  <c r="BX56" s="1"/>
  <c r="BY56"/>
  <c r="BZ56"/>
  <c r="CA56"/>
  <c r="CB56"/>
  <c r="CC56"/>
  <c r="H58"/>
  <c r="AV68" i="13" s="1"/>
  <c r="I58" i="3"/>
  <c r="BI68" i="13" s="1"/>
  <c r="J58" i="3"/>
  <c r="U58"/>
  <c r="V58" s="1"/>
  <c r="W58"/>
  <c r="X58"/>
  <c r="Y58"/>
  <c r="Z58"/>
  <c r="AA58"/>
  <c r="AM58"/>
  <c r="AN58" s="1"/>
  <c r="AO58"/>
  <c r="AP58"/>
  <c r="AQ58"/>
  <c r="AR58"/>
  <c r="AS58"/>
  <c r="BE58"/>
  <c r="BF58" s="1"/>
  <c r="BG58"/>
  <c r="BH58"/>
  <c r="BI58"/>
  <c r="BJ58"/>
  <c r="BK58"/>
  <c r="BW58"/>
  <c r="BX58" s="1"/>
  <c r="BY58"/>
  <c r="BZ58"/>
  <c r="CA58"/>
  <c r="CB58"/>
  <c r="CC58"/>
  <c r="H59"/>
  <c r="I59"/>
  <c r="BI69" i="13" s="1"/>
  <c r="J59" i="3"/>
  <c r="U59"/>
  <c r="W59"/>
  <c r="X59"/>
  <c r="Y59"/>
  <c r="Z59"/>
  <c r="AA59"/>
  <c r="AM59"/>
  <c r="AN59" s="1"/>
  <c r="AO59"/>
  <c r="AP59"/>
  <c r="AQ59"/>
  <c r="AR59"/>
  <c r="AS59"/>
  <c r="BE59"/>
  <c r="BF59" s="1"/>
  <c r="BG59"/>
  <c r="BH59"/>
  <c r="BI59"/>
  <c r="BJ59"/>
  <c r="BK59"/>
  <c r="BW59"/>
  <c r="BX59"/>
  <c r="BY59"/>
  <c r="BZ59"/>
  <c r="CA59"/>
  <c r="CB59"/>
  <c r="CC59"/>
  <c r="H60"/>
  <c r="AV40" i="13" s="1"/>
  <c r="I60" i="3"/>
  <c r="BI40" i="13" s="1"/>
  <c r="J60" i="3"/>
  <c r="BV40" i="13" s="1"/>
  <c r="U60" i="3"/>
  <c r="V60" s="1"/>
  <c r="W60"/>
  <c r="X60"/>
  <c r="Y60"/>
  <c r="Z60"/>
  <c r="AA60"/>
  <c r="AM60"/>
  <c r="AN60" s="1"/>
  <c r="AO60"/>
  <c r="AP60"/>
  <c r="AQ60"/>
  <c r="AR60"/>
  <c r="AS60"/>
  <c r="BE60"/>
  <c r="BF60" s="1"/>
  <c r="BG60"/>
  <c r="BH60"/>
  <c r="BI60"/>
  <c r="BJ60"/>
  <c r="BK60"/>
  <c r="BW60"/>
  <c r="BX60" s="1"/>
  <c r="BY60"/>
  <c r="BZ60"/>
  <c r="CA60"/>
  <c r="CB60"/>
  <c r="CC60"/>
  <c r="H61"/>
  <c r="I61"/>
  <c r="J61"/>
  <c r="BV42" i="13" s="1"/>
  <c r="U61" i="3"/>
  <c r="V61" s="1"/>
  <c r="W61"/>
  <c r="X61"/>
  <c r="Y61"/>
  <c r="Z61"/>
  <c r="AA61"/>
  <c r="AM61"/>
  <c r="AN61" s="1"/>
  <c r="AO61"/>
  <c r="AP61"/>
  <c r="AQ61"/>
  <c r="AR61"/>
  <c r="AS61"/>
  <c r="BE61"/>
  <c r="BF61" s="1"/>
  <c r="BG61"/>
  <c r="BH61"/>
  <c r="BI61"/>
  <c r="BJ61"/>
  <c r="BK61"/>
  <c r="BW61"/>
  <c r="BX61" s="1"/>
  <c r="BY61"/>
  <c r="BZ61"/>
  <c r="CA61"/>
  <c r="CB61"/>
  <c r="CC61"/>
  <c r="H62"/>
  <c r="AV45" i="13" s="1"/>
  <c r="I62" i="3"/>
  <c r="J62"/>
  <c r="U62"/>
  <c r="V62"/>
  <c r="W62"/>
  <c r="X62"/>
  <c r="Y62"/>
  <c r="Z62"/>
  <c r="AA62"/>
  <c r="AM62"/>
  <c r="AN62" s="1"/>
  <c r="AO62"/>
  <c r="AP62"/>
  <c r="AQ62"/>
  <c r="AR62"/>
  <c r="AS62"/>
  <c r="BE62"/>
  <c r="BF62" s="1"/>
  <c r="BG62"/>
  <c r="BH62"/>
  <c r="BI62"/>
  <c r="BJ62"/>
  <c r="BK62"/>
  <c r="BW62"/>
  <c r="BX62" s="1"/>
  <c r="BY62"/>
  <c r="BZ62"/>
  <c r="CA62"/>
  <c r="CB62"/>
  <c r="CC62"/>
  <c r="H63"/>
  <c r="AV43" i="13" s="1"/>
  <c r="I63" i="3"/>
  <c r="J63"/>
  <c r="U63"/>
  <c r="W63"/>
  <c r="X63"/>
  <c r="Y63"/>
  <c r="Z63"/>
  <c r="AA63"/>
  <c r="AM63"/>
  <c r="AN63" s="1"/>
  <c r="AO63"/>
  <c r="AP63"/>
  <c r="AQ63"/>
  <c r="AR63"/>
  <c r="AS63"/>
  <c r="BE63"/>
  <c r="BF63" s="1"/>
  <c r="BG63"/>
  <c r="BH63"/>
  <c r="BI63"/>
  <c r="BJ63"/>
  <c r="BK63"/>
  <c r="BW63"/>
  <c r="BX63" s="1"/>
  <c r="BY63"/>
  <c r="BZ63"/>
  <c r="CA63"/>
  <c r="CB63"/>
  <c r="CC63"/>
  <c r="H65"/>
  <c r="AV70" i="13" s="1"/>
  <c r="I65" i="3"/>
  <c r="BI70" i="13" s="1"/>
  <c r="J65" i="3"/>
  <c r="U65"/>
  <c r="V65" s="1"/>
  <c r="W65"/>
  <c r="X65"/>
  <c r="Y65"/>
  <c r="Z65"/>
  <c r="AA65"/>
  <c r="AM65"/>
  <c r="AN65" s="1"/>
  <c r="AO65"/>
  <c r="AP65"/>
  <c r="AQ65"/>
  <c r="AR65"/>
  <c r="AS65"/>
  <c r="BE65"/>
  <c r="BF65" s="1"/>
  <c r="BG65"/>
  <c r="BH65"/>
  <c r="BI65"/>
  <c r="BJ65"/>
  <c r="BK65"/>
  <c r="BW65"/>
  <c r="BX65" s="1"/>
  <c r="BY65"/>
  <c r="BZ65"/>
  <c r="CA65"/>
  <c r="CB65"/>
  <c r="CC65"/>
  <c r="H66"/>
  <c r="I66"/>
  <c r="BI71" i="13" s="1"/>
  <c r="J66" i="3"/>
  <c r="U66"/>
  <c r="V66" s="1"/>
  <c r="W66"/>
  <c r="X66"/>
  <c r="Y66"/>
  <c r="Z66"/>
  <c r="AA66"/>
  <c r="AM66"/>
  <c r="AN66" s="1"/>
  <c r="AO66"/>
  <c r="AP66"/>
  <c r="AQ66"/>
  <c r="AR66"/>
  <c r="AS66"/>
  <c r="BE66"/>
  <c r="BF66" s="1"/>
  <c r="BG66"/>
  <c r="BH66"/>
  <c r="BI66"/>
  <c r="BJ66"/>
  <c r="BK66"/>
  <c r="BW66"/>
  <c r="BX66" s="1"/>
  <c r="BY66"/>
  <c r="BZ66"/>
  <c r="CA66"/>
  <c r="CB66"/>
  <c r="CC66"/>
  <c r="H44"/>
  <c r="I44"/>
  <c r="J44"/>
  <c r="BV28" i="13" s="1"/>
  <c r="U44" i="3"/>
  <c r="V44" s="1"/>
  <c r="W44"/>
  <c r="X44"/>
  <c r="Y44"/>
  <c r="Z44"/>
  <c r="AA44"/>
  <c r="AM44"/>
  <c r="AN44" s="1"/>
  <c r="AO44"/>
  <c r="AP44"/>
  <c r="AQ44"/>
  <c r="AR44"/>
  <c r="AS44"/>
  <c r="BE44"/>
  <c r="BF44" s="1"/>
  <c r="BG44"/>
  <c r="BH44"/>
  <c r="BI44"/>
  <c r="BJ44"/>
  <c r="BK44"/>
  <c r="BW44"/>
  <c r="BX44" s="1"/>
  <c r="BY44"/>
  <c r="BZ44"/>
  <c r="CA44"/>
  <c r="CB44"/>
  <c r="CC44"/>
  <c r="H39"/>
  <c r="AV31" i="13" s="1"/>
  <c r="I39" i="3"/>
  <c r="J39"/>
  <c r="U39"/>
  <c r="V39"/>
  <c r="W39"/>
  <c r="X39"/>
  <c r="Y39"/>
  <c r="Z39"/>
  <c r="AA39"/>
  <c r="AM39"/>
  <c r="AN39" s="1"/>
  <c r="AO39"/>
  <c r="AP39"/>
  <c r="AQ39"/>
  <c r="AR39"/>
  <c r="AS39"/>
  <c r="BE39"/>
  <c r="BF39" s="1"/>
  <c r="BG39"/>
  <c r="BH39"/>
  <c r="BI39"/>
  <c r="BJ39"/>
  <c r="BK39"/>
  <c r="BW39"/>
  <c r="BX39" s="1"/>
  <c r="BY39"/>
  <c r="BZ39"/>
  <c r="CA39"/>
  <c r="CB39"/>
  <c r="CC39"/>
  <c r="H52"/>
  <c r="AV39" i="13" s="1"/>
  <c r="I52" i="3"/>
  <c r="J52"/>
  <c r="U52"/>
  <c r="W52"/>
  <c r="X52"/>
  <c r="Y52"/>
  <c r="Z52"/>
  <c r="AA52"/>
  <c r="AM52"/>
  <c r="AN52" s="1"/>
  <c r="AO52"/>
  <c r="AP52"/>
  <c r="AQ52"/>
  <c r="AR52"/>
  <c r="AS52"/>
  <c r="BE52"/>
  <c r="BF52" s="1"/>
  <c r="BG52"/>
  <c r="BH52"/>
  <c r="BI52"/>
  <c r="BJ52"/>
  <c r="BK52"/>
  <c r="BW52"/>
  <c r="BX52" s="1"/>
  <c r="BY52"/>
  <c r="BZ52"/>
  <c r="CA52"/>
  <c r="CB52"/>
  <c r="CC52"/>
  <c r="H16"/>
  <c r="AV37" i="13" s="1"/>
  <c r="I16" i="3"/>
  <c r="BI37" i="13" s="1"/>
  <c r="J16" i="3"/>
  <c r="U16"/>
  <c r="W16"/>
  <c r="X16"/>
  <c r="Y16"/>
  <c r="Z16"/>
  <c r="AA16"/>
  <c r="AM16"/>
  <c r="AN16" s="1"/>
  <c r="AO16"/>
  <c r="AP16"/>
  <c r="AQ16"/>
  <c r="AR16"/>
  <c r="AS16"/>
  <c r="BE16"/>
  <c r="BF16" s="1"/>
  <c r="BG16"/>
  <c r="BH16"/>
  <c r="BI16"/>
  <c r="BJ16"/>
  <c r="BK16"/>
  <c r="BW16"/>
  <c r="BX16" s="1"/>
  <c r="BY16"/>
  <c r="BZ16"/>
  <c r="CA16"/>
  <c r="CB16"/>
  <c r="CC16"/>
  <c r="H48"/>
  <c r="AV16" i="13" s="1"/>
  <c r="I48" i="3"/>
  <c r="BI16" i="13" s="1"/>
  <c r="J48" i="3"/>
  <c r="U48"/>
  <c r="V48" s="1"/>
  <c r="W48"/>
  <c r="X48"/>
  <c r="Y48"/>
  <c r="Z48"/>
  <c r="AA48"/>
  <c r="AM48"/>
  <c r="AN48" s="1"/>
  <c r="AO48"/>
  <c r="AP48"/>
  <c r="AQ48"/>
  <c r="AR48"/>
  <c r="AS48"/>
  <c r="BE48"/>
  <c r="BF48" s="1"/>
  <c r="BG48"/>
  <c r="BH48"/>
  <c r="BI48"/>
  <c r="BJ48"/>
  <c r="BK48"/>
  <c r="BW48"/>
  <c r="BX48" s="1"/>
  <c r="BY48"/>
  <c r="BZ48"/>
  <c r="CA48"/>
  <c r="CB48"/>
  <c r="CC48"/>
  <c r="H19"/>
  <c r="AV52" i="13" s="1"/>
  <c r="I19" i="3"/>
  <c r="BI52" i="13" s="1"/>
  <c r="J19" i="3"/>
  <c r="U19"/>
  <c r="V19" s="1"/>
  <c r="W19"/>
  <c r="X19"/>
  <c r="Y19"/>
  <c r="Z19"/>
  <c r="AA19"/>
  <c r="AM19"/>
  <c r="AN19" s="1"/>
  <c r="AO19"/>
  <c r="AP19"/>
  <c r="AQ19"/>
  <c r="AR19"/>
  <c r="AS19"/>
  <c r="BE19"/>
  <c r="BF19" s="1"/>
  <c r="BG19"/>
  <c r="BH19"/>
  <c r="BI19"/>
  <c r="BJ19"/>
  <c r="BK19"/>
  <c r="BW19"/>
  <c r="BX19" s="1"/>
  <c r="BY19"/>
  <c r="BZ19"/>
  <c r="CA19"/>
  <c r="CB19"/>
  <c r="CC19"/>
  <c r="H27"/>
  <c r="I27"/>
  <c r="BI33" i="13" s="1"/>
  <c r="J27" i="3"/>
  <c r="BV33" i="13" s="1"/>
  <c r="U27" i="3"/>
  <c r="V27" s="1"/>
  <c r="W27"/>
  <c r="X27"/>
  <c r="Y27"/>
  <c r="Z27"/>
  <c r="AA27"/>
  <c r="AM27"/>
  <c r="AN27" s="1"/>
  <c r="AO27"/>
  <c r="AP27"/>
  <c r="AQ27"/>
  <c r="AR27"/>
  <c r="AS27"/>
  <c r="BE27"/>
  <c r="BF27" s="1"/>
  <c r="BG27"/>
  <c r="BH27"/>
  <c r="BI27"/>
  <c r="BJ27"/>
  <c r="BK27"/>
  <c r="BW27"/>
  <c r="BX27" s="1"/>
  <c r="BY27"/>
  <c r="BZ27"/>
  <c r="CA27"/>
  <c r="CB27"/>
  <c r="CC27"/>
  <c r="H6"/>
  <c r="I6"/>
  <c r="J6"/>
  <c r="BV36" i="13" s="1"/>
  <c r="U6" i="3"/>
  <c r="V6" s="1"/>
  <c r="W6"/>
  <c r="X6"/>
  <c r="Y6"/>
  <c r="Z6"/>
  <c r="AA6"/>
  <c r="AM6"/>
  <c r="AN6" s="1"/>
  <c r="AO6"/>
  <c r="AP6"/>
  <c r="AQ6"/>
  <c r="AR6"/>
  <c r="AS6"/>
  <c r="BE6"/>
  <c r="BF6" s="1"/>
  <c r="BG6"/>
  <c r="BH6"/>
  <c r="BI6"/>
  <c r="BJ6"/>
  <c r="BK6"/>
  <c r="BW6"/>
  <c r="BX6" s="1"/>
  <c r="BY6"/>
  <c r="BZ6"/>
  <c r="CA6"/>
  <c r="CB6"/>
  <c r="CC6"/>
  <c r="H55"/>
  <c r="AV51" i="13" s="1"/>
  <c r="I55" i="3"/>
  <c r="J55"/>
  <c r="U55"/>
  <c r="W55"/>
  <c r="X55"/>
  <c r="Y55"/>
  <c r="Z55"/>
  <c r="AA55"/>
  <c r="AM55"/>
  <c r="AN55" s="1"/>
  <c r="AO55"/>
  <c r="AP55"/>
  <c r="AQ55"/>
  <c r="AR55"/>
  <c r="AS55"/>
  <c r="BE55"/>
  <c r="BF55" s="1"/>
  <c r="BG55"/>
  <c r="BH55"/>
  <c r="BI55"/>
  <c r="BJ55"/>
  <c r="BK55"/>
  <c r="BW55"/>
  <c r="BX55" s="1"/>
  <c r="BY55"/>
  <c r="BZ55"/>
  <c r="CA55"/>
  <c r="CB55"/>
  <c r="CC55"/>
  <c r="H57"/>
  <c r="AV48" i="13" s="1"/>
  <c r="I57" i="3"/>
  <c r="BI48" i="13" s="1"/>
  <c r="J57" i="3"/>
  <c r="U57"/>
  <c r="V57" s="1"/>
  <c r="W57"/>
  <c r="X57"/>
  <c r="Y57"/>
  <c r="Z57"/>
  <c r="AA57"/>
  <c r="AM57"/>
  <c r="AN57" s="1"/>
  <c r="AO57"/>
  <c r="AP57"/>
  <c r="AQ57"/>
  <c r="AR57"/>
  <c r="AS57"/>
  <c r="BE57"/>
  <c r="BF57" s="1"/>
  <c r="BG57"/>
  <c r="BH57"/>
  <c r="BI57"/>
  <c r="BJ57"/>
  <c r="BK57"/>
  <c r="BW57"/>
  <c r="BX57" s="1"/>
  <c r="BY57"/>
  <c r="BZ57"/>
  <c r="CA57"/>
  <c r="CB57"/>
  <c r="CC57"/>
  <c r="U4" i="4"/>
  <c r="W4"/>
  <c r="X4"/>
  <c r="Y4"/>
  <c r="Z4"/>
  <c r="AA4"/>
  <c r="AM4"/>
  <c r="AN4" s="1"/>
  <c r="AO4"/>
  <c r="AP4"/>
  <c r="AQ4"/>
  <c r="AR4"/>
  <c r="AS4"/>
  <c r="BE4"/>
  <c r="BF4" s="1"/>
  <c r="BG4"/>
  <c r="BH4"/>
  <c r="BI4"/>
  <c r="BJ4"/>
  <c r="BK4"/>
  <c r="BW4"/>
  <c r="BX4" s="1"/>
  <c r="BY4"/>
  <c r="BZ4"/>
  <c r="CA4"/>
  <c r="CB4"/>
  <c r="CC4"/>
  <c r="U5"/>
  <c r="W5"/>
  <c r="X5"/>
  <c r="Y5"/>
  <c r="Z5"/>
  <c r="AA5"/>
  <c r="AM5"/>
  <c r="AN5" s="1"/>
  <c r="AO5"/>
  <c r="AP5"/>
  <c r="AQ5"/>
  <c r="AR5"/>
  <c r="AS5"/>
  <c r="BE5"/>
  <c r="BF5" s="1"/>
  <c r="BG5"/>
  <c r="BH5"/>
  <c r="BI5"/>
  <c r="BJ5"/>
  <c r="BK5"/>
  <c r="BW5"/>
  <c r="BX5" s="1"/>
  <c r="BY5"/>
  <c r="BZ5"/>
  <c r="CA5"/>
  <c r="CB5"/>
  <c r="CC5"/>
  <c r="U7"/>
  <c r="W7"/>
  <c r="X7"/>
  <c r="Y7"/>
  <c r="Z7"/>
  <c r="AA7"/>
  <c r="AM7"/>
  <c r="AN7" s="1"/>
  <c r="AO7"/>
  <c r="AP7"/>
  <c r="AQ7"/>
  <c r="AR7"/>
  <c r="AS7"/>
  <c r="BE7"/>
  <c r="BF7" s="1"/>
  <c r="BG7"/>
  <c r="BH7"/>
  <c r="BI7"/>
  <c r="BJ7"/>
  <c r="BK7"/>
  <c r="BW7"/>
  <c r="BX7" s="1"/>
  <c r="BY7"/>
  <c r="BZ7"/>
  <c r="CA7"/>
  <c r="CB7"/>
  <c r="CC7"/>
  <c r="U8"/>
  <c r="W8"/>
  <c r="X8"/>
  <c r="Y8"/>
  <c r="Z8"/>
  <c r="AA8"/>
  <c r="AM8"/>
  <c r="AN8" s="1"/>
  <c r="AO8"/>
  <c r="AP8"/>
  <c r="AQ8"/>
  <c r="AR8"/>
  <c r="AS8"/>
  <c r="BE8"/>
  <c r="BF8" s="1"/>
  <c r="BG8"/>
  <c r="BH8"/>
  <c r="BI8"/>
  <c r="BJ8"/>
  <c r="BK8"/>
  <c r="BW8"/>
  <c r="BX8" s="1"/>
  <c r="BY8"/>
  <c r="BZ8"/>
  <c r="CA8"/>
  <c r="CB8"/>
  <c r="CC8"/>
  <c r="U9"/>
  <c r="V9"/>
  <c r="W9"/>
  <c r="X9"/>
  <c r="Y9"/>
  <c r="Z9"/>
  <c r="AA9"/>
  <c r="AM9"/>
  <c r="AN9" s="1"/>
  <c r="AO9"/>
  <c r="AP9"/>
  <c r="AQ9"/>
  <c r="AR9"/>
  <c r="AS9"/>
  <c r="BE9"/>
  <c r="BF9" s="1"/>
  <c r="BG9"/>
  <c r="BH9"/>
  <c r="BI9"/>
  <c r="BJ9"/>
  <c r="BK9"/>
  <c r="BW9"/>
  <c r="BX9" s="1"/>
  <c r="BY9"/>
  <c r="BZ9"/>
  <c r="CA9"/>
  <c r="CB9"/>
  <c r="CC9"/>
  <c r="U49"/>
  <c r="W49"/>
  <c r="X49"/>
  <c r="Y49"/>
  <c r="Z49"/>
  <c r="AA49"/>
  <c r="AM49"/>
  <c r="AN49" s="1"/>
  <c r="AO49"/>
  <c r="AP49"/>
  <c r="AQ49"/>
  <c r="AR49"/>
  <c r="AS49"/>
  <c r="BE49"/>
  <c r="BF49" s="1"/>
  <c r="BG49"/>
  <c r="BH49"/>
  <c r="BI49"/>
  <c r="BJ49"/>
  <c r="BK49"/>
  <c r="BW49"/>
  <c r="BX49" s="1"/>
  <c r="BY49"/>
  <c r="BZ49"/>
  <c r="CA49"/>
  <c r="CB49"/>
  <c r="CC49"/>
  <c r="U10"/>
  <c r="W10"/>
  <c r="X10"/>
  <c r="Y10"/>
  <c r="Z10"/>
  <c r="AA10"/>
  <c r="AM10"/>
  <c r="AN10" s="1"/>
  <c r="AO10"/>
  <c r="AP10"/>
  <c r="AQ10"/>
  <c r="AR10"/>
  <c r="AS10"/>
  <c r="BE10"/>
  <c r="BF10" s="1"/>
  <c r="BG10"/>
  <c r="BH10"/>
  <c r="BI10"/>
  <c r="BJ10"/>
  <c r="BK10"/>
  <c r="BW10"/>
  <c r="BX10" s="1"/>
  <c r="BY10"/>
  <c r="BZ10"/>
  <c r="CA10"/>
  <c r="CB10"/>
  <c r="CC10"/>
  <c r="U11"/>
  <c r="W11"/>
  <c r="X11"/>
  <c r="Y11"/>
  <c r="Z11"/>
  <c r="AA11"/>
  <c r="AM11"/>
  <c r="AN11" s="1"/>
  <c r="AO11"/>
  <c r="AP11"/>
  <c r="AQ11"/>
  <c r="AR11"/>
  <c r="AS11"/>
  <c r="BE11"/>
  <c r="BF11" s="1"/>
  <c r="BG11"/>
  <c r="BH11"/>
  <c r="BI11"/>
  <c r="BJ11"/>
  <c r="BK11"/>
  <c r="BW11"/>
  <c r="BX11" s="1"/>
  <c r="BY11"/>
  <c r="BZ11"/>
  <c r="CA11"/>
  <c r="CB11"/>
  <c r="CC11"/>
  <c r="U12"/>
  <c r="W12"/>
  <c r="X12"/>
  <c r="Y12"/>
  <c r="Z12"/>
  <c r="AA12"/>
  <c r="AM12"/>
  <c r="AN12" s="1"/>
  <c r="AO12"/>
  <c r="AP12"/>
  <c r="AQ12"/>
  <c r="AR12"/>
  <c r="AS12"/>
  <c r="BE12"/>
  <c r="BF12" s="1"/>
  <c r="BG12"/>
  <c r="BH12"/>
  <c r="BI12"/>
  <c r="BJ12"/>
  <c r="BK12"/>
  <c r="BW12"/>
  <c r="BX12" s="1"/>
  <c r="BY12"/>
  <c r="BZ12"/>
  <c r="CA12"/>
  <c r="CB12"/>
  <c r="CC12"/>
  <c r="U13"/>
  <c r="W13"/>
  <c r="X13"/>
  <c r="Y13"/>
  <c r="Z13"/>
  <c r="AA13"/>
  <c r="AM13"/>
  <c r="AN13" s="1"/>
  <c r="AO13"/>
  <c r="AP13"/>
  <c r="AQ13"/>
  <c r="AR13"/>
  <c r="AS13"/>
  <c r="BE13"/>
  <c r="BF13" s="1"/>
  <c r="BG13"/>
  <c r="BH13"/>
  <c r="BI13"/>
  <c r="BJ13"/>
  <c r="BK13"/>
  <c r="BW13"/>
  <c r="BX13" s="1"/>
  <c r="BY13"/>
  <c r="BZ13"/>
  <c r="CA13"/>
  <c r="CB13"/>
  <c r="CC13"/>
  <c r="U14"/>
  <c r="W14"/>
  <c r="X14"/>
  <c r="Y14"/>
  <c r="Z14"/>
  <c r="AA14"/>
  <c r="AM14"/>
  <c r="AN14" s="1"/>
  <c r="AO14"/>
  <c r="AP14"/>
  <c r="AQ14"/>
  <c r="AR14"/>
  <c r="AS14"/>
  <c r="BE14"/>
  <c r="BF14" s="1"/>
  <c r="BG14"/>
  <c r="BH14"/>
  <c r="BI14"/>
  <c r="BJ14"/>
  <c r="BK14"/>
  <c r="BW14"/>
  <c r="BX14" s="1"/>
  <c r="BY14"/>
  <c r="BZ14"/>
  <c r="CA14"/>
  <c r="CB14"/>
  <c r="CC14"/>
  <c r="U15"/>
  <c r="V15" s="1"/>
  <c r="W15"/>
  <c r="X15"/>
  <c r="Y15"/>
  <c r="Z15"/>
  <c r="AA15"/>
  <c r="AM15"/>
  <c r="AN15" s="1"/>
  <c r="AO15"/>
  <c r="AP15"/>
  <c r="AQ15"/>
  <c r="AR15"/>
  <c r="AS15"/>
  <c r="BE15"/>
  <c r="BF15" s="1"/>
  <c r="BG15"/>
  <c r="BH15"/>
  <c r="BI15"/>
  <c r="BJ15"/>
  <c r="BK15"/>
  <c r="BW15"/>
  <c r="BX15" s="1"/>
  <c r="BY15"/>
  <c r="BZ15"/>
  <c r="CA15"/>
  <c r="CB15"/>
  <c r="CC15"/>
  <c r="U17"/>
  <c r="W17"/>
  <c r="X17"/>
  <c r="Y17"/>
  <c r="Z17"/>
  <c r="AA17"/>
  <c r="AM17"/>
  <c r="AN17" s="1"/>
  <c r="AO17"/>
  <c r="AP17"/>
  <c r="AQ17"/>
  <c r="AR17"/>
  <c r="AS17"/>
  <c r="BE17"/>
  <c r="BF17" s="1"/>
  <c r="BG17"/>
  <c r="BH17"/>
  <c r="BI17"/>
  <c r="BJ17"/>
  <c r="BK17"/>
  <c r="BW17"/>
  <c r="BX17" s="1"/>
  <c r="BY17"/>
  <c r="BZ17"/>
  <c r="CA17"/>
  <c r="CB17"/>
  <c r="CC17"/>
  <c r="U18"/>
  <c r="W18"/>
  <c r="X18"/>
  <c r="Y18"/>
  <c r="Z18"/>
  <c r="AA18"/>
  <c r="AM18"/>
  <c r="AN18" s="1"/>
  <c r="AO18"/>
  <c r="AP18"/>
  <c r="AQ18"/>
  <c r="AR18"/>
  <c r="AS18"/>
  <c r="BE18"/>
  <c r="BF18" s="1"/>
  <c r="BG18"/>
  <c r="BH18"/>
  <c r="BI18"/>
  <c r="BJ18"/>
  <c r="BK18"/>
  <c r="BW18"/>
  <c r="BX18" s="1"/>
  <c r="BY18"/>
  <c r="BZ18"/>
  <c r="CA18"/>
  <c r="CB18"/>
  <c r="CC18"/>
  <c r="U20"/>
  <c r="W20"/>
  <c r="X20"/>
  <c r="Y20"/>
  <c r="Z20"/>
  <c r="AA20"/>
  <c r="AM20"/>
  <c r="AN20" s="1"/>
  <c r="AO20"/>
  <c r="AP20"/>
  <c r="AQ20"/>
  <c r="AR20"/>
  <c r="AS20"/>
  <c r="BE20"/>
  <c r="BF20" s="1"/>
  <c r="BG20"/>
  <c r="BH20"/>
  <c r="BI20"/>
  <c r="BJ20"/>
  <c r="BK20"/>
  <c r="BW20"/>
  <c r="BX20" s="1"/>
  <c r="BY20"/>
  <c r="BZ20"/>
  <c r="CA20"/>
  <c r="CB20"/>
  <c r="CC20"/>
  <c r="U21"/>
  <c r="W21"/>
  <c r="X21"/>
  <c r="Y21"/>
  <c r="Z21"/>
  <c r="AA21"/>
  <c r="AM21"/>
  <c r="AN21" s="1"/>
  <c r="AO21"/>
  <c r="AP21"/>
  <c r="AQ21"/>
  <c r="AR21"/>
  <c r="AS21"/>
  <c r="BE21"/>
  <c r="BF21" s="1"/>
  <c r="BG21"/>
  <c r="BH21"/>
  <c r="BI21"/>
  <c r="BJ21"/>
  <c r="BK21"/>
  <c r="BW21"/>
  <c r="BX21" s="1"/>
  <c r="BY21"/>
  <c r="BZ21"/>
  <c r="CA21"/>
  <c r="CB21"/>
  <c r="CC21"/>
  <c r="U22"/>
  <c r="W22"/>
  <c r="X22"/>
  <c r="Y22"/>
  <c r="Z22"/>
  <c r="AA22"/>
  <c r="AM22"/>
  <c r="AN22" s="1"/>
  <c r="AO22"/>
  <c r="AP22"/>
  <c r="AQ22"/>
  <c r="AR22"/>
  <c r="AS22"/>
  <c r="BE22"/>
  <c r="BF22" s="1"/>
  <c r="BG22"/>
  <c r="BH22"/>
  <c r="BI22"/>
  <c r="BJ22"/>
  <c r="BK22"/>
  <c r="BW22"/>
  <c r="BX22" s="1"/>
  <c r="BY22"/>
  <c r="BZ22"/>
  <c r="CA22"/>
  <c r="CB22"/>
  <c r="CC22"/>
  <c r="U23"/>
  <c r="W23"/>
  <c r="X23"/>
  <c r="Y23"/>
  <c r="Z23"/>
  <c r="AA23"/>
  <c r="AM23"/>
  <c r="AN23" s="1"/>
  <c r="AO23"/>
  <c r="AP23"/>
  <c r="AQ23"/>
  <c r="AR23"/>
  <c r="AS23"/>
  <c r="BE23"/>
  <c r="BF23" s="1"/>
  <c r="BG23"/>
  <c r="BH23"/>
  <c r="BI23"/>
  <c r="BJ23"/>
  <c r="BK23"/>
  <c r="BW23"/>
  <c r="BX23" s="1"/>
  <c r="BY23"/>
  <c r="BZ23"/>
  <c r="CA23"/>
  <c r="CB23"/>
  <c r="CC23"/>
  <c r="U24"/>
  <c r="W24"/>
  <c r="X24"/>
  <c r="Y24"/>
  <c r="Z24"/>
  <c r="AA24"/>
  <c r="AM24"/>
  <c r="AN24" s="1"/>
  <c r="AO24"/>
  <c r="AP24"/>
  <c r="AQ24"/>
  <c r="AR24"/>
  <c r="AS24"/>
  <c r="BE24"/>
  <c r="BF24" s="1"/>
  <c r="BG24"/>
  <c r="BH24"/>
  <c r="BI24"/>
  <c r="BJ24"/>
  <c r="BK24"/>
  <c r="BW24"/>
  <c r="BX24" s="1"/>
  <c r="BY24"/>
  <c r="BZ24"/>
  <c r="CA24"/>
  <c r="CB24"/>
  <c r="CC24"/>
  <c r="U25"/>
  <c r="W25"/>
  <c r="X25"/>
  <c r="Y25"/>
  <c r="Z25"/>
  <c r="AA25"/>
  <c r="AM25"/>
  <c r="AN25" s="1"/>
  <c r="AO25"/>
  <c r="AP25"/>
  <c r="AQ25"/>
  <c r="AR25"/>
  <c r="AS25"/>
  <c r="BE25"/>
  <c r="BF25" s="1"/>
  <c r="BG25"/>
  <c r="BH25"/>
  <c r="BI25"/>
  <c r="BJ25"/>
  <c r="BK25"/>
  <c r="BW25"/>
  <c r="BX25" s="1"/>
  <c r="BY25"/>
  <c r="BZ25"/>
  <c r="CA25"/>
  <c r="CB25"/>
  <c r="CC25"/>
  <c r="U26"/>
  <c r="W26"/>
  <c r="X26"/>
  <c r="Y26"/>
  <c r="Z26"/>
  <c r="AA26"/>
  <c r="AM26"/>
  <c r="AN26" s="1"/>
  <c r="AO26"/>
  <c r="AP26"/>
  <c r="AQ26"/>
  <c r="AR26"/>
  <c r="AS26"/>
  <c r="BE26"/>
  <c r="BF26" s="1"/>
  <c r="BG26"/>
  <c r="BH26"/>
  <c r="BI26"/>
  <c r="BJ26"/>
  <c r="BK26"/>
  <c r="BW26"/>
  <c r="BX26" s="1"/>
  <c r="BY26"/>
  <c r="BZ26"/>
  <c r="CA26"/>
  <c r="CB26"/>
  <c r="CC26"/>
  <c r="U28"/>
  <c r="W28"/>
  <c r="X28"/>
  <c r="Y28"/>
  <c r="Z28"/>
  <c r="AA28"/>
  <c r="AM28"/>
  <c r="AN28" s="1"/>
  <c r="AO28"/>
  <c r="AP28"/>
  <c r="AQ28"/>
  <c r="AR28"/>
  <c r="AS28"/>
  <c r="BE28"/>
  <c r="BF28" s="1"/>
  <c r="BG28"/>
  <c r="BH28"/>
  <c r="BI28"/>
  <c r="BJ28"/>
  <c r="BK28"/>
  <c r="BW28"/>
  <c r="BX28" s="1"/>
  <c r="BY28"/>
  <c r="BZ28"/>
  <c r="CA28"/>
  <c r="CB28"/>
  <c r="CC28"/>
  <c r="U29"/>
  <c r="W29"/>
  <c r="X29"/>
  <c r="Y29"/>
  <c r="Z29"/>
  <c r="AA29"/>
  <c r="AM29"/>
  <c r="AN29" s="1"/>
  <c r="AO29"/>
  <c r="AP29"/>
  <c r="AQ29"/>
  <c r="AR29"/>
  <c r="AS29"/>
  <c r="BE29"/>
  <c r="BF29" s="1"/>
  <c r="BG29"/>
  <c r="BH29"/>
  <c r="BI29"/>
  <c r="BJ29"/>
  <c r="BK29"/>
  <c r="BW29"/>
  <c r="BX29" s="1"/>
  <c r="BY29"/>
  <c r="BZ29"/>
  <c r="CA29"/>
  <c r="CB29"/>
  <c r="CC29"/>
  <c r="U30"/>
  <c r="W30"/>
  <c r="X30"/>
  <c r="Y30"/>
  <c r="Z30"/>
  <c r="AA30"/>
  <c r="AM30"/>
  <c r="AN30" s="1"/>
  <c r="AO30"/>
  <c r="AP30"/>
  <c r="AQ30"/>
  <c r="AR30"/>
  <c r="AS30"/>
  <c r="BE30"/>
  <c r="BF30" s="1"/>
  <c r="BG30"/>
  <c r="BH30"/>
  <c r="BI30"/>
  <c r="BJ30"/>
  <c r="BK30"/>
  <c r="BW30"/>
  <c r="BX30" s="1"/>
  <c r="BY30"/>
  <c r="BZ30"/>
  <c r="CA30"/>
  <c r="CB30"/>
  <c r="CC30"/>
  <c r="U31"/>
  <c r="W31"/>
  <c r="X31"/>
  <c r="Y31"/>
  <c r="Z31"/>
  <c r="AA31"/>
  <c r="AM31"/>
  <c r="AN31" s="1"/>
  <c r="AO31"/>
  <c r="AP31"/>
  <c r="AQ31"/>
  <c r="AR31"/>
  <c r="AS31"/>
  <c r="BE31"/>
  <c r="BF31" s="1"/>
  <c r="BG31"/>
  <c r="BH31"/>
  <c r="BI31"/>
  <c r="BJ31"/>
  <c r="BK31"/>
  <c r="BW31"/>
  <c r="BX31" s="1"/>
  <c r="BY31"/>
  <c r="BZ31"/>
  <c r="CA31"/>
  <c r="CB31"/>
  <c r="CC31"/>
  <c r="U32"/>
  <c r="W32"/>
  <c r="X32"/>
  <c r="Y32"/>
  <c r="Z32"/>
  <c r="AA32"/>
  <c r="AM32"/>
  <c r="AN32" s="1"/>
  <c r="AO32"/>
  <c r="AP32"/>
  <c r="AQ32"/>
  <c r="AR32"/>
  <c r="AS32"/>
  <c r="BE32"/>
  <c r="BF32" s="1"/>
  <c r="BG32"/>
  <c r="BH32"/>
  <c r="BI32"/>
  <c r="BJ32"/>
  <c r="BK32"/>
  <c r="BW32"/>
  <c r="BX32" s="1"/>
  <c r="BY32"/>
  <c r="BZ32"/>
  <c r="CA32"/>
  <c r="CB32"/>
  <c r="CC32"/>
  <c r="U33"/>
  <c r="W33"/>
  <c r="X33"/>
  <c r="Y33"/>
  <c r="Z33"/>
  <c r="AA33"/>
  <c r="AM33"/>
  <c r="AN33" s="1"/>
  <c r="AO33"/>
  <c r="AP33"/>
  <c r="AQ33"/>
  <c r="AR33"/>
  <c r="AS33"/>
  <c r="BE33"/>
  <c r="BF33" s="1"/>
  <c r="BG33"/>
  <c r="BH33"/>
  <c r="BI33"/>
  <c r="BJ33"/>
  <c r="BK33"/>
  <c r="BW33"/>
  <c r="BX33" s="1"/>
  <c r="BY33"/>
  <c r="BZ33"/>
  <c r="CA33"/>
  <c r="CB33"/>
  <c r="CC33"/>
  <c r="U34"/>
  <c r="V34" s="1"/>
  <c r="W34"/>
  <c r="X34"/>
  <c r="Y34"/>
  <c r="Z34"/>
  <c r="AA34"/>
  <c r="AM34"/>
  <c r="AN34" s="1"/>
  <c r="AO34"/>
  <c r="AP34"/>
  <c r="AQ34"/>
  <c r="AR34"/>
  <c r="AS34"/>
  <c r="BE34"/>
  <c r="BF34" s="1"/>
  <c r="BG34"/>
  <c r="BH34"/>
  <c r="BI34"/>
  <c r="BJ34"/>
  <c r="BK34"/>
  <c r="BW34"/>
  <c r="BX34" s="1"/>
  <c r="BY34"/>
  <c r="BZ34"/>
  <c r="CA34"/>
  <c r="CB34"/>
  <c r="CC34"/>
  <c r="U35"/>
  <c r="W35"/>
  <c r="X35"/>
  <c r="Y35"/>
  <c r="Z35"/>
  <c r="AA35"/>
  <c r="AM35"/>
  <c r="AN35" s="1"/>
  <c r="AO35"/>
  <c r="AP35"/>
  <c r="AQ35"/>
  <c r="AR35"/>
  <c r="AS35"/>
  <c r="BE35"/>
  <c r="BF35" s="1"/>
  <c r="BG35"/>
  <c r="BH35"/>
  <c r="BI35"/>
  <c r="BJ35"/>
  <c r="BK35"/>
  <c r="BW35"/>
  <c r="BX35" s="1"/>
  <c r="BY35"/>
  <c r="BZ35"/>
  <c r="CA35"/>
  <c r="CB35"/>
  <c r="CC35"/>
  <c r="U36"/>
  <c r="W36"/>
  <c r="X36"/>
  <c r="Y36"/>
  <c r="Z36"/>
  <c r="AA36"/>
  <c r="AM36"/>
  <c r="AN36" s="1"/>
  <c r="AO36"/>
  <c r="AP36"/>
  <c r="AQ36"/>
  <c r="AR36"/>
  <c r="AS36"/>
  <c r="BE36"/>
  <c r="BF36" s="1"/>
  <c r="BG36"/>
  <c r="BH36"/>
  <c r="BI36"/>
  <c r="BJ36"/>
  <c r="BK36"/>
  <c r="BW36"/>
  <c r="BX36" s="1"/>
  <c r="BY36"/>
  <c r="BZ36"/>
  <c r="CA36"/>
  <c r="CB36"/>
  <c r="CC36"/>
  <c r="U37"/>
  <c r="W37"/>
  <c r="X37"/>
  <c r="Y37"/>
  <c r="Z37"/>
  <c r="AA37"/>
  <c r="AM37"/>
  <c r="AN37" s="1"/>
  <c r="AO37"/>
  <c r="AP37"/>
  <c r="AQ37"/>
  <c r="AR37"/>
  <c r="AS37"/>
  <c r="BE37"/>
  <c r="BF37" s="1"/>
  <c r="BG37"/>
  <c r="BH37"/>
  <c r="BI37"/>
  <c r="BJ37"/>
  <c r="BK37"/>
  <c r="BW37"/>
  <c r="BX37" s="1"/>
  <c r="BY37"/>
  <c r="BZ37"/>
  <c r="CA37"/>
  <c r="CB37"/>
  <c r="CC37"/>
  <c r="U38"/>
  <c r="W38"/>
  <c r="X38"/>
  <c r="Y38"/>
  <c r="Z38"/>
  <c r="AA38"/>
  <c r="AM38"/>
  <c r="AN38" s="1"/>
  <c r="AO38"/>
  <c r="AP38"/>
  <c r="AQ38"/>
  <c r="AR38"/>
  <c r="AS38"/>
  <c r="BE38"/>
  <c r="BF38" s="1"/>
  <c r="BG38"/>
  <c r="BH38"/>
  <c r="BI38"/>
  <c r="BJ38"/>
  <c r="BK38"/>
  <c r="BW38"/>
  <c r="BX38" s="1"/>
  <c r="BY38"/>
  <c r="BZ38"/>
  <c r="CA38"/>
  <c r="CB38"/>
  <c r="CC38"/>
  <c r="U40"/>
  <c r="W40"/>
  <c r="X40"/>
  <c r="Y40"/>
  <c r="Z40"/>
  <c r="AA40"/>
  <c r="AM40"/>
  <c r="AN40" s="1"/>
  <c r="AO40"/>
  <c r="AP40"/>
  <c r="AQ40"/>
  <c r="AR40"/>
  <c r="AS40"/>
  <c r="BE40"/>
  <c r="BF40" s="1"/>
  <c r="BG40"/>
  <c r="BH40"/>
  <c r="BI40"/>
  <c r="BJ40"/>
  <c r="BK40"/>
  <c r="BW40"/>
  <c r="BX40" s="1"/>
  <c r="BY40"/>
  <c r="BZ40"/>
  <c r="CA40"/>
  <c r="CB40"/>
  <c r="CC40"/>
  <c r="U41"/>
  <c r="W41"/>
  <c r="X41"/>
  <c r="Y41"/>
  <c r="Z41"/>
  <c r="AA41"/>
  <c r="AM41"/>
  <c r="AN41" s="1"/>
  <c r="AO41"/>
  <c r="AP41"/>
  <c r="AQ41"/>
  <c r="AR41"/>
  <c r="AS41"/>
  <c r="BE41"/>
  <c r="BF41" s="1"/>
  <c r="BG41"/>
  <c r="BH41"/>
  <c r="BI41"/>
  <c r="BJ41"/>
  <c r="BK41"/>
  <c r="BW41"/>
  <c r="BX41" s="1"/>
  <c r="BY41"/>
  <c r="BZ41"/>
  <c r="CA41"/>
  <c r="CB41"/>
  <c r="CC41"/>
  <c r="U43"/>
  <c r="W43"/>
  <c r="X43"/>
  <c r="Y43"/>
  <c r="Z43"/>
  <c r="AA43"/>
  <c r="AM43"/>
  <c r="AN43" s="1"/>
  <c r="AO43"/>
  <c r="AP43"/>
  <c r="AQ43"/>
  <c r="AR43"/>
  <c r="AS43"/>
  <c r="BE43"/>
  <c r="BF43" s="1"/>
  <c r="BG43"/>
  <c r="BH43"/>
  <c r="BI43"/>
  <c r="BJ43"/>
  <c r="BK43"/>
  <c r="BW43"/>
  <c r="BX43" s="1"/>
  <c r="BY43"/>
  <c r="BZ43"/>
  <c r="CA43"/>
  <c r="CB43"/>
  <c r="CC43"/>
  <c r="U42"/>
  <c r="W42"/>
  <c r="X42"/>
  <c r="Y42"/>
  <c r="Z42"/>
  <c r="AA42"/>
  <c r="AM42"/>
  <c r="AN42" s="1"/>
  <c r="AO42"/>
  <c r="AP42"/>
  <c r="AQ42"/>
  <c r="AR42"/>
  <c r="AS42"/>
  <c r="BE42"/>
  <c r="BF42" s="1"/>
  <c r="BG42"/>
  <c r="BH42"/>
  <c r="BI42"/>
  <c r="BJ42"/>
  <c r="BK42"/>
  <c r="BW42"/>
  <c r="BX42" s="1"/>
  <c r="BY42"/>
  <c r="BZ42"/>
  <c r="CA42"/>
  <c r="CB42"/>
  <c r="CC42"/>
  <c r="U45"/>
  <c r="V45" s="1"/>
  <c r="W45"/>
  <c r="X45"/>
  <c r="Y45"/>
  <c r="Z45"/>
  <c r="AA45"/>
  <c r="AM45"/>
  <c r="AN45" s="1"/>
  <c r="AO45"/>
  <c r="AP45"/>
  <c r="AQ45"/>
  <c r="AR45"/>
  <c r="AS45"/>
  <c r="BE45"/>
  <c r="BF45" s="1"/>
  <c r="BG45"/>
  <c r="BH45"/>
  <c r="BI45"/>
  <c r="BJ45"/>
  <c r="BK45"/>
  <c r="BW45"/>
  <c r="BX45" s="1"/>
  <c r="BY45"/>
  <c r="BZ45"/>
  <c r="CA45"/>
  <c r="CB45"/>
  <c r="CC45"/>
  <c r="U46"/>
  <c r="W46"/>
  <c r="X46"/>
  <c r="Y46"/>
  <c r="Z46"/>
  <c r="AA46"/>
  <c r="AM46"/>
  <c r="AN46" s="1"/>
  <c r="AO46"/>
  <c r="AP46"/>
  <c r="AQ46"/>
  <c r="AR46"/>
  <c r="AS46"/>
  <c r="BE46"/>
  <c r="BF46" s="1"/>
  <c r="BG46"/>
  <c r="BH46"/>
  <c r="BI46"/>
  <c r="BJ46"/>
  <c r="BK46"/>
  <c r="BW46"/>
  <c r="BX46" s="1"/>
  <c r="BY46"/>
  <c r="BZ46"/>
  <c r="CA46"/>
  <c r="CB46"/>
  <c r="CC46"/>
  <c r="U47"/>
  <c r="W47"/>
  <c r="X47"/>
  <c r="Y47"/>
  <c r="Z47"/>
  <c r="AA47"/>
  <c r="AM47"/>
  <c r="AN47" s="1"/>
  <c r="AO47"/>
  <c r="AP47"/>
  <c r="AQ47"/>
  <c r="AR47"/>
  <c r="AS47"/>
  <c r="BE47"/>
  <c r="BF47" s="1"/>
  <c r="BG47"/>
  <c r="BH47"/>
  <c r="BI47"/>
  <c r="BJ47"/>
  <c r="BK47"/>
  <c r="BW47"/>
  <c r="BX47" s="1"/>
  <c r="BY47"/>
  <c r="BZ47"/>
  <c r="CA47"/>
  <c r="CB47"/>
  <c r="CC47"/>
  <c r="U50"/>
  <c r="W50"/>
  <c r="X50"/>
  <c r="Y50"/>
  <c r="Z50"/>
  <c r="AA50"/>
  <c r="AM50"/>
  <c r="AN50" s="1"/>
  <c r="AO50"/>
  <c r="AP50"/>
  <c r="AQ50"/>
  <c r="AR50"/>
  <c r="AS50"/>
  <c r="BE50"/>
  <c r="BF50" s="1"/>
  <c r="BG50"/>
  <c r="BH50"/>
  <c r="BI50"/>
  <c r="BJ50"/>
  <c r="BK50"/>
  <c r="BW50"/>
  <c r="BX50" s="1"/>
  <c r="BY50"/>
  <c r="BZ50"/>
  <c r="CA50"/>
  <c r="CB50"/>
  <c r="CC50"/>
  <c r="U51"/>
  <c r="W51"/>
  <c r="X51"/>
  <c r="Y51"/>
  <c r="Z51"/>
  <c r="AA51"/>
  <c r="AM51"/>
  <c r="AN51" s="1"/>
  <c r="AO51"/>
  <c r="AP51"/>
  <c r="AQ51"/>
  <c r="AR51"/>
  <c r="AS51"/>
  <c r="BE51"/>
  <c r="BF51" s="1"/>
  <c r="BG51"/>
  <c r="BH51"/>
  <c r="BI51"/>
  <c r="BJ51"/>
  <c r="BK51"/>
  <c r="BW51"/>
  <c r="BX51" s="1"/>
  <c r="BY51"/>
  <c r="BZ51"/>
  <c r="CA51"/>
  <c r="CB51"/>
  <c r="CC51"/>
  <c r="U53"/>
  <c r="W53"/>
  <c r="X53"/>
  <c r="Y53"/>
  <c r="Z53"/>
  <c r="AA53"/>
  <c r="AM53"/>
  <c r="AN53" s="1"/>
  <c r="AO53"/>
  <c r="AP53"/>
  <c r="AQ53"/>
  <c r="AR53"/>
  <c r="AS53"/>
  <c r="BE53"/>
  <c r="BF53" s="1"/>
  <c r="BG53"/>
  <c r="BH53"/>
  <c r="BI53"/>
  <c r="BJ53"/>
  <c r="BK53"/>
  <c r="BW53"/>
  <c r="BX53" s="1"/>
  <c r="BY53"/>
  <c r="BZ53"/>
  <c r="CA53"/>
  <c r="CB53"/>
  <c r="CC53"/>
  <c r="U54"/>
  <c r="W54"/>
  <c r="X54"/>
  <c r="Y54"/>
  <c r="Z54"/>
  <c r="AA54"/>
  <c r="AM54"/>
  <c r="AN54" s="1"/>
  <c r="AO54"/>
  <c r="AP54"/>
  <c r="AQ54"/>
  <c r="AR54"/>
  <c r="AS54"/>
  <c r="BE54"/>
  <c r="BF54" s="1"/>
  <c r="BG54"/>
  <c r="BH54"/>
  <c r="BI54"/>
  <c r="BJ54"/>
  <c r="BK54"/>
  <c r="BW54"/>
  <c r="BX54" s="1"/>
  <c r="BY54"/>
  <c r="BZ54"/>
  <c r="CA54"/>
  <c r="CB54"/>
  <c r="CC54"/>
  <c r="U56"/>
  <c r="W56"/>
  <c r="X56"/>
  <c r="Y56"/>
  <c r="Z56"/>
  <c r="AA56"/>
  <c r="AM56"/>
  <c r="AN56" s="1"/>
  <c r="AO56"/>
  <c r="AP56"/>
  <c r="AQ56"/>
  <c r="AR56"/>
  <c r="AS56"/>
  <c r="BE56"/>
  <c r="BF56" s="1"/>
  <c r="BG56"/>
  <c r="BH56"/>
  <c r="BI56"/>
  <c r="BJ56"/>
  <c r="BK56"/>
  <c r="BW56"/>
  <c r="BX56" s="1"/>
  <c r="BY56"/>
  <c r="BZ56"/>
  <c r="CA56"/>
  <c r="CB56"/>
  <c r="CC56"/>
  <c r="U58"/>
  <c r="W58"/>
  <c r="X58"/>
  <c r="Y58"/>
  <c r="Z58"/>
  <c r="AA58"/>
  <c r="AM58"/>
  <c r="AN58" s="1"/>
  <c r="AO58"/>
  <c r="AP58"/>
  <c r="AQ58"/>
  <c r="AR58"/>
  <c r="AS58"/>
  <c r="BE58"/>
  <c r="BF58" s="1"/>
  <c r="BG58"/>
  <c r="BH58"/>
  <c r="BI58"/>
  <c r="BJ58"/>
  <c r="BK58"/>
  <c r="BW58"/>
  <c r="BX58" s="1"/>
  <c r="BY58"/>
  <c r="BZ58"/>
  <c r="CA58"/>
  <c r="CB58"/>
  <c r="CC58"/>
  <c r="U59"/>
  <c r="W59"/>
  <c r="X59"/>
  <c r="Y59"/>
  <c r="Z59"/>
  <c r="AA59"/>
  <c r="AM59"/>
  <c r="AN59" s="1"/>
  <c r="AO59"/>
  <c r="AP59"/>
  <c r="AQ59"/>
  <c r="AR59"/>
  <c r="AS59"/>
  <c r="BE59"/>
  <c r="BF59" s="1"/>
  <c r="BG59"/>
  <c r="BH59"/>
  <c r="BI59"/>
  <c r="BJ59"/>
  <c r="BK59"/>
  <c r="BW59"/>
  <c r="BX59" s="1"/>
  <c r="BY59"/>
  <c r="BZ59"/>
  <c r="CA59"/>
  <c r="CB59"/>
  <c r="CC59"/>
  <c r="U60"/>
  <c r="W60"/>
  <c r="X60"/>
  <c r="Y60"/>
  <c r="Z60"/>
  <c r="AA60"/>
  <c r="AM60"/>
  <c r="AN60" s="1"/>
  <c r="AO60"/>
  <c r="AP60"/>
  <c r="AQ60"/>
  <c r="AR60"/>
  <c r="AS60"/>
  <c r="BE60"/>
  <c r="BF60" s="1"/>
  <c r="BG60"/>
  <c r="BH60"/>
  <c r="BI60"/>
  <c r="BJ60"/>
  <c r="BK60"/>
  <c r="BW60"/>
  <c r="BX60" s="1"/>
  <c r="BY60"/>
  <c r="BZ60"/>
  <c r="CA60"/>
  <c r="CB60"/>
  <c r="CC60"/>
  <c r="U61"/>
  <c r="W61"/>
  <c r="X61"/>
  <c r="Y61"/>
  <c r="Z61"/>
  <c r="AA61"/>
  <c r="AM61"/>
  <c r="AN61" s="1"/>
  <c r="AO61"/>
  <c r="AP61"/>
  <c r="AQ61"/>
  <c r="AR61"/>
  <c r="AS61"/>
  <c r="BE61"/>
  <c r="BF61" s="1"/>
  <c r="BG61"/>
  <c r="BH61"/>
  <c r="BI61"/>
  <c r="BJ61"/>
  <c r="BK61"/>
  <c r="BW61"/>
  <c r="BX61" s="1"/>
  <c r="BY61"/>
  <c r="BZ61"/>
  <c r="CA61"/>
  <c r="CB61"/>
  <c r="CC61"/>
  <c r="U62"/>
  <c r="W62"/>
  <c r="X62"/>
  <c r="Y62"/>
  <c r="Z62"/>
  <c r="AA62"/>
  <c r="AM62"/>
  <c r="AN62" s="1"/>
  <c r="AO62"/>
  <c r="AP62"/>
  <c r="AQ62"/>
  <c r="AR62"/>
  <c r="AS62"/>
  <c r="BE62"/>
  <c r="BF62" s="1"/>
  <c r="BG62"/>
  <c r="BH62"/>
  <c r="BI62"/>
  <c r="BJ62"/>
  <c r="BK62"/>
  <c r="BW62"/>
  <c r="BX62" s="1"/>
  <c r="BY62"/>
  <c r="BZ62"/>
  <c r="CA62"/>
  <c r="CB62"/>
  <c r="CC62"/>
  <c r="U63"/>
  <c r="W63"/>
  <c r="X63"/>
  <c r="Y63"/>
  <c r="Z63"/>
  <c r="AA63"/>
  <c r="AM63"/>
  <c r="AN63" s="1"/>
  <c r="AO63"/>
  <c r="AP63"/>
  <c r="AQ63"/>
  <c r="AR63"/>
  <c r="AS63"/>
  <c r="BE63"/>
  <c r="BF63" s="1"/>
  <c r="BG63"/>
  <c r="BH63"/>
  <c r="BI63"/>
  <c r="BJ63"/>
  <c r="BK63"/>
  <c r="BW63"/>
  <c r="BX63" s="1"/>
  <c r="BY63"/>
  <c r="BZ63"/>
  <c r="CA63"/>
  <c r="CB63"/>
  <c r="CC63"/>
  <c r="U65"/>
  <c r="W65"/>
  <c r="X65"/>
  <c r="Y65"/>
  <c r="Z65"/>
  <c r="AA65"/>
  <c r="AM65"/>
  <c r="AN65" s="1"/>
  <c r="AO65"/>
  <c r="AP65"/>
  <c r="AQ65"/>
  <c r="AR65"/>
  <c r="AS65"/>
  <c r="BE65"/>
  <c r="BF65" s="1"/>
  <c r="BG65"/>
  <c r="BH65"/>
  <c r="BI65"/>
  <c r="BJ65"/>
  <c r="BK65"/>
  <c r="BW65"/>
  <c r="BX65" s="1"/>
  <c r="BY65"/>
  <c r="BZ65"/>
  <c r="CA65"/>
  <c r="CB65"/>
  <c r="CC65"/>
  <c r="U66"/>
  <c r="W66"/>
  <c r="X66"/>
  <c r="Y66"/>
  <c r="Z66"/>
  <c r="AA66"/>
  <c r="AM66"/>
  <c r="AN66" s="1"/>
  <c r="AO66"/>
  <c r="AP66"/>
  <c r="AQ66"/>
  <c r="AR66"/>
  <c r="AS66"/>
  <c r="BE66"/>
  <c r="BF66" s="1"/>
  <c r="BG66"/>
  <c r="BH66"/>
  <c r="BI66"/>
  <c r="BJ66"/>
  <c r="BK66"/>
  <c r="BW66"/>
  <c r="BX66" s="1"/>
  <c r="BY66"/>
  <c r="BZ66"/>
  <c r="CA66"/>
  <c r="CB66"/>
  <c r="CC66"/>
  <c r="U44"/>
  <c r="W44"/>
  <c r="X44"/>
  <c r="Y44"/>
  <c r="Z44"/>
  <c r="AA44"/>
  <c r="AM44"/>
  <c r="AN44" s="1"/>
  <c r="AO44"/>
  <c r="AP44"/>
  <c r="AQ44"/>
  <c r="AR44"/>
  <c r="AS44"/>
  <c r="BE44"/>
  <c r="BF44" s="1"/>
  <c r="BG44"/>
  <c r="BH44"/>
  <c r="BI44"/>
  <c r="BJ44"/>
  <c r="BK44"/>
  <c r="BW44"/>
  <c r="BX44" s="1"/>
  <c r="BY44"/>
  <c r="BZ44"/>
  <c r="CA44"/>
  <c r="CB44"/>
  <c r="CC44"/>
  <c r="U39"/>
  <c r="W39"/>
  <c r="X39"/>
  <c r="Y39"/>
  <c r="Z39"/>
  <c r="AA39"/>
  <c r="AM39"/>
  <c r="AN39" s="1"/>
  <c r="AO39"/>
  <c r="AP39"/>
  <c r="AQ39"/>
  <c r="AR39"/>
  <c r="AS39"/>
  <c r="BE39"/>
  <c r="BF39" s="1"/>
  <c r="BG39"/>
  <c r="BH39"/>
  <c r="BI39"/>
  <c r="BJ39"/>
  <c r="BK39"/>
  <c r="BW39"/>
  <c r="BX39" s="1"/>
  <c r="BY39"/>
  <c r="BZ39"/>
  <c r="CA39"/>
  <c r="CB39"/>
  <c r="CC39"/>
  <c r="U52"/>
  <c r="W52"/>
  <c r="X52"/>
  <c r="Y52"/>
  <c r="Z52"/>
  <c r="AA52"/>
  <c r="AM52"/>
  <c r="AN52" s="1"/>
  <c r="AO52"/>
  <c r="AP52"/>
  <c r="AQ52"/>
  <c r="AR52"/>
  <c r="AS52"/>
  <c r="BE52"/>
  <c r="BF52" s="1"/>
  <c r="BG52"/>
  <c r="BH52"/>
  <c r="BI52"/>
  <c r="BJ52"/>
  <c r="BK52"/>
  <c r="BW52"/>
  <c r="BX52" s="1"/>
  <c r="BY52"/>
  <c r="BZ52"/>
  <c r="CA52"/>
  <c r="CB52"/>
  <c r="CC52"/>
  <c r="U16"/>
  <c r="W16"/>
  <c r="X16"/>
  <c r="Y16"/>
  <c r="Z16"/>
  <c r="AA16"/>
  <c r="AM16"/>
  <c r="AN16" s="1"/>
  <c r="AO16"/>
  <c r="AP16"/>
  <c r="AQ16"/>
  <c r="AR16"/>
  <c r="AS16"/>
  <c r="BE16"/>
  <c r="BF16" s="1"/>
  <c r="BG16"/>
  <c r="BH16"/>
  <c r="BI16"/>
  <c r="BJ16"/>
  <c r="BK16"/>
  <c r="BW16"/>
  <c r="BX16" s="1"/>
  <c r="BY16"/>
  <c r="BZ16"/>
  <c r="CA16"/>
  <c r="CB16"/>
  <c r="CC16"/>
  <c r="U48"/>
  <c r="W48"/>
  <c r="X48"/>
  <c r="Y48"/>
  <c r="Z48"/>
  <c r="AA48"/>
  <c r="AM48"/>
  <c r="AN48" s="1"/>
  <c r="AO48"/>
  <c r="AP48"/>
  <c r="AQ48"/>
  <c r="AR48"/>
  <c r="AS48"/>
  <c r="BE48"/>
  <c r="BF48" s="1"/>
  <c r="BG48"/>
  <c r="BH48"/>
  <c r="BI48"/>
  <c r="BJ48"/>
  <c r="BK48"/>
  <c r="BW48"/>
  <c r="BX48" s="1"/>
  <c r="BY48"/>
  <c r="BZ48"/>
  <c r="CA48"/>
  <c r="CB48"/>
  <c r="CC48"/>
  <c r="U19"/>
  <c r="W19"/>
  <c r="X19"/>
  <c r="Y19"/>
  <c r="Z19"/>
  <c r="AA19"/>
  <c r="AM19"/>
  <c r="AN19" s="1"/>
  <c r="AO19"/>
  <c r="AP19"/>
  <c r="AQ19"/>
  <c r="AR19"/>
  <c r="AS19"/>
  <c r="BE19"/>
  <c r="BF19" s="1"/>
  <c r="BG19"/>
  <c r="BH19"/>
  <c r="BI19"/>
  <c r="BJ19"/>
  <c r="BK19"/>
  <c r="BW19"/>
  <c r="BX19" s="1"/>
  <c r="BY19"/>
  <c r="BZ19"/>
  <c r="CA19"/>
  <c r="CB19"/>
  <c r="CC19"/>
  <c r="U27"/>
  <c r="W27"/>
  <c r="X27"/>
  <c r="Y27"/>
  <c r="Z27"/>
  <c r="AA27"/>
  <c r="AM27"/>
  <c r="AN27" s="1"/>
  <c r="AO27"/>
  <c r="AP27"/>
  <c r="AQ27"/>
  <c r="AR27"/>
  <c r="AS27"/>
  <c r="BE27"/>
  <c r="BF27" s="1"/>
  <c r="BG27"/>
  <c r="BH27"/>
  <c r="BI27"/>
  <c r="BJ27"/>
  <c r="BK27"/>
  <c r="BW27"/>
  <c r="BX27" s="1"/>
  <c r="BY27"/>
  <c r="BZ27"/>
  <c r="CA27"/>
  <c r="CB27"/>
  <c r="CC27"/>
  <c r="U6"/>
  <c r="W6"/>
  <c r="X6"/>
  <c r="Y6"/>
  <c r="Z6"/>
  <c r="AA6"/>
  <c r="AM6"/>
  <c r="AN6" s="1"/>
  <c r="AO6"/>
  <c r="AP6"/>
  <c r="AQ6"/>
  <c r="AR6"/>
  <c r="AS6"/>
  <c r="BE6"/>
  <c r="BF6" s="1"/>
  <c r="BG6"/>
  <c r="BH6"/>
  <c r="BI6"/>
  <c r="BJ6"/>
  <c r="BK6"/>
  <c r="BW6"/>
  <c r="BX6" s="1"/>
  <c r="BY6"/>
  <c r="BZ6"/>
  <c r="CA6"/>
  <c r="CB6"/>
  <c r="CC6"/>
  <c r="U55"/>
  <c r="W55"/>
  <c r="X55"/>
  <c r="Y55"/>
  <c r="Z55"/>
  <c r="AA55"/>
  <c r="AM55"/>
  <c r="AO55"/>
  <c r="AP55"/>
  <c r="AQ55"/>
  <c r="AR55"/>
  <c r="AS55"/>
  <c r="BE55"/>
  <c r="BF55" s="1"/>
  <c r="BG55"/>
  <c r="BH55"/>
  <c r="BI55"/>
  <c r="BJ55"/>
  <c r="BK55"/>
  <c r="BW55"/>
  <c r="BX55" s="1"/>
  <c r="BY55"/>
  <c r="BZ55"/>
  <c r="CA55"/>
  <c r="CB55"/>
  <c r="CC55"/>
  <c r="U57"/>
  <c r="W57"/>
  <c r="X57"/>
  <c r="Y57"/>
  <c r="Z57"/>
  <c r="AA57"/>
  <c r="AM57"/>
  <c r="AN57" s="1"/>
  <c r="AO57"/>
  <c r="AP57"/>
  <c r="AQ57"/>
  <c r="AR57"/>
  <c r="AS57"/>
  <c r="BE57"/>
  <c r="BF57" s="1"/>
  <c r="BG57"/>
  <c r="BH57"/>
  <c r="BI57"/>
  <c r="BJ57"/>
  <c r="BK57"/>
  <c r="BW57"/>
  <c r="BX57" s="1"/>
  <c r="BY57"/>
  <c r="BZ57"/>
  <c r="CA57"/>
  <c r="CB57"/>
  <c r="CC57"/>
  <c r="H4" i="5"/>
  <c r="AX29" i="13" s="1"/>
  <c r="I4" i="5"/>
  <c r="BK29" i="13" s="1"/>
  <c r="J4" i="5"/>
  <c r="U4"/>
  <c r="V4" s="1"/>
  <c r="W4"/>
  <c r="X4"/>
  <c r="Y4"/>
  <c r="Z4"/>
  <c r="AA4"/>
  <c r="AM4"/>
  <c r="AN4" s="1"/>
  <c r="AO4"/>
  <c r="AP4"/>
  <c r="AQ4"/>
  <c r="AR4"/>
  <c r="AS4"/>
  <c r="BE4"/>
  <c r="BF4" s="1"/>
  <c r="BG4"/>
  <c r="BH4"/>
  <c r="BI4"/>
  <c r="BJ4"/>
  <c r="BK4"/>
  <c r="BW4"/>
  <c r="BX4" s="1"/>
  <c r="BY4"/>
  <c r="BZ4"/>
  <c r="CA4"/>
  <c r="CB4"/>
  <c r="CC4"/>
  <c r="H5"/>
  <c r="AX55" i="13" s="1"/>
  <c r="I5" i="5"/>
  <c r="BK55" i="13" s="1"/>
  <c r="J5" i="5"/>
  <c r="BX55" i="13" s="1"/>
  <c r="U5" i="5"/>
  <c r="V5" s="1"/>
  <c r="W5"/>
  <c r="X5"/>
  <c r="Y5"/>
  <c r="Z5"/>
  <c r="AA5"/>
  <c r="AM5"/>
  <c r="AN5" s="1"/>
  <c r="AO5"/>
  <c r="AP5"/>
  <c r="AQ5"/>
  <c r="AR5"/>
  <c r="AS5"/>
  <c r="BE5"/>
  <c r="BF5" s="1"/>
  <c r="BG5"/>
  <c r="BH5"/>
  <c r="BI5"/>
  <c r="BJ5"/>
  <c r="BK5"/>
  <c r="BW5"/>
  <c r="BX5" s="1"/>
  <c r="BY5"/>
  <c r="BZ5"/>
  <c r="CA5"/>
  <c r="CB5"/>
  <c r="CC5"/>
  <c r="H7"/>
  <c r="AX56" i="13" s="1"/>
  <c r="I7" i="5"/>
  <c r="BK56" i="13" s="1"/>
  <c r="J7" i="5"/>
  <c r="BX56" i="13" s="1"/>
  <c r="U7" i="5"/>
  <c r="V7" s="1"/>
  <c r="W7"/>
  <c r="X7"/>
  <c r="Y7"/>
  <c r="Z7"/>
  <c r="AA7"/>
  <c r="AM7"/>
  <c r="AN7" s="1"/>
  <c r="AO7"/>
  <c r="AP7"/>
  <c r="AQ7"/>
  <c r="AR7"/>
  <c r="AS7"/>
  <c r="BE7"/>
  <c r="BF7" s="1"/>
  <c r="BG7"/>
  <c r="BH7"/>
  <c r="BI7"/>
  <c r="BJ7"/>
  <c r="BK7"/>
  <c r="BW7"/>
  <c r="BX7" s="1"/>
  <c r="BY7"/>
  <c r="BZ7"/>
  <c r="CA7"/>
  <c r="CB7"/>
  <c r="CC7"/>
  <c r="H8"/>
  <c r="AX57" i="13" s="1"/>
  <c r="I8" i="5"/>
  <c r="BK57" i="13" s="1"/>
  <c r="J8" i="5"/>
  <c r="BX57" i="13" s="1"/>
  <c r="U8" i="5"/>
  <c r="W8"/>
  <c r="X8"/>
  <c r="Y8"/>
  <c r="Z8"/>
  <c r="AA8"/>
  <c r="AM8"/>
  <c r="AN8" s="1"/>
  <c r="AO8"/>
  <c r="AP8"/>
  <c r="AQ8"/>
  <c r="AR8"/>
  <c r="AS8"/>
  <c r="BE8"/>
  <c r="BF8" s="1"/>
  <c r="BG8"/>
  <c r="BH8"/>
  <c r="BI8"/>
  <c r="BJ8"/>
  <c r="BK8"/>
  <c r="BW8"/>
  <c r="BX8" s="1"/>
  <c r="BY8"/>
  <c r="BZ8"/>
  <c r="CA8"/>
  <c r="CB8"/>
  <c r="CC8"/>
  <c r="H9"/>
  <c r="AX32" i="13" s="1"/>
  <c r="I9" i="5"/>
  <c r="BK32" i="13" s="1"/>
  <c r="J9" i="5"/>
  <c r="BX32" i="13" s="1"/>
  <c r="U9" i="5"/>
  <c r="V9" s="1"/>
  <c r="W9"/>
  <c r="X9"/>
  <c r="Y9"/>
  <c r="Z9"/>
  <c r="AA9"/>
  <c r="AM9"/>
  <c r="AN9" s="1"/>
  <c r="AO9"/>
  <c r="AP9"/>
  <c r="AQ9"/>
  <c r="AR9"/>
  <c r="AS9"/>
  <c r="BE9"/>
  <c r="BF9" s="1"/>
  <c r="BG9"/>
  <c r="BH9"/>
  <c r="BI9"/>
  <c r="BJ9"/>
  <c r="BK9"/>
  <c r="BW9"/>
  <c r="BX9" s="1"/>
  <c r="BY9"/>
  <c r="BZ9"/>
  <c r="CA9"/>
  <c r="CB9"/>
  <c r="CC9"/>
  <c r="H49"/>
  <c r="AX34" i="13" s="1"/>
  <c r="I49" i="5"/>
  <c r="BK34" i="13" s="1"/>
  <c r="J49" i="5"/>
  <c r="BX34" i="13" s="1"/>
  <c r="U49" i="5"/>
  <c r="V49" s="1"/>
  <c r="W49"/>
  <c r="X49"/>
  <c r="Y49"/>
  <c r="Z49"/>
  <c r="AA49"/>
  <c r="AM49"/>
  <c r="AN49" s="1"/>
  <c r="AO49"/>
  <c r="AP49"/>
  <c r="AQ49"/>
  <c r="AR49"/>
  <c r="AS49"/>
  <c r="BE49"/>
  <c r="BF49" s="1"/>
  <c r="BG49"/>
  <c r="BH49"/>
  <c r="BI49"/>
  <c r="BJ49"/>
  <c r="BK49"/>
  <c r="BW49"/>
  <c r="BX49" s="1"/>
  <c r="BY49"/>
  <c r="BZ49"/>
  <c r="CA49"/>
  <c r="CB49"/>
  <c r="CC49"/>
  <c r="H10"/>
  <c r="AX38" i="13" s="1"/>
  <c r="I10" i="5"/>
  <c r="BK38" i="13" s="1"/>
  <c r="J10" i="5"/>
  <c r="BX38" i="13" s="1"/>
  <c r="U10" i="5"/>
  <c r="V10" s="1"/>
  <c r="W10"/>
  <c r="X10"/>
  <c r="Y10"/>
  <c r="Z10"/>
  <c r="AA10"/>
  <c r="AM10"/>
  <c r="AN10" s="1"/>
  <c r="AO10"/>
  <c r="AP10"/>
  <c r="AQ10"/>
  <c r="AR10"/>
  <c r="AS10"/>
  <c r="BE10"/>
  <c r="BF10" s="1"/>
  <c r="BG10"/>
  <c r="BH10"/>
  <c r="BI10"/>
  <c r="BJ10"/>
  <c r="BK10"/>
  <c r="BW10"/>
  <c r="BX10" s="1"/>
  <c r="BY10"/>
  <c r="BZ10"/>
  <c r="CA10"/>
  <c r="CB10"/>
  <c r="CC10"/>
  <c r="H11"/>
  <c r="AX17" i="13" s="1"/>
  <c r="I11" i="5"/>
  <c r="BK17" i="13" s="1"/>
  <c r="J11" i="5"/>
  <c r="U11"/>
  <c r="W11"/>
  <c r="X11"/>
  <c r="Y11"/>
  <c r="Z11"/>
  <c r="AA11"/>
  <c r="AM11"/>
  <c r="AN11" s="1"/>
  <c r="AO11"/>
  <c r="AP11"/>
  <c r="AQ11"/>
  <c r="AR11"/>
  <c r="AS11"/>
  <c r="BE11"/>
  <c r="BF11" s="1"/>
  <c r="BG11"/>
  <c r="BH11"/>
  <c r="BI11"/>
  <c r="BJ11"/>
  <c r="BK11"/>
  <c r="BW11"/>
  <c r="BX11" s="1"/>
  <c r="BY11"/>
  <c r="BZ11"/>
  <c r="CA11"/>
  <c r="CB11"/>
  <c r="CC11"/>
  <c r="H12"/>
  <c r="AX5" i="13" s="1"/>
  <c r="I12" i="5"/>
  <c r="BK5" i="13" s="1"/>
  <c r="J12" i="5"/>
  <c r="U12"/>
  <c r="V12" s="1"/>
  <c r="W12"/>
  <c r="X12"/>
  <c r="Y12"/>
  <c r="Z12"/>
  <c r="AA12"/>
  <c r="AM12"/>
  <c r="AN12" s="1"/>
  <c r="AO12"/>
  <c r="AP12"/>
  <c r="AQ12"/>
  <c r="AR12"/>
  <c r="AS12"/>
  <c r="BE12"/>
  <c r="BF12" s="1"/>
  <c r="BG12"/>
  <c r="BH12"/>
  <c r="BI12"/>
  <c r="BJ12"/>
  <c r="BK12"/>
  <c r="BW12"/>
  <c r="BX12" s="1"/>
  <c r="BY12"/>
  <c r="BZ12"/>
  <c r="CA12"/>
  <c r="CB12"/>
  <c r="CC12"/>
  <c r="H13"/>
  <c r="AX12" i="13" s="1"/>
  <c r="I13" i="5"/>
  <c r="BK12" i="13" s="1"/>
  <c r="J13" i="5"/>
  <c r="U13"/>
  <c r="V13" s="1"/>
  <c r="W13"/>
  <c r="X13"/>
  <c r="Y13"/>
  <c r="Z13"/>
  <c r="AA13"/>
  <c r="AM13"/>
  <c r="AN13" s="1"/>
  <c r="AO13"/>
  <c r="AP13"/>
  <c r="AQ13"/>
  <c r="AR13"/>
  <c r="AS13"/>
  <c r="BE13"/>
  <c r="BF13" s="1"/>
  <c r="BG13"/>
  <c r="BH13"/>
  <c r="BI13"/>
  <c r="BJ13"/>
  <c r="BK13"/>
  <c r="BW13"/>
  <c r="BX13" s="1"/>
  <c r="BY13"/>
  <c r="BZ13"/>
  <c r="CA13"/>
  <c r="CB13"/>
  <c r="CC13"/>
  <c r="H14"/>
  <c r="AX10" i="13" s="1"/>
  <c r="I14" i="5"/>
  <c r="BK10" i="13" s="1"/>
  <c r="J14" i="5"/>
  <c r="U14"/>
  <c r="V14" s="1"/>
  <c r="W14"/>
  <c r="X14"/>
  <c r="Y14"/>
  <c r="Z14"/>
  <c r="AA14"/>
  <c r="AM14"/>
  <c r="AN14" s="1"/>
  <c r="AO14"/>
  <c r="AP14"/>
  <c r="AQ14"/>
  <c r="AR14"/>
  <c r="AS14"/>
  <c r="BE14"/>
  <c r="BF14" s="1"/>
  <c r="BG14"/>
  <c r="BH14"/>
  <c r="BI14"/>
  <c r="BJ14"/>
  <c r="BK14"/>
  <c r="BW14"/>
  <c r="BX14" s="1"/>
  <c r="BY14"/>
  <c r="BZ14"/>
  <c r="CA14"/>
  <c r="CB14"/>
  <c r="CC14"/>
  <c r="H15"/>
  <c r="AX15" i="13" s="1"/>
  <c r="I15" i="5"/>
  <c r="BK15" i="13" s="1"/>
  <c r="J15" i="5"/>
  <c r="U15"/>
  <c r="W15"/>
  <c r="X15"/>
  <c r="Y15"/>
  <c r="Z15"/>
  <c r="AA15"/>
  <c r="AM15"/>
  <c r="AN15" s="1"/>
  <c r="AO15"/>
  <c r="AP15"/>
  <c r="AQ15"/>
  <c r="AR15"/>
  <c r="AS15"/>
  <c r="BE15"/>
  <c r="BF15" s="1"/>
  <c r="BG15"/>
  <c r="BH15"/>
  <c r="BI15"/>
  <c r="BJ15"/>
  <c r="BK15"/>
  <c r="BW15"/>
  <c r="BX15" s="1"/>
  <c r="BY15"/>
  <c r="BZ15"/>
  <c r="CA15"/>
  <c r="CB15"/>
  <c r="CC15"/>
  <c r="H17"/>
  <c r="AX25" i="13" s="1"/>
  <c r="I17" i="5"/>
  <c r="BK25" i="13" s="1"/>
  <c r="J17" i="5"/>
  <c r="BX25" i="13" s="1"/>
  <c r="U17" i="5"/>
  <c r="V17" s="1"/>
  <c r="W17"/>
  <c r="X17"/>
  <c r="Y17"/>
  <c r="Z17"/>
  <c r="AA17"/>
  <c r="AM17"/>
  <c r="AN17" s="1"/>
  <c r="AO17"/>
  <c r="AP17"/>
  <c r="AQ17"/>
  <c r="AR17"/>
  <c r="AS17"/>
  <c r="BE17"/>
  <c r="BF17" s="1"/>
  <c r="BG17"/>
  <c r="BH17"/>
  <c r="BI17"/>
  <c r="BJ17"/>
  <c r="BK17"/>
  <c r="BW17"/>
  <c r="BX17" s="1"/>
  <c r="BY17"/>
  <c r="BZ17"/>
  <c r="CA17"/>
  <c r="CB17"/>
  <c r="CC17"/>
  <c r="H18"/>
  <c r="AX58" i="13" s="1"/>
  <c r="I18" i="5"/>
  <c r="BK58" i="13" s="1"/>
  <c r="J18" i="5"/>
  <c r="BX58" i="13" s="1"/>
  <c r="U18" i="5"/>
  <c r="V18" s="1"/>
  <c r="W18"/>
  <c r="X18"/>
  <c r="Y18"/>
  <c r="Z18"/>
  <c r="AA18"/>
  <c r="AM18"/>
  <c r="AN18" s="1"/>
  <c r="AO18"/>
  <c r="AP18"/>
  <c r="AQ18"/>
  <c r="AR18"/>
  <c r="AS18"/>
  <c r="BE18"/>
  <c r="BF18" s="1"/>
  <c r="BG18"/>
  <c r="BH18"/>
  <c r="BI18"/>
  <c r="BJ18"/>
  <c r="BK18"/>
  <c r="BW18"/>
  <c r="BX18" s="1"/>
  <c r="BY18"/>
  <c r="BZ18"/>
  <c r="CA18"/>
  <c r="CB18"/>
  <c r="CC18"/>
  <c r="H20"/>
  <c r="AX14" i="13" s="1"/>
  <c r="I20" i="5"/>
  <c r="BK14" i="13" s="1"/>
  <c r="J20" i="5"/>
  <c r="U20"/>
  <c r="V20" s="1"/>
  <c r="W20"/>
  <c r="X20"/>
  <c r="Y20"/>
  <c r="Z20"/>
  <c r="AA20"/>
  <c r="AM20"/>
  <c r="AN20" s="1"/>
  <c r="AO20"/>
  <c r="AP20"/>
  <c r="AQ20"/>
  <c r="AR20"/>
  <c r="AS20"/>
  <c r="BE20"/>
  <c r="BF20" s="1"/>
  <c r="BG20"/>
  <c r="BH20"/>
  <c r="BI20"/>
  <c r="BJ20"/>
  <c r="BK20"/>
  <c r="BW20"/>
  <c r="BX20" s="1"/>
  <c r="BY20"/>
  <c r="BZ20"/>
  <c r="CA20"/>
  <c r="CB20"/>
  <c r="CC20"/>
  <c r="H21"/>
  <c r="AX20" i="13" s="1"/>
  <c r="I21" i="5"/>
  <c r="BK20" i="13" s="1"/>
  <c r="J21" i="5"/>
  <c r="U21"/>
  <c r="W21"/>
  <c r="X21"/>
  <c r="Y21"/>
  <c r="Z21"/>
  <c r="AA21"/>
  <c r="AM21"/>
  <c r="AN21" s="1"/>
  <c r="AO21"/>
  <c r="AP21"/>
  <c r="AQ21"/>
  <c r="AR21"/>
  <c r="AS21"/>
  <c r="BE21"/>
  <c r="BF21" s="1"/>
  <c r="BG21"/>
  <c r="BH21"/>
  <c r="BI21"/>
  <c r="BJ21"/>
  <c r="BK21"/>
  <c r="BW21"/>
  <c r="BX21" s="1"/>
  <c r="BY21"/>
  <c r="BZ21"/>
  <c r="CA21"/>
  <c r="CB21"/>
  <c r="CC21"/>
  <c r="H22"/>
  <c r="AX18" i="13" s="1"/>
  <c r="I22" i="5"/>
  <c r="BK18" i="13" s="1"/>
  <c r="J22" i="5"/>
  <c r="U22"/>
  <c r="V22" s="1"/>
  <c r="W22"/>
  <c r="X22"/>
  <c r="Y22"/>
  <c r="Z22"/>
  <c r="AA22"/>
  <c r="AM22"/>
  <c r="AN22" s="1"/>
  <c r="AO22"/>
  <c r="AP22"/>
  <c r="AQ22"/>
  <c r="AR22"/>
  <c r="AS22"/>
  <c r="BE22"/>
  <c r="BF22" s="1"/>
  <c r="BG22"/>
  <c r="BH22"/>
  <c r="BI22"/>
  <c r="BJ22"/>
  <c r="BK22"/>
  <c r="BW22"/>
  <c r="BX22" s="1"/>
  <c r="BY22"/>
  <c r="BZ22"/>
  <c r="CA22"/>
  <c r="CB22"/>
  <c r="CC22"/>
  <c r="H23"/>
  <c r="AX23" i="13" s="1"/>
  <c r="I23" i="5"/>
  <c r="BK23" i="13" s="1"/>
  <c r="J23" i="5"/>
  <c r="BX23" i="13" s="1"/>
  <c r="U23" i="5"/>
  <c r="V23" s="1"/>
  <c r="W23"/>
  <c r="X23"/>
  <c r="Y23"/>
  <c r="Z23"/>
  <c r="AA23"/>
  <c r="AM23"/>
  <c r="AN23" s="1"/>
  <c r="AO23"/>
  <c r="AP23"/>
  <c r="AQ23"/>
  <c r="AR23"/>
  <c r="AS23"/>
  <c r="BE23"/>
  <c r="BF23" s="1"/>
  <c r="BG23"/>
  <c r="BH23"/>
  <c r="BI23"/>
  <c r="BJ23"/>
  <c r="BK23"/>
  <c r="BW23"/>
  <c r="BX23" s="1"/>
  <c r="BY23"/>
  <c r="BZ23"/>
  <c r="CA23"/>
  <c r="CB23"/>
  <c r="CC23"/>
  <c r="H24"/>
  <c r="AX13" i="13" s="1"/>
  <c r="I24" i="5"/>
  <c r="BK13" i="13" s="1"/>
  <c r="J24" i="5"/>
  <c r="U24"/>
  <c r="V24" s="1"/>
  <c r="W24"/>
  <c r="X24"/>
  <c r="Y24"/>
  <c r="Z24"/>
  <c r="AA24"/>
  <c r="AM24"/>
  <c r="AN24" s="1"/>
  <c r="AO24"/>
  <c r="AP24"/>
  <c r="AQ24"/>
  <c r="AR24"/>
  <c r="AS24"/>
  <c r="BE24"/>
  <c r="BF24" s="1"/>
  <c r="BG24"/>
  <c r="BH24"/>
  <c r="BI24"/>
  <c r="BJ24"/>
  <c r="BK24"/>
  <c r="BW24"/>
  <c r="BX24" s="1"/>
  <c r="BY24"/>
  <c r="BZ24"/>
  <c r="CA24"/>
  <c r="CB24"/>
  <c r="CC24"/>
  <c r="H25"/>
  <c r="AX21" i="13" s="1"/>
  <c r="I25" i="5"/>
  <c r="BK21" i="13" s="1"/>
  <c r="J25" i="5"/>
  <c r="BX17" i="13" s="1"/>
  <c r="U25" i="5"/>
  <c r="W25"/>
  <c r="X25"/>
  <c r="Y25"/>
  <c r="Z25"/>
  <c r="AA25"/>
  <c r="AM25"/>
  <c r="AN25" s="1"/>
  <c r="AO25"/>
  <c r="AP25"/>
  <c r="AQ25"/>
  <c r="AR25"/>
  <c r="AS25"/>
  <c r="BE25"/>
  <c r="BF25" s="1"/>
  <c r="BG25"/>
  <c r="BH25"/>
  <c r="BI25"/>
  <c r="BJ25"/>
  <c r="BK25"/>
  <c r="BW25"/>
  <c r="BX25" s="1"/>
  <c r="BY25"/>
  <c r="BZ25"/>
  <c r="CA25"/>
  <c r="CB25"/>
  <c r="CC25"/>
  <c r="H26"/>
  <c r="AX27" i="13" s="1"/>
  <c r="I26" i="5"/>
  <c r="BK27" i="13" s="1"/>
  <c r="J26" i="5"/>
  <c r="BX27" i="13" s="1"/>
  <c r="U26" i="5"/>
  <c r="V26" s="1"/>
  <c r="W26"/>
  <c r="X26"/>
  <c r="Y26"/>
  <c r="Z26"/>
  <c r="AA26"/>
  <c r="AM26"/>
  <c r="AN26" s="1"/>
  <c r="AO26"/>
  <c r="AP26"/>
  <c r="AQ26"/>
  <c r="AR26"/>
  <c r="AS26"/>
  <c r="BE26"/>
  <c r="BF26" s="1"/>
  <c r="BG26"/>
  <c r="BH26"/>
  <c r="BI26"/>
  <c r="BJ26"/>
  <c r="BK26"/>
  <c r="BW26"/>
  <c r="BX26" s="1"/>
  <c r="BY26"/>
  <c r="BZ26"/>
  <c r="CA26"/>
  <c r="CB26"/>
  <c r="CC26"/>
  <c r="H28"/>
  <c r="AX59" i="13" s="1"/>
  <c r="I28" i="5"/>
  <c r="BK59" i="13" s="1"/>
  <c r="J28" i="5"/>
  <c r="BX59" i="13" s="1"/>
  <c r="U28" i="5"/>
  <c r="V28" s="1"/>
  <c r="W28"/>
  <c r="X28"/>
  <c r="Y28"/>
  <c r="Z28"/>
  <c r="AA28"/>
  <c r="AM28"/>
  <c r="AN28" s="1"/>
  <c r="AO28"/>
  <c r="AP28"/>
  <c r="AQ28"/>
  <c r="AR28"/>
  <c r="AS28"/>
  <c r="BE28"/>
  <c r="BF28" s="1"/>
  <c r="BG28"/>
  <c r="BH28"/>
  <c r="BI28"/>
  <c r="BJ28"/>
  <c r="BK28"/>
  <c r="BW28"/>
  <c r="BX28" s="1"/>
  <c r="BY28"/>
  <c r="BZ28"/>
  <c r="CA28"/>
  <c r="CB28"/>
  <c r="CC28"/>
  <c r="H29"/>
  <c r="AX60" i="13" s="1"/>
  <c r="I29" i="5"/>
  <c r="BK60" i="13" s="1"/>
  <c r="J29" i="5"/>
  <c r="BX60" i="13" s="1"/>
  <c r="U29" i="5"/>
  <c r="V29" s="1"/>
  <c r="W29"/>
  <c r="X29"/>
  <c r="Y29"/>
  <c r="Z29"/>
  <c r="AA29"/>
  <c r="AM29"/>
  <c r="AN29" s="1"/>
  <c r="AO29"/>
  <c r="AP29"/>
  <c r="AQ29"/>
  <c r="AR29"/>
  <c r="AS29"/>
  <c r="BE29"/>
  <c r="BF29" s="1"/>
  <c r="BG29"/>
  <c r="BH29"/>
  <c r="BI29"/>
  <c r="BJ29"/>
  <c r="BK29"/>
  <c r="BW29"/>
  <c r="BX29" s="1"/>
  <c r="BY29"/>
  <c r="BZ29"/>
  <c r="CA29"/>
  <c r="CB29"/>
  <c r="CC29"/>
  <c r="H30"/>
  <c r="AX9" i="13" s="1"/>
  <c r="I30" i="5"/>
  <c r="BK9" i="13" s="1"/>
  <c r="J30" i="5"/>
  <c r="U30"/>
  <c r="V30" s="1"/>
  <c r="W30"/>
  <c r="X30"/>
  <c r="Y30"/>
  <c r="Z30"/>
  <c r="AA30"/>
  <c r="AM30"/>
  <c r="AN30" s="1"/>
  <c r="AO30"/>
  <c r="AP30"/>
  <c r="AQ30"/>
  <c r="AR30"/>
  <c r="AS30"/>
  <c r="BE30"/>
  <c r="BF30" s="1"/>
  <c r="BG30"/>
  <c r="BH30"/>
  <c r="BI30"/>
  <c r="BJ30"/>
  <c r="BK30"/>
  <c r="BW30"/>
  <c r="BX30" s="1"/>
  <c r="BY30"/>
  <c r="BZ30"/>
  <c r="CA30"/>
  <c r="CB30"/>
  <c r="CC30"/>
  <c r="H31"/>
  <c r="AX6" i="13" s="1"/>
  <c r="I31" i="5"/>
  <c r="BK6" i="13" s="1"/>
  <c r="J31" i="5"/>
  <c r="BX6" i="13" s="1"/>
  <c r="U31" i="5"/>
  <c r="V31" s="1"/>
  <c r="W31"/>
  <c r="X31"/>
  <c r="Y31"/>
  <c r="Z31"/>
  <c r="AA31"/>
  <c r="AM31"/>
  <c r="AN31" s="1"/>
  <c r="AO31"/>
  <c r="AP31"/>
  <c r="AQ31"/>
  <c r="AR31"/>
  <c r="AS31"/>
  <c r="BE31"/>
  <c r="BF31" s="1"/>
  <c r="BG31"/>
  <c r="BH31"/>
  <c r="BI31"/>
  <c r="BJ31"/>
  <c r="BK31"/>
  <c r="BW31"/>
  <c r="BX31" s="1"/>
  <c r="BY31"/>
  <c r="BZ31"/>
  <c r="CA31"/>
  <c r="CB31"/>
  <c r="CC31"/>
  <c r="H32"/>
  <c r="AX19" i="13" s="1"/>
  <c r="I32" i="5"/>
  <c r="BK19" i="13" s="1"/>
  <c r="J32" i="5"/>
  <c r="U32"/>
  <c r="V32" s="1"/>
  <c r="W32"/>
  <c r="X32"/>
  <c r="Y32"/>
  <c r="Z32"/>
  <c r="AA32"/>
  <c r="AM32"/>
  <c r="AN32" s="1"/>
  <c r="AO32"/>
  <c r="AP32"/>
  <c r="AQ32"/>
  <c r="AR32"/>
  <c r="AS32"/>
  <c r="BE32"/>
  <c r="BF32" s="1"/>
  <c r="BG32"/>
  <c r="BH32"/>
  <c r="BI32"/>
  <c r="BJ32"/>
  <c r="BK32"/>
  <c r="BW32"/>
  <c r="BX32" s="1"/>
  <c r="BY32"/>
  <c r="BZ32"/>
  <c r="CA32"/>
  <c r="CB32"/>
  <c r="CC32"/>
  <c r="H33"/>
  <c r="AX61" i="13" s="1"/>
  <c r="I33" i="5"/>
  <c r="BK61" i="13" s="1"/>
  <c r="J33" i="5"/>
  <c r="BX61" i="13" s="1"/>
  <c r="U33" i="5"/>
  <c r="V33" s="1"/>
  <c r="W33"/>
  <c r="X33"/>
  <c r="Y33"/>
  <c r="Z33"/>
  <c r="AA33"/>
  <c r="AM33"/>
  <c r="AN33" s="1"/>
  <c r="AO33"/>
  <c r="AP33"/>
  <c r="AQ33"/>
  <c r="AR33"/>
  <c r="AS33"/>
  <c r="BE33"/>
  <c r="BF33" s="1"/>
  <c r="BG33"/>
  <c r="BH33"/>
  <c r="BI33"/>
  <c r="BJ33"/>
  <c r="BK33"/>
  <c r="BW33"/>
  <c r="BX33" s="1"/>
  <c r="BY33"/>
  <c r="BZ33"/>
  <c r="CA33"/>
  <c r="CB33"/>
  <c r="CC33"/>
  <c r="H34"/>
  <c r="AX26" i="13" s="1"/>
  <c r="I34" i="5"/>
  <c r="BK26" i="13" s="1"/>
  <c r="J34" i="5"/>
  <c r="U34"/>
  <c r="V34" s="1"/>
  <c r="W34"/>
  <c r="X34"/>
  <c r="Y34"/>
  <c r="Z34"/>
  <c r="AA34"/>
  <c r="AM34"/>
  <c r="AN34" s="1"/>
  <c r="AO34"/>
  <c r="AP34"/>
  <c r="AQ34"/>
  <c r="AR34"/>
  <c r="AS34"/>
  <c r="BE34"/>
  <c r="BF34" s="1"/>
  <c r="BG34"/>
  <c r="BH34"/>
  <c r="BI34"/>
  <c r="BJ34"/>
  <c r="BK34"/>
  <c r="BW34"/>
  <c r="BX34" s="1"/>
  <c r="BY34"/>
  <c r="BZ34"/>
  <c r="CA34"/>
  <c r="CB34"/>
  <c r="CC34"/>
  <c r="H35"/>
  <c r="AX62" i="13" s="1"/>
  <c r="I35" i="5"/>
  <c r="BK62" i="13" s="1"/>
  <c r="J35" i="5"/>
  <c r="BX62" i="13" s="1"/>
  <c r="U35" i="5"/>
  <c r="V35" s="1"/>
  <c r="W35"/>
  <c r="X35"/>
  <c r="Y35"/>
  <c r="Z35"/>
  <c r="AA35"/>
  <c r="AM35"/>
  <c r="AN35" s="1"/>
  <c r="AO35"/>
  <c r="AP35"/>
  <c r="AQ35"/>
  <c r="AR35"/>
  <c r="AS35"/>
  <c r="BE35"/>
  <c r="BF35" s="1"/>
  <c r="BG35"/>
  <c r="BH35"/>
  <c r="BI35"/>
  <c r="BJ35"/>
  <c r="BK35"/>
  <c r="BW35"/>
  <c r="BX35" s="1"/>
  <c r="BY35"/>
  <c r="BZ35"/>
  <c r="CA35"/>
  <c r="CB35"/>
  <c r="CC35"/>
  <c r="H36"/>
  <c r="AX63" i="13" s="1"/>
  <c r="I36" i="5"/>
  <c r="BK63" i="13" s="1"/>
  <c r="J36" i="5"/>
  <c r="BX63" i="13" s="1"/>
  <c r="U36" i="5"/>
  <c r="V36" s="1"/>
  <c r="W36"/>
  <c r="X36"/>
  <c r="Y36"/>
  <c r="Z36"/>
  <c r="AA36"/>
  <c r="AM36"/>
  <c r="AN36" s="1"/>
  <c r="AO36"/>
  <c r="AP36"/>
  <c r="AQ36"/>
  <c r="AR36"/>
  <c r="AS36"/>
  <c r="BE36"/>
  <c r="BF36" s="1"/>
  <c r="BG36"/>
  <c r="BH36"/>
  <c r="BI36"/>
  <c r="BJ36"/>
  <c r="BK36"/>
  <c r="BW36"/>
  <c r="BX36" s="1"/>
  <c r="BY36"/>
  <c r="BZ36"/>
  <c r="CA36"/>
  <c r="CB36"/>
  <c r="CC36"/>
  <c r="H37"/>
  <c r="AX24" i="13" s="1"/>
  <c r="I37" i="5"/>
  <c r="BK24" i="13" s="1"/>
  <c r="J37" i="5"/>
  <c r="U37"/>
  <c r="W37"/>
  <c r="X37"/>
  <c r="Y37"/>
  <c r="Z37"/>
  <c r="AA37"/>
  <c r="AM37"/>
  <c r="AN37" s="1"/>
  <c r="AO37"/>
  <c r="AP37"/>
  <c r="AQ37"/>
  <c r="AR37"/>
  <c r="AS37"/>
  <c r="BE37"/>
  <c r="BF37" s="1"/>
  <c r="BG37"/>
  <c r="BH37"/>
  <c r="BI37"/>
  <c r="BJ37"/>
  <c r="BK37"/>
  <c r="BW37"/>
  <c r="BX37" s="1"/>
  <c r="BY37"/>
  <c r="BZ37"/>
  <c r="CA37"/>
  <c r="CB37"/>
  <c r="CC37"/>
  <c r="H38"/>
  <c r="AX64" i="13" s="1"/>
  <c r="I38" i="5"/>
  <c r="BK64" i="13" s="1"/>
  <c r="J38" i="5"/>
  <c r="BX64" i="13" s="1"/>
  <c r="U38" i="5"/>
  <c r="V38" s="1"/>
  <c r="W38"/>
  <c r="X38"/>
  <c r="Y38"/>
  <c r="Z38"/>
  <c r="AA38"/>
  <c r="AM38"/>
  <c r="AN38" s="1"/>
  <c r="AO38"/>
  <c r="AP38"/>
  <c r="AQ38"/>
  <c r="AR38"/>
  <c r="AS38"/>
  <c r="BE38"/>
  <c r="BF38" s="1"/>
  <c r="BG38"/>
  <c r="BH38"/>
  <c r="BI38"/>
  <c r="BJ38"/>
  <c r="BK38"/>
  <c r="BW38"/>
  <c r="BX38" s="1"/>
  <c r="BY38"/>
  <c r="BZ38"/>
  <c r="CA38"/>
  <c r="CB38"/>
  <c r="CC38"/>
  <c r="H40"/>
  <c r="AX65" i="13" s="1"/>
  <c r="I40" i="5"/>
  <c r="BK65" i="13" s="1"/>
  <c r="J40" i="5"/>
  <c r="BX65" i="13" s="1"/>
  <c r="U40" i="5"/>
  <c r="V40" s="1"/>
  <c r="W40"/>
  <c r="X40"/>
  <c r="Y40"/>
  <c r="Z40"/>
  <c r="AA40"/>
  <c r="AM40"/>
  <c r="AN40" s="1"/>
  <c r="AO40"/>
  <c r="AP40"/>
  <c r="AQ40"/>
  <c r="AR40"/>
  <c r="AS40"/>
  <c r="BE40"/>
  <c r="BF40" s="1"/>
  <c r="BG40"/>
  <c r="BH40"/>
  <c r="BI40"/>
  <c r="BJ40"/>
  <c r="BK40"/>
  <c r="BW40"/>
  <c r="BX40" s="1"/>
  <c r="BY40"/>
  <c r="BZ40"/>
  <c r="CA40"/>
  <c r="CB40"/>
  <c r="CC40"/>
  <c r="H41"/>
  <c r="AX7" i="13" s="1"/>
  <c r="I41" i="5"/>
  <c r="BK7" i="13" s="1"/>
  <c r="J41" i="5"/>
  <c r="U41"/>
  <c r="V41" s="1"/>
  <c r="W41"/>
  <c r="X41"/>
  <c r="Y41"/>
  <c r="Z41"/>
  <c r="AA41"/>
  <c r="AM41"/>
  <c r="AO41"/>
  <c r="AP41"/>
  <c r="AQ41"/>
  <c r="AR41"/>
  <c r="AS41"/>
  <c r="BE41"/>
  <c r="BF41" s="1"/>
  <c r="BG41"/>
  <c r="BH41"/>
  <c r="BI41"/>
  <c r="BJ41"/>
  <c r="BK41"/>
  <c r="BW41"/>
  <c r="BX41" s="1"/>
  <c r="BY41"/>
  <c r="BZ41"/>
  <c r="CA41"/>
  <c r="CB41"/>
  <c r="CC41"/>
  <c r="H43"/>
  <c r="AX11" i="13" s="1"/>
  <c r="I43" i="5"/>
  <c r="BK11" i="13" s="1"/>
  <c r="J43" i="5"/>
  <c r="BX11" i="13" s="1"/>
  <c r="U43" i="5"/>
  <c r="W43"/>
  <c r="X43"/>
  <c r="Y43"/>
  <c r="Z43"/>
  <c r="AA43"/>
  <c r="AM43"/>
  <c r="AN43" s="1"/>
  <c r="AO43"/>
  <c r="AP43"/>
  <c r="AQ43"/>
  <c r="AR43"/>
  <c r="AS43"/>
  <c r="BE43"/>
  <c r="BF43" s="1"/>
  <c r="BG43"/>
  <c r="BH43"/>
  <c r="BI43"/>
  <c r="BJ43"/>
  <c r="BK43"/>
  <c r="BW43"/>
  <c r="BX43" s="1"/>
  <c r="BY43"/>
  <c r="BZ43"/>
  <c r="CA43"/>
  <c r="CB43"/>
  <c r="CC43"/>
  <c r="H42"/>
  <c r="AX8" i="13" s="1"/>
  <c r="I42" i="5"/>
  <c r="BK8" i="13" s="1"/>
  <c r="J42" i="5"/>
  <c r="BX8" i="13" s="1"/>
  <c r="U42" i="5"/>
  <c r="V42" s="1"/>
  <c r="W42"/>
  <c r="X42"/>
  <c r="Y42"/>
  <c r="Z42"/>
  <c r="AA42"/>
  <c r="AM42"/>
  <c r="AN42" s="1"/>
  <c r="AO42"/>
  <c r="AP42"/>
  <c r="AQ42"/>
  <c r="AR42"/>
  <c r="AS42"/>
  <c r="BE42"/>
  <c r="BF42" s="1"/>
  <c r="BG42"/>
  <c r="BH42"/>
  <c r="BI42"/>
  <c r="BJ42"/>
  <c r="BK42"/>
  <c r="BW42"/>
  <c r="BX42" s="1"/>
  <c r="BY42"/>
  <c r="BZ42"/>
  <c r="CA42"/>
  <c r="CB42"/>
  <c r="CC42"/>
  <c r="H45"/>
  <c r="AX30" i="13" s="1"/>
  <c r="I45" i="5"/>
  <c r="BK30" i="13" s="1"/>
  <c r="J45" i="5"/>
  <c r="U45"/>
  <c r="V45" s="1"/>
  <c r="W45"/>
  <c r="X45"/>
  <c r="Y45"/>
  <c r="Z45"/>
  <c r="AA45"/>
  <c r="AM45"/>
  <c r="AN45" s="1"/>
  <c r="AO45"/>
  <c r="AP45"/>
  <c r="AQ45"/>
  <c r="AR45"/>
  <c r="AS45"/>
  <c r="BE45"/>
  <c r="BF45" s="1"/>
  <c r="BG45"/>
  <c r="BH45"/>
  <c r="BI45"/>
  <c r="BJ45"/>
  <c r="BK45"/>
  <c r="BW45"/>
  <c r="BX45" s="1"/>
  <c r="BY45"/>
  <c r="BZ45"/>
  <c r="CA45"/>
  <c r="CB45"/>
  <c r="CC45"/>
  <c r="H46"/>
  <c r="AX66" i="13" s="1"/>
  <c r="I46" i="5"/>
  <c r="BK66" i="13" s="1"/>
  <c r="J46" i="5"/>
  <c r="BX66" i="13" s="1"/>
  <c r="U46" i="5"/>
  <c r="V46" s="1"/>
  <c r="W46"/>
  <c r="X46"/>
  <c r="Y46"/>
  <c r="Z46"/>
  <c r="AA46"/>
  <c r="AM46"/>
  <c r="AO46"/>
  <c r="AP46"/>
  <c r="AQ46"/>
  <c r="AR46"/>
  <c r="AS46"/>
  <c r="BE46"/>
  <c r="BF46" s="1"/>
  <c r="BG46"/>
  <c r="BH46"/>
  <c r="BI46"/>
  <c r="BJ46"/>
  <c r="BK46"/>
  <c r="BW46"/>
  <c r="BX46" s="1"/>
  <c r="BY46"/>
  <c r="BZ46"/>
  <c r="CA46"/>
  <c r="CB46"/>
  <c r="CC46"/>
  <c r="H47"/>
  <c r="AX22" i="13" s="1"/>
  <c r="I47" i="5"/>
  <c r="BK22" i="13" s="1"/>
  <c r="J47" i="5"/>
  <c r="BX21" i="13" s="1"/>
  <c r="U47" i="5"/>
  <c r="W47"/>
  <c r="X47"/>
  <c r="Y47"/>
  <c r="Z47"/>
  <c r="AA47"/>
  <c r="AM47"/>
  <c r="AN47" s="1"/>
  <c r="AO47"/>
  <c r="AP47"/>
  <c r="AQ47"/>
  <c r="AR47"/>
  <c r="AS47"/>
  <c r="BE47"/>
  <c r="BF47" s="1"/>
  <c r="BG47"/>
  <c r="BH47"/>
  <c r="BI47"/>
  <c r="BJ47"/>
  <c r="BK47"/>
  <c r="BW47"/>
  <c r="BX47" s="1"/>
  <c r="BY47"/>
  <c r="BZ47"/>
  <c r="CA47"/>
  <c r="CB47"/>
  <c r="CC47"/>
  <c r="H50"/>
  <c r="AX4" i="13" s="1"/>
  <c r="I50" i="5"/>
  <c r="BK4" i="13" s="1"/>
  <c r="J50" i="5"/>
  <c r="BX4" i="13" s="1"/>
  <c r="U50" i="5"/>
  <c r="V50" s="1"/>
  <c r="W50"/>
  <c r="X50"/>
  <c r="Y50"/>
  <c r="Z50"/>
  <c r="AA50"/>
  <c r="AM50"/>
  <c r="AN50" s="1"/>
  <c r="AO50"/>
  <c r="AP50"/>
  <c r="AQ50"/>
  <c r="AR50"/>
  <c r="AS50"/>
  <c r="BE50"/>
  <c r="BF50" s="1"/>
  <c r="BG50"/>
  <c r="BH50"/>
  <c r="BI50"/>
  <c r="BJ50"/>
  <c r="BK50"/>
  <c r="BW50"/>
  <c r="BX50" s="1"/>
  <c r="BY50"/>
  <c r="BZ50"/>
  <c r="CA50"/>
  <c r="CB50"/>
  <c r="CC50"/>
  <c r="H51"/>
  <c r="AX35" i="13" s="1"/>
  <c r="I51" i="5"/>
  <c r="BK35" i="13" s="1"/>
  <c r="J51" i="5"/>
  <c r="BX35" i="13" s="1"/>
  <c r="U51" i="5"/>
  <c r="V51" s="1"/>
  <c r="W51"/>
  <c r="X51"/>
  <c r="Y51"/>
  <c r="Z51"/>
  <c r="AA51"/>
  <c r="AM51"/>
  <c r="AN51" s="1"/>
  <c r="AO51"/>
  <c r="AP51"/>
  <c r="AQ51"/>
  <c r="AR51"/>
  <c r="AS51"/>
  <c r="BE51"/>
  <c r="BF51" s="1"/>
  <c r="BG51"/>
  <c r="BH51"/>
  <c r="BI51"/>
  <c r="BJ51"/>
  <c r="BK51"/>
  <c r="BW51"/>
  <c r="BX51" s="1"/>
  <c r="BY51"/>
  <c r="BZ51"/>
  <c r="CA51"/>
  <c r="CB51"/>
  <c r="CC51"/>
  <c r="H53"/>
  <c r="AX67" i="13" s="1"/>
  <c r="I53" i="5"/>
  <c r="BK67" i="13" s="1"/>
  <c r="J53" i="5"/>
  <c r="BX67" i="13" s="1"/>
  <c r="U53" i="5"/>
  <c r="V53" s="1"/>
  <c r="W53"/>
  <c r="X53"/>
  <c r="Y53"/>
  <c r="Z53"/>
  <c r="AA53"/>
  <c r="AM53"/>
  <c r="AO53"/>
  <c r="AP53"/>
  <c r="AQ53"/>
  <c r="AR53"/>
  <c r="AS53"/>
  <c r="BE53"/>
  <c r="BF53" s="1"/>
  <c r="BG53"/>
  <c r="BH53"/>
  <c r="BI53"/>
  <c r="BJ53"/>
  <c r="BK53"/>
  <c r="BW53"/>
  <c r="BX53" s="1"/>
  <c r="BY53"/>
  <c r="BZ53"/>
  <c r="CA53"/>
  <c r="CB53"/>
  <c r="CC53"/>
  <c r="H54"/>
  <c r="AX46" i="13" s="1"/>
  <c r="I54" i="5"/>
  <c r="BK46" i="13" s="1"/>
  <c r="J54" i="5"/>
  <c r="BX46" i="13" s="1"/>
  <c r="U54" i="5"/>
  <c r="W54"/>
  <c r="X54"/>
  <c r="Y54"/>
  <c r="Z54"/>
  <c r="AA54"/>
  <c r="AM54"/>
  <c r="AN54" s="1"/>
  <c r="AO54"/>
  <c r="AP54"/>
  <c r="AQ54"/>
  <c r="AR54"/>
  <c r="AS54"/>
  <c r="BE54"/>
  <c r="BF54" s="1"/>
  <c r="BG54"/>
  <c r="BH54"/>
  <c r="BI54"/>
  <c r="BJ54"/>
  <c r="BK54"/>
  <c r="BW54"/>
  <c r="BX54" s="1"/>
  <c r="BY54"/>
  <c r="BZ54"/>
  <c r="CA54"/>
  <c r="CB54"/>
  <c r="CC54"/>
  <c r="H56"/>
  <c r="AX50" i="13" s="1"/>
  <c r="I56" i="5"/>
  <c r="BK50" i="13" s="1"/>
  <c r="J56" i="5"/>
  <c r="U56"/>
  <c r="W56"/>
  <c r="X56"/>
  <c r="Y56"/>
  <c r="Z56"/>
  <c r="AA56"/>
  <c r="AM56"/>
  <c r="AN56"/>
  <c r="AO56"/>
  <c r="AP56"/>
  <c r="AQ56"/>
  <c r="AR56"/>
  <c r="AS56"/>
  <c r="BE56"/>
  <c r="BF56" s="1"/>
  <c r="BG56"/>
  <c r="BH56"/>
  <c r="BI56"/>
  <c r="BJ56"/>
  <c r="BK56"/>
  <c r="BW56"/>
  <c r="BX56" s="1"/>
  <c r="BY56"/>
  <c r="BZ56"/>
  <c r="CA56"/>
  <c r="CB56"/>
  <c r="CC56"/>
  <c r="H58"/>
  <c r="AX68" i="13" s="1"/>
  <c r="I58" i="5"/>
  <c r="BK68" i="13" s="1"/>
  <c r="J58" i="5"/>
  <c r="BX68" i="13" s="1"/>
  <c r="U58" i="5"/>
  <c r="V58" s="1"/>
  <c r="W58"/>
  <c r="X58"/>
  <c r="Y58"/>
  <c r="Z58"/>
  <c r="AA58"/>
  <c r="AM58"/>
  <c r="AN58" s="1"/>
  <c r="AO58"/>
  <c r="AP58"/>
  <c r="AQ58"/>
  <c r="AR58"/>
  <c r="AS58"/>
  <c r="BE58"/>
  <c r="BF58" s="1"/>
  <c r="BG58"/>
  <c r="BH58"/>
  <c r="BI58"/>
  <c r="BJ58"/>
  <c r="BK58"/>
  <c r="BW58"/>
  <c r="BX58" s="1"/>
  <c r="BY58"/>
  <c r="BZ58"/>
  <c r="CA58"/>
  <c r="CB58"/>
  <c r="CC58"/>
  <c r="H59"/>
  <c r="AX69" i="13" s="1"/>
  <c r="I59" i="5"/>
  <c r="BK69" i="13" s="1"/>
  <c r="J59" i="5"/>
  <c r="BX69" i="13" s="1"/>
  <c r="U59" i="5"/>
  <c r="W59"/>
  <c r="X59"/>
  <c r="Y59"/>
  <c r="Z59"/>
  <c r="AA59"/>
  <c r="AM59"/>
  <c r="AN59" s="1"/>
  <c r="AO59"/>
  <c r="AP59"/>
  <c r="AQ59"/>
  <c r="AR59"/>
  <c r="AS59"/>
  <c r="BE59"/>
  <c r="BF59" s="1"/>
  <c r="BG59"/>
  <c r="BH59"/>
  <c r="BI59"/>
  <c r="BJ59"/>
  <c r="BK59"/>
  <c r="BW59"/>
  <c r="BX59" s="1"/>
  <c r="BY59"/>
  <c r="BZ59"/>
  <c r="CA59"/>
  <c r="CB59"/>
  <c r="CC59"/>
  <c r="H60"/>
  <c r="AX40" i="13" s="1"/>
  <c r="I60" i="5"/>
  <c r="BK40" i="13" s="1"/>
  <c r="J60" i="5"/>
  <c r="BX40" i="13" s="1"/>
  <c r="U60" i="5"/>
  <c r="V60" s="1"/>
  <c r="W60"/>
  <c r="X60"/>
  <c r="Y60"/>
  <c r="Z60"/>
  <c r="AA60"/>
  <c r="AM60"/>
  <c r="AN60" s="1"/>
  <c r="AO60"/>
  <c r="AP60"/>
  <c r="AQ60"/>
  <c r="AR60"/>
  <c r="AS60"/>
  <c r="BE60"/>
  <c r="BF60"/>
  <c r="BG60"/>
  <c r="BH60"/>
  <c r="BI60"/>
  <c r="BJ60"/>
  <c r="BK60"/>
  <c r="BW60"/>
  <c r="BX60" s="1"/>
  <c r="BY60"/>
  <c r="BZ60"/>
  <c r="CA60"/>
  <c r="CB60"/>
  <c r="CC60"/>
  <c r="H61"/>
  <c r="AX42" i="13" s="1"/>
  <c r="I61" i="5"/>
  <c r="BK42" i="13" s="1"/>
  <c r="J61" i="5"/>
  <c r="BX42" i="13" s="1"/>
  <c r="U61" i="5"/>
  <c r="W61"/>
  <c r="X61"/>
  <c r="Y61"/>
  <c r="Z61"/>
  <c r="AA61"/>
  <c r="AM61"/>
  <c r="AN61" s="1"/>
  <c r="AO61"/>
  <c r="AP61"/>
  <c r="AQ61"/>
  <c r="AR61"/>
  <c r="AS61"/>
  <c r="BE61"/>
  <c r="BF61" s="1"/>
  <c r="BG61"/>
  <c r="BH61"/>
  <c r="BI61"/>
  <c r="BJ61"/>
  <c r="BK61"/>
  <c r="BW61"/>
  <c r="BX61" s="1"/>
  <c r="BY61"/>
  <c r="BZ61"/>
  <c r="CA61"/>
  <c r="CB61"/>
  <c r="CC61"/>
  <c r="H62"/>
  <c r="AX45" i="13" s="1"/>
  <c r="I62" i="5"/>
  <c r="BK45" i="13" s="1"/>
  <c r="J62" i="5"/>
  <c r="BX45" i="13" s="1"/>
  <c r="U62" i="5"/>
  <c r="V62" s="1"/>
  <c r="W62"/>
  <c r="X62"/>
  <c r="Y62"/>
  <c r="Z62"/>
  <c r="AA62"/>
  <c r="AM62"/>
  <c r="AN62" s="1"/>
  <c r="AO62"/>
  <c r="AP62"/>
  <c r="AQ62"/>
  <c r="AR62"/>
  <c r="AS62"/>
  <c r="BE62"/>
  <c r="BF62" s="1"/>
  <c r="BG62"/>
  <c r="BH62"/>
  <c r="BI62"/>
  <c r="BJ62"/>
  <c r="BK62"/>
  <c r="BW62"/>
  <c r="BX62" s="1"/>
  <c r="BY62"/>
  <c r="BZ62"/>
  <c r="CA62"/>
  <c r="CB62"/>
  <c r="CC62"/>
  <c r="H63"/>
  <c r="AX43" i="13" s="1"/>
  <c r="I63" i="5"/>
  <c r="BK43" i="13" s="1"/>
  <c r="J63" i="5"/>
  <c r="BX43" i="13" s="1"/>
  <c r="U63" i="5"/>
  <c r="V63" s="1"/>
  <c r="W63"/>
  <c r="X63"/>
  <c r="Y63"/>
  <c r="Z63"/>
  <c r="AA63"/>
  <c r="AM63"/>
  <c r="AN63" s="1"/>
  <c r="AO63"/>
  <c r="AP63"/>
  <c r="AQ63"/>
  <c r="AR63"/>
  <c r="AS63"/>
  <c r="BE63"/>
  <c r="BF63" s="1"/>
  <c r="BG63"/>
  <c r="BH63"/>
  <c r="BI63"/>
  <c r="BJ63"/>
  <c r="BK63"/>
  <c r="BW63"/>
  <c r="BX63" s="1"/>
  <c r="BY63"/>
  <c r="BZ63"/>
  <c r="CA63"/>
  <c r="CB63"/>
  <c r="CC63"/>
  <c r="H65"/>
  <c r="AX70" i="13" s="1"/>
  <c r="I65" i="5"/>
  <c r="BK70" i="13" s="1"/>
  <c r="J65" i="5"/>
  <c r="BX70" i="13" s="1"/>
  <c r="U65" i="5"/>
  <c r="V65" s="1"/>
  <c r="W65"/>
  <c r="X65"/>
  <c r="Y65"/>
  <c r="Z65"/>
  <c r="AA65"/>
  <c r="AM65"/>
  <c r="AN65" s="1"/>
  <c r="AO65"/>
  <c r="AP65"/>
  <c r="AQ65"/>
  <c r="AR65"/>
  <c r="AS65"/>
  <c r="BE65"/>
  <c r="BF65" s="1"/>
  <c r="BG65"/>
  <c r="BH65"/>
  <c r="BI65"/>
  <c r="BJ65"/>
  <c r="BK65"/>
  <c r="BW65"/>
  <c r="BX65" s="1"/>
  <c r="BY65"/>
  <c r="BZ65"/>
  <c r="CA65"/>
  <c r="CB65"/>
  <c r="CC65"/>
  <c r="H66"/>
  <c r="AX71" i="13" s="1"/>
  <c r="I66" i="5"/>
  <c r="BK71" i="13" s="1"/>
  <c r="J66" i="5"/>
  <c r="BX71" i="13" s="1"/>
  <c r="U66" i="5"/>
  <c r="W66"/>
  <c r="X66"/>
  <c r="Y66"/>
  <c r="Z66"/>
  <c r="AA66"/>
  <c r="AM66"/>
  <c r="AN66" s="1"/>
  <c r="AO66"/>
  <c r="AP66"/>
  <c r="AQ66"/>
  <c r="AR66"/>
  <c r="AS66"/>
  <c r="BE66"/>
  <c r="BF66" s="1"/>
  <c r="BG66"/>
  <c r="BH66"/>
  <c r="BI66"/>
  <c r="BJ66"/>
  <c r="BK66"/>
  <c r="BW66"/>
  <c r="BX66" s="1"/>
  <c r="BY66"/>
  <c r="BZ66"/>
  <c r="CA66"/>
  <c r="CB66"/>
  <c r="CC66"/>
  <c r="H44"/>
  <c r="AX28" i="13" s="1"/>
  <c r="I44" i="5"/>
  <c r="BK28" i="13" s="1"/>
  <c r="J44" i="5"/>
  <c r="BX19" i="13" s="1"/>
  <c r="U44" i="5"/>
  <c r="V44" s="1"/>
  <c r="W44"/>
  <c r="X44"/>
  <c r="Y44"/>
  <c r="Z44"/>
  <c r="AA44"/>
  <c r="AM44"/>
  <c r="AN44" s="1"/>
  <c r="AO44"/>
  <c r="AP44"/>
  <c r="AQ44"/>
  <c r="AR44"/>
  <c r="AS44"/>
  <c r="BE44"/>
  <c r="BF44" s="1"/>
  <c r="BG44"/>
  <c r="BH44"/>
  <c r="BI44"/>
  <c r="BJ44"/>
  <c r="BK44"/>
  <c r="BW44"/>
  <c r="BX44" s="1"/>
  <c r="BY44"/>
  <c r="BZ44"/>
  <c r="CA44"/>
  <c r="CB44"/>
  <c r="CC44"/>
  <c r="H39"/>
  <c r="AX31" i="13" s="1"/>
  <c r="I39" i="5"/>
  <c r="BK31" i="13" s="1"/>
  <c r="J39" i="5"/>
  <c r="BX29" i="13" s="1"/>
  <c r="U39" i="5"/>
  <c r="V39" s="1"/>
  <c r="W39"/>
  <c r="X39"/>
  <c r="Y39"/>
  <c r="Z39"/>
  <c r="AA39"/>
  <c r="AM39"/>
  <c r="AN39" s="1"/>
  <c r="AO39"/>
  <c r="AP39"/>
  <c r="AQ39"/>
  <c r="AR39"/>
  <c r="AS39"/>
  <c r="BE39"/>
  <c r="BF39" s="1"/>
  <c r="BG39"/>
  <c r="BH39"/>
  <c r="BI39"/>
  <c r="BJ39"/>
  <c r="BK39"/>
  <c r="BW39"/>
  <c r="BX39" s="1"/>
  <c r="BY39"/>
  <c r="BZ39"/>
  <c r="CA39"/>
  <c r="CB39"/>
  <c r="CC39"/>
  <c r="H52"/>
  <c r="AX39" i="13" s="1"/>
  <c r="I52" i="5"/>
  <c r="BK39" i="13" s="1"/>
  <c r="J52" i="5"/>
  <c r="BX39" i="13" s="1"/>
  <c r="U52" i="5"/>
  <c r="V52" s="1"/>
  <c r="W52"/>
  <c r="X52"/>
  <c r="Y52"/>
  <c r="Z52"/>
  <c r="AA52"/>
  <c r="AM52"/>
  <c r="AN52" s="1"/>
  <c r="AO52"/>
  <c r="AP52"/>
  <c r="AQ52"/>
  <c r="AR52"/>
  <c r="AS52"/>
  <c r="BE52"/>
  <c r="BF52" s="1"/>
  <c r="BG52"/>
  <c r="BH52"/>
  <c r="BI52"/>
  <c r="BJ52"/>
  <c r="BK52"/>
  <c r="BW52"/>
  <c r="BX52" s="1"/>
  <c r="BY52"/>
  <c r="BZ52"/>
  <c r="CA52"/>
  <c r="CB52"/>
  <c r="CC52"/>
  <c r="H16"/>
  <c r="AX37" i="13" s="1"/>
  <c r="I16" i="5"/>
  <c r="BK37" i="13" s="1"/>
  <c r="J16" i="5"/>
  <c r="U16"/>
  <c r="W16"/>
  <c r="X16"/>
  <c r="Y16"/>
  <c r="Z16"/>
  <c r="AA16"/>
  <c r="AM16"/>
  <c r="AN16" s="1"/>
  <c r="AO16"/>
  <c r="AP16"/>
  <c r="AQ16"/>
  <c r="AR16"/>
  <c r="AS16"/>
  <c r="BE16"/>
  <c r="BF16" s="1"/>
  <c r="BG16"/>
  <c r="BH16"/>
  <c r="BI16"/>
  <c r="BJ16"/>
  <c r="BK16"/>
  <c r="BW16"/>
  <c r="BX16" s="1"/>
  <c r="BY16"/>
  <c r="BZ16"/>
  <c r="CA16"/>
  <c r="CB16"/>
  <c r="CC16"/>
  <c r="H48"/>
  <c r="AX16" i="13" s="1"/>
  <c r="I48" i="5"/>
  <c r="BK16" i="13" s="1"/>
  <c r="J48" i="5"/>
  <c r="U48"/>
  <c r="V48" s="1"/>
  <c r="W48"/>
  <c r="X48"/>
  <c r="Y48"/>
  <c r="Z48"/>
  <c r="AA48"/>
  <c r="AM48"/>
  <c r="AN48" s="1"/>
  <c r="AO48"/>
  <c r="AP48"/>
  <c r="AQ48"/>
  <c r="AR48"/>
  <c r="AS48"/>
  <c r="BE48"/>
  <c r="BF48" s="1"/>
  <c r="BG48"/>
  <c r="BH48"/>
  <c r="BI48"/>
  <c r="BJ48"/>
  <c r="BK48"/>
  <c r="BW48"/>
  <c r="BX48" s="1"/>
  <c r="BY48"/>
  <c r="BZ48"/>
  <c r="CA48"/>
  <c r="CB48"/>
  <c r="CC48"/>
  <c r="H19"/>
  <c r="AX52" i="13" s="1"/>
  <c r="I19" i="5"/>
  <c r="BK52" i="13" s="1"/>
  <c r="J19" i="5"/>
  <c r="BX50" i="13" s="1"/>
  <c r="U19" i="5"/>
  <c r="V19" s="1"/>
  <c r="W19"/>
  <c r="X19"/>
  <c r="Y19"/>
  <c r="Z19"/>
  <c r="AA19"/>
  <c r="AM19"/>
  <c r="AN19" s="1"/>
  <c r="AO19"/>
  <c r="AP19"/>
  <c r="AQ19"/>
  <c r="AR19"/>
  <c r="AS19"/>
  <c r="BE19"/>
  <c r="BF19" s="1"/>
  <c r="BG19"/>
  <c r="BH19"/>
  <c r="BI19"/>
  <c r="BJ19"/>
  <c r="BK19"/>
  <c r="BW19"/>
  <c r="BX19" s="1"/>
  <c r="BY19"/>
  <c r="BZ19"/>
  <c r="CA19"/>
  <c r="CB19"/>
  <c r="CC19"/>
  <c r="H27"/>
  <c r="AX33" i="13" s="1"/>
  <c r="I27" i="5"/>
  <c r="BK33" i="13" s="1"/>
  <c r="J27" i="5"/>
  <c r="BX33" i="13" s="1"/>
  <c r="U27" i="5"/>
  <c r="V27" s="1"/>
  <c r="W27"/>
  <c r="X27"/>
  <c r="Y27"/>
  <c r="Z27"/>
  <c r="AA27"/>
  <c r="AM27"/>
  <c r="AN27" s="1"/>
  <c r="AO27"/>
  <c r="AP27"/>
  <c r="AQ27"/>
  <c r="AR27"/>
  <c r="AS27"/>
  <c r="BE27"/>
  <c r="BF27" s="1"/>
  <c r="BG27"/>
  <c r="BH27"/>
  <c r="BI27"/>
  <c r="BJ27"/>
  <c r="BK27"/>
  <c r="BW27"/>
  <c r="BX27"/>
  <c r="BY27"/>
  <c r="BZ27"/>
  <c r="CA27"/>
  <c r="CB27"/>
  <c r="CC27"/>
  <c r="H6"/>
  <c r="AX36" i="13" s="1"/>
  <c r="I6" i="5"/>
  <c r="BK36" i="13" s="1"/>
  <c r="J6" i="5"/>
  <c r="BX36" i="13" s="1"/>
  <c r="U6" i="5"/>
  <c r="W6"/>
  <c r="X6"/>
  <c r="Y6"/>
  <c r="Z6"/>
  <c r="AA6"/>
  <c r="AM6"/>
  <c r="AN6"/>
  <c r="AO6"/>
  <c r="AP6"/>
  <c r="AQ6"/>
  <c r="AR6"/>
  <c r="AS6"/>
  <c r="BE6"/>
  <c r="BF6" s="1"/>
  <c r="BG6"/>
  <c r="BH6"/>
  <c r="BI6"/>
  <c r="BJ6"/>
  <c r="BK6"/>
  <c r="BW6"/>
  <c r="BX6" s="1"/>
  <c r="BY6"/>
  <c r="BZ6"/>
  <c r="CA6"/>
  <c r="CB6"/>
  <c r="CC6"/>
  <c r="H55"/>
  <c r="AX51" i="13" s="1"/>
  <c r="I55" i="5"/>
  <c r="BK51" i="13" s="1"/>
  <c r="J55" i="5"/>
  <c r="BX51" i="13" s="1"/>
  <c r="U55" i="5"/>
  <c r="V55" s="1"/>
  <c r="W55"/>
  <c r="X55"/>
  <c r="Y55"/>
  <c r="Z55"/>
  <c r="AA55"/>
  <c r="AM55"/>
  <c r="AN55" s="1"/>
  <c r="AO55"/>
  <c r="AP55"/>
  <c r="AQ55"/>
  <c r="AR55"/>
  <c r="AS55"/>
  <c r="BE55"/>
  <c r="BF55" s="1"/>
  <c r="BG55"/>
  <c r="BH55"/>
  <c r="BI55"/>
  <c r="BJ55"/>
  <c r="BK55"/>
  <c r="BW55"/>
  <c r="BX55" s="1"/>
  <c r="BY55"/>
  <c r="BZ55"/>
  <c r="CA55"/>
  <c r="CB55"/>
  <c r="CC55"/>
  <c r="H57"/>
  <c r="AX48" i="13" s="1"/>
  <c r="I57" i="5"/>
  <c r="BK48" i="13" s="1"/>
  <c r="J57" i="5"/>
  <c r="BX48" i="13" s="1"/>
  <c r="U57" i="5"/>
  <c r="V57" s="1"/>
  <c r="W57"/>
  <c r="X57"/>
  <c r="Y57"/>
  <c r="Z57"/>
  <c r="AA57"/>
  <c r="AM57"/>
  <c r="AN57" s="1"/>
  <c r="AO57"/>
  <c r="AP57"/>
  <c r="AQ57"/>
  <c r="AR57"/>
  <c r="AS57"/>
  <c r="BE57"/>
  <c r="BF57" s="1"/>
  <c r="BG57"/>
  <c r="BH57"/>
  <c r="BI57"/>
  <c r="BJ57"/>
  <c r="BK57"/>
  <c r="BW57"/>
  <c r="BX57" s="1"/>
  <c r="BY57"/>
  <c r="BZ57"/>
  <c r="CA57"/>
  <c r="CB57"/>
  <c r="CC57"/>
  <c r="H4" i="6"/>
  <c r="AY29" i="13" s="1"/>
  <c r="I4" i="6"/>
  <c r="BL29" i="13" s="1"/>
  <c r="J4" i="6"/>
  <c r="U4"/>
  <c r="V4" s="1"/>
  <c r="W4"/>
  <c r="X4"/>
  <c r="Y4"/>
  <c r="Z4"/>
  <c r="AA4"/>
  <c r="AM4"/>
  <c r="AN4" s="1"/>
  <c r="AO4"/>
  <c r="AP4"/>
  <c r="AQ4"/>
  <c r="AR4"/>
  <c r="AS4"/>
  <c r="BE4"/>
  <c r="BF4" s="1"/>
  <c r="BG4"/>
  <c r="BH4"/>
  <c r="BI4"/>
  <c r="BJ4"/>
  <c r="BK4"/>
  <c r="BW4"/>
  <c r="BX4" s="1"/>
  <c r="BY4"/>
  <c r="BZ4"/>
  <c r="CA4"/>
  <c r="CB4"/>
  <c r="CC4"/>
  <c r="H5"/>
  <c r="AY55" i="13" s="1"/>
  <c r="I5" i="6"/>
  <c r="BL55" i="13" s="1"/>
  <c r="J5" i="6"/>
  <c r="BY55" i="13" s="1"/>
  <c r="U5" i="6"/>
  <c r="W5"/>
  <c r="X5"/>
  <c r="Y5"/>
  <c r="Z5"/>
  <c r="AA5"/>
  <c r="AM5"/>
  <c r="AN5" s="1"/>
  <c r="AO5"/>
  <c r="AP5"/>
  <c r="AQ5"/>
  <c r="AR5"/>
  <c r="AS5"/>
  <c r="BE5"/>
  <c r="BF5" s="1"/>
  <c r="BG5"/>
  <c r="BH5"/>
  <c r="BI5"/>
  <c r="BJ5"/>
  <c r="BK5"/>
  <c r="BW5"/>
  <c r="BX5" s="1"/>
  <c r="BY5"/>
  <c r="BZ5"/>
  <c r="CA5"/>
  <c r="CB5"/>
  <c r="CC5"/>
  <c r="H7"/>
  <c r="AY56" i="13" s="1"/>
  <c r="I7" i="6"/>
  <c r="BL56" i="13" s="1"/>
  <c r="J7" i="6"/>
  <c r="BY56" i="13" s="1"/>
  <c r="U7" i="6"/>
  <c r="W7"/>
  <c r="X7"/>
  <c r="Y7"/>
  <c r="Z7"/>
  <c r="AA7"/>
  <c r="AM7"/>
  <c r="AN7" s="1"/>
  <c r="AO7"/>
  <c r="AP7"/>
  <c r="AQ7"/>
  <c r="AR7"/>
  <c r="AS7"/>
  <c r="BE7"/>
  <c r="BF7" s="1"/>
  <c r="BG7"/>
  <c r="BH7"/>
  <c r="BI7"/>
  <c r="BJ7"/>
  <c r="BK7"/>
  <c r="BW7"/>
  <c r="BX7" s="1"/>
  <c r="BY7"/>
  <c r="BZ7"/>
  <c r="CA7"/>
  <c r="CB7"/>
  <c r="CC7"/>
  <c r="H8"/>
  <c r="AY57" i="13" s="1"/>
  <c r="I8" i="6"/>
  <c r="BL57" i="13" s="1"/>
  <c r="J8" i="6"/>
  <c r="BY57" i="13" s="1"/>
  <c r="U8" i="6"/>
  <c r="V8" s="1"/>
  <c r="W8"/>
  <c r="X8"/>
  <c r="Y8"/>
  <c r="Z8"/>
  <c r="AA8"/>
  <c r="AM8"/>
  <c r="AN8" s="1"/>
  <c r="AO8"/>
  <c r="AP8"/>
  <c r="AQ8"/>
  <c r="AR8"/>
  <c r="AS8"/>
  <c r="BE8"/>
  <c r="BF8" s="1"/>
  <c r="BG8"/>
  <c r="BH8"/>
  <c r="BI8"/>
  <c r="BJ8"/>
  <c r="BK8"/>
  <c r="BW8"/>
  <c r="BX8" s="1"/>
  <c r="BY8"/>
  <c r="BZ8"/>
  <c r="CA8"/>
  <c r="CB8"/>
  <c r="CC8"/>
  <c r="H9"/>
  <c r="AY32" i="13" s="1"/>
  <c r="I9" i="6"/>
  <c r="BL32" i="13" s="1"/>
  <c r="J9" i="6"/>
  <c r="U9"/>
  <c r="V9" s="1"/>
  <c r="W9"/>
  <c r="X9"/>
  <c r="Y9"/>
  <c r="Z9"/>
  <c r="AA9"/>
  <c r="AM9"/>
  <c r="AN9" s="1"/>
  <c r="AO9"/>
  <c r="AP9"/>
  <c r="AQ9"/>
  <c r="AR9"/>
  <c r="AS9"/>
  <c r="BE9"/>
  <c r="BF9" s="1"/>
  <c r="BG9"/>
  <c r="BH9"/>
  <c r="BI9"/>
  <c r="BJ9"/>
  <c r="BK9"/>
  <c r="BW9"/>
  <c r="BX9" s="1"/>
  <c r="BY9"/>
  <c r="BZ9"/>
  <c r="CA9"/>
  <c r="CB9"/>
  <c r="CC9"/>
  <c r="H49"/>
  <c r="AY34" i="13" s="1"/>
  <c r="I49" i="6"/>
  <c r="BL34" i="13" s="1"/>
  <c r="J49" i="6"/>
  <c r="BY34" i="13" s="1"/>
  <c r="U49" i="6"/>
  <c r="W49"/>
  <c r="X49"/>
  <c r="Y49"/>
  <c r="Z49"/>
  <c r="AA49"/>
  <c r="AM49"/>
  <c r="AN49" s="1"/>
  <c r="AO49"/>
  <c r="AP49"/>
  <c r="AQ49"/>
  <c r="AR49"/>
  <c r="AS49"/>
  <c r="BE49"/>
  <c r="BF49" s="1"/>
  <c r="BG49"/>
  <c r="BH49"/>
  <c r="BI49"/>
  <c r="BJ49"/>
  <c r="BK49"/>
  <c r="BW49"/>
  <c r="BX49" s="1"/>
  <c r="BY49"/>
  <c r="BZ49"/>
  <c r="CA49"/>
  <c r="CB49"/>
  <c r="CC49"/>
  <c r="H10"/>
  <c r="AY38" i="13" s="1"/>
  <c r="I10" i="6"/>
  <c r="BL38" i="13" s="1"/>
  <c r="J10" i="6"/>
  <c r="BY38" i="13" s="1"/>
  <c r="U10" i="6"/>
  <c r="V10" s="1"/>
  <c r="W10"/>
  <c r="X10"/>
  <c r="Y10"/>
  <c r="Z10"/>
  <c r="AA10"/>
  <c r="AM10"/>
  <c r="AN10" s="1"/>
  <c r="AO10"/>
  <c r="AP10"/>
  <c r="AQ10"/>
  <c r="AR10"/>
  <c r="AS10"/>
  <c r="BE10"/>
  <c r="BF10" s="1"/>
  <c r="BG10"/>
  <c r="BH10"/>
  <c r="BI10"/>
  <c r="BJ10"/>
  <c r="BK10"/>
  <c r="BW10"/>
  <c r="BX10" s="1"/>
  <c r="BY10"/>
  <c r="BZ10"/>
  <c r="CA10"/>
  <c r="CB10"/>
  <c r="CC10"/>
  <c r="H11"/>
  <c r="AY17" i="13" s="1"/>
  <c r="I11" i="6"/>
  <c r="BL17" i="13" s="1"/>
  <c r="J11" i="6"/>
  <c r="U11"/>
  <c r="V11" s="1"/>
  <c r="W11"/>
  <c r="X11"/>
  <c r="Y11"/>
  <c r="Z11"/>
  <c r="AA11"/>
  <c r="AM11"/>
  <c r="AN11" s="1"/>
  <c r="AO11"/>
  <c r="AP11"/>
  <c r="AQ11"/>
  <c r="AR11"/>
  <c r="AS11"/>
  <c r="BE11"/>
  <c r="BF11" s="1"/>
  <c r="BG11"/>
  <c r="BH11"/>
  <c r="BI11"/>
  <c r="BJ11"/>
  <c r="BK11"/>
  <c r="BW11"/>
  <c r="BX11" s="1"/>
  <c r="BY11"/>
  <c r="BZ11"/>
  <c r="CA11"/>
  <c r="CB11"/>
  <c r="CC11"/>
  <c r="H12"/>
  <c r="AY5" i="13" s="1"/>
  <c r="I12" i="6"/>
  <c r="BL5" i="13" s="1"/>
  <c r="J12" i="6"/>
  <c r="U12"/>
  <c r="V12" s="1"/>
  <c r="W12"/>
  <c r="X12"/>
  <c r="Y12"/>
  <c r="Z12"/>
  <c r="AA12"/>
  <c r="AM12"/>
  <c r="AN12" s="1"/>
  <c r="AO12"/>
  <c r="AP12"/>
  <c r="AQ12"/>
  <c r="AR12"/>
  <c r="AS12"/>
  <c r="BE12"/>
  <c r="BF12" s="1"/>
  <c r="BG12"/>
  <c r="BH12"/>
  <c r="BI12"/>
  <c r="BJ12"/>
  <c r="BK12"/>
  <c r="BW12"/>
  <c r="BX12" s="1"/>
  <c r="BY12"/>
  <c r="BZ12"/>
  <c r="CA12"/>
  <c r="CB12"/>
  <c r="CC12"/>
  <c r="H13"/>
  <c r="AY12" i="13" s="1"/>
  <c r="I13" i="6"/>
  <c r="BL12" i="13" s="1"/>
  <c r="J13" i="6"/>
  <c r="BY12" i="13" s="1"/>
  <c r="U13" i="6"/>
  <c r="V13" s="1"/>
  <c r="W13"/>
  <c r="X13"/>
  <c r="Y13"/>
  <c r="Z13"/>
  <c r="AA13"/>
  <c r="AM13"/>
  <c r="AN13" s="1"/>
  <c r="AO13"/>
  <c r="AP13"/>
  <c r="AQ13"/>
  <c r="AR13"/>
  <c r="AS13"/>
  <c r="BE13"/>
  <c r="BF13" s="1"/>
  <c r="BG13"/>
  <c r="BH13"/>
  <c r="BI13"/>
  <c r="BJ13"/>
  <c r="BK13"/>
  <c r="BW13"/>
  <c r="BX13" s="1"/>
  <c r="BY13"/>
  <c r="BZ13"/>
  <c r="CA13"/>
  <c r="CB13"/>
  <c r="CC13"/>
  <c r="H14"/>
  <c r="AY10" i="13" s="1"/>
  <c r="I14" i="6"/>
  <c r="BL10" i="13" s="1"/>
  <c r="J14" i="6"/>
  <c r="BY10" i="13" s="1"/>
  <c r="U14" i="6"/>
  <c r="V14" s="1"/>
  <c r="W14"/>
  <c r="X14"/>
  <c r="Y14"/>
  <c r="Z14"/>
  <c r="AA14"/>
  <c r="AM14"/>
  <c r="AN14" s="1"/>
  <c r="AO14"/>
  <c r="AP14"/>
  <c r="AQ14"/>
  <c r="AR14"/>
  <c r="AS14"/>
  <c r="BE14"/>
  <c r="BF14" s="1"/>
  <c r="BG14"/>
  <c r="BH14"/>
  <c r="BI14"/>
  <c r="BJ14"/>
  <c r="BK14"/>
  <c r="BW14"/>
  <c r="BX14" s="1"/>
  <c r="BY14"/>
  <c r="BZ14"/>
  <c r="CA14"/>
  <c r="CB14"/>
  <c r="CC14"/>
  <c r="H15"/>
  <c r="AY15" i="13" s="1"/>
  <c r="I15" i="6"/>
  <c r="BL15" i="13" s="1"/>
  <c r="J15" i="6"/>
  <c r="U15"/>
  <c r="W15"/>
  <c r="X15"/>
  <c r="Y15"/>
  <c r="Z15"/>
  <c r="AA15"/>
  <c r="AM15"/>
  <c r="AN15" s="1"/>
  <c r="AO15"/>
  <c r="AP15"/>
  <c r="AQ15"/>
  <c r="AR15"/>
  <c r="AS15"/>
  <c r="BE15"/>
  <c r="BF15" s="1"/>
  <c r="BG15"/>
  <c r="BH15"/>
  <c r="BI15"/>
  <c r="BJ15"/>
  <c r="BK15"/>
  <c r="BW15"/>
  <c r="BX15" s="1"/>
  <c r="BY15"/>
  <c r="BZ15"/>
  <c r="CA15"/>
  <c r="CB15"/>
  <c r="CC15"/>
  <c r="H17"/>
  <c r="AY25" i="13" s="1"/>
  <c r="I17" i="6"/>
  <c r="BL25" i="13" s="1"/>
  <c r="J17" i="6"/>
  <c r="U17"/>
  <c r="W17"/>
  <c r="X17"/>
  <c r="Y17"/>
  <c r="Z17"/>
  <c r="AA17"/>
  <c r="AM17"/>
  <c r="AN17" s="1"/>
  <c r="AO17"/>
  <c r="AP17"/>
  <c r="AQ17"/>
  <c r="AR17"/>
  <c r="AS17"/>
  <c r="BE17"/>
  <c r="BF17" s="1"/>
  <c r="BG17"/>
  <c r="BH17"/>
  <c r="BI17"/>
  <c r="BJ17"/>
  <c r="BK17"/>
  <c r="BW17"/>
  <c r="BX17" s="1"/>
  <c r="BY17"/>
  <c r="BZ17"/>
  <c r="CA17"/>
  <c r="CB17"/>
  <c r="CC17"/>
  <c r="H18"/>
  <c r="AY58" i="13" s="1"/>
  <c r="I18" i="6"/>
  <c r="BL58" i="13" s="1"/>
  <c r="J18" i="6"/>
  <c r="BY58" i="13" s="1"/>
  <c r="U18" i="6"/>
  <c r="V18" s="1"/>
  <c r="W18"/>
  <c r="X18"/>
  <c r="Y18"/>
  <c r="Z18"/>
  <c r="AA18"/>
  <c r="AM18"/>
  <c r="AN18" s="1"/>
  <c r="AO18"/>
  <c r="AP18"/>
  <c r="AQ18"/>
  <c r="AR18"/>
  <c r="AS18"/>
  <c r="BE18"/>
  <c r="BF18" s="1"/>
  <c r="BG18"/>
  <c r="BH18"/>
  <c r="BI18"/>
  <c r="BJ18"/>
  <c r="BK18"/>
  <c r="BW18"/>
  <c r="BX18" s="1"/>
  <c r="BY18"/>
  <c r="BZ18"/>
  <c r="CA18"/>
  <c r="CB18"/>
  <c r="CC18"/>
  <c r="H20"/>
  <c r="AY14" i="13" s="1"/>
  <c r="I20" i="6"/>
  <c r="BL14" i="13" s="1"/>
  <c r="J20" i="6"/>
  <c r="U20"/>
  <c r="V20" s="1"/>
  <c r="W20"/>
  <c r="X20"/>
  <c r="Y20"/>
  <c r="Z20"/>
  <c r="AA20"/>
  <c r="AM20"/>
  <c r="AN20" s="1"/>
  <c r="AO20"/>
  <c r="AP20"/>
  <c r="AQ20"/>
  <c r="AR20"/>
  <c r="AS20"/>
  <c r="BE20"/>
  <c r="BF20" s="1"/>
  <c r="BG20"/>
  <c r="BH20"/>
  <c r="BI20"/>
  <c r="BJ20"/>
  <c r="BK20"/>
  <c r="BW20"/>
  <c r="BX20" s="1"/>
  <c r="BY20"/>
  <c r="BZ20"/>
  <c r="CA20"/>
  <c r="CB20"/>
  <c r="CC20"/>
  <c r="H21"/>
  <c r="AY20" i="13" s="1"/>
  <c r="I21" i="6"/>
  <c r="BL20" i="13" s="1"/>
  <c r="J21" i="6"/>
  <c r="U21"/>
  <c r="V21"/>
  <c r="W21"/>
  <c r="X21"/>
  <c r="Y21"/>
  <c r="Z21"/>
  <c r="AA21"/>
  <c r="AM21"/>
  <c r="AN21" s="1"/>
  <c r="AO21"/>
  <c r="AP21"/>
  <c r="AQ21"/>
  <c r="AR21"/>
  <c r="AS21"/>
  <c r="BE21"/>
  <c r="BF21" s="1"/>
  <c r="BG21"/>
  <c r="BH21"/>
  <c r="BI21"/>
  <c r="BJ21"/>
  <c r="BK21"/>
  <c r="BW21"/>
  <c r="BX21" s="1"/>
  <c r="BY21"/>
  <c r="BZ21"/>
  <c r="CA21"/>
  <c r="CB21"/>
  <c r="CC21"/>
  <c r="H22"/>
  <c r="AY18" i="13" s="1"/>
  <c r="I22" i="6"/>
  <c r="BL18" i="13" s="1"/>
  <c r="J22" i="6"/>
  <c r="U22"/>
  <c r="V22" s="1"/>
  <c r="W22"/>
  <c r="X22"/>
  <c r="Y22"/>
  <c r="Z22"/>
  <c r="AA22"/>
  <c r="AM22"/>
  <c r="AN22" s="1"/>
  <c r="AO22"/>
  <c r="AP22"/>
  <c r="AQ22"/>
  <c r="AR22"/>
  <c r="AS22"/>
  <c r="BE22"/>
  <c r="BF22"/>
  <c r="BG22"/>
  <c r="BH22"/>
  <c r="BI22"/>
  <c r="BJ22"/>
  <c r="BK22"/>
  <c r="BW22"/>
  <c r="BX22" s="1"/>
  <c r="BY22"/>
  <c r="BZ22"/>
  <c r="CA22"/>
  <c r="CB22"/>
  <c r="CC22"/>
  <c r="H23"/>
  <c r="AY23" i="13" s="1"/>
  <c r="I23" i="6"/>
  <c r="BL23" i="13" s="1"/>
  <c r="J23" i="6"/>
  <c r="BY23" i="13" s="1"/>
  <c r="U23" i="6"/>
  <c r="V23" s="1"/>
  <c r="W23"/>
  <c r="X23"/>
  <c r="Y23"/>
  <c r="Z23"/>
  <c r="AA23"/>
  <c r="AM23"/>
  <c r="AN23" s="1"/>
  <c r="AO23"/>
  <c r="AP23"/>
  <c r="AQ23"/>
  <c r="AR23"/>
  <c r="AS23"/>
  <c r="BE23"/>
  <c r="BF23" s="1"/>
  <c r="BG23"/>
  <c r="BH23"/>
  <c r="BI23"/>
  <c r="BJ23"/>
  <c r="BK23"/>
  <c r="BW23"/>
  <c r="BX23" s="1"/>
  <c r="BY23"/>
  <c r="BZ23"/>
  <c r="CA23"/>
  <c r="CB23"/>
  <c r="CC23"/>
  <c r="H24"/>
  <c r="AY13" i="13" s="1"/>
  <c r="I24" i="6"/>
  <c r="BL13" i="13" s="1"/>
  <c r="J24" i="6"/>
  <c r="U24"/>
  <c r="V24" s="1"/>
  <c r="W24"/>
  <c r="X24"/>
  <c r="Y24"/>
  <c r="Z24"/>
  <c r="AA24"/>
  <c r="AM24"/>
  <c r="AN24" s="1"/>
  <c r="AO24"/>
  <c r="AP24"/>
  <c r="AQ24"/>
  <c r="AR24"/>
  <c r="AS24"/>
  <c r="BE24"/>
  <c r="BF24" s="1"/>
  <c r="BG24"/>
  <c r="BH24"/>
  <c r="BI24"/>
  <c r="BJ24"/>
  <c r="BK24"/>
  <c r="BW24"/>
  <c r="BX24" s="1"/>
  <c r="BY24"/>
  <c r="BZ24"/>
  <c r="CA24"/>
  <c r="CB24"/>
  <c r="CC24"/>
  <c r="H25"/>
  <c r="AY21" i="13" s="1"/>
  <c r="I25" i="6"/>
  <c r="BL21" i="13" s="1"/>
  <c r="J25" i="6"/>
  <c r="U25"/>
  <c r="W25"/>
  <c r="X25"/>
  <c r="Y25"/>
  <c r="Z25"/>
  <c r="AA25"/>
  <c r="AM25"/>
  <c r="AN25" s="1"/>
  <c r="AO25"/>
  <c r="AP25"/>
  <c r="AQ25"/>
  <c r="AR25"/>
  <c r="AS25"/>
  <c r="BE25"/>
  <c r="BF25" s="1"/>
  <c r="BG25"/>
  <c r="BH25"/>
  <c r="BI25"/>
  <c r="BJ25"/>
  <c r="BK25"/>
  <c r="BW25"/>
  <c r="BX25" s="1"/>
  <c r="BY25"/>
  <c r="BZ25"/>
  <c r="CA25"/>
  <c r="CB25"/>
  <c r="CC25"/>
  <c r="H26"/>
  <c r="AY27" i="13" s="1"/>
  <c r="I26" i="6"/>
  <c r="BL27" i="13" s="1"/>
  <c r="J26" i="6"/>
  <c r="BY27" i="13" s="1"/>
  <c r="U26" i="6"/>
  <c r="W26"/>
  <c r="X26"/>
  <c r="Y26"/>
  <c r="Z26"/>
  <c r="AA26"/>
  <c r="AM26"/>
  <c r="AN26" s="1"/>
  <c r="AO26"/>
  <c r="AP26"/>
  <c r="AQ26"/>
  <c r="AR26"/>
  <c r="AS26"/>
  <c r="BE26"/>
  <c r="BF26" s="1"/>
  <c r="BG26"/>
  <c r="BH26"/>
  <c r="BI26"/>
  <c r="BJ26"/>
  <c r="BK26"/>
  <c r="BW26"/>
  <c r="BX26" s="1"/>
  <c r="BY26"/>
  <c r="BZ26"/>
  <c r="CA26"/>
  <c r="CB26"/>
  <c r="CC26"/>
  <c r="H28"/>
  <c r="AY59" i="13" s="1"/>
  <c r="I28" i="6"/>
  <c r="BL59" i="13" s="1"/>
  <c r="J28" i="6"/>
  <c r="BY59" i="13" s="1"/>
  <c r="U28" i="6"/>
  <c r="V28" s="1"/>
  <c r="W28"/>
  <c r="X28"/>
  <c r="Y28"/>
  <c r="Z28"/>
  <c r="AA28"/>
  <c r="AM28"/>
  <c r="AN28" s="1"/>
  <c r="AO28"/>
  <c r="AP28"/>
  <c r="AQ28"/>
  <c r="AR28"/>
  <c r="AS28"/>
  <c r="BE28"/>
  <c r="BF28" s="1"/>
  <c r="BG28"/>
  <c r="BH28"/>
  <c r="BI28"/>
  <c r="BJ28"/>
  <c r="BK28"/>
  <c r="BW28"/>
  <c r="BX28" s="1"/>
  <c r="BY28"/>
  <c r="BZ28"/>
  <c r="CA28"/>
  <c r="CB28"/>
  <c r="CC28"/>
  <c r="H29"/>
  <c r="AY60" i="13" s="1"/>
  <c r="I29" i="6"/>
  <c r="BL60" i="13" s="1"/>
  <c r="J29" i="6"/>
  <c r="BY60" i="13" s="1"/>
  <c r="U29" i="6"/>
  <c r="V29" s="1"/>
  <c r="W29"/>
  <c r="X29"/>
  <c r="Y29"/>
  <c r="Z29"/>
  <c r="AA29"/>
  <c r="AM29"/>
  <c r="AN29" s="1"/>
  <c r="AO29"/>
  <c r="AP29"/>
  <c r="AQ29"/>
  <c r="AR29"/>
  <c r="AS29"/>
  <c r="BE29"/>
  <c r="BF29" s="1"/>
  <c r="BG29"/>
  <c r="BH29"/>
  <c r="BI29"/>
  <c r="BJ29"/>
  <c r="BK29"/>
  <c r="BW29"/>
  <c r="BX29" s="1"/>
  <c r="BY29"/>
  <c r="BZ29"/>
  <c r="CA29"/>
  <c r="CB29"/>
  <c r="CC29"/>
  <c r="H30"/>
  <c r="AY9" i="13" s="1"/>
  <c r="I30" i="6"/>
  <c r="BL9" i="13" s="1"/>
  <c r="J30" i="6"/>
  <c r="BY5" i="13" s="1"/>
  <c r="U30" i="6"/>
  <c r="V30" s="1"/>
  <c r="W30"/>
  <c r="X30"/>
  <c r="Y30"/>
  <c r="Z30"/>
  <c r="AA30"/>
  <c r="AM30"/>
  <c r="AN30" s="1"/>
  <c r="AO30"/>
  <c r="AP30"/>
  <c r="AQ30"/>
  <c r="AR30"/>
  <c r="AS30"/>
  <c r="BE30"/>
  <c r="BF30" s="1"/>
  <c r="BG30"/>
  <c r="BH30"/>
  <c r="BI30"/>
  <c r="BJ30"/>
  <c r="BK30"/>
  <c r="BW30"/>
  <c r="BX30" s="1"/>
  <c r="BY30"/>
  <c r="BZ30"/>
  <c r="CA30"/>
  <c r="CB30"/>
  <c r="CC30"/>
  <c r="H31"/>
  <c r="AY6" i="13" s="1"/>
  <c r="I31" i="6"/>
  <c r="BL6" i="13" s="1"/>
  <c r="J31" i="6"/>
  <c r="BY6" i="13" s="1"/>
  <c r="U31" i="6"/>
  <c r="V31" s="1"/>
  <c r="W31"/>
  <c r="X31"/>
  <c r="Y31"/>
  <c r="Z31"/>
  <c r="AA31"/>
  <c r="AM31"/>
  <c r="AN31" s="1"/>
  <c r="AO31"/>
  <c r="AP31"/>
  <c r="AQ31"/>
  <c r="AR31"/>
  <c r="AS31"/>
  <c r="BE31"/>
  <c r="BF31" s="1"/>
  <c r="BG31"/>
  <c r="BH31"/>
  <c r="BI31"/>
  <c r="BJ31"/>
  <c r="BK31"/>
  <c r="BW31"/>
  <c r="BX31" s="1"/>
  <c r="BY31"/>
  <c r="BZ31"/>
  <c r="CA31"/>
  <c r="CB31"/>
  <c r="CC31"/>
  <c r="H32"/>
  <c r="AY19" i="13" s="1"/>
  <c r="I32" i="6"/>
  <c r="BL19" i="13" s="1"/>
  <c r="J32" i="6"/>
  <c r="U32"/>
  <c r="V32" s="1"/>
  <c r="W32"/>
  <c r="X32"/>
  <c r="Y32"/>
  <c r="Z32"/>
  <c r="AA32"/>
  <c r="AM32"/>
  <c r="AN32" s="1"/>
  <c r="AO32"/>
  <c r="AP32"/>
  <c r="AQ32"/>
  <c r="AR32"/>
  <c r="AS32"/>
  <c r="BE32"/>
  <c r="BF32" s="1"/>
  <c r="BG32"/>
  <c r="BH32"/>
  <c r="BI32"/>
  <c r="BJ32"/>
  <c r="BK32"/>
  <c r="BW32"/>
  <c r="BX32" s="1"/>
  <c r="BY32"/>
  <c r="BZ32"/>
  <c r="CA32"/>
  <c r="CB32"/>
  <c r="CC32"/>
  <c r="H33"/>
  <c r="AY61" i="13" s="1"/>
  <c r="I33" i="6"/>
  <c r="BL61" i="13" s="1"/>
  <c r="J33" i="6"/>
  <c r="BY61" i="13" s="1"/>
  <c r="U33" i="6"/>
  <c r="V33" s="1"/>
  <c r="W33"/>
  <c r="X33"/>
  <c r="Y33"/>
  <c r="Z33"/>
  <c r="AA33"/>
  <c r="AM33"/>
  <c r="AN33" s="1"/>
  <c r="AO33"/>
  <c r="AP33"/>
  <c r="AQ33"/>
  <c r="AR33"/>
  <c r="AS33"/>
  <c r="BE33"/>
  <c r="BF33" s="1"/>
  <c r="BG33"/>
  <c r="BH33"/>
  <c r="BI33"/>
  <c r="BJ33"/>
  <c r="BK33"/>
  <c r="BW33"/>
  <c r="BX33" s="1"/>
  <c r="BY33"/>
  <c r="BZ33"/>
  <c r="CA33"/>
  <c r="CB33"/>
  <c r="CC33"/>
  <c r="H34"/>
  <c r="AY26" i="13" s="1"/>
  <c r="I34" i="6"/>
  <c r="BL26" i="13" s="1"/>
  <c r="J34" i="6"/>
  <c r="BY25" i="13" s="1"/>
  <c r="U34" i="6"/>
  <c r="W34"/>
  <c r="X34"/>
  <c r="Y34"/>
  <c r="Z34"/>
  <c r="AA34"/>
  <c r="AM34"/>
  <c r="AN34" s="1"/>
  <c r="AO34"/>
  <c r="AP34"/>
  <c r="AQ34"/>
  <c r="AR34"/>
  <c r="AS34"/>
  <c r="BE34"/>
  <c r="BF34" s="1"/>
  <c r="BG34"/>
  <c r="BH34"/>
  <c r="BI34"/>
  <c r="BJ34"/>
  <c r="BK34"/>
  <c r="BW34"/>
  <c r="BX34" s="1"/>
  <c r="BY34"/>
  <c r="BZ34"/>
  <c r="CA34"/>
  <c r="CB34"/>
  <c r="CC34"/>
  <c r="H35"/>
  <c r="AY62" i="13" s="1"/>
  <c r="I35" i="6"/>
  <c r="BL62" i="13" s="1"/>
  <c r="J35" i="6"/>
  <c r="BY62" i="13" s="1"/>
  <c r="U35" i="6"/>
  <c r="W35"/>
  <c r="X35"/>
  <c r="Y35"/>
  <c r="Z35"/>
  <c r="AA35"/>
  <c r="AM35"/>
  <c r="AN35" s="1"/>
  <c r="AO35"/>
  <c r="AP35"/>
  <c r="AQ35"/>
  <c r="AR35"/>
  <c r="AS35"/>
  <c r="BE35"/>
  <c r="BF35" s="1"/>
  <c r="BG35"/>
  <c r="BH35"/>
  <c r="BI35"/>
  <c r="BJ35"/>
  <c r="BK35"/>
  <c r="BW35"/>
  <c r="BX35" s="1"/>
  <c r="BY35"/>
  <c r="BZ35"/>
  <c r="CA35"/>
  <c r="CB35"/>
  <c r="CC35"/>
  <c r="H36"/>
  <c r="AY63" i="13" s="1"/>
  <c r="I36" i="6"/>
  <c r="BL63" i="13" s="1"/>
  <c r="J36" i="6"/>
  <c r="BY63" i="13" s="1"/>
  <c r="U36" i="6"/>
  <c r="V36" s="1"/>
  <c r="W36"/>
  <c r="X36"/>
  <c r="Y36"/>
  <c r="Z36"/>
  <c r="AA36"/>
  <c r="AM36"/>
  <c r="AN36" s="1"/>
  <c r="AO36"/>
  <c r="AP36"/>
  <c r="AQ36"/>
  <c r="AR36"/>
  <c r="AS36"/>
  <c r="BE36"/>
  <c r="BF36" s="1"/>
  <c r="BG36"/>
  <c r="BH36"/>
  <c r="BI36"/>
  <c r="BJ36"/>
  <c r="BK36"/>
  <c r="BW36"/>
  <c r="BX36" s="1"/>
  <c r="BY36"/>
  <c r="BZ36"/>
  <c r="CA36"/>
  <c r="CB36"/>
  <c r="CC36"/>
  <c r="H37"/>
  <c r="AY24" i="13" s="1"/>
  <c r="I37" i="6"/>
  <c r="BL24" i="13" s="1"/>
  <c r="J37" i="6"/>
  <c r="U37"/>
  <c r="V37" s="1"/>
  <c r="W37"/>
  <c r="X37"/>
  <c r="Y37"/>
  <c r="Z37"/>
  <c r="AA37"/>
  <c r="AM37"/>
  <c r="AN37" s="1"/>
  <c r="AO37"/>
  <c r="AP37"/>
  <c r="AQ37"/>
  <c r="AR37"/>
  <c r="AS37"/>
  <c r="BE37"/>
  <c r="BF37" s="1"/>
  <c r="BG37"/>
  <c r="BH37"/>
  <c r="BI37"/>
  <c r="BJ37"/>
  <c r="BK37"/>
  <c r="BW37"/>
  <c r="BX37" s="1"/>
  <c r="BY37"/>
  <c r="BZ37"/>
  <c r="CA37"/>
  <c r="CB37"/>
  <c r="CC37"/>
  <c r="H38"/>
  <c r="AY64" i="13" s="1"/>
  <c r="I38" i="6"/>
  <c r="BL64" i="13" s="1"/>
  <c r="J38" i="6"/>
  <c r="BY64" i="13" s="1"/>
  <c r="U38" i="6"/>
  <c r="V38" s="1"/>
  <c r="W38"/>
  <c r="X38"/>
  <c r="Y38"/>
  <c r="Z38"/>
  <c r="AA38"/>
  <c r="AM38"/>
  <c r="AN38" s="1"/>
  <c r="AO38"/>
  <c r="AP38"/>
  <c r="AQ38"/>
  <c r="AR38"/>
  <c r="AS38"/>
  <c r="BE38"/>
  <c r="BF38" s="1"/>
  <c r="BG38"/>
  <c r="BH38"/>
  <c r="BI38"/>
  <c r="BJ38"/>
  <c r="BK38"/>
  <c r="BW38"/>
  <c r="BX38" s="1"/>
  <c r="BY38"/>
  <c r="BZ38"/>
  <c r="CA38"/>
  <c r="CB38"/>
  <c r="CC38"/>
  <c r="H40"/>
  <c r="AY65" i="13" s="1"/>
  <c r="I40" i="6"/>
  <c r="BL65" i="13" s="1"/>
  <c r="J40" i="6"/>
  <c r="BY65" i="13" s="1"/>
  <c r="U40" i="6"/>
  <c r="V40" s="1"/>
  <c r="W40"/>
  <c r="X40"/>
  <c r="Y40"/>
  <c r="Z40"/>
  <c r="AA40"/>
  <c r="AM40"/>
  <c r="AN40" s="1"/>
  <c r="AO40"/>
  <c r="AP40"/>
  <c r="AQ40"/>
  <c r="AR40"/>
  <c r="AS40"/>
  <c r="BE40"/>
  <c r="BF40" s="1"/>
  <c r="BG40"/>
  <c r="BH40"/>
  <c r="BI40"/>
  <c r="BJ40"/>
  <c r="BK40"/>
  <c r="BW40"/>
  <c r="BX40" s="1"/>
  <c r="BY40"/>
  <c r="BZ40"/>
  <c r="CA40"/>
  <c r="CB40"/>
  <c r="CC40"/>
  <c r="H41"/>
  <c r="AY7" i="13" s="1"/>
  <c r="I41" i="6"/>
  <c r="BL7" i="13" s="1"/>
  <c r="J41" i="6"/>
  <c r="BY14" i="13" s="1"/>
  <c r="U41" i="6"/>
  <c r="V41" s="1"/>
  <c r="W41"/>
  <c r="X41"/>
  <c r="Y41"/>
  <c r="Z41"/>
  <c r="AA41"/>
  <c r="AM41"/>
  <c r="AN41" s="1"/>
  <c r="AO41"/>
  <c r="AP41"/>
  <c r="AQ41"/>
  <c r="AR41"/>
  <c r="AS41"/>
  <c r="BE41"/>
  <c r="BF41" s="1"/>
  <c r="BG41"/>
  <c r="BH41"/>
  <c r="BI41"/>
  <c r="BJ41"/>
  <c r="BK41"/>
  <c r="BW41"/>
  <c r="BX41" s="1"/>
  <c r="BY41"/>
  <c r="BZ41"/>
  <c r="CA41"/>
  <c r="CB41"/>
  <c r="CC41"/>
  <c r="H43"/>
  <c r="AY11" i="13" s="1"/>
  <c r="I43" i="6"/>
  <c r="BL11" i="13" s="1"/>
  <c r="J43" i="6"/>
  <c r="BY15" i="13" s="1"/>
  <c r="U43" i="6"/>
  <c r="V43" s="1"/>
  <c r="W43"/>
  <c r="X43"/>
  <c r="Y43"/>
  <c r="Z43"/>
  <c r="AA43"/>
  <c r="AM43"/>
  <c r="AN43" s="1"/>
  <c r="AO43"/>
  <c r="AP43"/>
  <c r="AQ43"/>
  <c r="AR43"/>
  <c r="AS43"/>
  <c r="BE43"/>
  <c r="BF43" s="1"/>
  <c r="BG43"/>
  <c r="BH43"/>
  <c r="BI43"/>
  <c r="BJ43"/>
  <c r="BK43"/>
  <c r="BW43"/>
  <c r="BX43" s="1"/>
  <c r="BY43"/>
  <c r="BZ43"/>
  <c r="CA43"/>
  <c r="CB43"/>
  <c r="CC43"/>
  <c r="H42"/>
  <c r="AY8" i="13" s="1"/>
  <c r="I42" i="6"/>
  <c r="BL8" i="13" s="1"/>
  <c r="J42" i="6"/>
  <c r="BY8" i="13" s="1"/>
  <c r="U42" i="6"/>
  <c r="W42"/>
  <c r="X42"/>
  <c r="Y42"/>
  <c r="Z42"/>
  <c r="AA42"/>
  <c r="AM42"/>
  <c r="AN42" s="1"/>
  <c r="AO42"/>
  <c r="AP42"/>
  <c r="AQ42"/>
  <c r="AR42"/>
  <c r="AS42"/>
  <c r="BE42"/>
  <c r="BF42" s="1"/>
  <c r="BG42"/>
  <c r="BH42"/>
  <c r="BI42"/>
  <c r="BJ42"/>
  <c r="BK42"/>
  <c r="BW42"/>
  <c r="BX42" s="1"/>
  <c r="BY42"/>
  <c r="BZ42"/>
  <c r="CA42"/>
  <c r="CB42"/>
  <c r="CC42"/>
  <c r="H45"/>
  <c r="AY30" i="13" s="1"/>
  <c r="I45" i="6"/>
  <c r="BL30" i="13" s="1"/>
  <c r="J45" i="6"/>
  <c r="BY30" i="13" s="1"/>
  <c r="U45" i="6"/>
  <c r="W45"/>
  <c r="X45"/>
  <c r="Y45"/>
  <c r="Z45"/>
  <c r="AA45"/>
  <c r="AM45"/>
  <c r="AN45" s="1"/>
  <c r="AO45"/>
  <c r="AP45"/>
  <c r="AQ45"/>
  <c r="AR45"/>
  <c r="AS45"/>
  <c r="BE45"/>
  <c r="BF45" s="1"/>
  <c r="BG45"/>
  <c r="BH45"/>
  <c r="BI45"/>
  <c r="BJ45"/>
  <c r="BK45"/>
  <c r="BW45"/>
  <c r="BX45" s="1"/>
  <c r="BY45"/>
  <c r="BZ45"/>
  <c r="CA45"/>
  <c r="CB45"/>
  <c r="CC45"/>
  <c r="H46"/>
  <c r="AY66" i="13" s="1"/>
  <c r="I46" i="6"/>
  <c r="BL66" i="13" s="1"/>
  <c r="J46" i="6"/>
  <c r="BY66" i="13" s="1"/>
  <c r="U46" i="6"/>
  <c r="V46" s="1"/>
  <c r="W46"/>
  <c r="X46"/>
  <c r="Y46"/>
  <c r="Z46"/>
  <c r="AA46"/>
  <c r="AM46"/>
  <c r="AN46" s="1"/>
  <c r="AO46"/>
  <c r="AP46"/>
  <c r="AQ46"/>
  <c r="AR46"/>
  <c r="AS46"/>
  <c r="BE46"/>
  <c r="BF46" s="1"/>
  <c r="BG46"/>
  <c r="BH46"/>
  <c r="BI46"/>
  <c r="BJ46"/>
  <c r="BK46"/>
  <c r="BW46"/>
  <c r="BX46" s="1"/>
  <c r="BY46"/>
  <c r="BZ46"/>
  <c r="CA46"/>
  <c r="CB46"/>
  <c r="CC46"/>
  <c r="H47"/>
  <c r="AY22" i="13" s="1"/>
  <c r="I47" i="6"/>
  <c r="BL22" i="13" s="1"/>
  <c r="J47" i="6"/>
  <c r="U47"/>
  <c r="V47" s="1"/>
  <c r="W47"/>
  <c r="X47"/>
  <c r="Y47"/>
  <c r="Z47"/>
  <c r="AA47"/>
  <c r="AM47"/>
  <c r="AN47" s="1"/>
  <c r="AO47"/>
  <c r="AP47"/>
  <c r="AQ47"/>
  <c r="AR47"/>
  <c r="AS47"/>
  <c r="BE47"/>
  <c r="BF47" s="1"/>
  <c r="BG47"/>
  <c r="BH47"/>
  <c r="BI47"/>
  <c r="BJ47"/>
  <c r="BK47"/>
  <c r="BW47"/>
  <c r="BX47" s="1"/>
  <c r="BY47"/>
  <c r="BZ47"/>
  <c r="CA47"/>
  <c r="CB47"/>
  <c r="CC47"/>
  <c r="H50"/>
  <c r="AY4" i="13" s="1"/>
  <c r="I50" i="6"/>
  <c r="BL4" i="13" s="1"/>
  <c r="J50" i="6"/>
  <c r="BY4" i="13" s="1"/>
  <c r="U50" i="6"/>
  <c r="V50" s="1"/>
  <c r="W50"/>
  <c r="X50"/>
  <c r="Y50"/>
  <c r="Z50"/>
  <c r="AA50"/>
  <c r="AM50"/>
  <c r="AN50" s="1"/>
  <c r="AO50"/>
  <c r="AP50"/>
  <c r="AQ50"/>
  <c r="AR50"/>
  <c r="AS50"/>
  <c r="BE50"/>
  <c r="BF50" s="1"/>
  <c r="BG50"/>
  <c r="BH50"/>
  <c r="BI50"/>
  <c r="BJ50"/>
  <c r="BK50"/>
  <c r="BW50"/>
  <c r="BX50" s="1"/>
  <c r="BY50"/>
  <c r="BZ50"/>
  <c r="CA50"/>
  <c r="CB50"/>
  <c r="CC50"/>
  <c r="H51"/>
  <c r="AY35" i="13" s="1"/>
  <c r="I51" i="6"/>
  <c r="BL35" i="13" s="1"/>
  <c r="J51" i="6"/>
  <c r="BY35" i="13" s="1"/>
  <c r="U51" i="6"/>
  <c r="V51" s="1"/>
  <c r="W51"/>
  <c r="X51"/>
  <c r="Y51"/>
  <c r="Z51"/>
  <c r="AA51"/>
  <c r="AM51"/>
  <c r="AN51" s="1"/>
  <c r="AO51"/>
  <c r="AP51"/>
  <c r="AQ51"/>
  <c r="AR51"/>
  <c r="AS51"/>
  <c r="BE51"/>
  <c r="BF51" s="1"/>
  <c r="BG51"/>
  <c r="BH51"/>
  <c r="BI51"/>
  <c r="BJ51"/>
  <c r="BK51"/>
  <c r="BW51"/>
  <c r="BX51" s="1"/>
  <c r="BY51"/>
  <c r="BZ51"/>
  <c r="CA51"/>
  <c r="CB51"/>
  <c r="CC51"/>
  <c r="H53"/>
  <c r="AY67" i="13" s="1"/>
  <c r="I53" i="6"/>
  <c r="BL67" i="13" s="1"/>
  <c r="J53" i="6"/>
  <c r="BY67" i="13" s="1"/>
  <c r="U53" i="6"/>
  <c r="V53" s="1"/>
  <c r="W53"/>
  <c r="X53"/>
  <c r="Y53"/>
  <c r="Z53"/>
  <c r="AA53"/>
  <c r="AM53"/>
  <c r="AN53" s="1"/>
  <c r="AO53"/>
  <c r="AP53"/>
  <c r="AQ53"/>
  <c r="AR53"/>
  <c r="AS53"/>
  <c r="BE53"/>
  <c r="BF53" s="1"/>
  <c r="BG53"/>
  <c r="BH53"/>
  <c r="BI53"/>
  <c r="BJ53"/>
  <c r="BK53"/>
  <c r="BW53"/>
  <c r="BX53" s="1"/>
  <c r="BY53"/>
  <c r="BZ53"/>
  <c r="CA53"/>
  <c r="CB53"/>
  <c r="CC53"/>
  <c r="H54"/>
  <c r="AY46" i="13" s="1"/>
  <c r="I54" i="6"/>
  <c r="BL46" i="13" s="1"/>
  <c r="J54" i="6"/>
  <c r="BY46" i="13" s="1"/>
  <c r="U54" i="6"/>
  <c r="V54" s="1"/>
  <c r="W54"/>
  <c r="X54"/>
  <c r="Y54"/>
  <c r="Z54"/>
  <c r="AA54"/>
  <c r="AM54"/>
  <c r="AN54" s="1"/>
  <c r="AO54"/>
  <c r="AP54"/>
  <c r="AQ54"/>
  <c r="AR54"/>
  <c r="AS54"/>
  <c r="BE54"/>
  <c r="BF54" s="1"/>
  <c r="BG54"/>
  <c r="BH54"/>
  <c r="BI54"/>
  <c r="BJ54"/>
  <c r="BK54"/>
  <c r="BW54"/>
  <c r="BX54" s="1"/>
  <c r="BY54"/>
  <c r="BZ54"/>
  <c r="CA54"/>
  <c r="CB54"/>
  <c r="CC54"/>
  <c r="H56"/>
  <c r="AY50" i="13" s="1"/>
  <c r="I56" i="6"/>
  <c r="BL50" i="13" s="1"/>
  <c r="J56" i="6"/>
  <c r="BY50" i="13" s="1"/>
  <c r="U56" i="6"/>
  <c r="W56"/>
  <c r="X56"/>
  <c r="Y56"/>
  <c r="Z56"/>
  <c r="AA56"/>
  <c r="AM56"/>
  <c r="AN56" s="1"/>
  <c r="AO56"/>
  <c r="AP56"/>
  <c r="AQ56"/>
  <c r="AR56"/>
  <c r="AS56"/>
  <c r="BE56"/>
  <c r="BF56" s="1"/>
  <c r="BG56"/>
  <c r="BH56"/>
  <c r="BI56"/>
  <c r="BJ56"/>
  <c r="BK56"/>
  <c r="BW56"/>
  <c r="BX56" s="1"/>
  <c r="BY56"/>
  <c r="BZ56"/>
  <c r="CA56"/>
  <c r="CB56"/>
  <c r="CC56"/>
  <c r="H58"/>
  <c r="AY68" i="13" s="1"/>
  <c r="I58" i="6"/>
  <c r="BL68" i="13" s="1"/>
  <c r="J58" i="6"/>
  <c r="BY68" i="13" s="1"/>
  <c r="U58" i="6"/>
  <c r="W58"/>
  <c r="X58"/>
  <c r="Y58"/>
  <c r="Z58"/>
  <c r="AA58"/>
  <c r="AM58"/>
  <c r="AN58" s="1"/>
  <c r="AO58"/>
  <c r="AP58"/>
  <c r="AQ58"/>
  <c r="AR58"/>
  <c r="AS58"/>
  <c r="BE58"/>
  <c r="BF58" s="1"/>
  <c r="BG58"/>
  <c r="BH58"/>
  <c r="BI58"/>
  <c r="BJ58"/>
  <c r="BK58"/>
  <c r="BW58"/>
  <c r="BX58" s="1"/>
  <c r="BY58"/>
  <c r="BZ58"/>
  <c r="CA58"/>
  <c r="CB58"/>
  <c r="CC58"/>
  <c r="H59"/>
  <c r="AY69" i="13" s="1"/>
  <c r="I59" i="6"/>
  <c r="BL69" i="13" s="1"/>
  <c r="J59" i="6"/>
  <c r="BY69" i="13" s="1"/>
  <c r="U59" i="6"/>
  <c r="V59" s="1"/>
  <c r="W59"/>
  <c r="X59"/>
  <c r="Y59"/>
  <c r="Z59"/>
  <c r="AA59"/>
  <c r="AM59"/>
  <c r="AN59" s="1"/>
  <c r="AO59"/>
  <c r="AP59"/>
  <c r="AQ59"/>
  <c r="AR59"/>
  <c r="AS59"/>
  <c r="BE59"/>
  <c r="BF59" s="1"/>
  <c r="BG59"/>
  <c r="BH59"/>
  <c r="BI59"/>
  <c r="BJ59"/>
  <c r="BK59"/>
  <c r="BW59"/>
  <c r="BX59" s="1"/>
  <c r="BY59"/>
  <c r="BZ59"/>
  <c r="CA59"/>
  <c r="CB59"/>
  <c r="CC59"/>
  <c r="H60"/>
  <c r="AY40" i="13" s="1"/>
  <c r="I60" i="6"/>
  <c r="BL40" i="13" s="1"/>
  <c r="J60" i="6"/>
  <c r="BY40" i="13" s="1"/>
  <c r="U60" i="6"/>
  <c r="V60" s="1"/>
  <c r="W60"/>
  <c r="X60"/>
  <c r="Y60"/>
  <c r="Z60"/>
  <c r="AA60"/>
  <c r="AM60"/>
  <c r="AN60" s="1"/>
  <c r="AO60"/>
  <c r="AP60"/>
  <c r="AQ60"/>
  <c r="AR60"/>
  <c r="AS60"/>
  <c r="BE60"/>
  <c r="BF60" s="1"/>
  <c r="BG60"/>
  <c r="BH60"/>
  <c r="BI60"/>
  <c r="BJ60"/>
  <c r="BK60"/>
  <c r="BW60"/>
  <c r="BX60" s="1"/>
  <c r="BY60"/>
  <c r="BZ60"/>
  <c r="CA60"/>
  <c r="CB60"/>
  <c r="CC60"/>
  <c r="H61"/>
  <c r="AY42" i="13" s="1"/>
  <c r="I61" i="6"/>
  <c r="BL42" i="13" s="1"/>
  <c r="J61" i="6"/>
  <c r="BY42" i="13" s="1"/>
  <c r="U61" i="6"/>
  <c r="V61" s="1"/>
  <c r="W61"/>
  <c r="X61"/>
  <c r="Y61"/>
  <c r="Z61"/>
  <c r="AA61"/>
  <c r="AM61"/>
  <c r="AN61" s="1"/>
  <c r="AO61"/>
  <c r="AP61"/>
  <c r="AQ61"/>
  <c r="AR61"/>
  <c r="AS61"/>
  <c r="BE61"/>
  <c r="BF61" s="1"/>
  <c r="BG61"/>
  <c r="BH61"/>
  <c r="BI61"/>
  <c r="BJ61"/>
  <c r="BK61"/>
  <c r="BW61"/>
  <c r="BX61" s="1"/>
  <c r="BY61"/>
  <c r="BZ61"/>
  <c r="CA61"/>
  <c r="CB61"/>
  <c r="CC61"/>
  <c r="H62"/>
  <c r="AY45" i="13" s="1"/>
  <c r="I62" i="6"/>
  <c r="BL45" i="13" s="1"/>
  <c r="J62" i="6"/>
  <c r="BY45" i="13" s="1"/>
  <c r="U62" i="6"/>
  <c r="V62" s="1"/>
  <c r="W62"/>
  <c r="X62"/>
  <c r="Y62"/>
  <c r="Z62"/>
  <c r="AA62"/>
  <c r="AM62"/>
  <c r="AN62" s="1"/>
  <c r="AO62"/>
  <c r="AP62"/>
  <c r="AQ62"/>
  <c r="AR62"/>
  <c r="AS62"/>
  <c r="BE62"/>
  <c r="BF62" s="1"/>
  <c r="BG62"/>
  <c r="BH62"/>
  <c r="BI62"/>
  <c r="BJ62"/>
  <c r="BK62"/>
  <c r="BW62"/>
  <c r="BX62" s="1"/>
  <c r="BY62"/>
  <c r="BZ62"/>
  <c r="CA62"/>
  <c r="CB62"/>
  <c r="CC62"/>
  <c r="H63"/>
  <c r="AY43" i="13" s="1"/>
  <c r="I63" i="6"/>
  <c r="BL43" i="13" s="1"/>
  <c r="J63" i="6"/>
  <c r="BY43" i="13" s="1"/>
  <c r="U63" i="6"/>
  <c r="V63" s="1"/>
  <c r="W63"/>
  <c r="X63"/>
  <c r="Y63"/>
  <c r="Z63"/>
  <c r="AA63"/>
  <c r="AM63"/>
  <c r="AN63" s="1"/>
  <c r="AO63"/>
  <c r="AP63"/>
  <c r="AQ63"/>
  <c r="AR63"/>
  <c r="AS63"/>
  <c r="BE63"/>
  <c r="BF63" s="1"/>
  <c r="BG63"/>
  <c r="BH63"/>
  <c r="BI63"/>
  <c r="BJ63"/>
  <c r="BK63"/>
  <c r="BW63"/>
  <c r="BX63" s="1"/>
  <c r="BY63"/>
  <c r="BZ63"/>
  <c r="CA63"/>
  <c r="CB63"/>
  <c r="CC63"/>
  <c r="H65"/>
  <c r="AY70" i="13" s="1"/>
  <c r="I65" i="6"/>
  <c r="BL70" i="13" s="1"/>
  <c r="J65" i="6"/>
  <c r="BY70" i="13" s="1"/>
  <c r="U65" i="6"/>
  <c r="W65"/>
  <c r="X65"/>
  <c r="Y65"/>
  <c r="Z65"/>
  <c r="AA65"/>
  <c r="AM65"/>
  <c r="AN65" s="1"/>
  <c r="AO65"/>
  <c r="AP65"/>
  <c r="AQ65"/>
  <c r="AR65"/>
  <c r="AS65"/>
  <c r="BE65"/>
  <c r="BF65" s="1"/>
  <c r="BG65"/>
  <c r="BH65"/>
  <c r="BI65"/>
  <c r="BJ65"/>
  <c r="BK65"/>
  <c r="BW65"/>
  <c r="BX65" s="1"/>
  <c r="BY65"/>
  <c r="BZ65"/>
  <c r="CA65"/>
  <c r="CB65"/>
  <c r="CC65"/>
  <c r="H66"/>
  <c r="AY71" i="13" s="1"/>
  <c r="I66" i="6"/>
  <c r="BL71" i="13" s="1"/>
  <c r="J66" i="6"/>
  <c r="BY71" i="13" s="1"/>
  <c r="U66" i="6"/>
  <c r="V66" s="1"/>
  <c r="W66"/>
  <c r="X66"/>
  <c r="Y66"/>
  <c r="Z66"/>
  <c r="AA66"/>
  <c r="AM66"/>
  <c r="AN66" s="1"/>
  <c r="AO66"/>
  <c r="AP66"/>
  <c r="AQ66"/>
  <c r="AR66"/>
  <c r="AS66"/>
  <c r="BE66"/>
  <c r="BF66" s="1"/>
  <c r="BG66"/>
  <c r="BH66"/>
  <c r="BI66"/>
  <c r="BJ66"/>
  <c r="BK66"/>
  <c r="BW66"/>
  <c r="BX66" s="1"/>
  <c r="BY66"/>
  <c r="BZ66"/>
  <c r="CA66"/>
  <c r="CB66"/>
  <c r="CC66"/>
  <c r="H44"/>
  <c r="AY28" i="13" s="1"/>
  <c r="I44" i="6"/>
  <c r="BL28" i="13" s="1"/>
  <c r="J44" i="6"/>
  <c r="BY29" i="13" s="1"/>
  <c r="U44" i="6"/>
  <c r="W44"/>
  <c r="X44"/>
  <c r="Y44"/>
  <c r="Z44"/>
  <c r="AA44"/>
  <c r="AM44"/>
  <c r="AN44" s="1"/>
  <c r="AO44"/>
  <c r="AP44"/>
  <c r="AQ44"/>
  <c r="AR44"/>
  <c r="AS44"/>
  <c r="BE44"/>
  <c r="BF44" s="1"/>
  <c r="BG44"/>
  <c r="BH44"/>
  <c r="BI44"/>
  <c r="BJ44"/>
  <c r="BK44"/>
  <c r="BW44"/>
  <c r="BX44" s="1"/>
  <c r="BY44"/>
  <c r="BZ44"/>
  <c r="CA44"/>
  <c r="CB44"/>
  <c r="CC44"/>
  <c r="H39"/>
  <c r="AY31" i="13" s="1"/>
  <c r="I39" i="6"/>
  <c r="BL31" i="13" s="1"/>
  <c r="J39" i="6"/>
  <c r="BY21" i="13" s="1"/>
  <c r="U39" i="6"/>
  <c r="V39" s="1"/>
  <c r="W39"/>
  <c r="X39"/>
  <c r="Y39"/>
  <c r="Z39"/>
  <c r="AA39"/>
  <c r="AM39"/>
  <c r="AN39" s="1"/>
  <c r="AO39"/>
  <c r="AP39"/>
  <c r="AQ39"/>
  <c r="AR39"/>
  <c r="AS39"/>
  <c r="BE39"/>
  <c r="BF39" s="1"/>
  <c r="BG39"/>
  <c r="BH39"/>
  <c r="BI39"/>
  <c r="BJ39"/>
  <c r="BK39"/>
  <c r="BW39"/>
  <c r="BX39" s="1"/>
  <c r="BY39"/>
  <c r="BZ39"/>
  <c r="CA39"/>
  <c r="CB39"/>
  <c r="CC39"/>
  <c r="H52"/>
  <c r="AY39" i="13" s="1"/>
  <c r="I52" i="6"/>
  <c r="BL39" i="13" s="1"/>
  <c r="J52" i="6"/>
  <c r="BY39" i="13" s="1"/>
  <c r="U52" i="6"/>
  <c r="V52" s="1"/>
  <c r="W52"/>
  <c r="X52"/>
  <c r="Y52"/>
  <c r="Z52"/>
  <c r="AA52"/>
  <c r="AM52"/>
  <c r="AN52" s="1"/>
  <c r="AO52"/>
  <c r="AP52"/>
  <c r="AQ52"/>
  <c r="AR52"/>
  <c r="AS52"/>
  <c r="BE52"/>
  <c r="BF52" s="1"/>
  <c r="BG52"/>
  <c r="BH52"/>
  <c r="BI52"/>
  <c r="BJ52"/>
  <c r="BK52"/>
  <c r="BW52"/>
  <c r="BX52" s="1"/>
  <c r="BY52"/>
  <c r="BZ52"/>
  <c r="CA52"/>
  <c r="CB52"/>
  <c r="CC52"/>
  <c r="H16"/>
  <c r="AY37" i="13" s="1"/>
  <c r="I16" i="6"/>
  <c r="BL37" i="13" s="1"/>
  <c r="J16" i="6"/>
  <c r="U16"/>
  <c r="V16" s="1"/>
  <c r="W16"/>
  <c r="X16"/>
  <c r="Y16"/>
  <c r="Z16"/>
  <c r="AA16"/>
  <c r="AM16"/>
  <c r="AN16" s="1"/>
  <c r="AO16"/>
  <c r="AP16"/>
  <c r="AQ16"/>
  <c r="AR16"/>
  <c r="AS16"/>
  <c r="BE16"/>
  <c r="BF16" s="1"/>
  <c r="BG16"/>
  <c r="BH16"/>
  <c r="BI16"/>
  <c r="BJ16"/>
  <c r="BK16"/>
  <c r="BW16"/>
  <c r="BX16" s="1"/>
  <c r="BY16"/>
  <c r="BZ16"/>
  <c r="CA16"/>
  <c r="CB16"/>
  <c r="CC16"/>
  <c r="H48"/>
  <c r="AY16" i="13" s="1"/>
  <c r="I48" i="6"/>
  <c r="BL16" i="13" s="1"/>
  <c r="J48" i="6"/>
  <c r="U48"/>
  <c r="V48" s="1"/>
  <c r="W48"/>
  <c r="X48"/>
  <c r="Y48"/>
  <c r="Z48"/>
  <c r="AA48"/>
  <c r="AM48"/>
  <c r="AN48" s="1"/>
  <c r="AO48"/>
  <c r="AP48"/>
  <c r="AQ48"/>
  <c r="AR48"/>
  <c r="AS48"/>
  <c r="BE48"/>
  <c r="BF48" s="1"/>
  <c r="BG48"/>
  <c r="BH48"/>
  <c r="BI48"/>
  <c r="BJ48"/>
  <c r="BK48"/>
  <c r="BW48"/>
  <c r="BX48" s="1"/>
  <c r="BY48"/>
  <c r="BZ48"/>
  <c r="CA48"/>
  <c r="CB48"/>
  <c r="CC48"/>
  <c r="H19"/>
  <c r="AY52" i="13" s="1"/>
  <c r="I19" i="6"/>
  <c r="BL52" i="13" s="1"/>
  <c r="J19" i="6"/>
  <c r="BY37" i="13" s="1"/>
  <c r="U19" i="6"/>
  <c r="V19" s="1"/>
  <c r="W19"/>
  <c r="X19"/>
  <c r="Y19"/>
  <c r="Z19"/>
  <c r="AA19"/>
  <c r="AM19"/>
  <c r="AN19" s="1"/>
  <c r="AO19"/>
  <c r="AP19"/>
  <c r="AQ19"/>
  <c r="AR19"/>
  <c r="AS19"/>
  <c r="BE19"/>
  <c r="BF19" s="1"/>
  <c r="BG19"/>
  <c r="BH19"/>
  <c r="BI19"/>
  <c r="BJ19"/>
  <c r="BK19"/>
  <c r="BW19"/>
  <c r="BX19" s="1"/>
  <c r="BY19"/>
  <c r="BZ19"/>
  <c r="CA19"/>
  <c r="CB19"/>
  <c r="CC19"/>
  <c r="H27"/>
  <c r="AY33" i="13" s="1"/>
  <c r="I27" i="6"/>
  <c r="BL33" i="13" s="1"/>
  <c r="J27" i="6"/>
  <c r="BY33" i="13" s="1"/>
  <c r="U27" i="6"/>
  <c r="V27" s="1"/>
  <c r="W27"/>
  <c r="X27"/>
  <c r="Y27"/>
  <c r="Z27"/>
  <c r="AA27"/>
  <c r="AM27"/>
  <c r="AN27" s="1"/>
  <c r="AO27"/>
  <c r="AP27"/>
  <c r="AQ27"/>
  <c r="AR27"/>
  <c r="AS27"/>
  <c r="BE27"/>
  <c r="BF27" s="1"/>
  <c r="BG27"/>
  <c r="BH27"/>
  <c r="BI27"/>
  <c r="BJ27"/>
  <c r="BK27"/>
  <c r="BW27"/>
  <c r="BX27" s="1"/>
  <c r="BY27"/>
  <c r="BZ27"/>
  <c r="CA27"/>
  <c r="CB27"/>
  <c r="CC27"/>
  <c r="H6"/>
  <c r="AY36" i="13" s="1"/>
  <c r="I6" i="6"/>
  <c r="BL36" i="13" s="1"/>
  <c r="J6" i="6"/>
  <c r="BY36" i="13" s="1"/>
  <c r="U6" i="6"/>
  <c r="W6"/>
  <c r="X6"/>
  <c r="Y6"/>
  <c r="Z6"/>
  <c r="AA6"/>
  <c r="AM6"/>
  <c r="AN6" s="1"/>
  <c r="AO6"/>
  <c r="AP6"/>
  <c r="AQ6"/>
  <c r="AR6"/>
  <c r="AS6"/>
  <c r="BE6"/>
  <c r="BF6" s="1"/>
  <c r="BG6"/>
  <c r="BH6"/>
  <c r="BI6"/>
  <c r="BJ6"/>
  <c r="BK6"/>
  <c r="BW6"/>
  <c r="BX6" s="1"/>
  <c r="BY6"/>
  <c r="BZ6"/>
  <c r="CA6"/>
  <c r="CB6"/>
  <c r="CC6"/>
  <c r="H55"/>
  <c r="AY51" i="13" s="1"/>
  <c r="I55" i="6"/>
  <c r="BL51" i="13" s="1"/>
  <c r="J55" i="6"/>
  <c r="BY51" i="13" s="1"/>
  <c r="U55" i="6"/>
  <c r="V55" s="1"/>
  <c r="W55"/>
  <c r="X55"/>
  <c r="Y55"/>
  <c r="Z55"/>
  <c r="AA55"/>
  <c r="AM55"/>
  <c r="AN55" s="1"/>
  <c r="AO55"/>
  <c r="AP55"/>
  <c r="AQ55"/>
  <c r="AR55"/>
  <c r="AS55"/>
  <c r="BE55"/>
  <c r="BF55" s="1"/>
  <c r="BG55"/>
  <c r="BH55"/>
  <c r="BI55"/>
  <c r="BJ55"/>
  <c r="BK55"/>
  <c r="BW55"/>
  <c r="BX55" s="1"/>
  <c r="BY55"/>
  <c r="BZ55"/>
  <c r="CA55"/>
  <c r="CB55"/>
  <c r="CC55"/>
  <c r="H57"/>
  <c r="AY48" i="13" s="1"/>
  <c r="I57" i="6"/>
  <c r="BL48" i="13" s="1"/>
  <c r="J57" i="6"/>
  <c r="BY48" i="13" s="1"/>
  <c r="U57" i="6"/>
  <c r="W57"/>
  <c r="X57"/>
  <c r="Y57"/>
  <c r="Z57"/>
  <c r="AA57"/>
  <c r="AM57"/>
  <c r="AN57" s="1"/>
  <c r="AO57"/>
  <c r="AP57"/>
  <c r="AQ57"/>
  <c r="AR57"/>
  <c r="AS57"/>
  <c r="BE57"/>
  <c r="BF57" s="1"/>
  <c r="BG57"/>
  <c r="BH57"/>
  <c r="BI57"/>
  <c r="BJ57"/>
  <c r="BK57"/>
  <c r="BW57"/>
  <c r="BX57" s="1"/>
  <c r="BY57"/>
  <c r="BZ57"/>
  <c r="CA57"/>
  <c r="CB57"/>
  <c r="CC57"/>
  <c r="U4" i="7"/>
  <c r="W4"/>
  <c r="X4"/>
  <c r="Y4"/>
  <c r="Z4"/>
  <c r="AA4"/>
  <c r="AM4"/>
  <c r="AN4"/>
  <c r="AO4"/>
  <c r="AP4"/>
  <c r="AQ4"/>
  <c r="AR4"/>
  <c r="AS4"/>
  <c r="BE4"/>
  <c r="BF4" s="1"/>
  <c r="BG4"/>
  <c r="BH4"/>
  <c r="BI4"/>
  <c r="BJ4"/>
  <c r="BK4"/>
  <c r="BW4"/>
  <c r="BX4" s="1"/>
  <c r="BY4"/>
  <c r="BZ4"/>
  <c r="CA4"/>
  <c r="CB4"/>
  <c r="CC4"/>
  <c r="U5"/>
  <c r="W5"/>
  <c r="X5"/>
  <c r="Y5"/>
  <c r="Z5"/>
  <c r="AA5"/>
  <c r="AM5"/>
  <c r="AN5" s="1"/>
  <c r="AO5"/>
  <c r="AP5"/>
  <c r="AQ5"/>
  <c r="AR5"/>
  <c r="AS5"/>
  <c r="BE5"/>
  <c r="BF5" s="1"/>
  <c r="BG5"/>
  <c r="BH5"/>
  <c r="BI5"/>
  <c r="BJ5"/>
  <c r="BK5"/>
  <c r="BW5"/>
  <c r="BX5" s="1"/>
  <c r="BY5"/>
  <c r="BZ5"/>
  <c r="CA5"/>
  <c r="CB5"/>
  <c r="CC5"/>
  <c r="U7"/>
  <c r="V7"/>
  <c r="W7"/>
  <c r="X7"/>
  <c r="Y7"/>
  <c r="Z7"/>
  <c r="AA7"/>
  <c r="AM7"/>
  <c r="AN7" s="1"/>
  <c r="AO7"/>
  <c r="AP7"/>
  <c r="AQ7"/>
  <c r="AR7"/>
  <c r="AS7"/>
  <c r="BE7"/>
  <c r="BF7" s="1"/>
  <c r="BG7"/>
  <c r="BH7"/>
  <c r="BI7"/>
  <c r="BJ7"/>
  <c r="BK7"/>
  <c r="BW7"/>
  <c r="BX7" s="1"/>
  <c r="BY7"/>
  <c r="BZ7"/>
  <c r="CA7"/>
  <c r="CB7"/>
  <c r="CC7"/>
  <c r="U8"/>
  <c r="W8"/>
  <c r="X8"/>
  <c r="Y8"/>
  <c r="Z8"/>
  <c r="AA8"/>
  <c r="AM8"/>
  <c r="AN8" s="1"/>
  <c r="AO8"/>
  <c r="AP8"/>
  <c r="AQ8"/>
  <c r="AR8"/>
  <c r="AS8"/>
  <c r="BE8"/>
  <c r="BF8" s="1"/>
  <c r="BG8"/>
  <c r="BH8"/>
  <c r="BI8"/>
  <c r="BJ8"/>
  <c r="BK8"/>
  <c r="BW8"/>
  <c r="BX8" s="1"/>
  <c r="BY8"/>
  <c r="BZ8"/>
  <c r="CA8"/>
  <c r="CB8"/>
  <c r="CC8"/>
  <c r="U9"/>
  <c r="W9"/>
  <c r="X9"/>
  <c r="Y9"/>
  <c r="Z9"/>
  <c r="AA9"/>
  <c r="AM9"/>
  <c r="AN9" s="1"/>
  <c r="AO9"/>
  <c r="AP9"/>
  <c r="AQ9"/>
  <c r="AR9"/>
  <c r="AS9"/>
  <c r="BE9"/>
  <c r="BF9" s="1"/>
  <c r="BG9"/>
  <c r="BH9"/>
  <c r="BI9"/>
  <c r="BJ9"/>
  <c r="BK9"/>
  <c r="BW9"/>
  <c r="BX9" s="1"/>
  <c r="BY9"/>
  <c r="BZ9"/>
  <c r="CA9"/>
  <c r="CB9"/>
  <c r="CC9"/>
  <c r="U49"/>
  <c r="W49"/>
  <c r="X49"/>
  <c r="Y49"/>
  <c r="Z49"/>
  <c r="AA49"/>
  <c r="AM49"/>
  <c r="AN49" s="1"/>
  <c r="AO49"/>
  <c r="AP49"/>
  <c r="AQ49"/>
  <c r="AR49"/>
  <c r="AS49"/>
  <c r="BE49"/>
  <c r="BF49" s="1"/>
  <c r="BG49"/>
  <c r="BH49"/>
  <c r="BI49"/>
  <c r="BJ49"/>
  <c r="BK49"/>
  <c r="BW49"/>
  <c r="BX49" s="1"/>
  <c r="BY49"/>
  <c r="BZ49"/>
  <c r="CA49"/>
  <c r="CB49"/>
  <c r="CC49"/>
  <c r="U10"/>
  <c r="V10" s="1"/>
  <c r="W10"/>
  <c r="X10"/>
  <c r="Y10"/>
  <c r="Z10"/>
  <c r="AA10"/>
  <c r="AM10"/>
  <c r="AN10" s="1"/>
  <c r="AO10"/>
  <c r="AP10"/>
  <c r="AQ10"/>
  <c r="AR10"/>
  <c r="AS10"/>
  <c r="BE10"/>
  <c r="BF10" s="1"/>
  <c r="BG10"/>
  <c r="BH10"/>
  <c r="BI10"/>
  <c r="BJ10"/>
  <c r="BK10"/>
  <c r="BW10"/>
  <c r="BX10" s="1"/>
  <c r="BY10"/>
  <c r="BZ10"/>
  <c r="CA10"/>
  <c r="CB10"/>
  <c r="CC10"/>
  <c r="U11"/>
  <c r="W11"/>
  <c r="X11"/>
  <c r="Y11"/>
  <c r="Z11"/>
  <c r="AA11"/>
  <c r="AM11"/>
  <c r="AN11" s="1"/>
  <c r="AO11"/>
  <c r="AP11"/>
  <c r="AQ11"/>
  <c r="AR11"/>
  <c r="AS11"/>
  <c r="BE11"/>
  <c r="BF11" s="1"/>
  <c r="BG11"/>
  <c r="BH11"/>
  <c r="BI11"/>
  <c r="BJ11"/>
  <c r="BK11"/>
  <c r="BW11"/>
  <c r="BX11" s="1"/>
  <c r="BY11"/>
  <c r="BZ11"/>
  <c r="CA11"/>
  <c r="CB11"/>
  <c r="CC11"/>
  <c r="U12"/>
  <c r="W12"/>
  <c r="X12"/>
  <c r="Y12"/>
  <c r="Z12"/>
  <c r="AA12"/>
  <c r="AM12"/>
  <c r="AN12" s="1"/>
  <c r="AO12"/>
  <c r="AP12"/>
  <c r="AQ12"/>
  <c r="AR12"/>
  <c r="AS12"/>
  <c r="BE12"/>
  <c r="BF12" s="1"/>
  <c r="BG12"/>
  <c r="BH12"/>
  <c r="BI12"/>
  <c r="BJ12"/>
  <c r="BK12"/>
  <c r="BW12"/>
  <c r="BX12" s="1"/>
  <c r="BY12"/>
  <c r="BZ12"/>
  <c r="CA12"/>
  <c r="CB12"/>
  <c r="CC12"/>
  <c r="U13"/>
  <c r="W13"/>
  <c r="X13"/>
  <c r="Y13"/>
  <c r="Z13"/>
  <c r="AA13"/>
  <c r="AM13"/>
  <c r="AN13" s="1"/>
  <c r="AO13"/>
  <c r="AP13"/>
  <c r="AQ13"/>
  <c r="AR13"/>
  <c r="AS13"/>
  <c r="BE13"/>
  <c r="BF13" s="1"/>
  <c r="BG13"/>
  <c r="BH13"/>
  <c r="BI13"/>
  <c r="BJ13"/>
  <c r="BK13"/>
  <c r="BW13"/>
  <c r="BX13" s="1"/>
  <c r="BY13"/>
  <c r="BZ13"/>
  <c r="CA13"/>
  <c r="CB13"/>
  <c r="CC13"/>
  <c r="U14"/>
  <c r="W14"/>
  <c r="X14"/>
  <c r="Y14"/>
  <c r="Z14"/>
  <c r="AA14"/>
  <c r="AM14"/>
  <c r="AN14" s="1"/>
  <c r="AO14"/>
  <c r="AP14"/>
  <c r="AQ14"/>
  <c r="AR14"/>
  <c r="AS14"/>
  <c r="BE14"/>
  <c r="BF14" s="1"/>
  <c r="BG14"/>
  <c r="BH14"/>
  <c r="BI14"/>
  <c r="BJ14"/>
  <c r="BK14"/>
  <c r="BW14"/>
  <c r="BX14" s="1"/>
  <c r="BY14"/>
  <c r="BZ14"/>
  <c r="CA14"/>
  <c r="CB14"/>
  <c r="CC14"/>
  <c r="U15"/>
  <c r="W15"/>
  <c r="X15"/>
  <c r="Y15"/>
  <c r="Z15"/>
  <c r="AA15"/>
  <c r="AM15"/>
  <c r="AN15" s="1"/>
  <c r="AO15"/>
  <c r="AP15"/>
  <c r="AQ15"/>
  <c r="AR15"/>
  <c r="AS15"/>
  <c r="BE15"/>
  <c r="BF15" s="1"/>
  <c r="BG15"/>
  <c r="BH15"/>
  <c r="BI15"/>
  <c r="BJ15"/>
  <c r="BK15"/>
  <c r="BW15"/>
  <c r="BX15" s="1"/>
  <c r="BY15"/>
  <c r="BZ15"/>
  <c r="CA15"/>
  <c r="CB15"/>
  <c r="CC15"/>
  <c r="U17"/>
  <c r="W17"/>
  <c r="X17"/>
  <c r="Y17"/>
  <c r="Z17"/>
  <c r="AA17"/>
  <c r="AM17"/>
  <c r="AN17" s="1"/>
  <c r="AO17"/>
  <c r="AP17"/>
  <c r="AQ17"/>
  <c r="AR17"/>
  <c r="AS17"/>
  <c r="BE17"/>
  <c r="BF17" s="1"/>
  <c r="BG17"/>
  <c r="BH17"/>
  <c r="BI17"/>
  <c r="BJ17"/>
  <c r="BK17"/>
  <c r="BW17"/>
  <c r="BX17" s="1"/>
  <c r="BY17"/>
  <c r="BZ17"/>
  <c r="CA17"/>
  <c r="CB17"/>
  <c r="CC17"/>
  <c r="U18"/>
  <c r="W18"/>
  <c r="X18"/>
  <c r="Y18"/>
  <c r="Z18"/>
  <c r="AA18"/>
  <c r="AM18"/>
  <c r="AN18" s="1"/>
  <c r="AO18"/>
  <c r="AP18"/>
  <c r="AQ18"/>
  <c r="AR18"/>
  <c r="AS18"/>
  <c r="BE18"/>
  <c r="BF18" s="1"/>
  <c r="BG18"/>
  <c r="BH18"/>
  <c r="BI18"/>
  <c r="BJ18"/>
  <c r="BK18"/>
  <c r="BW18"/>
  <c r="BX18" s="1"/>
  <c r="BY18"/>
  <c r="BZ18"/>
  <c r="CA18"/>
  <c r="CB18"/>
  <c r="CC18"/>
  <c r="U20"/>
  <c r="W20"/>
  <c r="X20"/>
  <c r="Y20"/>
  <c r="Z20"/>
  <c r="AA20"/>
  <c r="AM20"/>
  <c r="AN20" s="1"/>
  <c r="AO20"/>
  <c r="AP20"/>
  <c r="AQ20"/>
  <c r="AR20"/>
  <c r="AS20"/>
  <c r="BE20"/>
  <c r="BF20" s="1"/>
  <c r="BG20"/>
  <c r="BH20"/>
  <c r="BI20"/>
  <c r="BJ20"/>
  <c r="BK20"/>
  <c r="BW20"/>
  <c r="BX20" s="1"/>
  <c r="BY20"/>
  <c r="BZ20"/>
  <c r="CA20"/>
  <c r="CB20"/>
  <c r="CC20"/>
  <c r="U21"/>
  <c r="W21"/>
  <c r="X21"/>
  <c r="Y21"/>
  <c r="Z21"/>
  <c r="AA21"/>
  <c r="AM21"/>
  <c r="AN21" s="1"/>
  <c r="AO21"/>
  <c r="AP21"/>
  <c r="AQ21"/>
  <c r="AR21"/>
  <c r="AS21"/>
  <c r="BE21"/>
  <c r="BF21" s="1"/>
  <c r="BG21"/>
  <c r="BH21"/>
  <c r="BI21"/>
  <c r="BJ21"/>
  <c r="BK21"/>
  <c r="BW21"/>
  <c r="BX21" s="1"/>
  <c r="BY21"/>
  <c r="BZ21"/>
  <c r="CA21"/>
  <c r="CB21"/>
  <c r="CC21"/>
  <c r="U22"/>
  <c r="W22"/>
  <c r="X22"/>
  <c r="Y22"/>
  <c r="Z22"/>
  <c r="AA22"/>
  <c r="AM22"/>
  <c r="AN22" s="1"/>
  <c r="AO22"/>
  <c r="AP22"/>
  <c r="AQ22"/>
  <c r="AR22"/>
  <c r="AS22"/>
  <c r="BE22"/>
  <c r="BF22" s="1"/>
  <c r="BG22"/>
  <c r="BH22"/>
  <c r="BI22"/>
  <c r="BJ22"/>
  <c r="BK22"/>
  <c r="BW22"/>
  <c r="BX22" s="1"/>
  <c r="BY22"/>
  <c r="BZ22"/>
  <c r="CA22"/>
  <c r="CB22"/>
  <c r="CC22"/>
  <c r="U23"/>
  <c r="W23"/>
  <c r="X23"/>
  <c r="Y23"/>
  <c r="Z23"/>
  <c r="AA23"/>
  <c r="AM23"/>
  <c r="AN23" s="1"/>
  <c r="AO23"/>
  <c r="AP23"/>
  <c r="AQ23"/>
  <c r="AR23"/>
  <c r="AS23"/>
  <c r="BE23"/>
  <c r="BF23" s="1"/>
  <c r="BG23"/>
  <c r="BH23"/>
  <c r="BI23"/>
  <c r="BJ23"/>
  <c r="BK23"/>
  <c r="BW23"/>
  <c r="BX23" s="1"/>
  <c r="BY23"/>
  <c r="BZ23"/>
  <c r="CA23"/>
  <c r="CB23"/>
  <c r="CC23"/>
  <c r="U24"/>
  <c r="W24"/>
  <c r="X24"/>
  <c r="Y24"/>
  <c r="Z24"/>
  <c r="AA24"/>
  <c r="AM24"/>
  <c r="AN24" s="1"/>
  <c r="AO24"/>
  <c r="AP24"/>
  <c r="AQ24"/>
  <c r="AR24"/>
  <c r="AS24"/>
  <c r="BE24"/>
  <c r="BF24" s="1"/>
  <c r="BG24"/>
  <c r="BH24"/>
  <c r="BI24"/>
  <c r="BJ24"/>
  <c r="BK24"/>
  <c r="BW24"/>
  <c r="BX24" s="1"/>
  <c r="BY24"/>
  <c r="BZ24"/>
  <c r="CA24"/>
  <c r="CB24"/>
  <c r="CC24"/>
  <c r="U25"/>
  <c r="W25"/>
  <c r="X25"/>
  <c r="Y25"/>
  <c r="Z25"/>
  <c r="AA25"/>
  <c r="AM25"/>
  <c r="AN25" s="1"/>
  <c r="AO25"/>
  <c r="AP25"/>
  <c r="AQ25"/>
  <c r="AR25"/>
  <c r="AS25"/>
  <c r="BE25"/>
  <c r="BF25" s="1"/>
  <c r="BG25"/>
  <c r="BH25"/>
  <c r="BI25"/>
  <c r="BJ25"/>
  <c r="BK25"/>
  <c r="BW25"/>
  <c r="BX25" s="1"/>
  <c r="BY25"/>
  <c r="BZ25"/>
  <c r="CA25"/>
  <c r="CB25"/>
  <c r="CC25"/>
  <c r="U26"/>
  <c r="W26"/>
  <c r="X26"/>
  <c r="Y26"/>
  <c r="Z26"/>
  <c r="AA26"/>
  <c r="AM26"/>
  <c r="AN26" s="1"/>
  <c r="AO26"/>
  <c r="AP26"/>
  <c r="AQ26"/>
  <c r="AR26"/>
  <c r="AS26"/>
  <c r="BE26"/>
  <c r="BF26" s="1"/>
  <c r="BG26"/>
  <c r="BH26"/>
  <c r="BI26"/>
  <c r="BJ26"/>
  <c r="BK26"/>
  <c r="BW26"/>
  <c r="BX26" s="1"/>
  <c r="BY26"/>
  <c r="BZ26"/>
  <c r="CA26"/>
  <c r="CB26"/>
  <c r="CC26"/>
  <c r="U28"/>
  <c r="W28"/>
  <c r="X28"/>
  <c r="Y28"/>
  <c r="Z28"/>
  <c r="AA28"/>
  <c r="AM28"/>
  <c r="AN28" s="1"/>
  <c r="AO28"/>
  <c r="AP28"/>
  <c r="AQ28"/>
  <c r="AR28"/>
  <c r="AS28"/>
  <c r="BE28"/>
  <c r="BF28" s="1"/>
  <c r="BG28"/>
  <c r="BH28"/>
  <c r="BI28"/>
  <c r="BJ28"/>
  <c r="BK28"/>
  <c r="BW28"/>
  <c r="BX28" s="1"/>
  <c r="BY28"/>
  <c r="BZ28"/>
  <c r="CA28"/>
  <c r="CB28"/>
  <c r="CC28"/>
  <c r="U29"/>
  <c r="W29"/>
  <c r="X29"/>
  <c r="Y29"/>
  <c r="Z29"/>
  <c r="AA29"/>
  <c r="AM29"/>
  <c r="AN29" s="1"/>
  <c r="AO29"/>
  <c r="AP29"/>
  <c r="AQ29"/>
  <c r="AR29"/>
  <c r="AS29"/>
  <c r="BE29"/>
  <c r="BF29" s="1"/>
  <c r="BG29"/>
  <c r="BH29"/>
  <c r="BI29"/>
  <c r="BJ29"/>
  <c r="BK29"/>
  <c r="BW29"/>
  <c r="BX29" s="1"/>
  <c r="BY29"/>
  <c r="BZ29"/>
  <c r="CA29"/>
  <c r="CB29"/>
  <c r="CC29"/>
  <c r="U30"/>
  <c r="W30"/>
  <c r="X30"/>
  <c r="Y30"/>
  <c r="Z30"/>
  <c r="AA30"/>
  <c r="AM30"/>
  <c r="AN30" s="1"/>
  <c r="AO30"/>
  <c r="AP30"/>
  <c r="AQ30"/>
  <c r="AR30"/>
  <c r="AS30"/>
  <c r="BE30"/>
  <c r="BF30" s="1"/>
  <c r="BG30"/>
  <c r="BH30"/>
  <c r="BI30"/>
  <c r="BJ30"/>
  <c r="BK30"/>
  <c r="BW30"/>
  <c r="BX30" s="1"/>
  <c r="BY30"/>
  <c r="BZ30"/>
  <c r="CA30"/>
  <c r="CB30"/>
  <c r="CC30"/>
  <c r="U31"/>
  <c r="W31"/>
  <c r="X31"/>
  <c r="Y31"/>
  <c r="Z31"/>
  <c r="AA31"/>
  <c r="AM31"/>
  <c r="AN31" s="1"/>
  <c r="AO31"/>
  <c r="AP31"/>
  <c r="AQ31"/>
  <c r="AR31"/>
  <c r="AS31"/>
  <c r="BE31"/>
  <c r="BF31" s="1"/>
  <c r="BG31"/>
  <c r="BH31"/>
  <c r="BI31"/>
  <c r="BJ31"/>
  <c r="BK31"/>
  <c r="BW31"/>
  <c r="BX31" s="1"/>
  <c r="BY31"/>
  <c r="BZ31"/>
  <c r="CA31"/>
  <c r="CB31"/>
  <c r="CC31"/>
  <c r="U32"/>
  <c r="W32"/>
  <c r="X32"/>
  <c r="Y32"/>
  <c r="Z32"/>
  <c r="AA32"/>
  <c r="AM32"/>
  <c r="AN32" s="1"/>
  <c r="AO32"/>
  <c r="AP32"/>
  <c r="AQ32"/>
  <c r="AR32"/>
  <c r="AS32"/>
  <c r="BE32"/>
  <c r="BF32" s="1"/>
  <c r="BG32"/>
  <c r="BH32"/>
  <c r="BI32"/>
  <c r="BJ32"/>
  <c r="BK32"/>
  <c r="BW32"/>
  <c r="BX32" s="1"/>
  <c r="BY32"/>
  <c r="BZ32"/>
  <c r="CA32"/>
  <c r="CB32"/>
  <c r="CC32"/>
  <c r="U33"/>
  <c r="W33"/>
  <c r="X33"/>
  <c r="Y33"/>
  <c r="Z33"/>
  <c r="AA33"/>
  <c r="AM33"/>
  <c r="AN33" s="1"/>
  <c r="AO33"/>
  <c r="AP33"/>
  <c r="AQ33"/>
  <c r="AR33"/>
  <c r="AS33"/>
  <c r="BE33"/>
  <c r="BF33" s="1"/>
  <c r="BG33"/>
  <c r="BH33"/>
  <c r="BI33"/>
  <c r="BJ33"/>
  <c r="BK33"/>
  <c r="BW33"/>
  <c r="BX33" s="1"/>
  <c r="BY33"/>
  <c r="BZ33"/>
  <c r="CA33"/>
  <c r="CB33"/>
  <c r="U34"/>
  <c r="W34"/>
  <c r="X34"/>
  <c r="Y34"/>
  <c r="Z34"/>
  <c r="AA34"/>
  <c r="AM34"/>
  <c r="AN34" s="1"/>
  <c r="AO34"/>
  <c r="AP34"/>
  <c r="AQ34"/>
  <c r="AR34"/>
  <c r="AS34"/>
  <c r="BE34"/>
  <c r="BF34" s="1"/>
  <c r="BG34"/>
  <c r="BH34"/>
  <c r="BI34"/>
  <c r="BJ34"/>
  <c r="BK34"/>
  <c r="BW34"/>
  <c r="BX34" s="1"/>
  <c r="BY34"/>
  <c r="BZ34"/>
  <c r="CA34"/>
  <c r="CB34"/>
  <c r="CC34"/>
  <c r="U35"/>
  <c r="V35" s="1"/>
  <c r="W35"/>
  <c r="X35"/>
  <c r="Y35"/>
  <c r="Z35"/>
  <c r="AA35"/>
  <c r="AM35"/>
  <c r="AN35" s="1"/>
  <c r="AO35"/>
  <c r="AP35"/>
  <c r="AQ35"/>
  <c r="AR35"/>
  <c r="AS35"/>
  <c r="BE35"/>
  <c r="BF35" s="1"/>
  <c r="BG35"/>
  <c r="BH35"/>
  <c r="BI35"/>
  <c r="BJ35"/>
  <c r="BK35"/>
  <c r="BW35"/>
  <c r="BX35" s="1"/>
  <c r="BY35"/>
  <c r="BZ35"/>
  <c r="CA35"/>
  <c r="CB35"/>
  <c r="CC35"/>
  <c r="U36"/>
  <c r="W36"/>
  <c r="X36"/>
  <c r="Y36"/>
  <c r="Z36"/>
  <c r="AA36"/>
  <c r="AM36"/>
  <c r="AN36" s="1"/>
  <c r="AO36"/>
  <c r="AP36"/>
  <c r="AQ36"/>
  <c r="AR36"/>
  <c r="AS36"/>
  <c r="BE36"/>
  <c r="BF36" s="1"/>
  <c r="BG36"/>
  <c r="BH36"/>
  <c r="BI36"/>
  <c r="BJ36"/>
  <c r="BK36"/>
  <c r="BW36"/>
  <c r="BX36" s="1"/>
  <c r="BY36"/>
  <c r="BZ36"/>
  <c r="CA36"/>
  <c r="CB36"/>
  <c r="CC36"/>
  <c r="U37"/>
  <c r="W37"/>
  <c r="X37"/>
  <c r="Y37"/>
  <c r="Z37"/>
  <c r="AA37"/>
  <c r="AM37"/>
  <c r="AN37" s="1"/>
  <c r="AO37"/>
  <c r="AP37"/>
  <c r="AQ37"/>
  <c r="AR37"/>
  <c r="AS37"/>
  <c r="BE37"/>
  <c r="BF37" s="1"/>
  <c r="BG37"/>
  <c r="BH37"/>
  <c r="BI37"/>
  <c r="BJ37"/>
  <c r="BK37"/>
  <c r="BW37"/>
  <c r="BX37" s="1"/>
  <c r="BY37"/>
  <c r="BZ37"/>
  <c r="CA37"/>
  <c r="CB37"/>
  <c r="CC37"/>
  <c r="U38"/>
  <c r="W38"/>
  <c r="X38"/>
  <c r="Y38"/>
  <c r="Z38"/>
  <c r="AA38"/>
  <c r="AM38"/>
  <c r="AN38" s="1"/>
  <c r="AO38"/>
  <c r="AP38"/>
  <c r="AQ38"/>
  <c r="AR38"/>
  <c r="AS38"/>
  <c r="BE38"/>
  <c r="BF38" s="1"/>
  <c r="BG38"/>
  <c r="BH38"/>
  <c r="BI38"/>
  <c r="BJ38"/>
  <c r="BK38"/>
  <c r="BW38"/>
  <c r="BX38" s="1"/>
  <c r="BY38"/>
  <c r="BZ38"/>
  <c r="CA38"/>
  <c r="CB38"/>
  <c r="CC38"/>
  <c r="U40"/>
  <c r="V40" s="1"/>
  <c r="W40"/>
  <c r="X40"/>
  <c r="Y40"/>
  <c r="Z40"/>
  <c r="AA40"/>
  <c r="AM40"/>
  <c r="AN40" s="1"/>
  <c r="AO40"/>
  <c r="AP40"/>
  <c r="AQ40"/>
  <c r="AR40"/>
  <c r="AS40"/>
  <c r="BE40"/>
  <c r="BF40" s="1"/>
  <c r="BG40"/>
  <c r="BH40"/>
  <c r="BI40"/>
  <c r="BJ40"/>
  <c r="BK40"/>
  <c r="BW40"/>
  <c r="BX40" s="1"/>
  <c r="BY40"/>
  <c r="BZ40"/>
  <c r="CA40"/>
  <c r="CB40"/>
  <c r="CC40"/>
  <c r="U41"/>
  <c r="W41"/>
  <c r="X41"/>
  <c r="Y41"/>
  <c r="Z41"/>
  <c r="AA41"/>
  <c r="AM41"/>
  <c r="AN41" s="1"/>
  <c r="AO41"/>
  <c r="AP41"/>
  <c r="AQ41"/>
  <c r="AR41"/>
  <c r="AS41"/>
  <c r="BE41"/>
  <c r="BF41" s="1"/>
  <c r="BG41"/>
  <c r="BH41"/>
  <c r="BI41"/>
  <c r="BJ41"/>
  <c r="BK41"/>
  <c r="BW41"/>
  <c r="BX41" s="1"/>
  <c r="BY41"/>
  <c r="BZ41"/>
  <c r="CA41"/>
  <c r="CB41"/>
  <c r="CC41"/>
  <c r="U43"/>
  <c r="W43"/>
  <c r="X43"/>
  <c r="Y43"/>
  <c r="Z43"/>
  <c r="AA43"/>
  <c r="AM43"/>
  <c r="AN43" s="1"/>
  <c r="AO43"/>
  <c r="AP43"/>
  <c r="AQ43"/>
  <c r="AR43"/>
  <c r="AS43"/>
  <c r="BE43"/>
  <c r="BF43" s="1"/>
  <c r="BG43"/>
  <c r="BH43"/>
  <c r="BI43"/>
  <c r="BJ43"/>
  <c r="BK43"/>
  <c r="BW43"/>
  <c r="BX43" s="1"/>
  <c r="BY43"/>
  <c r="BZ43"/>
  <c r="CA43"/>
  <c r="CB43"/>
  <c r="CC43"/>
  <c r="U42"/>
  <c r="W42"/>
  <c r="X42"/>
  <c r="Y42"/>
  <c r="Z42"/>
  <c r="AA42"/>
  <c r="AM42"/>
  <c r="AN42" s="1"/>
  <c r="AO42"/>
  <c r="AP42"/>
  <c r="AQ42"/>
  <c r="AR42"/>
  <c r="AS42"/>
  <c r="BE42"/>
  <c r="BF42" s="1"/>
  <c r="BG42"/>
  <c r="BH42"/>
  <c r="BI42"/>
  <c r="BJ42"/>
  <c r="BK42"/>
  <c r="BW42"/>
  <c r="BX42" s="1"/>
  <c r="BY42"/>
  <c r="BZ42"/>
  <c r="CA42"/>
  <c r="CB42"/>
  <c r="CC42"/>
  <c r="U45"/>
  <c r="V45" s="1"/>
  <c r="W45"/>
  <c r="X45"/>
  <c r="Y45"/>
  <c r="Z45"/>
  <c r="AA45"/>
  <c r="AM45"/>
  <c r="AN45" s="1"/>
  <c r="AO45"/>
  <c r="AP45"/>
  <c r="AQ45"/>
  <c r="AR45"/>
  <c r="AS45"/>
  <c r="BE45"/>
  <c r="BF45" s="1"/>
  <c r="BG45"/>
  <c r="BH45"/>
  <c r="BI45"/>
  <c r="BJ45"/>
  <c r="BK45"/>
  <c r="BW45"/>
  <c r="BX45" s="1"/>
  <c r="BY45"/>
  <c r="BZ45"/>
  <c r="CA45"/>
  <c r="CB45"/>
  <c r="CC45"/>
  <c r="U46"/>
  <c r="W46"/>
  <c r="X46"/>
  <c r="Y46"/>
  <c r="Z46"/>
  <c r="AA46"/>
  <c r="AM46"/>
  <c r="AN46" s="1"/>
  <c r="AO46"/>
  <c r="AP46"/>
  <c r="AQ46"/>
  <c r="AR46"/>
  <c r="AS46"/>
  <c r="BE46"/>
  <c r="BF46" s="1"/>
  <c r="BG46"/>
  <c r="BH46"/>
  <c r="BI46"/>
  <c r="BJ46"/>
  <c r="BK46"/>
  <c r="BW46"/>
  <c r="BX46" s="1"/>
  <c r="BY46"/>
  <c r="BZ46"/>
  <c r="CA46"/>
  <c r="CB46"/>
  <c r="CC46"/>
  <c r="U47"/>
  <c r="W47"/>
  <c r="X47"/>
  <c r="Y47"/>
  <c r="Z47"/>
  <c r="AA47"/>
  <c r="AM47"/>
  <c r="AN47" s="1"/>
  <c r="AO47"/>
  <c r="AP47"/>
  <c r="AQ47"/>
  <c r="AR47"/>
  <c r="AS47"/>
  <c r="BE47"/>
  <c r="BF47" s="1"/>
  <c r="BG47"/>
  <c r="BH47"/>
  <c r="BI47"/>
  <c r="BJ47"/>
  <c r="BK47"/>
  <c r="BW47"/>
  <c r="BX47" s="1"/>
  <c r="BY47"/>
  <c r="BZ47"/>
  <c r="CA47"/>
  <c r="CB47"/>
  <c r="CC47"/>
  <c r="U50"/>
  <c r="W50"/>
  <c r="X50"/>
  <c r="Y50"/>
  <c r="Z50"/>
  <c r="AA50"/>
  <c r="AM50"/>
  <c r="AN50" s="1"/>
  <c r="AO50"/>
  <c r="AP50"/>
  <c r="AQ50"/>
  <c r="AR50"/>
  <c r="AS50"/>
  <c r="BE50"/>
  <c r="BF50" s="1"/>
  <c r="BG50"/>
  <c r="BH50"/>
  <c r="BI50"/>
  <c r="BJ50"/>
  <c r="BK50"/>
  <c r="BW50"/>
  <c r="BX50" s="1"/>
  <c r="BY50"/>
  <c r="BZ50"/>
  <c r="CA50"/>
  <c r="CB50"/>
  <c r="CC50"/>
  <c r="U51"/>
  <c r="V51" s="1"/>
  <c r="W51"/>
  <c r="X51"/>
  <c r="Y51"/>
  <c r="Z51"/>
  <c r="AA51"/>
  <c r="AM51"/>
  <c r="AN51" s="1"/>
  <c r="AO51"/>
  <c r="AP51"/>
  <c r="AQ51"/>
  <c r="AR51"/>
  <c r="AS51"/>
  <c r="BE51"/>
  <c r="BF51" s="1"/>
  <c r="BG51"/>
  <c r="BH51"/>
  <c r="BI51"/>
  <c r="BJ51"/>
  <c r="BK51"/>
  <c r="BW51"/>
  <c r="BX51" s="1"/>
  <c r="BY51"/>
  <c r="BZ51"/>
  <c r="CA51"/>
  <c r="CB51"/>
  <c r="CC51"/>
  <c r="U53"/>
  <c r="W53"/>
  <c r="X53"/>
  <c r="Y53"/>
  <c r="Z53"/>
  <c r="AA53"/>
  <c r="AM53"/>
  <c r="AN53" s="1"/>
  <c r="AO53"/>
  <c r="AP53"/>
  <c r="AQ53"/>
  <c r="AR53"/>
  <c r="AS53"/>
  <c r="BE53"/>
  <c r="BF53" s="1"/>
  <c r="BG53"/>
  <c r="BH53"/>
  <c r="BI53"/>
  <c r="BJ53"/>
  <c r="BK53"/>
  <c r="BW53"/>
  <c r="BX53" s="1"/>
  <c r="BY53"/>
  <c r="BZ53"/>
  <c r="CA53"/>
  <c r="CB53"/>
  <c r="CC53"/>
  <c r="U54"/>
  <c r="W54"/>
  <c r="X54"/>
  <c r="Y54"/>
  <c r="Z54"/>
  <c r="AA54"/>
  <c r="AM54"/>
  <c r="AN54" s="1"/>
  <c r="AO54"/>
  <c r="AP54"/>
  <c r="AQ54"/>
  <c r="AR54"/>
  <c r="AS54"/>
  <c r="BE54"/>
  <c r="BF54" s="1"/>
  <c r="BG54"/>
  <c r="BH54"/>
  <c r="BI54"/>
  <c r="BJ54"/>
  <c r="BK54"/>
  <c r="BW54"/>
  <c r="BX54" s="1"/>
  <c r="BY54"/>
  <c r="BZ54"/>
  <c r="CA54"/>
  <c r="CB54"/>
  <c r="CC54"/>
  <c r="U56"/>
  <c r="W56"/>
  <c r="X56"/>
  <c r="Y56"/>
  <c r="Z56"/>
  <c r="AA56"/>
  <c r="AM56"/>
  <c r="AN56" s="1"/>
  <c r="AO56"/>
  <c r="AP56"/>
  <c r="AQ56"/>
  <c r="AR56"/>
  <c r="AS56"/>
  <c r="BE56"/>
  <c r="BF56" s="1"/>
  <c r="BG56"/>
  <c r="BH56"/>
  <c r="BI56"/>
  <c r="BJ56"/>
  <c r="BK56"/>
  <c r="BW56"/>
  <c r="BX56" s="1"/>
  <c r="BY56"/>
  <c r="BZ56"/>
  <c r="CA56"/>
  <c r="CB56"/>
  <c r="CC56"/>
  <c r="U58"/>
  <c r="V58" s="1"/>
  <c r="W58"/>
  <c r="X58"/>
  <c r="Y58"/>
  <c r="Z58"/>
  <c r="AA58"/>
  <c r="AM58"/>
  <c r="AN58" s="1"/>
  <c r="AO58"/>
  <c r="AP58"/>
  <c r="AQ58"/>
  <c r="AR58"/>
  <c r="AS58"/>
  <c r="BE58"/>
  <c r="BF58" s="1"/>
  <c r="BG58"/>
  <c r="BH58"/>
  <c r="BI58"/>
  <c r="BJ58"/>
  <c r="BK58"/>
  <c r="BW58"/>
  <c r="BX58" s="1"/>
  <c r="BY58"/>
  <c r="BZ58"/>
  <c r="CA58"/>
  <c r="CB58"/>
  <c r="CC58"/>
  <c r="U59"/>
  <c r="W59"/>
  <c r="X59"/>
  <c r="Y59"/>
  <c r="Z59"/>
  <c r="AA59"/>
  <c r="AM59"/>
  <c r="AN59" s="1"/>
  <c r="AO59"/>
  <c r="AP59"/>
  <c r="AQ59"/>
  <c r="AR59"/>
  <c r="AS59"/>
  <c r="BE59"/>
  <c r="BF59" s="1"/>
  <c r="BG59"/>
  <c r="BH59"/>
  <c r="BI59"/>
  <c r="BJ59"/>
  <c r="BK59"/>
  <c r="BW59"/>
  <c r="BX59" s="1"/>
  <c r="BY59"/>
  <c r="BZ59"/>
  <c r="CA59"/>
  <c r="CB59"/>
  <c r="CC59"/>
  <c r="U60"/>
  <c r="W60"/>
  <c r="X60"/>
  <c r="Y60"/>
  <c r="Z60"/>
  <c r="AA60"/>
  <c r="AM60"/>
  <c r="AN60" s="1"/>
  <c r="AO60"/>
  <c r="AP60"/>
  <c r="AQ60"/>
  <c r="AR60"/>
  <c r="AS60"/>
  <c r="BE60"/>
  <c r="BF60" s="1"/>
  <c r="BG60"/>
  <c r="BH60"/>
  <c r="BI60"/>
  <c r="BJ60"/>
  <c r="BK60"/>
  <c r="BW60"/>
  <c r="BX60" s="1"/>
  <c r="BY60"/>
  <c r="BZ60"/>
  <c r="CA60"/>
  <c r="CB60"/>
  <c r="CC60"/>
  <c r="U61"/>
  <c r="W61"/>
  <c r="X61"/>
  <c r="Y61"/>
  <c r="Z61"/>
  <c r="AA61"/>
  <c r="AM61"/>
  <c r="AN61" s="1"/>
  <c r="AO61"/>
  <c r="AP61"/>
  <c r="AQ61"/>
  <c r="AR61"/>
  <c r="AS61"/>
  <c r="BE61"/>
  <c r="BF61" s="1"/>
  <c r="BG61"/>
  <c r="BH61"/>
  <c r="BI61"/>
  <c r="BJ61"/>
  <c r="BK61"/>
  <c r="BW61"/>
  <c r="BX61" s="1"/>
  <c r="BY61"/>
  <c r="BZ61"/>
  <c r="CA61"/>
  <c r="CB61"/>
  <c r="CC61"/>
  <c r="U62"/>
  <c r="W62"/>
  <c r="X62"/>
  <c r="Y62"/>
  <c r="Z62"/>
  <c r="AA62"/>
  <c r="AM62"/>
  <c r="AN62" s="1"/>
  <c r="AO62"/>
  <c r="AP62"/>
  <c r="AQ62"/>
  <c r="AR62"/>
  <c r="AS62"/>
  <c r="BE62"/>
  <c r="BF62" s="1"/>
  <c r="BG62"/>
  <c r="BH62"/>
  <c r="BI62"/>
  <c r="BJ62"/>
  <c r="BK62"/>
  <c r="BW62"/>
  <c r="BX62" s="1"/>
  <c r="BY62"/>
  <c r="BZ62"/>
  <c r="CA62"/>
  <c r="CB62"/>
  <c r="CC62"/>
  <c r="U63"/>
  <c r="W63"/>
  <c r="X63"/>
  <c r="Y63"/>
  <c r="Z63"/>
  <c r="AA63"/>
  <c r="AM63"/>
  <c r="AN63" s="1"/>
  <c r="AO63"/>
  <c r="AP63"/>
  <c r="AQ63"/>
  <c r="AR63"/>
  <c r="AS63"/>
  <c r="BE63"/>
  <c r="BF63" s="1"/>
  <c r="BG63"/>
  <c r="BH63"/>
  <c r="BI63"/>
  <c r="BJ63"/>
  <c r="BK63"/>
  <c r="BW63"/>
  <c r="BX63" s="1"/>
  <c r="BY63"/>
  <c r="BZ63"/>
  <c r="CA63"/>
  <c r="CB63"/>
  <c r="CC63"/>
  <c r="U65"/>
  <c r="W65"/>
  <c r="X65"/>
  <c r="Y65"/>
  <c r="Z65"/>
  <c r="AA65"/>
  <c r="AM65"/>
  <c r="AN65" s="1"/>
  <c r="AO65"/>
  <c r="AP65"/>
  <c r="AQ65"/>
  <c r="AR65"/>
  <c r="AS65"/>
  <c r="BE65"/>
  <c r="BF65" s="1"/>
  <c r="BG65"/>
  <c r="BH65"/>
  <c r="BI65"/>
  <c r="BJ65"/>
  <c r="BK65"/>
  <c r="BW65"/>
  <c r="BX65" s="1"/>
  <c r="BY65"/>
  <c r="BZ65"/>
  <c r="CA65"/>
  <c r="CB65"/>
  <c r="CC65"/>
  <c r="AN66"/>
  <c r="E66" s="1"/>
  <c r="G66" s="1"/>
  <c r="AP66"/>
  <c r="AQ66"/>
  <c r="AR66"/>
  <c r="AZ71" i="13" s="1"/>
  <c r="AS66" i="7"/>
  <c r="BM71" i="13" s="1"/>
  <c r="BE66" i="7"/>
  <c r="BF66" s="1"/>
  <c r="BG66"/>
  <c r="BH66"/>
  <c r="BI66"/>
  <c r="BJ66"/>
  <c r="BK66"/>
  <c r="BW66"/>
  <c r="BX66" s="1"/>
  <c r="BY66"/>
  <c r="BZ66"/>
  <c r="CA66"/>
  <c r="CB66"/>
  <c r="CC66"/>
  <c r="U44"/>
  <c r="W44"/>
  <c r="X44"/>
  <c r="Y44"/>
  <c r="Z44"/>
  <c r="AA44"/>
  <c r="AM44"/>
  <c r="AN44" s="1"/>
  <c r="AO44"/>
  <c r="AP44"/>
  <c r="AQ44"/>
  <c r="AR44"/>
  <c r="AS44"/>
  <c r="BE44"/>
  <c r="BF44" s="1"/>
  <c r="BG44"/>
  <c r="BH44"/>
  <c r="BI44"/>
  <c r="BJ44"/>
  <c r="BK44"/>
  <c r="BW44"/>
  <c r="BX44" s="1"/>
  <c r="BY44"/>
  <c r="BZ44"/>
  <c r="CA44"/>
  <c r="CB44"/>
  <c r="CC44"/>
  <c r="U39"/>
  <c r="W39"/>
  <c r="X39"/>
  <c r="Y39"/>
  <c r="Z39"/>
  <c r="AA39"/>
  <c r="AM39"/>
  <c r="AN39" s="1"/>
  <c r="AO39"/>
  <c r="AP39"/>
  <c r="AQ39"/>
  <c r="AR39"/>
  <c r="AS39"/>
  <c r="BE39"/>
  <c r="BF39" s="1"/>
  <c r="BG39"/>
  <c r="BH39"/>
  <c r="BI39"/>
  <c r="BJ39"/>
  <c r="BK39"/>
  <c r="BW39"/>
  <c r="BX39" s="1"/>
  <c r="BY39"/>
  <c r="BZ39"/>
  <c r="CA39"/>
  <c r="CB39"/>
  <c r="CC39"/>
  <c r="U52"/>
  <c r="W52"/>
  <c r="X52"/>
  <c r="Y52"/>
  <c r="Z52"/>
  <c r="AA52"/>
  <c r="AM52"/>
  <c r="AN52" s="1"/>
  <c r="AO52"/>
  <c r="AP52"/>
  <c r="AQ52"/>
  <c r="AR52"/>
  <c r="AS52"/>
  <c r="BE52"/>
  <c r="BF52" s="1"/>
  <c r="BG52"/>
  <c r="BH52"/>
  <c r="BI52"/>
  <c r="BJ52"/>
  <c r="BK52"/>
  <c r="BW52"/>
  <c r="BX52" s="1"/>
  <c r="BY52"/>
  <c r="BZ52"/>
  <c r="CA52"/>
  <c r="CB52"/>
  <c r="CC52"/>
  <c r="U16"/>
  <c r="W16"/>
  <c r="X16"/>
  <c r="Y16"/>
  <c r="Z16"/>
  <c r="AA16"/>
  <c r="AM16"/>
  <c r="AN16" s="1"/>
  <c r="AO16"/>
  <c r="AP16"/>
  <c r="AQ16"/>
  <c r="AR16"/>
  <c r="AS16"/>
  <c r="BE16"/>
  <c r="BF16" s="1"/>
  <c r="BG16"/>
  <c r="BH16"/>
  <c r="BI16"/>
  <c r="BJ16"/>
  <c r="BK16"/>
  <c r="BW16"/>
  <c r="BX16" s="1"/>
  <c r="BY16"/>
  <c r="BZ16"/>
  <c r="CA16"/>
  <c r="CB16"/>
  <c r="CC16"/>
  <c r="U48"/>
  <c r="W48"/>
  <c r="X48"/>
  <c r="Y48"/>
  <c r="Z48"/>
  <c r="AA48"/>
  <c r="AM48"/>
  <c r="AN48" s="1"/>
  <c r="AO48"/>
  <c r="AP48"/>
  <c r="AQ48"/>
  <c r="AR48"/>
  <c r="AS48"/>
  <c r="BE48"/>
  <c r="BF48" s="1"/>
  <c r="BG48"/>
  <c r="BH48"/>
  <c r="BI48"/>
  <c r="BJ48"/>
  <c r="BK48"/>
  <c r="BW48"/>
  <c r="BX48" s="1"/>
  <c r="BY48"/>
  <c r="BZ48"/>
  <c r="CA48"/>
  <c r="CB48"/>
  <c r="CC48"/>
  <c r="U19"/>
  <c r="V19" s="1"/>
  <c r="W19"/>
  <c r="X19"/>
  <c r="Y19"/>
  <c r="Z19"/>
  <c r="AA19"/>
  <c r="AM19"/>
  <c r="AN19" s="1"/>
  <c r="AO19"/>
  <c r="AP19"/>
  <c r="AQ19"/>
  <c r="AR19"/>
  <c r="AS19"/>
  <c r="BE19"/>
  <c r="BF19" s="1"/>
  <c r="BG19"/>
  <c r="BH19"/>
  <c r="BI19"/>
  <c r="BJ19"/>
  <c r="BK19"/>
  <c r="BW19"/>
  <c r="BX19" s="1"/>
  <c r="BY19"/>
  <c r="BZ19"/>
  <c r="CA19"/>
  <c r="CB19"/>
  <c r="CC19"/>
  <c r="U27"/>
  <c r="W27"/>
  <c r="X27"/>
  <c r="Y27"/>
  <c r="Z27"/>
  <c r="AA27"/>
  <c r="AM27"/>
  <c r="AN27" s="1"/>
  <c r="AO27"/>
  <c r="AP27"/>
  <c r="AQ27"/>
  <c r="AR27"/>
  <c r="AS27"/>
  <c r="BE27"/>
  <c r="BF27" s="1"/>
  <c r="BG27"/>
  <c r="BH27"/>
  <c r="BI27"/>
  <c r="BJ27"/>
  <c r="BK27"/>
  <c r="BW27"/>
  <c r="BX27" s="1"/>
  <c r="BY27"/>
  <c r="BZ27"/>
  <c r="CA27"/>
  <c r="CB27"/>
  <c r="CC27"/>
  <c r="U6"/>
  <c r="V6" s="1"/>
  <c r="W6"/>
  <c r="X6"/>
  <c r="Y6"/>
  <c r="Z6"/>
  <c r="AA6"/>
  <c r="AM6"/>
  <c r="AN6" s="1"/>
  <c r="AO6"/>
  <c r="AP6"/>
  <c r="AQ6"/>
  <c r="AR6"/>
  <c r="AS6"/>
  <c r="BE6"/>
  <c r="BF6" s="1"/>
  <c r="BG6"/>
  <c r="BH6"/>
  <c r="BI6"/>
  <c r="BJ6"/>
  <c r="BK6"/>
  <c r="BW6"/>
  <c r="BX6" s="1"/>
  <c r="BY6"/>
  <c r="BZ6"/>
  <c r="CA6"/>
  <c r="CB6"/>
  <c r="CC6"/>
  <c r="U55"/>
  <c r="V55"/>
  <c r="W55"/>
  <c r="X55"/>
  <c r="Y55"/>
  <c r="Z55"/>
  <c r="AA55"/>
  <c r="AM55"/>
  <c r="AN55" s="1"/>
  <c r="AO55"/>
  <c r="AP55"/>
  <c r="AQ55"/>
  <c r="AR55"/>
  <c r="AS55"/>
  <c r="BE55"/>
  <c r="BF55" s="1"/>
  <c r="BG55"/>
  <c r="BH55"/>
  <c r="BI55"/>
  <c r="BJ55"/>
  <c r="BK55"/>
  <c r="BW55"/>
  <c r="BX55" s="1"/>
  <c r="BY55"/>
  <c r="BZ55"/>
  <c r="CA55"/>
  <c r="CB55"/>
  <c r="CC55"/>
  <c r="U57"/>
  <c r="W57"/>
  <c r="X57"/>
  <c r="Y57"/>
  <c r="Z57"/>
  <c r="AA57"/>
  <c r="AM57"/>
  <c r="AN57" s="1"/>
  <c r="AO57"/>
  <c r="AP57"/>
  <c r="AQ57"/>
  <c r="AR57"/>
  <c r="AS57"/>
  <c r="BE57"/>
  <c r="BF57" s="1"/>
  <c r="BG57"/>
  <c r="BH57"/>
  <c r="BI57"/>
  <c r="BJ57"/>
  <c r="BK57"/>
  <c r="BW57"/>
  <c r="BX57" s="1"/>
  <c r="BY57"/>
  <c r="BZ57"/>
  <c r="CA57"/>
  <c r="CB57"/>
  <c r="CC57"/>
  <c r="H4" i="8"/>
  <c r="BA29" i="13" s="1"/>
  <c r="I4" i="8"/>
  <c r="BN29" i="13" s="1"/>
  <c r="J4" i="8"/>
  <c r="U4"/>
  <c r="V4" s="1"/>
  <c r="W4"/>
  <c r="X4"/>
  <c r="Y4"/>
  <c r="Z4"/>
  <c r="AA4"/>
  <c r="AM4"/>
  <c r="AN4"/>
  <c r="AO4"/>
  <c r="AP4"/>
  <c r="AQ4"/>
  <c r="AR4"/>
  <c r="AS4"/>
  <c r="BE4"/>
  <c r="BF4" s="1"/>
  <c r="BG4"/>
  <c r="BH4"/>
  <c r="BI4"/>
  <c r="BJ4"/>
  <c r="BK4"/>
  <c r="BW4"/>
  <c r="BX4" s="1"/>
  <c r="BY4"/>
  <c r="BZ4"/>
  <c r="CA4"/>
  <c r="CB4"/>
  <c r="CC4"/>
  <c r="H5"/>
  <c r="BA55" i="13" s="1"/>
  <c r="I5" i="8"/>
  <c r="BN55" i="13" s="1"/>
  <c r="J5" i="8"/>
  <c r="U5"/>
  <c r="V5" s="1"/>
  <c r="W5"/>
  <c r="X5"/>
  <c r="Y5"/>
  <c r="Z5"/>
  <c r="AA5"/>
  <c r="AM5"/>
  <c r="AN5" s="1"/>
  <c r="AO5"/>
  <c r="AP5"/>
  <c r="AQ5"/>
  <c r="AR5"/>
  <c r="AS5"/>
  <c r="BE5"/>
  <c r="BF5" s="1"/>
  <c r="BG5"/>
  <c r="BH5"/>
  <c r="BI5"/>
  <c r="BJ5"/>
  <c r="BK5"/>
  <c r="BW5"/>
  <c r="BX5" s="1"/>
  <c r="BY5"/>
  <c r="BZ5"/>
  <c r="CA5"/>
  <c r="CB5"/>
  <c r="CC5"/>
  <c r="H7"/>
  <c r="BA56" i="13" s="1"/>
  <c r="I7" i="8"/>
  <c r="BN56" i="13" s="1"/>
  <c r="J7" i="8"/>
  <c r="U7"/>
  <c r="V7" s="1"/>
  <c r="W7"/>
  <c r="X7"/>
  <c r="Y7"/>
  <c r="Z7"/>
  <c r="AA7"/>
  <c r="AM7"/>
  <c r="AN7" s="1"/>
  <c r="AO7"/>
  <c r="AP7"/>
  <c r="AQ7"/>
  <c r="AR7"/>
  <c r="AS7"/>
  <c r="BE7"/>
  <c r="BF7" s="1"/>
  <c r="BG7"/>
  <c r="BH7"/>
  <c r="BI7"/>
  <c r="BJ7"/>
  <c r="BK7"/>
  <c r="BW7"/>
  <c r="BX7" s="1"/>
  <c r="BY7"/>
  <c r="BZ7"/>
  <c r="CA7"/>
  <c r="CB7"/>
  <c r="CC7"/>
  <c r="H8"/>
  <c r="BA57" i="13" s="1"/>
  <c r="I8" i="8"/>
  <c r="BN57" i="13" s="1"/>
  <c r="J8" i="8"/>
  <c r="U8"/>
  <c r="V8" s="1"/>
  <c r="W8"/>
  <c r="X8"/>
  <c r="Y8"/>
  <c r="Z8"/>
  <c r="AA8"/>
  <c r="AM8"/>
  <c r="AN8" s="1"/>
  <c r="AO8"/>
  <c r="AP8"/>
  <c r="AQ8"/>
  <c r="AR8"/>
  <c r="AS8"/>
  <c r="BE8"/>
  <c r="BF8" s="1"/>
  <c r="BG8"/>
  <c r="BH8"/>
  <c r="BI8"/>
  <c r="BJ8"/>
  <c r="BK8"/>
  <c r="BW8"/>
  <c r="BX8" s="1"/>
  <c r="BY8"/>
  <c r="BZ8"/>
  <c r="CA8"/>
  <c r="CB8"/>
  <c r="CC8"/>
  <c r="H9"/>
  <c r="BA32" i="13" s="1"/>
  <c r="I9" i="8"/>
  <c r="BN32" i="13" s="1"/>
  <c r="J9" i="8"/>
  <c r="U9"/>
  <c r="V9" s="1"/>
  <c r="W9"/>
  <c r="X9"/>
  <c r="Y9"/>
  <c r="Z9"/>
  <c r="AA9"/>
  <c r="AM9"/>
  <c r="AN9" s="1"/>
  <c r="AO9"/>
  <c r="AP9"/>
  <c r="AQ9"/>
  <c r="AR9"/>
  <c r="AS9"/>
  <c r="BE9"/>
  <c r="BF9" s="1"/>
  <c r="BG9"/>
  <c r="BH9"/>
  <c r="BI9"/>
  <c r="BJ9"/>
  <c r="BK9"/>
  <c r="BW9"/>
  <c r="BX9" s="1"/>
  <c r="BY9"/>
  <c r="BZ9"/>
  <c r="CA9"/>
  <c r="CB9"/>
  <c r="CC9"/>
  <c r="H49"/>
  <c r="BA34" i="13" s="1"/>
  <c r="I49" i="8"/>
  <c r="BN34" i="13" s="1"/>
  <c r="J49" i="8"/>
  <c r="U49"/>
  <c r="V49" s="1"/>
  <c r="W49"/>
  <c r="X49"/>
  <c r="Y49"/>
  <c r="Z49"/>
  <c r="AA49"/>
  <c r="AM49"/>
  <c r="AN49" s="1"/>
  <c r="AO49"/>
  <c r="AP49"/>
  <c r="AQ49"/>
  <c r="AR49"/>
  <c r="AS49"/>
  <c r="BE49"/>
  <c r="BF49" s="1"/>
  <c r="BG49"/>
  <c r="BH49"/>
  <c r="BI49"/>
  <c r="BJ49"/>
  <c r="BK49"/>
  <c r="BW49"/>
  <c r="BX49" s="1"/>
  <c r="BY49"/>
  <c r="BZ49"/>
  <c r="CA49"/>
  <c r="CB49"/>
  <c r="CC49"/>
  <c r="H10"/>
  <c r="BA38" i="13" s="1"/>
  <c r="I10" i="8"/>
  <c r="BN38" i="13" s="1"/>
  <c r="J10" i="8"/>
  <c r="U10"/>
  <c r="V10" s="1"/>
  <c r="W10"/>
  <c r="X10"/>
  <c r="Y10"/>
  <c r="Z10"/>
  <c r="AA10"/>
  <c r="AM10"/>
  <c r="AN10" s="1"/>
  <c r="AO10"/>
  <c r="AP10"/>
  <c r="AQ10"/>
  <c r="AR10"/>
  <c r="AS10"/>
  <c r="BE10"/>
  <c r="BF10" s="1"/>
  <c r="BG10"/>
  <c r="BH10"/>
  <c r="BI10"/>
  <c r="BJ10"/>
  <c r="BK10"/>
  <c r="BW10"/>
  <c r="BX10" s="1"/>
  <c r="BY10"/>
  <c r="BZ10"/>
  <c r="CA10"/>
  <c r="CB10"/>
  <c r="CC10"/>
  <c r="H11"/>
  <c r="BA17" i="13" s="1"/>
  <c r="I11" i="8"/>
  <c r="BN17" i="13" s="1"/>
  <c r="J11" i="8"/>
  <c r="CA17" i="13" s="1"/>
  <c r="U11" i="8"/>
  <c r="V11" s="1"/>
  <c r="W11"/>
  <c r="X11"/>
  <c r="Y11"/>
  <c r="Z11"/>
  <c r="AA11"/>
  <c r="AM11"/>
  <c r="AN11" s="1"/>
  <c r="AO11"/>
  <c r="AP11"/>
  <c r="AQ11"/>
  <c r="AR11"/>
  <c r="AS11"/>
  <c r="BE11"/>
  <c r="BF11" s="1"/>
  <c r="BG11"/>
  <c r="BH11"/>
  <c r="BI11"/>
  <c r="BJ11"/>
  <c r="BK11"/>
  <c r="BW11"/>
  <c r="BX11" s="1"/>
  <c r="BY11"/>
  <c r="BZ11"/>
  <c r="CA11"/>
  <c r="CB11"/>
  <c r="CC11"/>
  <c r="H12"/>
  <c r="BA5" i="13" s="1"/>
  <c r="I12" i="8"/>
  <c r="BN5" i="13" s="1"/>
  <c r="J12" i="8"/>
  <c r="U12"/>
  <c r="V12" s="1"/>
  <c r="W12"/>
  <c r="X12"/>
  <c r="Y12"/>
  <c r="Z12"/>
  <c r="AA12"/>
  <c r="AM12"/>
  <c r="AN12" s="1"/>
  <c r="AO12"/>
  <c r="AP12"/>
  <c r="AQ12"/>
  <c r="AR12"/>
  <c r="AS12"/>
  <c r="BE12"/>
  <c r="BF12" s="1"/>
  <c r="BG12"/>
  <c r="BH12"/>
  <c r="BI12"/>
  <c r="BJ12"/>
  <c r="BK12"/>
  <c r="BW12"/>
  <c r="BX12" s="1"/>
  <c r="BY12"/>
  <c r="BZ12"/>
  <c r="CA12"/>
  <c r="CB12"/>
  <c r="CC12"/>
  <c r="H13"/>
  <c r="BA12" i="13" s="1"/>
  <c r="I13" i="8"/>
  <c r="BN12" i="13" s="1"/>
  <c r="J13" i="8"/>
  <c r="U13"/>
  <c r="V13" s="1"/>
  <c r="W13"/>
  <c r="X13"/>
  <c r="Y13"/>
  <c r="Z13"/>
  <c r="AA13"/>
  <c r="AM13"/>
  <c r="AN13" s="1"/>
  <c r="AO13"/>
  <c r="AP13"/>
  <c r="AQ13"/>
  <c r="AR13"/>
  <c r="AS13"/>
  <c r="BE13"/>
  <c r="BF13" s="1"/>
  <c r="BG13"/>
  <c r="BH13"/>
  <c r="BI13"/>
  <c r="BJ13"/>
  <c r="BK13"/>
  <c r="BW13"/>
  <c r="BX13" s="1"/>
  <c r="BY13"/>
  <c r="BZ13"/>
  <c r="CA13"/>
  <c r="CB13"/>
  <c r="CC13"/>
  <c r="H14"/>
  <c r="BA10" i="13" s="1"/>
  <c r="I14" i="8"/>
  <c r="BN10" i="13" s="1"/>
  <c r="J14" i="8"/>
  <c r="U14"/>
  <c r="V14" s="1"/>
  <c r="W14"/>
  <c r="X14"/>
  <c r="Y14"/>
  <c r="Z14"/>
  <c r="AA14"/>
  <c r="AM14"/>
  <c r="AN14" s="1"/>
  <c r="AO14"/>
  <c r="AP14"/>
  <c r="AQ14"/>
  <c r="AR14"/>
  <c r="AS14"/>
  <c r="BE14"/>
  <c r="BF14" s="1"/>
  <c r="BG14"/>
  <c r="BH14"/>
  <c r="BI14"/>
  <c r="BJ14"/>
  <c r="BK14"/>
  <c r="BW14"/>
  <c r="BX14" s="1"/>
  <c r="BY14"/>
  <c r="BZ14"/>
  <c r="CA14"/>
  <c r="CB14"/>
  <c r="CC14"/>
  <c r="H15"/>
  <c r="BA15" i="13" s="1"/>
  <c r="I15" i="8"/>
  <c r="BN15" i="13" s="1"/>
  <c r="J15" i="8"/>
  <c r="U15"/>
  <c r="V15" s="1"/>
  <c r="W15"/>
  <c r="X15"/>
  <c r="Y15"/>
  <c r="Z15"/>
  <c r="AA15"/>
  <c r="AM15"/>
  <c r="AN15" s="1"/>
  <c r="AO15"/>
  <c r="AP15"/>
  <c r="AQ15"/>
  <c r="AR15"/>
  <c r="AS15"/>
  <c r="BE15"/>
  <c r="BF15" s="1"/>
  <c r="BG15"/>
  <c r="BH15"/>
  <c r="BI15"/>
  <c r="BJ15"/>
  <c r="BK15"/>
  <c r="BW15"/>
  <c r="BX15" s="1"/>
  <c r="BY15"/>
  <c r="BZ15"/>
  <c r="CA15"/>
  <c r="CB15"/>
  <c r="CC15"/>
  <c r="H17"/>
  <c r="BA25" i="13" s="1"/>
  <c r="I17" i="8"/>
  <c r="BN25" i="13" s="1"/>
  <c r="J17" i="8"/>
  <c r="CA25" i="13" s="1"/>
  <c r="U17" i="8"/>
  <c r="V17" s="1"/>
  <c r="W17"/>
  <c r="X17"/>
  <c r="Y17"/>
  <c r="Z17"/>
  <c r="AA17"/>
  <c r="AM17"/>
  <c r="AN17" s="1"/>
  <c r="AO17"/>
  <c r="AP17"/>
  <c r="AQ17"/>
  <c r="AR17"/>
  <c r="AS17"/>
  <c r="BE17"/>
  <c r="BF17" s="1"/>
  <c r="BG17"/>
  <c r="BH17"/>
  <c r="BI17"/>
  <c r="BJ17"/>
  <c r="BK17"/>
  <c r="BW17"/>
  <c r="BX17" s="1"/>
  <c r="BY17"/>
  <c r="BZ17"/>
  <c r="CA17"/>
  <c r="CB17"/>
  <c r="CC17"/>
  <c r="H18"/>
  <c r="BA58" i="13" s="1"/>
  <c r="I18" i="8"/>
  <c r="BN58" i="13" s="1"/>
  <c r="J18" i="8"/>
  <c r="CA55" i="13" s="1"/>
  <c r="U18" i="8"/>
  <c r="V18" s="1"/>
  <c r="W18"/>
  <c r="X18"/>
  <c r="Y18"/>
  <c r="Z18"/>
  <c r="AA18"/>
  <c r="AM18"/>
  <c r="AN18" s="1"/>
  <c r="AO18"/>
  <c r="AP18"/>
  <c r="AQ18"/>
  <c r="AR18"/>
  <c r="AS18"/>
  <c r="BE18"/>
  <c r="BF18" s="1"/>
  <c r="BG18"/>
  <c r="BH18"/>
  <c r="BI18"/>
  <c r="BJ18"/>
  <c r="BK18"/>
  <c r="BW18"/>
  <c r="BX18"/>
  <c r="BY18"/>
  <c r="BZ18"/>
  <c r="CA18"/>
  <c r="CB18"/>
  <c r="CC18"/>
  <c r="H20"/>
  <c r="BA14" i="13" s="1"/>
  <c r="I20" i="8"/>
  <c r="BN14" i="13" s="1"/>
  <c r="J20" i="8"/>
  <c r="U20"/>
  <c r="V20" s="1"/>
  <c r="W20"/>
  <c r="X20"/>
  <c r="Y20"/>
  <c r="Z20"/>
  <c r="AA20"/>
  <c r="AM20"/>
  <c r="AN20" s="1"/>
  <c r="AO20"/>
  <c r="AP20"/>
  <c r="AQ20"/>
  <c r="AR20"/>
  <c r="AS20"/>
  <c r="BE20"/>
  <c r="BF20" s="1"/>
  <c r="BG20"/>
  <c r="BH20"/>
  <c r="BI20"/>
  <c r="BJ20"/>
  <c r="BK20"/>
  <c r="BW20"/>
  <c r="BX20" s="1"/>
  <c r="BY20"/>
  <c r="BZ20"/>
  <c r="CA20"/>
  <c r="CB20"/>
  <c r="CC20"/>
  <c r="H21"/>
  <c r="BA20" i="13" s="1"/>
  <c r="I21" i="8"/>
  <c r="BN20" i="13" s="1"/>
  <c r="J21" i="8"/>
  <c r="U21"/>
  <c r="V21" s="1"/>
  <c r="W21"/>
  <c r="X21"/>
  <c r="Y21"/>
  <c r="Z21"/>
  <c r="AA21"/>
  <c r="AM21"/>
  <c r="AN21" s="1"/>
  <c r="AO21"/>
  <c r="AP21"/>
  <c r="AQ21"/>
  <c r="AR21"/>
  <c r="AS21"/>
  <c r="BE21"/>
  <c r="BF21" s="1"/>
  <c r="BG21"/>
  <c r="BH21"/>
  <c r="BI21"/>
  <c r="BJ21"/>
  <c r="BK21"/>
  <c r="BW21"/>
  <c r="BX21" s="1"/>
  <c r="BY21"/>
  <c r="BZ21"/>
  <c r="CA21"/>
  <c r="CB21"/>
  <c r="CC21"/>
  <c r="H22"/>
  <c r="BA18" i="13" s="1"/>
  <c r="I22" i="8"/>
  <c r="BN18" i="13" s="1"/>
  <c r="J22" i="8"/>
  <c r="U22"/>
  <c r="V22" s="1"/>
  <c r="W22"/>
  <c r="X22"/>
  <c r="Y22"/>
  <c r="Z22"/>
  <c r="AA22"/>
  <c r="AM22"/>
  <c r="AN22" s="1"/>
  <c r="AO22"/>
  <c r="AP22"/>
  <c r="AQ22"/>
  <c r="AR22"/>
  <c r="AS22"/>
  <c r="BE22"/>
  <c r="BF22" s="1"/>
  <c r="BG22"/>
  <c r="BH22"/>
  <c r="BI22"/>
  <c r="BJ22"/>
  <c r="BK22"/>
  <c r="BW22"/>
  <c r="BX22" s="1"/>
  <c r="BY22"/>
  <c r="BZ22"/>
  <c r="CA22"/>
  <c r="CB22"/>
  <c r="CC22"/>
  <c r="H23"/>
  <c r="BA23" i="13" s="1"/>
  <c r="I23" i="8"/>
  <c r="BN23" i="13" s="1"/>
  <c r="J23" i="8"/>
  <c r="U23"/>
  <c r="V23" s="1"/>
  <c r="W23"/>
  <c r="X23"/>
  <c r="Y23"/>
  <c r="Z23"/>
  <c r="AA23"/>
  <c r="AM23"/>
  <c r="AN23" s="1"/>
  <c r="AO23"/>
  <c r="AP23"/>
  <c r="AQ23"/>
  <c r="AR23"/>
  <c r="AS23"/>
  <c r="BE23"/>
  <c r="BF23" s="1"/>
  <c r="BG23"/>
  <c r="BH23"/>
  <c r="BI23"/>
  <c r="BJ23"/>
  <c r="BK23"/>
  <c r="BW23"/>
  <c r="BX23" s="1"/>
  <c r="BY23"/>
  <c r="BZ23"/>
  <c r="CA23"/>
  <c r="CB23"/>
  <c r="CC23"/>
  <c r="H24"/>
  <c r="BA13" i="13" s="1"/>
  <c r="I24" i="8"/>
  <c r="BN13" i="13" s="1"/>
  <c r="J24" i="8"/>
  <c r="U24"/>
  <c r="V24" s="1"/>
  <c r="W24"/>
  <c r="X24"/>
  <c r="Y24"/>
  <c r="Z24"/>
  <c r="AA24"/>
  <c r="AM24"/>
  <c r="AN24" s="1"/>
  <c r="AO24"/>
  <c r="AP24"/>
  <c r="AQ24"/>
  <c r="AR24"/>
  <c r="AS24"/>
  <c r="BE24"/>
  <c r="BF24" s="1"/>
  <c r="BG24"/>
  <c r="BH24"/>
  <c r="BI24"/>
  <c r="BJ24"/>
  <c r="BK24"/>
  <c r="BW24"/>
  <c r="BX24" s="1"/>
  <c r="BY24"/>
  <c r="BZ24"/>
  <c r="CA24"/>
  <c r="CB24"/>
  <c r="CC24"/>
  <c r="H25"/>
  <c r="BA21" i="13" s="1"/>
  <c r="I25" i="8"/>
  <c r="BN21" i="13" s="1"/>
  <c r="J25" i="8"/>
  <c r="U25"/>
  <c r="V25" s="1"/>
  <c r="W25"/>
  <c r="X25"/>
  <c r="Y25"/>
  <c r="Z25"/>
  <c r="AA25"/>
  <c r="AM25"/>
  <c r="AN25" s="1"/>
  <c r="AO25"/>
  <c r="AP25"/>
  <c r="AQ25"/>
  <c r="AR25"/>
  <c r="AS25"/>
  <c r="BE25"/>
  <c r="BF25" s="1"/>
  <c r="BG25"/>
  <c r="BH25"/>
  <c r="BI25"/>
  <c r="BJ25"/>
  <c r="BK25"/>
  <c r="BW25"/>
  <c r="BX25" s="1"/>
  <c r="BY25"/>
  <c r="BZ25"/>
  <c r="CA25"/>
  <c r="CB25"/>
  <c r="CC25"/>
  <c r="H26"/>
  <c r="BA27" i="13" s="1"/>
  <c r="I26" i="8"/>
  <c r="BN27" i="13" s="1"/>
  <c r="J26" i="8"/>
  <c r="U26"/>
  <c r="V26" s="1"/>
  <c r="W26"/>
  <c r="X26"/>
  <c r="Y26"/>
  <c r="Z26"/>
  <c r="AA26"/>
  <c r="AM26"/>
  <c r="AN26" s="1"/>
  <c r="AO26"/>
  <c r="AP26"/>
  <c r="AQ26"/>
  <c r="AR26"/>
  <c r="AS26"/>
  <c r="BE26"/>
  <c r="BF26" s="1"/>
  <c r="BG26"/>
  <c r="BH26"/>
  <c r="BI26"/>
  <c r="BJ26"/>
  <c r="BK26"/>
  <c r="BW26"/>
  <c r="BX26" s="1"/>
  <c r="BY26"/>
  <c r="BZ26"/>
  <c r="CA26"/>
  <c r="CB26"/>
  <c r="CC26"/>
  <c r="H28"/>
  <c r="BA59" i="13" s="1"/>
  <c r="I28" i="8"/>
  <c r="BN59" i="13" s="1"/>
  <c r="J28" i="8"/>
  <c r="CA56" i="13" s="1"/>
  <c r="U28" i="8"/>
  <c r="V28" s="1"/>
  <c r="W28"/>
  <c r="X28"/>
  <c r="Y28"/>
  <c r="Z28"/>
  <c r="AA28"/>
  <c r="AM28"/>
  <c r="AN28" s="1"/>
  <c r="AO28"/>
  <c r="AP28"/>
  <c r="AQ28"/>
  <c r="AR28"/>
  <c r="AS28"/>
  <c r="BE28"/>
  <c r="BF28" s="1"/>
  <c r="BG28"/>
  <c r="BH28"/>
  <c r="BI28"/>
  <c r="BJ28"/>
  <c r="BK28"/>
  <c r="BW28"/>
  <c r="BX28" s="1"/>
  <c r="BY28"/>
  <c r="BZ28"/>
  <c r="CA28"/>
  <c r="CB28"/>
  <c r="CC28"/>
  <c r="H29"/>
  <c r="BA60" i="13" s="1"/>
  <c r="I29" i="8"/>
  <c r="BN60" i="13" s="1"/>
  <c r="J29" i="8"/>
  <c r="CA57" i="13" s="1"/>
  <c r="U29" i="8"/>
  <c r="V29" s="1"/>
  <c r="W29"/>
  <c r="X29"/>
  <c r="Y29"/>
  <c r="Z29"/>
  <c r="AA29"/>
  <c r="AM29"/>
  <c r="AN29" s="1"/>
  <c r="AO29"/>
  <c r="AP29"/>
  <c r="AQ29"/>
  <c r="AR29"/>
  <c r="AS29"/>
  <c r="BE29"/>
  <c r="BF29" s="1"/>
  <c r="BG29"/>
  <c r="BH29"/>
  <c r="BI29"/>
  <c r="BJ29"/>
  <c r="BK29"/>
  <c r="BW29"/>
  <c r="BX29" s="1"/>
  <c r="BY29"/>
  <c r="BZ29"/>
  <c r="CA29"/>
  <c r="CB29"/>
  <c r="CC29"/>
  <c r="H30"/>
  <c r="BA9" i="13" s="1"/>
  <c r="I30" i="8"/>
  <c r="BN9" i="13" s="1"/>
  <c r="J30" i="8"/>
  <c r="CA18" i="13" s="1"/>
  <c r="U30" i="8"/>
  <c r="V30" s="1"/>
  <c r="W30"/>
  <c r="X30"/>
  <c r="Y30"/>
  <c r="Z30"/>
  <c r="AA30"/>
  <c r="AM30"/>
  <c r="AN30" s="1"/>
  <c r="AO30"/>
  <c r="AP30"/>
  <c r="AQ30"/>
  <c r="AR30"/>
  <c r="AS30"/>
  <c r="BE30"/>
  <c r="BF30" s="1"/>
  <c r="BG30"/>
  <c r="BH30"/>
  <c r="BI30"/>
  <c r="BJ30"/>
  <c r="BK30"/>
  <c r="BW30"/>
  <c r="BX30" s="1"/>
  <c r="BY30"/>
  <c r="BZ30"/>
  <c r="CA30"/>
  <c r="CB30"/>
  <c r="CC30"/>
  <c r="H31"/>
  <c r="BA6" i="13" s="1"/>
  <c r="I31" i="8"/>
  <c r="BN6" i="13" s="1"/>
  <c r="J31" i="8"/>
  <c r="U31"/>
  <c r="V31" s="1"/>
  <c r="W31"/>
  <c r="X31"/>
  <c r="Y31"/>
  <c r="Z31"/>
  <c r="AA31"/>
  <c r="AM31"/>
  <c r="AN31" s="1"/>
  <c r="AO31"/>
  <c r="AP31"/>
  <c r="AQ31"/>
  <c r="AR31"/>
  <c r="AS31"/>
  <c r="BE31"/>
  <c r="BF31" s="1"/>
  <c r="BG31"/>
  <c r="BH31"/>
  <c r="BI31"/>
  <c r="BJ31"/>
  <c r="BK31"/>
  <c r="BW31"/>
  <c r="BX31" s="1"/>
  <c r="BY31"/>
  <c r="BZ31"/>
  <c r="CA31"/>
  <c r="CB31"/>
  <c r="CC31"/>
  <c r="H32"/>
  <c r="BA19" i="13" s="1"/>
  <c r="I32" i="8"/>
  <c r="BN19" i="13" s="1"/>
  <c r="J32" i="8"/>
  <c r="CA29" i="13" s="1"/>
  <c r="U32" i="8"/>
  <c r="V32" s="1"/>
  <c r="W32"/>
  <c r="X32"/>
  <c r="Y32"/>
  <c r="Z32"/>
  <c r="AA32"/>
  <c r="AM32"/>
  <c r="AN32" s="1"/>
  <c r="AO32"/>
  <c r="AP32"/>
  <c r="AQ32"/>
  <c r="AR32"/>
  <c r="AS32"/>
  <c r="BE32"/>
  <c r="BF32" s="1"/>
  <c r="BG32"/>
  <c r="BH32"/>
  <c r="BI32"/>
  <c r="BJ32"/>
  <c r="BK32"/>
  <c r="BW32"/>
  <c r="BX32" s="1"/>
  <c r="BY32"/>
  <c r="BZ32"/>
  <c r="CA32"/>
  <c r="CB32"/>
  <c r="CC32"/>
  <c r="H33"/>
  <c r="BA61" i="13" s="1"/>
  <c r="I33" i="8"/>
  <c r="BN61" i="13" s="1"/>
  <c r="J33" i="8"/>
  <c r="CA34" i="13" s="1"/>
  <c r="U33" i="8"/>
  <c r="V33" s="1"/>
  <c r="W33"/>
  <c r="X33"/>
  <c r="Y33"/>
  <c r="Z33"/>
  <c r="AA33"/>
  <c r="AM33"/>
  <c r="AN33" s="1"/>
  <c r="AO33"/>
  <c r="AP33"/>
  <c r="AQ33"/>
  <c r="AR33"/>
  <c r="AS33"/>
  <c r="BE33"/>
  <c r="BF33" s="1"/>
  <c r="BG33"/>
  <c r="BH33"/>
  <c r="BI33"/>
  <c r="BJ33"/>
  <c r="BK33"/>
  <c r="BW33"/>
  <c r="BX33" s="1"/>
  <c r="BY33"/>
  <c r="BZ33"/>
  <c r="CA33"/>
  <c r="CB33"/>
  <c r="CC33"/>
  <c r="H34"/>
  <c r="BA26" i="13" s="1"/>
  <c r="I34" i="8"/>
  <c r="BN26" i="13" s="1"/>
  <c r="J34" i="8"/>
  <c r="U34"/>
  <c r="V34"/>
  <c r="W34"/>
  <c r="X34"/>
  <c r="Y34"/>
  <c r="Z34"/>
  <c r="AA34"/>
  <c r="AM34"/>
  <c r="AN34" s="1"/>
  <c r="AO34"/>
  <c r="AP34"/>
  <c r="AQ34"/>
  <c r="AR34"/>
  <c r="AS34"/>
  <c r="BE34"/>
  <c r="BF34" s="1"/>
  <c r="BG34"/>
  <c r="BH34"/>
  <c r="BI34"/>
  <c r="BJ34"/>
  <c r="BK34"/>
  <c r="BW34"/>
  <c r="BX34" s="1"/>
  <c r="BY34"/>
  <c r="BZ34"/>
  <c r="CA34"/>
  <c r="CB34"/>
  <c r="CC34"/>
  <c r="H35"/>
  <c r="BA62" i="13" s="1"/>
  <c r="I35" i="8"/>
  <c r="BN62" i="13" s="1"/>
  <c r="J35" i="8"/>
  <c r="CA58" i="13" s="1"/>
  <c r="U35" i="8"/>
  <c r="V35" s="1"/>
  <c r="W35"/>
  <c r="X35"/>
  <c r="Y35"/>
  <c r="Z35"/>
  <c r="AA35"/>
  <c r="AM35"/>
  <c r="AN35" s="1"/>
  <c r="AO35"/>
  <c r="AP35"/>
  <c r="AQ35"/>
  <c r="AR35"/>
  <c r="AS35"/>
  <c r="BE35"/>
  <c r="BF35" s="1"/>
  <c r="BG35"/>
  <c r="BH35"/>
  <c r="BI35"/>
  <c r="BJ35"/>
  <c r="BK35"/>
  <c r="BW35"/>
  <c r="BX35" s="1"/>
  <c r="BY35"/>
  <c r="BZ35"/>
  <c r="CA35"/>
  <c r="CB35"/>
  <c r="CC35"/>
  <c r="H36"/>
  <c r="BA63" i="13" s="1"/>
  <c r="I36" i="8"/>
  <c r="BN63" i="13" s="1"/>
  <c r="J36" i="8"/>
  <c r="CA59" i="13" s="1"/>
  <c r="U36" i="8"/>
  <c r="V36" s="1"/>
  <c r="W36"/>
  <c r="X36"/>
  <c r="Y36"/>
  <c r="Z36"/>
  <c r="AA36"/>
  <c r="AM36"/>
  <c r="AN36" s="1"/>
  <c r="AO36"/>
  <c r="AP36"/>
  <c r="AQ36"/>
  <c r="AR36"/>
  <c r="AS36"/>
  <c r="BE36"/>
  <c r="BF36" s="1"/>
  <c r="BG36"/>
  <c r="BH36"/>
  <c r="BI36"/>
  <c r="BJ36"/>
  <c r="BK36"/>
  <c r="BW36"/>
  <c r="BX36" s="1"/>
  <c r="BY36"/>
  <c r="BZ36"/>
  <c r="CA36"/>
  <c r="CB36"/>
  <c r="CC36"/>
  <c r="H37"/>
  <c r="BA24" i="13" s="1"/>
  <c r="I37" i="8"/>
  <c r="BN24" i="13" s="1"/>
  <c r="J37" i="8"/>
  <c r="U37"/>
  <c r="V37" s="1"/>
  <c r="W37"/>
  <c r="X37"/>
  <c r="Y37"/>
  <c r="Z37"/>
  <c r="AA37"/>
  <c r="AM37"/>
  <c r="AN37" s="1"/>
  <c r="AO37"/>
  <c r="AP37"/>
  <c r="AQ37"/>
  <c r="AR37"/>
  <c r="AS37"/>
  <c r="BE37"/>
  <c r="BF37" s="1"/>
  <c r="BG37"/>
  <c r="BH37"/>
  <c r="BI37"/>
  <c r="BJ37"/>
  <c r="BK37"/>
  <c r="BW37"/>
  <c r="BX37" s="1"/>
  <c r="BY37"/>
  <c r="BZ37"/>
  <c r="CA37"/>
  <c r="CB37"/>
  <c r="CC37"/>
  <c r="H38"/>
  <c r="BA64" i="13" s="1"/>
  <c r="I38" i="8"/>
  <c r="BN64" i="13" s="1"/>
  <c r="J38" i="8"/>
  <c r="CA60" i="13" s="1"/>
  <c r="U38" i="8"/>
  <c r="V38" s="1"/>
  <c r="W38"/>
  <c r="X38"/>
  <c r="Y38"/>
  <c r="Z38"/>
  <c r="AA38"/>
  <c r="AM38"/>
  <c r="AN38" s="1"/>
  <c r="AO38"/>
  <c r="AP38"/>
  <c r="AQ38"/>
  <c r="AR38"/>
  <c r="AS38"/>
  <c r="BE38"/>
  <c r="BF38" s="1"/>
  <c r="BG38"/>
  <c r="BH38"/>
  <c r="BI38"/>
  <c r="BJ38"/>
  <c r="BK38"/>
  <c r="BW38"/>
  <c r="BX38" s="1"/>
  <c r="BY38"/>
  <c r="BZ38"/>
  <c r="CA38"/>
  <c r="CB38"/>
  <c r="CC38"/>
  <c r="H40"/>
  <c r="BA65" i="13" s="1"/>
  <c r="I40" i="8"/>
  <c r="BN65" i="13" s="1"/>
  <c r="J40" i="8"/>
  <c r="CA61" i="13" s="1"/>
  <c r="U40" i="8"/>
  <c r="V40" s="1"/>
  <c r="W40"/>
  <c r="X40"/>
  <c r="Y40"/>
  <c r="Z40"/>
  <c r="AA40"/>
  <c r="AM40"/>
  <c r="AN40" s="1"/>
  <c r="AO40"/>
  <c r="AP40"/>
  <c r="AQ40"/>
  <c r="AR40"/>
  <c r="AS40"/>
  <c r="BE40"/>
  <c r="BF40" s="1"/>
  <c r="BG40"/>
  <c r="BH40"/>
  <c r="BI40"/>
  <c r="BJ40"/>
  <c r="BK40"/>
  <c r="BW40"/>
  <c r="BX40" s="1"/>
  <c r="BY40"/>
  <c r="BZ40"/>
  <c r="CA40"/>
  <c r="CB40"/>
  <c r="CC40"/>
  <c r="H41"/>
  <c r="BA7" i="13" s="1"/>
  <c r="I41" i="8"/>
  <c r="BN7" i="13" s="1"/>
  <c r="J41" i="8"/>
  <c r="U41"/>
  <c r="V41" s="1"/>
  <c r="W41"/>
  <c r="X41"/>
  <c r="Y41"/>
  <c r="Z41"/>
  <c r="AA41"/>
  <c r="AM41"/>
  <c r="AN41" s="1"/>
  <c r="AO41"/>
  <c r="AP41"/>
  <c r="AQ41"/>
  <c r="AR41"/>
  <c r="AS41"/>
  <c r="BE41"/>
  <c r="BF41" s="1"/>
  <c r="BG41"/>
  <c r="BH41"/>
  <c r="BI41"/>
  <c r="BJ41"/>
  <c r="BK41"/>
  <c r="BW41"/>
  <c r="BX41" s="1"/>
  <c r="BY41"/>
  <c r="BZ41"/>
  <c r="CA41"/>
  <c r="CB41"/>
  <c r="CC41"/>
  <c r="H43"/>
  <c r="BA11" i="13" s="1"/>
  <c r="I43" i="8"/>
  <c r="BN11" i="13" s="1"/>
  <c r="J43" i="8"/>
  <c r="CA12" i="13" s="1"/>
  <c r="U43" i="8"/>
  <c r="V43" s="1"/>
  <c r="W43"/>
  <c r="X43"/>
  <c r="Y43"/>
  <c r="Z43"/>
  <c r="AA43"/>
  <c r="AM43"/>
  <c r="AN43" s="1"/>
  <c r="AO43"/>
  <c r="AP43"/>
  <c r="AQ43"/>
  <c r="AR43"/>
  <c r="AS43"/>
  <c r="BE43"/>
  <c r="BF43" s="1"/>
  <c r="BG43"/>
  <c r="BH43"/>
  <c r="BI43"/>
  <c r="BJ43"/>
  <c r="BK43"/>
  <c r="BW43"/>
  <c r="BX43" s="1"/>
  <c r="BY43"/>
  <c r="BZ43"/>
  <c r="CA43"/>
  <c r="CB43"/>
  <c r="CC43"/>
  <c r="H42"/>
  <c r="BA8" i="13" s="1"/>
  <c r="I42" i="8"/>
  <c r="BN8" i="13" s="1"/>
  <c r="J42" i="8"/>
  <c r="U42"/>
  <c r="V42" s="1"/>
  <c r="W42"/>
  <c r="X42"/>
  <c r="Y42"/>
  <c r="Z42"/>
  <c r="AA42"/>
  <c r="AM42"/>
  <c r="AN42" s="1"/>
  <c r="AO42"/>
  <c r="AP42"/>
  <c r="AQ42"/>
  <c r="AR42"/>
  <c r="AS42"/>
  <c r="BE42"/>
  <c r="BF42" s="1"/>
  <c r="BG42"/>
  <c r="BH42"/>
  <c r="BI42"/>
  <c r="BJ42"/>
  <c r="BK42"/>
  <c r="BW42"/>
  <c r="BX42" s="1"/>
  <c r="BY42"/>
  <c r="BZ42"/>
  <c r="CA42"/>
  <c r="CB42"/>
  <c r="CC42"/>
  <c r="H45"/>
  <c r="BA30" i="13" s="1"/>
  <c r="I45" i="8"/>
  <c r="BN30" i="13" s="1"/>
  <c r="J45" i="8"/>
  <c r="CA30" i="13" s="1"/>
  <c r="U45" i="8"/>
  <c r="V45" s="1"/>
  <c r="W45"/>
  <c r="X45"/>
  <c r="Y45"/>
  <c r="Z45"/>
  <c r="AA45"/>
  <c r="AM45"/>
  <c r="AN45" s="1"/>
  <c r="AO45"/>
  <c r="AP45"/>
  <c r="AQ45"/>
  <c r="AR45"/>
  <c r="AS45"/>
  <c r="BE45"/>
  <c r="BF45" s="1"/>
  <c r="BG45"/>
  <c r="BH45"/>
  <c r="BI45"/>
  <c r="BJ45"/>
  <c r="BK45"/>
  <c r="BW45"/>
  <c r="BX45" s="1"/>
  <c r="BY45"/>
  <c r="BZ45"/>
  <c r="CA45"/>
  <c r="CB45"/>
  <c r="CC45"/>
  <c r="H46"/>
  <c r="BA66" i="13" s="1"/>
  <c r="I46" i="8"/>
  <c r="BN66" i="13" s="1"/>
  <c r="J46" i="8"/>
  <c r="CA62" i="13" s="1"/>
  <c r="U46" i="8"/>
  <c r="V46" s="1"/>
  <c r="W46"/>
  <c r="X46"/>
  <c r="Y46"/>
  <c r="Z46"/>
  <c r="AA46"/>
  <c r="AM46"/>
  <c r="AN46" s="1"/>
  <c r="AO46"/>
  <c r="AP46"/>
  <c r="AQ46"/>
  <c r="AR46"/>
  <c r="AS46"/>
  <c r="BE46"/>
  <c r="BF46" s="1"/>
  <c r="BG46"/>
  <c r="BH46"/>
  <c r="BI46"/>
  <c r="BJ46"/>
  <c r="BK46"/>
  <c r="BW46"/>
  <c r="BX46" s="1"/>
  <c r="BY46"/>
  <c r="BZ46"/>
  <c r="CA46"/>
  <c r="CB46"/>
  <c r="CC46"/>
  <c r="H47"/>
  <c r="BA22" i="13" s="1"/>
  <c r="I47" i="8"/>
  <c r="BN22" i="13" s="1"/>
  <c r="J47" i="8"/>
  <c r="U47"/>
  <c r="V47" s="1"/>
  <c r="W47"/>
  <c r="X47"/>
  <c r="Y47"/>
  <c r="Z47"/>
  <c r="AA47"/>
  <c r="AM47"/>
  <c r="AN47" s="1"/>
  <c r="AO47"/>
  <c r="AP47"/>
  <c r="AQ47"/>
  <c r="AR47"/>
  <c r="AS47"/>
  <c r="BE47"/>
  <c r="BF47" s="1"/>
  <c r="BG47"/>
  <c r="BH47"/>
  <c r="BI47"/>
  <c r="BJ47"/>
  <c r="BK47"/>
  <c r="BW47"/>
  <c r="BX47" s="1"/>
  <c r="BY47"/>
  <c r="BZ47"/>
  <c r="CA47"/>
  <c r="CB47"/>
  <c r="CC47"/>
  <c r="H50"/>
  <c r="BA4" i="13" s="1"/>
  <c r="I50" i="8"/>
  <c r="BN4" i="13" s="1"/>
  <c r="J50" i="8"/>
  <c r="CA4" i="13" s="1"/>
  <c r="U50" i="8"/>
  <c r="V50" s="1"/>
  <c r="W50"/>
  <c r="X50"/>
  <c r="Y50"/>
  <c r="Z50"/>
  <c r="AA50"/>
  <c r="AM50"/>
  <c r="AN50" s="1"/>
  <c r="AO50"/>
  <c r="AP50"/>
  <c r="AQ50"/>
  <c r="AR50"/>
  <c r="AS50"/>
  <c r="BE50"/>
  <c r="BF50" s="1"/>
  <c r="BG50"/>
  <c r="BH50"/>
  <c r="BI50"/>
  <c r="BJ50"/>
  <c r="BK50"/>
  <c r="BW50"/>
  <c r="BX50" s="1"/>
  <c r="BY50"/>
  <c r="BZ50"/>
  <c r="CA50"/>
  <c r="CB50"/>
  <c r="CC50"/>
  <c r="H51"/>
  <c r="BA35" i="13" s="1"/>
  <c r="I51" i="8"/>
  <c r="BN35" i="13" s="1"/>
  <c r="J51" i="8"/>
  <c r="U51"/>
  <c r="V51" s="1"/>
  <c r="W51"/>
  <c r="X51"/>
  <c r="Y51"/>
  <c r="Z51"/>
  <c r="AA51"/>
  <c r="AM51"/>
  <c r="AN51" s="1"/>
  <c r="AO51"/>
  <c r="AP51"/>
  <c r="AQ51"/>
  <c r="AR51"/>
  <c r="AS51"/>
  <c r="BE51"/>
  <c r="BF51" s="1"/>
  <c r="BG51"/>
  <c r="BH51"/>
  <c r="BI51"/>
  <c r="BJ51"/>
  <c r="BK51"/>
  <c r="BW51"/>
  <c r="BX51" s="1"/>
  <c r="BY51"/>
  <c r="BZ51"/>
  <c r="CA51"/>
  <c r="CB51"/>
  <c r="CC51"/>
  <c r="H53"/>
  <c r="BA67" i="13" s="1"/>
  <c r="I53" i="8"/>
  <c r="BN67" i="13" s="1"/>
  <c r="J53" i="8"/>
  <c r="CA63" i="13" s="1"/>
  <c r="U53" i="8"/>
  <c r="V53" s="1"/>
  <c r="W53"/>
  <c r="X53"/>
  <c r="Y53"/>
  <c r="Z53"/>
  <c r="AA53"/>
  <c r="AM53"/>
  <c r="AN53" s="1"/>
  <c r="AO53"/>
  <c r="AP53"/>
  <c r="AQ53"/>
  <c r="AR53"/>
  <c r="AS53"/>
  <c r="BE53"/>
  <c r="BF53" s="1"/>
  <c r="BG53"/>
  <c r="BH53"/>
  <c r="BI53"/>
  <c r="BJ53"/>
  <c r="BK53"/>
  <c r="BW53"/>
  <c r="BX53" s="1"/>
  <c r="BY53"/>
  <c r="BZ53"/>
  <c r="CA53"/>
  <c r="CB53"/>
  <c r="CC53"/>
  <c r="H54"/>
  <c r="BA46" i="13" s="1"/>
  <c r="I54" i="8"/>
  <c r="BN46" i="13" s="1"/>
  <c r="J54" i="8"/>
  <c r="U54"/>
  <c r="V54" s="1"/>
  <c r="W54"/>
  <c r="X54"/>
  <c r="Y54"/>
  <c r="Z54"/>
  <c r="AA54"/>
  <c r="AM54"/>
  <c r="AN54" s="1"/>
  <c r="AO54"/>
  <c r="AP54"/>
  <c r="AQ54"/>
  <c r="AR54"/>
  <c r="AS54"/>
  <c r="BE54"/>
  <c r="BF54" s="1"/>
  <c r="BG54"/>
  <c r="BH54"/>
  <c r="BI54"/>
  <c r="BJ54"/>
  <c r="BK54"/>
  <c r="BW54"/>
  <c r="BX54" s="1"/>
  <c r="BY54"/>
  <c r="BZ54"/>
  <c r="CA54"/>
  <c r="CB54"/>
  <c r="CC54"/>
  <c r="H56"/>
  <c r="BA50" i="13" s="1"/>
  <c r="I56" i="8"/>
  <c r="BN50" i="13" s="1"/>
  <c r="J56" i="8"/>
  <c r="U56"/>
  <c r="V56" s="1"/>
  <c r="W56"/>
  <c r="X56"/>
  <c r="Y56"/>
  <c r="Z56"/>
  <c r="AA56"/>
  <c r="AM56"/>
  <c r="AN56" s="1"/>
  <c r="AO56"/>
  <c r="AP56"/>
  <c r="AQ56"/>
  <c r="AR56"/>
  <c r="AS56"/>
  <c r="BE56"/>
  <c r="BF56" s="1"/>
  <c r="BG56"/>
  <c r="BH56"/>
  <c r="BI56"/>
  <c r="BJ56"/>
  <c r="BK56"/>
  <c r="BW56"/>
  <c r="BX56" s="1"/>
  <c r="BY56"/>
  <c r="BZ56"/>
  <c r="CA56"/>
  <c r="CB56"/>
  <c r="CC56"/>
  <c r="H58"/>
  <c r="BA68" i="13" s="1"/>
  <c r="I58" i="8"/>
  <c r="BN68" i="13" s="1"/>
  <c r="J58" i="8"/>
  <c r="CA64" i="13" s="1"/>
  <c r="U58" i="8"/>
  <c r="V58" s="1"/>
  <c r="W58"/>
  <c r="X58"/>
  <c r="Y58"/>
  <c r="Z58"/>
  <c r="AA58"/>
  <c r="AM58"/>
  <c r="AN58"/>
  <c r="AO58"/>
  <c r="AP58"/>
  <c r="AQ58"/>
  <c r="AR58"/>
  <c r="AS58"/>
  <c r="BE58"/>
  <c r="BF58" s="1"/>
  <c r="BG58"/>
  <c r="BH58"/>
  <c r="BI58"/>
  <c r="BJ58"/>
  <c r="BK58"/>
  <c r="BW58"/>
  <c r="BX58" s="1"/>
  <c r="BY58"/>
  <c r="BZ58"/>
  <c r="CA58"/>
  <c r="CB58"/>
  <c r="CC58"/>
  <c r="H59"/>
  <c r="BA69" i="13" s="1"/>
  <c r="I59" i="8"/>
  <c r="BN69" i="13" s="1"/>
  <c r="J59" i="8"/>
  <c r="CA65" i="13" s="1"/>
  <c r="U59" i="8"/>
  <c r="V59" s="1"/>
  <c r="W59"/>
  <c r="X59"/>
  <c r="Y59"/>
  <c r="Z59"/>
  <c r="AA59"/>
  <c r="AM59"/>
  <c r="AN59" s="1"/>
  <c r="AO59"/>
  <c r="AP59"/>
  <c r="AQ59"/>
  <c r="AR59"/>
  <c r="AS59"/>
  <c r="BE59"/>
  <c r="BF59" s="1"/>
  <c r="BG59"/>
  <c r="BH59"/>
  <c r="BI59"/>
  <c r="BJ59"/>
  <c r="BK59"/>
  <c r="BW59"/>
  <c r="BX59"/>
  <c r="BY59"/>
  <c r="BZ59"/>
  <c r="CA59"/>
  <c r="CB59"/>
  <c r="CC59"/>
  <c r="H60"/>
  <c r="BA40" i="13" s="1"/>
  <c r="I60" i="8"/>
  <c r="BN40" i="13" s="1"/>
  <c r="J60" i="8"/>
  <c r="CA38" i="13" s="1"/>
  <c r="U60" i="8"/>
  <c r="V60" s="1"/>
  <c r="W60"/>
  <c r="X60"/>
  <c r="Y60"/>
  <c r="Z60"/>
  <c r="AA60"/>
  <c r="AM60"/>
  <c r="AN60" s="1"/>
  <c r="AO60"/>
  <c r="AP60"/>
  <c r="AQ60"/>
  <c r="AR60"/>
  <c r="AS60"/>
  <c r="BE60"/>
  <c r="BF60" s="1"/>
  <c r="BG60"/>
  <c r="BH60"/>
  <c r="BI60"/>
  <c r="BJ60"/>
  <c r="BK60"/>
  <c r="BW60"/>
  <c r="BX60" s="1"/>
  <c r="BY60"/>
  <c r="BZ60"/>
  <c r="CA60"/>
  <c r="CB60"/>
  <c r="CC60"/>
  <c r="H61"/>
  <c r="BA42" i="13" s="1"/>
  <c r="I61" i="8"/>
  <c r="BN42" i="13" s="1"/>
  <c r="J61" i="8"/>
  <c r="CA66" i="13" s="1"/>
  <c r="U61" i="8"/>
  <c r="V61" s="1"/>
  <c r="W61"/>
  <c r="X61"/>
  <c r="Y61"/>
  <c r="Z61"/>
  <c r="AA61"/>
  <c r="AM61"/>
  <c r="AN61" s="1"/>
  <c r="AO61"/>
  <c r="AP61"/>
  <c r="AQ61"/>
  <c r="AR61"/>
  <c r="AS61"/>
  <c r="BE61"/>
  <c r="BF61" s="1"/>
  <c r="BG61"/>
  <c r="BH61"/>
  <c r="BI61"/>
  <c r="BJ61"/>
  <c r="BK61"/>
  <c r="BW61"/>
  <c r="BX61" s="1"/>
  <c r="BY61"/>
  <c r="BZ61"/>
  <c r="CA61"/>
  <c r="CB61"/>
  <c r="CC61"/>
  <c r="H62"/>
  <c r="BA45" i="13" s="1"/>
  <c r="I62" i="8"/>
  <c r="BN45" i="13" s="1"/>
  <c r="J62" i="8"/>
  <c r="CA67" i="13" s="1"/>
  <c r="U62" i="8"/>
  <c r="V62" s="1"/>
  <c r="W62"/>
  <c r="X62"/>
  <c r="Y62"/>
  <c r="Z62"/>
  <c r="AA62"/>
  <c r="AM62"/>
  <c r="AN62" s="1"/>
  <c r="AO62"/>
  <c r="AP62"/>
  <c r="AQ62"/>
  <c r="AR62"/>
  <c r="AS62"/>
  <c r="BE62"/>
  <c r="BF62" s="1"/>
  <c r="BG62"/>
  <c r="BH62"/>
  <c r="BI62"/>
  <c r="BJ62"/>
  <c r="BK62"/>
  <c r="BW62"/>
  <c r="BX62" s="1"/>
  <c r="BY62"/>
  <c r="BZ62"/>
  <c r="CA62"/>
  <c r="CB62"/>
  <c r="CC62"/>
  <c r="H63"/>
  <c r="BA43" i="13" s="1"/>
  <c r="I63" i="8"/>
  <c r="BN43" i="13" s="1"/>
  <c r="J63" i="8"/>
  <c r="U63"/>
  <c r="V63" s="1"/>
  <c r="W63"/>
  <c r="X63"/>
  <c r="Y63"/>
  <c r="Z63"/>
  <c r="AA63"/>
  <c r="AM63"/>
  <c r="AN63" s="1"/>
  <c r="AO63"/>
  <c r="AP63"/>
  <c r="AQ63"/>
  <c r="AR63"/>
  <c r="AS63"/>
  <c r="BE63"/>
  <c r="BF63" s="1"/>
  <c r="BG63"/>
  <c r="BH63"/>
  <c r="BI63"/>
  <c r="BJ63"/>
  <c r="BK63"/>
  <c r="BW63"/>
  <c r="BX63" s="1"/>
  <c r="BY63"/>
  <c r="BZ63"/>
  <c r="CA63"/>
  <c r="CB63"/>
  <c r="CC63"/>
  <c r="H65"/>
  <c r="BA70" i="13" s="1"/>
  <c r="I65" i="8"/>
  <c r="BN70" i="13" s="1"/>
  <c r="J65" i="8"/>
  <c r="CA68" i="13" s="1"/>
  <c r="U65" i="8"/>
  <c r="V65" s="1"/>
  <c r="W65"/>
  <c r="X65"/>
  <c r="Y65"/>
  <c r="Z65"/>
  <c r="AA65"/>
  <c r="AM65"/>
  <c r="AN65" s="1"/>
  <c r="AO65"/>
  <c r="AP65"/>
  <c r="AQ65"/>
  <c r="AR65"/>
  <c r="AS65"/>
  <c r="BE65"/>
  <c r="BF65" s="1"/>
  <c r="BG65"/>
  <c r="BH65"/>
  <c r="BI65"/>
  <c r="BJ65"/>
  <c r="BK65"/>
  <c r="BW65"/>
  <c r="BX65"/>
  <c r="BY65"/>
  <c r="BZ65"/>
  <c r="CA65"/>
  <c r="CB65"/>
  <c r="CC65"/>
  <c r="H66"/>
  <c r="BA71" i="13" s="1"/>
  <c r="I66" i="8"/>
  <c r="BN71" i="13" s="1"/>
  <c r="J66" i="8"/>
  <c r="CA69" i="13" s="1"/>
  <c r="U66" i="8"/>
  <c r="V66" s="1"/>
  <c r="W66"/>
  <c r="X66"/>
  <c r="Y66"/>
  <c r="Z66"/>
  <c r="AA66"/>
  <c r="AM66"/>
  <c r="AN66" s="1"/>
  <c r="AO66"/>
  <c r="AP66"/>
  <c r="AQ66"/>
  <c r="AR66"/>
  <c r="AS66"/>
  <c r="BE66"/>
  <c r="BF66" s="1"/>
  <c r="BG66"/>
  <c r="BH66"/>
  <c r="BI66"/>
  <c r="BJ66"/>
  <c r="BK66"/>
  <c r="BW66"/>
  <c r="BX66" s="1"/>
  <c r="BY66"/>
  <c r="BZ66"/>
  <c r="CA66"/>
  <c r="CB66"/>
  <c r="CC66"/>
  <c r="H44"/>
  <c r="BA28" i="13" s="1"/>
  <c r="I44" i="8"/>
  <c r="BN28" i="13" s="1"/>
  <c r="J44" i="8"/>
  <c r="CA20" i="13" s="1"/>
  <c r="U44" i="8"/>
  <c r="V44" s="1"/>
  <c r="W44"/>
  <c r="X44"/>
  <c r="Y44"/>
  <c r="Z44"/>
  <c r="AA44"/>
  <c r="AM44"/>
  <c r="AN44" s="1"/>
  <c r="AO44"/>
  <c r="AP44"/>
  <c r="AQ44"/>
  <c r="AR44"/>
  <c r="AS44"/>
  <c r="BE44"/>
  <c r="BF44" s="1"/>
  <c r="BG44"/>
  <c r="BH44"/>
  <c r="BI44"/>
  <c r="BJ44"/>
  <c r="BK44"/>
  <c r="BW44"/>
  <c r="BX44" s="1"/>
  <c r="BY44"/>
  <c r="BZ44"/>
  <c r="CA44"/>
  <c r="CB44"/>
  <c r="CC44"/>
  <c r="H39"/>
  <c r="BA31" i="13" s="1"/>
  <c r="I39" i="8"/>
  <c r="BN31" i="13" s="1"/>
  <c r="J39" i="8"/>
  <c r="U39"/>
  <c r="V39" s="1"/>
  <c r="W39"/>
  <c r="X39"/>
  <c r="Y39"/>
  <c r="Z39"/>
  <c r="AA39"/>
  <c r="AM39"/>
  <c r="AN39" s="1"/>
  <c r="AO39"/>
  <c r="AP39"/>
  <c r="AQ39"/>
  <c r="AR39"/>
  <c r="AS39"/>
  <c r="BE39"/>
  <c r="BF39" s="1"/>
  <c r="BG39"/>
  <c r="BH39"/>
  <c r="BI39"/>
  <c r="BJ39"/>
  <c r="BK39"/>
  <c r="BW39"/>
  <c r="BX39" s="1"/>
  <c r="BY39"/>
  <c r="BZ39"/>
  <c r="CA39"/>
  <c r="CB39"/>
  <c r="CC39"/>
  <c r="H52"/>
  <c r="BA39" i="13" s="1"/>
  <c r="I52" i="8"/>
  <c r="BN39" i="13" s="1"/>
  <c r="J52" i="8"/>
  <c r="CA35" i="13" s="1"/>
  <c r="U52" i="8"/>
  <c r="V52" s="1"/>
  <c r="W52"/>
  <c r="X52"/>
  <c r="Y52"/>
  <c r="Z52"/>
  <c r="AA52"/>
  <c r="AM52"/>
  <c r="AN52" s="1"/>
  <c r="AO52"/>
  <c r="AP52"/>
  <c r="AQ52"/>
  <c r="AR52"/>
  <c r="AS52"/>
  <c r="BE52"/>
  <c r="BF52" s="1"/>
  <c r="BG52"/>
  <c r="BH52"/>
  <c r="BI52"/>
  <c r="BJ52"/>
  <c r="BK52"/>
  <c r="BW52"/>
  <c r="BX52" s="1"/>
  <c r="BY52"/>
  <c r="BZ52"/>
  <c r="CA52"/>
  <c r="CB52"/>
  <c r="CC52"/>
  <c r="H16"/>
  <c r="BA37" i="13" s="1"/>
  <c r="I16" i="8"/>
  <c r="BN37" i="13" s="1"/>
  <c r="J16" i="8"/>
  <c r="CA45" i="13" s="1"/>
  <c r="U16" i="8"/>
  <c r="V16" s="1"/>
  <c r="W16"/>
  <c r="X16"/>
  <c r="Y16"/>
  <c r="Z16"/>
  <c r="AA16"/>
  <c r="AM16"/>
  <c r="AN16" s="1"/>
  <c r="AO16"/>
  <c r="AP16"/>
  <c r="AQ16"/>
  <c r="AR16"/>
  <c r="AS16"/>
  <c r="BE16"/>
  <c r="BF16" s="1"/>
  <c r="BG16"/>
  <c r="BH16"/>
  <c r="BI16"/>
  <c r="BJ16"/>
  <c r="BK16"/>
  <c r="BW16"/>
  <c r="BX16" s="1"/>
  <c r="BY16"/>
  <c r="BZ16"/>
  <c r="CA16"/>
  <c r="CB16"/>
  <c r="CC16"/>
  <c r="H48"/>
  <c r="BA16" i="13" s="1"/>
  <c r="I48" i="8"/>
  <c r="BN16" i="13" s="1"/>
  <c r="J48" i="8"/>
  <c r="CA24" i="13" s="1"/>
  <c r="U48" i="8"/>
  <c r="V48" s="1"/>
  <c r="W48"/>
  <c r="X48"/>
  <c r="Y48"/>
  <c r="Z48"/>
  <c r="AA48"/>
  <c r="AM48"/>
  <c r="AN48" s="1"/>
  <c r="AO48"/>
  <c r="AP48"/>
  <c r="AQ48"/>
  <c r="AR48"/>
  <c r="AS48"/>
  <c r="BE48"/>
  <c r="BF48" s="1"/>
  <c r="BG48"/>
  <c r="BH48"/>
  <c r="BI48"/>
  <c r="BJ48"/>
  <c r="BK48"/>
  <c r="BW48"/>
  <c r="BX48" s="1"/>
  <c r="BY48"/>
  <c r="BZ48"/>
  <c r="CA48"/>
  <c r="CB48"/>
  <c r="CC48"/>
  <c r="H19"/>
  <c r="BA52" i="13" s="1"/>
  <c r="I19" i="8"/>
  <c r="BN52" i="13" s="1"/>
  <c r="J19" i="8"/>
  <c r="U19"/>
  <c r="V19" s="1"/>
  <c r="W19"/>
  <c r="X19"/>
  <c r="Y19"/>
  <c r="Z19"/>
  <c r="AA19"/>
  <c r="AM19"/>
  <c r="AN19" s="1"/>
  <c r="AO19"/>
  <c r="AP19"/>
  <c r="AQ19"/>
  <c r="AR19"/>
  <c r="AS19"/>
  <c r="BE19"/>
  <c r="BF19" s="1"/>
  <c r="BG19"/>
  <c r="BH19"/>
  <c r="BI19"/>
  <c r="BJ19"/>
  <c r="BK19"/>
  <c r="BW19"/>
  <c r="BX19" s="1"/>
  <c r="BY19"/>
  <c r="BZ19"/>
  <c r="CA19"/>
  <c r="CB19"/>
  <c r="CC19"/>
  <c r="H27"/>
  <c r="BA33" i="13" s="1"/>
  <c r="I27" i="8"/>
  <c r="BN33" i="13" s="1"/>
  <c r="J27" i="8"/>
  <c r="CA70" i="13" s="1"/>
  <c r="U27" i="8"/>
  <c r="V27" s="1"/>
  <c r="W27"/>
  <c r="X27"/>
  <c r="Y27"/>
  <c r="Z27"/>
  <c r="AA27"/>
  <c r="AM27"/>
  <c r="AN27" s="1"/>
  <c r="AO27"/>
  <c r="AP27"/>
  <c r="AQ27"/>
  <c r="AR27"/>
  <c r="AS27"/>
  <c r="BE27"/>
  <c r="BF27" s="1"/>
  <c r="BG27"/>
  <c r="BH27"/>
  <c r="BI27"/>
  <c r="BJ27"/>
  <c r="BK27"/>
  <c r="BW27"/>
  <c r="BX27" s="1"/>
  <c r="BY27"/>
  <c r="BZ27"/>
  <c r="CA27"/>
  <c r="CB27"/>
  <c r="CC27"/>
  <c r="H6"/>
  <c r="BA36" i="13" s="1"/>
  <c r="I6" i="8"/>
  <c r="BN36" i="13" s="1"/>
  <c r="J6" i="8"/>
  <c r="CA71" i="13" s="1"/>
  <c r="U6" i="8"/>
  <c r="V6" s="1"/>
  <c r="W6"/>
  <c r="X6"/>
  <c r="Y6"/>
  <c r="Z6"/>
  <c r="AA6"/>
  <c r="AM6"/>
  <c r="AN6" s="1"/>
  <c r="AO6"/>
  <c r="AP6"/>
  <c r="AQ6"/>
  <c r="AR6"/>
  <c r="AS6"/>
  <c r="BE6"/>
  <c r="BF6" s="1"/>
  <c r="BG6"/>
  <c r="BH6"/>
  <c r="BI6"/>
  <c r="BJ6"/>
  <c r="BK6"/>
  <c r="BW6"/>
  <c r="BX6" s="1"/>
  <c r="BY6"/>
  <c r="BZ6"/>
  <c r="CA6"/>
  <c r="CB6"/>
  <c r="CC6"/>
  <c r="H55"/>
  <c r="BA51" i="13" s="1"/>
  <c r="I55" i="8"/>
  <c r="BN51" i="13" s="1"/>
  <c r="J55" i="8"/>
  <c r="CA51" i="13" s="1"/>
  <c r="U55" i="8"/>
  <c r="V55" s="1"/>
  <c r="W55"/>
  <c r="X55"/>
  <c r="Y55"/>
  <c r="Z55"/>
  <c r="AA55"/>
  <c r="AM55"/>
  <c r="AN55" s="1"/>
  <c r="AO55"/>
  <c r="AP55"/>
  <c r="AQ55"/>
  <c r="AR55"/>
  <c r="AS55"/>
  <c r="BE55"/>
  <c r="BF55" s="1"/>
  <c r="BG55"/>
  <c r="BH55"/>
  <c r="BI55"/>
  <c r="BJ55"/>
  <c r="BK55"/>
  <c r="BW55"/>
  <c r="BX55" s="1"/>
  <c r="BY55"/>
  <c r="BZ55"/>
  <c r="CA55"/>
  <c r="CB55"/>
  <c r="CC55"/>
  <c r="H57"/>
  <c r="BA48" i="13" s="1"/>
  <c r="I57" i="8"/>
  <c r="BN48" i="13" s="1"/>
  <c r="J57" i="8"/>
  <c r="CA48" i="13" s="1"/>
  <c r="U57" i="8"/>
  <c r="V57" s="1"/>
  <c r="W57"/>
  <c r="X57"/>
  <c r="Y57"/>
  <c r="Z57"/>
  <c r="AA57"/>
  <c r="AM57"/>
  <c r="AN57" s="1"/>
  <c r="AO57"/>
  <c r="AP57"/>
  <c r="AQ57"/>
  <c r="AR57"/>
  <c r="AS57"/>
  <c r="BE57"/>
  <c r="BF57" s="1"/>
  <c r="BG57"/>
  <c r="BH57"/>
  <c r="BI57"/>
  <c r="BJ57"/>
  <c r="BK57"/>
  <c r="BW57"/>
  <c r="BX57" s="1"/>
  <c r="BY57"/>
  <c r="BZ57"/>
  <c r="CA57"/>
  <c r="CB57"/>
  <c r="CC57"/>
  <c r="U4" i="9"/>
  <c r="W4"/>
  <c r="X4"/>
  <c r="Y4"/>
  <c r="Z4"/>
  <c r="AA4"/>
  <c r="AM4"/>
  <c r="AN4" s="1"/>
  <c r="AO4"/>
  <c r="AP4"/>
  <c r="AQ4"/>
  <c r="AR4"/>
  <c r="AS4"/>
  <c r="BE4"/>
  <c r="BF4" s="1"/>
  <c r="BG4"/>
  <c r="BH4"/>
  <c r="BI4"/>
  <c r="BJ4"/>
  <c r="BK4"/>
  <c r="BW4"/>
  <c r="BX4" s="1"/>
  <c r="BY4"/>
  <c r="BZ4"/>
  <c r="CA4"/>
  <c r="CB4"/>
  <c r="CC4"/>
  <c r="U5"/>
  <c r="W5"/>
  <c r="X5"/>
  <c r="Y5"/>
  <c r="Z5"/>
  <c r="AA5"/>
  <c r="AM5"/>
  <c r="AN5" s="1"/>
  <c r="AO5"/>
  <c r="AP5"/>
  <c r="AQ5"/>
  <c r="AR5"/>
  <c r="AS5"/>
  <c r="BE5"/>
  <c r="BF5" s="1"/>
  <c r="BG5"/>
  <c r="BH5"/>
  <c r="BI5"/>
  <c r="BJ5"/>
  <c r="BK5"/>
  <c r="BW5"/>
  <c r="BX5" s="1"/>
  <c r="BY5"/>
  <c r="BZ5"/>
  <c r="CA5"/>
  <c r="CB5"/>
  <c r="CC5"/>
  <c r="U7"/>
  <c r="W7"/>
  <c r="X7"/>
  <c r="Y7"/>
  <c r="Z7"/>
  <c r="AA7"/>
  <c r="AM7"/>
  <c r="AN7" s="1"/>
  <c r="AO7"/>
  <c r="AP7"/>
  <c r="AQ7"/>
  <c r="AR7"/>
  <c r="AS7"/>
  <c r="BE7"/>
  <c r="BF7" s="1"/>
  <c r="BG7"/>
  <c r="BH7"/>
  <c r="BI7"/>
  <c r="BJ7"/>
  <c r="BK7"/>
  <c r="BW7"/>
  <c r="BX7" s="1"/>
  <c r="BY7"/>
  <c r="BZ7"/>
  <c r="CA7"/>
  <c r="CB7"/>
  <c r="CC7"/>
  <c r="U8"/>
  <c r="V8" s="1"/>
  <c r="W8"/>
  <c r="X8"/>
  <c r="Y8"/>
  <c r="Z8"/>
  <c r="AA8"/>
  <c r="AM8"/>
  <c r="AN8" s="1"/>
  <c r="AO8"/>
  <c r="AP8"/>
  <c r="AQ8"/>
  <c r="AR8"/>
  <c r="AS8"/>
  <c r="BE8"/>
  <c r="BF8" s="1"/>
  <c r="BG8"/>
  <c r="BH8"/>
  <c r="BI8"/>
  <c r="BJ8"/>
  <c r="BK8"/>
  <c r="BW8"/>
  <c r="BX8" s="1"/>
  <c r="BY8"/>
  <c r="BZ8"/>
  <c r="CA8"/>
  <c r="CB8"/>
  <c r="CC8"/>
  <c r="U9"/>
  <c r="W9"/>
  <c r="X9"/>
  <c r="Y9"/>
  <c r="Z9"/>
  <c r="AA9"/>
  <c r="AM9"/>
  <c r="AN9" s="1"/>
  <c r="AO9"/>
  <c r="AP9"/>
  <c r="AQ9"/>
  <c r="AR9"/>
  <c r="AS9"/>
  <c r="BE9"/>
  <c r="BF9" s="1"/>
  <c r="BG9"/>
  <c r="BH9"/>
  <c r="BI9"/>
  <c r="BJ9"/>
  <c r="BK9"/>
  <c r="BW9"/>
  <c r="BX9" s="1"/>
  <c r="BY9"/>
  <c r="BZ9"/>
  <c r="CA9"/>
  <c r="CB9"/>
  <c r="CC9"/>
  <c r="U49"/>
  <c r="W49"/>
  <c r="X49"/>
  <c r="Y49"/>
  <c r="Z49"/>
  <c r="AA49"/>
  <c r="AM49"/>
  <c r="AN49" s="1"/>
  <c r="AO49"/>
  <c r="AP49"/>
  <c r="AQ49"/>
  <c r="AR49"/>
  <c r="AS49"/>
  <c r="BE49"/>
  <c r="BF49" s="1"/>
  <c r="BG49"/>
  <c r="BH49"/>
  <c r="BI49"/>
  <c r="BJ49"/>
  <c r="BK49"/>
  <c r="BW49"/>
  <c r="BX49" s="1"/>
  <c r="BY49"/>
  <c r="BZ49"/>
  <c r="CA49"/>
  <c r="CB49"/>
  <c r="CC49"/>
  <c r="U10"/>
  <c r="W10"/>
  <c r="X10"/>
  <c r="Y10"/>
  <c r="Z10"/>
  <c r="AA10"/>
  <c r="AM10"/>
  <c r="AN10" s="1"/>
  <c r="AO10"/>
  <c r="AP10"/>
  <c r="AQ10"/>
  <c r="AR10"/>
  <c r="AS10"/>
  <c r="BE10"/>
  <c r="BF10" s="1"/>
  <c r="BG10"/>
  <c r="BH10"/>
  <c r="BI10"/>
  <c r="BJ10"/>
  <c r="BK10"/>
  <c r="BW10"/>
  <c r="BX10" s="1"/>
  <c r="BY10"/>
  <c r="BZ10"/>
  <c r="CA10"/>
  <c r="CB10"/>
  <c r="CC10"/>
  <c r="U11"/>
  <c r="W11"/>
  <c r="X11"/>
  <c r="Y11"/>
  <c r="Z11"/>
  <c r="AA11"/>
  <c r="AM11"/>
  <c r="AN11" s="1"/>
  <c r="AO11"/>
  <c r="AP11"/>
  <c r="AQ11"/>
  <c r="AR11"/>
  <c r="AS11"/>
  <c r="BE11"/>
  <c r="BF11" s="1"/>
  <c r="BG11"/>
  <c r="BH11"/>
  <c r="BI11"/>
  <c r="BJ11"/>
  <c r="BK11"/>
  <c r="BW11"/>
  <c r="BX11" s="1"/>
  <c r="BY11"/>
  <c r="BZ11"/>
  <c r="CA11"/>
  <c r="CB11"/>
  <c r="CC11"/>
  <c r="U12"/>
  <c r="W12"/>
  <c r="X12"/>
  <c r="Y12"/>
  <c r="Z12"/>
  <c r="AA12"/>
  <c r="AM12"/>
  <c r="AN12" s="1"/>
  <c r="AO12"/>
  <c r="AP12"/>
  <c r="AQ12"/>
  <c r="AR12"/>
  <c r="AS12"/>
  <c r="BE12"/>
  <c r="BF12" s="1"/>
  <c r="BG12"/>
  <c r="BH12"/>
  <c r="BI12"/>
  <c r="BJ12"/>
  <c r="BK12"/>
  <c r="BW12"/>
  <c r="BX12" s="1"/>
  <c r="BY12"/>
  <c r="BZ12"/>
  <c r="CA12"/>
  <c r="CB12"/>
  <c r="CC12"/>
  <c r="U13"/>
  <c r="W13"/>
  <c r="X13"/>
  <c r="Y13"/>
  <c r="Z13"/>
  <c r="AA13"/>
  <c r="AM13"/>
  <c r="AN13" s="1"/>
  <c r="AO13"/>
  <c r="AP13"/>
  <c r="AQ13"/>
  <c r="AR13"/>
  <c r="AS13"/>
  <c r="BE13"/>
  <c r="BF13" s="1"/>
  <c r="BG13"/>
  <c r="BH13"/>
  <c r="BI13"/>
  <c r="BJ13"/>
  <c r="BK13"/>
  <c r="BW13"/>
  <c r="BX13" s="1"/>
  <c r="BY13"/>
  <c r="BZ13"/>
  <c r="CA13"/>
  <c r="CB13"/>
  <c r="CC13"/>
  <c r="U14"/>
  <c r="W14"/>
  <c r="X14"/>
  <c r="Y14"/>
  <c r="Z14"/>
  <c r="AA14"/>
  <c r="AM14"/>
  <c r="AN14" s="1"/>
  <c r="AO14"/>
  <c r="AP14"/>
  <c r="AQ14"/>
  <c r="AR14"/>
  <c r="AS14"/>
  <c r="BE14"/>
  <c r="BF14" s="1"/>
  <c r="BG14"/>
  <c r="BH14"/>
  <c r="BI14"/>
  <c r="BJ14"/>
  <c r="BK14"/>
  <c r="BW14"/>
  <c r="BX14" s="1"/>
  <c r="BY14"/>
  <c r="BZ14"/>
  <c r="CA14"/>
  <c r="CB14"/>
  <c r="CC14"/>
  <c r="U15"/>
  <c r="W15"/>
  <c r="X15"/>
  <c r="Y15"/>
  <c r="Z15"/>
  <c r="AA15"/>
  <c r="AM15"/>
  <c r="AN15" s="1"/>
  <c r="AO15"/>
  <c r="AP15"/>
  <c r="AQ15"/>
  <c r="AR15"/>
  <c r="AS15"/>
  <c r="BE15"/>
  <c r="BF15" s="1"/>
  <c r="BG15"/>
  <c r="BH15"/>
  <c r="BI15"/>
  <c r="BJ15"/>
  <c r="BK15"/>
  <c r="BW15"/>
  <c r="BX15" s="1"/>
  <c r="BY15"/>
  <c r="BZ15"/>
  <c r="CA15"/>
  <c r="CB15"/>
  <c r="CC15"/>
  <c r="U17"/>
  <c r="W17"/>
  <c r="X17"/>
  <c r="Y17"/>
  <c r="Z17"/>
  <c r="AA17"/>
  <c r="AM17"/>
  <c r="AN17" s="1"/>
  <c r="AO17"/>
  <c r="AP17"/>
  <c r="AQ17"/>
  <c r="AR17"/>
  <c r="AS17"/>
  <c r="BE17"/>
  <c r="BF17" s="1"/>
  <c r="BG17"/>
  <c r="BH17"/>
  <c r="BI17"/>
  <c r="BJ17"/>
  <c r="BK17"/>
  <c r="BW17"/>
  <c r="BX17" s="1"/>
  <c r="BY17"/>
  <c r="BZ17"/>
  <c r="CA17"/>
  <c r="CB17"/>
  <c r="CC17"/>
  <c r="U18"/>
  <c r="W18"/>
  <c r="X18"/>
  <c r="Y18"/>
  <c r="Z18"/>
  <c r="AA18"/>
  <c r="AM18"/>
  <c r="AN18" s="1"/>
  <c r="AO18"/>
  <c r="AP18"/>
  <c r="AQ18"/>
  <c r="AR18"/>
  <c r="AS18"/>
  <c r="BE18"/>
  <c r="BF18" s="1"/>
  <c r="BG18"/>
  <c r="BH18"/>
  <c r="BI18"/>
  <c r="BJ18"/>
  <c r="BK18"/>
  <c r="BW18"/>
  <c r="BX18" s="1"/>
  <c r="BY18"/>
  <c r="BZ18"/>
  <c r="CA18"/>
  <c r="CB18"/>
  <c r="CC18"/>
  <c r="U20"/>
  <c r="W20"/>
  <c r="X20"/>
  <c r="Y20"/>
  <c r="Z20"/>
  <c r="AA20"/>
  <c r="AM20"/>
  <c r="AN20" s="1"/>
  <c r="AO20"/>
  <c r="AP20"/>
  <c r="AQ20"/>
  <c r="AR20"/>
  <c r="AS20"/>
  <c r="BE20"/>
  <c r="BF20" s="1"/>
  <c r="BG20"/>
  <c r="BH20"/>
  <c r="BI20"/>
  <c r="BJ20"/>
  <c r="BK20"/>
  <c r="BW20"/>
  <c r="BX20" s="1"/>
  <c r="BY20"/>
  <c r="BZ20"/>
  <c r="CA20"/>
  <c r="CB20"/>
  <c r="CC20"/>
  <c r="U21"/>
  <c r="V21" s="1"/>
  <c r="W21"/>
  <c r="X21"/>
  <c r="Y21"/>
  <c r="Z21"/>
  <c r="AA21"/>
  <c r="AM21"/>
  <c r="AN21" s="1"/>
  <c r="AO21"/>
  <c r="AP21"/>
  <c r="AQ21"/>
  <c r="AR21"/>
  <c r="AS21"/>
  <c r="BE21"/>
  <c r="BF21" s="1"/>
  <c r="BG21"/>
  <c r="BH21"/>
  <c r="BI21"/>
  <c r="BJ21"/>
  <c r="BK21"/>
  <c r="BW21"/>
  <c r="BX21" s="1"/>
  <c r="BY21"/>
  <c r="BZ21"/>
  <c r="CA21"/>
  <c r="CB21"/>
  <c r="CC21"/>
  <c r="U22"/>
  <c r="V22" s="1"/>
  <c r="W22"/>
  <c r="X22"/>
  <c r="Y22"/>
  <c r="Z22"/>
  <c r="AA22"/>
  <c r="AM22"/>
  <c r="AN22" s="1"/>
  <c r="AO22"/>
  <c r="AP22"/>
  <c r="AQ22"/>
  <c r="AR22"/>
  <c r="AS22"/>
  <c r="BE22"/>
  <c r="BF22" s="1"/>
  <c r="BG22"/>
  <c r="BH22"/>
  <c r="BI22"/>
  <c r="BJ22"/>
  <c r="BK22"/>
  <c r="BW22"/>
  <c r="BX22" s="1"/>
  <c r="BY22"/>
  <c r="BZ22"/>
  <c r="CA22"/>
  <c r="CB22"/>
  <c r="CC22"/>
  <c r="U23"/>
  <c r="W23"/>
  <c r="X23"/>
  <c r="Y23"/>
  <c r="Z23"/>
  <c r="AA23"/>
  <c r="AM23"/>
  <c r="AN23" s="1"/>
  <c r="AO23"/>
  <c r="AP23"/>
  <c r="AQ23"/>
  <c r="AR23"/>
  <c r="AS23"/>
  <c r="BE23"/>
  <c r="BF23" s="1"/>
  <c r="BG23"/>
  <c r="BH23"/>
  <c r="BI23"/>
  <c r="BJ23"/>
  <c r="BK23"/>
  <c r="BW23"/>
  <c r="BX23" s="1"/>
  <c r="BY23"/>
  <c r="BZ23"/>
  <c r="CA23"/>
  <c r="CB23"/>
  <c r="CC23"/>
  <c r="U24"/>
  <c r="W24"/>
  <c r="X24"/>
  <c r="Y24"/>
  <c r="Z24"/>
  <c r="AA24"/>
  <c r="AM24"/>
  <c r="AN24" s="1"/>
  <c r="AO24"/>
  <c r="AP24"/>
  <c r="AQ24"/>
  <c r="AR24"/>
  <c r="AS24"/>
  <c r="BE24"/>
  <c r="BF24" s="1"/>
  <c r="BG24"/>
  <c r="BH24"/>
  <c r="BI24"/>
  <c r="BJ24"/>
  <c r="BK24"/>
  <c r="BW24"/>
  <c r="BX24" s="1"/>
  <c r="BY24"/>
  <c r="BZ24"/>
  <c r="CA24"/>
  <c r="CB24"/>
  <c r="CC24"/>
  <c r="U25"/>
  <c r="W25"/>
  <c r="X25"/>
  <c r="Y25"/>
  <c r="Z25"/>
  <c r="AA25"/>
  <c r="AM25"/>
  <c r="AN25" s="1"/>
  <c r="AO25"/>
  <c r="AP25"/>
  <c r="AQ25"/>
  <c r="AR25"/>
  <c r="AS25"/>
  <c r="BE25"/>
  <c r="BF25" s="1"/>
  <c r="BG25"/>
  <c r="BH25"/>
  <c r="BI25"/>
  <c r="BJ25"/>
  <c r="BK25"/>
  <c r="BW25"/>
  <c r="BX25" s="1"/>
  <c r="BY25"/>
  <c r="BZ25"/>
  <c r="CA25"/>
  <c r="CB25"/>
  <c r="CC25"/>
  <c r="U26"/>
  <c r="W26"/>
  <c r="X26"/>
  <c r="Y26"/>
  <c r="Z26"/>
  <c r="AA26"/>
  <c r="AM26"/>
  <c r="AN26" s="1"/>
  <c r="AO26"/>
  <c r="AP26"/>
  <c r="AQ26"/>
  <c r="AR26"/>
  <c r="AS26"/>
  <c r="BE26"/>
  <c r="BF26" s="1"/>
  <c r="BG26"/>
  <c r="BH26"/>
  <c r="BI26"/>
  <c r="BJ26"/>
  <c r="BK26"/>
  <c r="BW26"/>
  <c r="BX26" s="1"/>
  <c r="BY26"/>
  <c r="BZ26"/>
  <c r="CA26"/>
  <c r="CB26"/>
  <c r="CC26"/>
  <c r="U28"/>
  <c r="W28"/>
  <c r="X28"/>
  <c r="Y28"/>
  <c r="Z28"/>
  <c r="AA28"/>
  <c r="AM28"/>
  <c r="AN28" s="1"/>
  <c r="AO28"/>
  <c r="AP28"/>
  <c r="AQ28"/>
  <c r="AR28"/>
  <c r="AS28"/>
  <c r="BE28"/>
  <c r="BF28" s="1"/>
  <c r="BG28"/>
  <c r="BH28"/>
  <c r="BI28"/>
  <c r="BJ28"/>
  <c r="BK28"/>
  <c r="BW28"/>
  <c r="BX28" s="1"/>
  <c r="BY28"/>
  <c r="BZ28"/>
  <c r="CA28"/>
  <c r="CB28"/>
  <c r="CC28"/>
  <c r="U29"/>
  <c r="W29"/>
  <c r="X29"/>
  <c r="Y29"/>
  <c r="Z29"/>
  <c r="AA29"/>
  <c r="AM29"/>
  <c r="AN29" s="1"/>
  <c r="AO29"/>
  <c r="AP29"/>
  <c r="AQ29"/>
  <c r="AR29"/>
  <c r="AS29"/>
  <c r="BE29"/>
  <c r="BF29" s="1"/>
  <c r="BG29"/>
  <c r="BH29"/>
  <c r="BI29"/>
  <c r="BJ29"/>
  <c r="BK29"/>
  <c r="BW29"/>
  <c r="BX29" s="1"/>
  <c r="BY29"/>
  <c r="BZ29"/>
  <c r="CA29"/>
  <c r="CB29"/>
  <c r="CC29"/>
  <c r="U30"/>
  <c r="W30"/>
  <c r="X30"/>
  <c r="Y30"/>
  <c r="Z30"/>
  <c r="AA30"/>
  <c r="AM30"/>
  <c r="AN30" s="1"/>
  <c r="AO30"/>
  <c r="AP30"/>
  <c r="AQ30"/>
  <c r="AR30"/>
  <c r="AS30"/>
  <c r="BE30"/>
  <c r="BF30" s="1"/>
  <c r="BG30"/>
  <c r="BH30"/>
  <c r="BI30"/>
  <c r="BJ30"/>
  <c r="BK30"/>
  <c r="BW30"/>
  <c r="BX30" s="1"/>
  <c r="BY30"/>
  <c r="BZ30"/>
  <c r="CA30"/>
  <c r="CB30"/>
  <c r="CC30"/>
  <c r="U31"/>
  <c r="W31"/>
  <c r="X31"/>
  <c r="Y31"/>
  <c r="Z31"/>
  <c r="AA31"/>
  <c r="AM31"/>
  <c r="AO31"/>
  <c r="AP31"/>
  <c r="AQ31"/>
  <c r="AR31"/>
  <c r="AS31"/>
  <c r="BE31"/>
  <c r="BF31" s="1"/>
  <c r="BG31"/>
  <c r="BH31"/>
  <c r="BI31"/>
  <c r="BJ31"/>
  <c r="BK31"/>
  <c r="BW31"/>
  <c r="BX31" s="1"/>
  <c r="BY31"/>
  <c r="BZ31"/>
  <c r="CA31"/>
  <c r="CB31"/>
  <c r="CC31"/>
  <c r="U32"/>
  <c r="W32"/>
  <c r="X32"/>
  <c r="Y32"/>
  <c r="Z32"/>
  <c r="AA32"/>
  <c r="AM32"/>
  <c r="AN32" s="1"/>
  <c r="AO32"/>
  <c r="AP32"/>
  <c r="AQ32"/>
  <c r="AR32"/>
  <c r="AS32"/>
  <c r="BE32"/>
  <c r="BF32" s="1"/>
  <c r="BG32"/>
  <c r="BH32"/>
  <c r="BI32"/>
  <c r="BJ32"/>
  <c r="BK32"/>
  <c r="BW32"/>
  <c r="BX32" s="1"/>
  <c r="BY32"/>
  <c r="BZ32"/>
  <c r="CA32"/>
  <c r="CB32"/>
  <c r="CC32"/>
  <c r="U33"/>
  <c r="W33"/>
  <c r="X33"/>
  <c r="Y33"/>
  <c r="Z33"/>
  <c r="AA33"/>
  <c r="AM33"/>
  <c r="AN33" s="1"/>
  <c r="AO33"/>
  <c r="AP33"/>
  <c r="AQ33"/>
  <c r="AR33"/>
  <c r="AS33"/>
  <c r="BE33"/>
  <c r="BF33" s="1"/>
  <c r="BG33"/>
  <c r="BH33"/>
  <c r="BI33"/>
  <c r="BJ33"/>
  <c r="BK33"/>
  <c r="BW33"/>
  <c r="BX33" s="1"/>
  <c r="BY33"/>
  <c r="BZ33"/>
  <c r="CA33"/>
  <c r="CB33"/>
  <c r="CC33"/>
  <c r="U34"/>
  <c r="W34"/>
  <c r="X34"/>
  <c r="Y34"/>
  <c r="Z34"/>
  <c r="AA34"/>
  <c r="AM34"/>
  <c r="AN34" s="1"/>
  <c r="AO34"/>
  <c r="AP34"/>
  <c r="AQ34"/>
  <c r="AR34"/>
  <c r="AS34"/>
  <c r="BE34"/>
  <c r="BF34" s="1"/>
  <c r="BG34"/>
  <c r="BH34"/>
  <c r="BI34"/>
  <c r="BJ34"/>
  <c r="BK34"/>
  <c r="BW34"/>
  <c r="BX34" s="1"/>
  <c r="BY34"/>
  <c r="BZ34"/>
  <c r="CA34"/>
  <c r="CB34"/>
  <c r="CC34"/>
  <c r="U35"/>
  <c r="W35"/>
  <c r="X35"/>
  <c r="Y35"/>
  <c r="Z35"/>
  <c r="AA35"/>
  <c r="AM35"/>
  <c r="AO35"/>
  <c r="AP35"/>
  <c r="AQ35"/>
  <c r="AR35"/>
  <c r="AS35"/>
  <c r="BE35"/>
  <c r="BF35" s="1"/>
  <c r="BG35"/>
  <c r="BH35"/>
  <c r="BI35"/>
  <c r="BJ35"/>
  <c r="BK35"/>
  <c r="BW35"/>
  <c r="BX35" s="1"/>
  <c r="BY35"/>
  <c r="BZ35"/>
  <c r="CA35"/>
  <c r="CB35"/>
  <c r="CC35"/>
  <c r="U36"/>
  <c r="W36"/>
  <c r="X36"/>
  <c r="Y36"/>
  <c r="Z36"/>
  <c r="AA36"/>
  <c r="AM36"/>
  <c r="AN36" s="1"/>
  <c r="AO36"/>
  <c r="AP36"/>
  <c r="AQ36"/>
  <c r="AR36"/>
  <c r="AS36"/>
  <c r="BE36"/>
  <c r="BF36" s="1"/>
  <c r="BG36"/>
  <c r="BH36"/>
  <c r="BI36"/>
  <c r="BJ36"/>
  <c r="BK36"/>
  <c r="BW36"/>
  <c r="BX36" s="1"/>
  <c r="BY36"/>
  <c r="BZ36"/>
  <c r="CA36"/>
  <c r="CB36"/>
  <c r="CC36"/>
  <c r="U37"/>
  <c r="W37"/>
  <c r="X37"/>
  <c r="Y37"/>
  <c r="Z37"/>
  <c r="AA37"/>
  <c r="AM37"/>
  <c r="AN37" s="1"/>
  <c r="AO37"/>
  <c r="AP37"/>
  <c r="AQ37"/>
  <c r="AR37"/>
  <c r="AS37"/>
  <c r="BE37"/>
  <c r="BF37" s="1"/>
  <c r="BG37"/>
  <c r="BH37"/>
  <c r="BI37"/>
  <c r="BJ37"/>
  <c r="BK37"/>
  <c r="BW37"/>
  <c r="BX37" s="1"/>
  <c r="BY37"/>
  <c r="BZ37"/>
  <c r="CA37"/>
  <c r="CB37"/>
  <c r="CC37"/>
  <c r="U38"/>
  <c r="W38"/>
  <c r="X38"/>
  <c r="Y38"/>
  <c r="Z38"/>
  <c r="AA38"/>
  <c r="AM38"/>
  <c r="AN38" s="1"/>
  <c r="AO38"/>
  <c r="AP38"/>
  <c r="AQ38"/>
  <c r="AR38"/>
  <c r="AS38"/>
  <c r="BE38"/>
  <c r="BF38" s="1"/>
  <c r="BG38"/>
  <c r="BH38"/>
  <c r="BI38"/>
  <c r="BJ38"/>
  <c r="BK38"/>
  <c r="BW38"/>
  <c r="BX38" s="1"/>
  <c r="BY38"/>
  <c r="BZ38"/>
  <c r="CA38"/>
  <c r="CB38"/>
  <c r="CC38"/>
  <c r="U40"/>
  <c r="W40"/>
  <c r="X40"/>
  <c r="Y40"/>
  <c r="Z40"/>
  <c r="AA40"/>
  <c r="AM40"/>
  <c r="AO40"/>
  <c r="AP40"/>
  <c r="AQ40"/>
  <c r="AR40"/>
  <c r="AS40"/>
  <c r="BE40"/>
  <c r="BF40" s="1"/>
  <c r="BG40"/>
  <c r="BH40"/>
  <c r="BI40"/>
  <c r="BJ40"/>
  <c r="BK40"/>
  <c r="BW40"/>
  <c r="BX40" s="1"/>
  <c r="BY40"/>
  <c r="BZ40"/>
  <c r="CA40"/>
  <c r="CB40"/>
  <c r="CC40"/>
  <c r="U41"/>
  <c r="W41"/>
  <c r="X41"/>
  <c r="Y41"/>
  <c r="Z41"/>
  <c r="AA41"/>
  <c r="AM41"/>
  <c r="AN41" s="1"/>
  <c r="AO41"/>
  <c r="AP41"/>
  <c r="AQ41"/>
  <c r="AR41"/>
  <c r="AS41"/>
  <c r="BE41"/>
  <c r="BF41" s="1"/>
  <c r="BG41"/>
  <c r="BH41"/>
  <c r="BI41"/>
  <c r="BJ41"/>
  <c r="BK41"/>
  <c r="BW41"/>
  <c r="BX41" s="1"/>
  <c r="BY41"/>
  <c r="BZ41"/>
  <c r="CA41"/>
  <c r="CB41"/>
  <c r="CC41"/>
  <c r="U43"/>
  <c r="W43"/>
  <c r="X43"/>
  <c r="Y43"/>
  <c r="Z43"/>
  <c r="AA43"/>
  <c r="AM43"/>
  <c r="AN43" s="1"/>
  <c r="AO43"/>
  <c r="AP43"/>
  <c r="AQ43"/>
  <c r="AR43"/>
  <c r="AS43"/>
  <c r="BE43"/>
  <c r="BF43" s="1"/>
  <c r="BG43"/>
  <c r="BH43"/>
  <c r="BI43"/>
  <c r="BJ43"/>
  <c r="BK43"/>
  <c r="BW43"/>
  <c r="BX43" s="1"/>
  <c r="BY43"/>
  <c r="BZ43"/>
  <c r="CA43"/>
  <c r="CB43"/>
  <c r="CC43"/>
  <c r="U42"/>
  <c r="W42"/>
  <c r="X42"/>
  <c r="Y42"/>
  <c r="Z42"/>
  <c r="AA42"/>
  <c r="AM42"/>
  <c r="AN42" s="1"/>
  <c r="AO42"/>
  <c r="AP42"/>
  <c r="AQ42"/>
  <c r="AR42"/>
  <c r="AS42"/>
  <c r="BE42"/>
  <c r="BF42" s="1"/>
  <c r="BG42"/>
  <c r="BH42"/>
  <c r="BI42"/>
  <c r="BJ42"/>
  <c r="BK42"/>
  <c r="BW42"/>
  <c r="BX42" s="1"/>
  <c r="BY42"/>
  <c r="BZ42"/>
  <c r="CA42"/>
  <c r="CB42"/>
  <c r="CC42"/>
  <c r="U45"/>
  <c r="W45"/>
  <c r="X45"/>
  <c r="Y45"/>
  <c r="Z45"/>
  <c r="AA45"/>
  <c r="AM45"/>
  <c r="AO45"/>
  <c r="AP45"/>
  <c r="AQ45"/>
  <c r="AR45"/>
  <c r="AS45"/>
  <c r="BE45"/>
  <c r="BF45" s="1"/>
  <c r="BG45"/>
  <c r="BH45"/>
  <c r="BI45"/>
  <c r="BJ45"/>
  <c r="BK45"/>
  <c r="BW45"/>
  <c r="BX45" s="1"/>
  <c r="BY45"/>
  <c r="BZ45"/>
  <c r="CA45"/>
  <c r="CB45"/>
  <c r="CC45"/>
  <c r="U46"/>
  <c r="W46"/>
  <c r="X46"/>
  <c r="Y46"/>
  <c r="Z46"/>
  <c r="AA46"/>
  <c r="AM46"/>
  <c r="AN46" s="1"/>
  <c r="AO46"/>
  <c r="AP46"/>
  <c r="AQ46"/>
  <c r="AR46"/>
  <c r="AS46"/>
  <c r="BE46"/>
  <c r="BF46" s="1"/>
  <c r="BG46"/>
  <c r="BH46"/>
  <c r="BI46"/>
  <c r="BJ46"/>
  <c r="BK46"/>
  <c r="BW46"/>
  <c r="BX46" s="1"/>
  <c r="BY46"/>
  <c r="BZ46"/>
  <c r="CA46"/>
  <c r="CB46"/>
  <c r="CC46"/>
  <c r="U47"/>
  <c r="W47"/>
  <c r="X47"/>
  <c r="Y47"/>
  <c r="Z47"/>
  <c r="AA47"/>
  <c r="AM47"/>
  <c r="AN47" s="1"/>
  <c r="AO47"/>
  <c r="AP47"/>
  <c r="AQ47"/>
  <c r="AR47"/>
  <c r="AS47"/>
  <c r="BE47"/>
  <c r="BF47" s="1"/>
  <c r="BG47"/>
  <c r="BH47"/>
  <c r="BI47"/>
  <c r="BJ47"/>
  <c r="BK47"/>
  <c r="BW47"/>
  <c r="BX47" s="1"/>
  <c r="BY47"/>
  <c r="BZ47"/>
  <c r="CA47"/>
  <c r="CB47"/>
  <c r="CC47"/>
  <c r="U50"/>
  <c r="W50"/>
  <c r="X50"/>
  <c r="Y50"/>
  <c r="Z50"/>
  <c r="AA50"/>
  <c r="AM50"/>
  <c r="AN50" s="1"/>
  <c r="AO50"/>
  <c r="AP50"/>
  <c r="AQ50"/>
  <c r="AR50"/>
  <c r="AS50"/>
  <c r="BE50"/>
  <c r="BF50" s="1"/>
  <c r="BG50"/>
  <c r="BH50"/>
  <c r="BI50"/>
  <c r="BJ50"/>
  <c r="BK50"/>
  <c r="BW50"/>
  <c r="BX50" s="1"/>
  <c r="BY50"/>
  <c r="BZ50"/>
  <c r="CA50"/>
  <c r="CB50"/>
  <c r="CC50"/>
  <c r="U51"/>
  <c r="W51"/>
  <c r="X51"/>
  <c r="Y51"/>
  <c r="Z51"/>
  <c r="AA51"/>
  <c r="AM51"/>
  <c r="AO51"/>
  <c r="AP51"/>
  <c r="AQ51"/>
  <c r="AR51"/>
  <c r="AS51"/>
  <c r="BE51"/>
  <c r="BF51" s="1"/>
  <c r="BG51"/>
  <c r="BH51"/>
  <c r="BI51"/>
  <c r="BJ51"/>
  <c r="BK51"/>
  <c r="BW51"/>
  <c r="BX51" s="1"/>
  <c r="BY51"/>
  <c r="BZ51"/>
  <c r="CA51"/>
  <c r="CB51"/>
  <c r="CC51"/>
  <c r="U53"/>
  <c r="W53"/>
  <c r="X53"/>
  <c r="Y53"/>
  <c r="Z53"/>
  <c r="AA53"/>
  <c r="AM53"/>
  <c r="AN53" s="1"/>
  <c r="AO53"/>
  <c r="AP53"/>
  <c r="AQ53"/>
  <c r="AR53"/>
  <c r="AS53"/>
  <c r="BE53"/>
  <c r="BF53" s="1"/>
  <c r="BG53"/>
  <c r="BH53"/>
  <c r="BI53"/>
  <c r="BJ53"/>
  <c r="BK53"/>
  <c r="BW53"/>
  <c r="BX53" s="1"/>
  <c r="BY53"/>
  <c r="BZ53"/>
  <c r="CA53"/>
  <c r="CB53"/>
  <c r="CC53"/>
  <c r="U54"/>
  <c r="W54"/>
  <c r="X54"/>
  <c r="Y54"/>
  <c r="Z54"/>
  <c r="AA54"/>
  <c r="AM54"/>
  <c r="AN54" s="1"/>
  <c r="AO54"/>
  <c r="AP54"/>
  <c r="AQ54"/>
  <c r="AR54"/>
  <c r="AS54"/>
  <c r="BE54"/>
  <c r="BF54" s="1"/>
  <c r="BG54"/>
  <c r="BH54"/>
  <c r="BI54"/>
  <c r="BJ54"/>
  <c r="BK54"/>
  <c r="BW54"/>
  <c r="BX54" s="1"/>
  <c r="BY54"/>
  <c r="BZ54"/>
  <c r="CA54"/>
  <c r="CB54"/>
  <c r="CC54"/>
  <c r="U56"/>
  <c r="W56"/>
  <c r="X56"/>
  <c r="Y56"/>
  <c r="Z56"/>
  <c r="AA56"/>
  <c r="AM56"/>
  <c r="AN56" s="1"/>
  <c r="AO56"/>
  <c r="AP56"/>
  <c r="AQ56"/>
  <c r="AR56"/>
  <c r="AS56"/>
  <c r="BE56"/>
  <c r="BF56" s="1"/>
  <c r="BG56"/>
  <c r="BH56"/>
  <c r="BI56"/>
  <c r="BJ56"/>
  <c r="BK56"/>
  <c r="BW56"/>
  <c r="BX56" s="1"/>
  <c r="BY56"/>
  <c r="BZ56"/>
  <c r="CA56"/>
  <c r="CB56"/>
  <c r="CC56"/>
  <c r="U58"/>
  <c r="W58"/>
  <c r="X58"/>
  <c r="Y58"/>
  <c r="Z58"/>
  <c r="AA58"/>
  <c r="AM58"/>
  <c r="AO58"/>
  <c r="AP58"/>
  <c r="AQ58"/>
  <c r="AR58"/>
  <c r="AS58"/>
  <c r="BE58"/>
  <c r="BF58" s="1"/>
  <c r="BG58"/>
  <c r="BH58"/>
  <c r="BI58"/>
  <c r="BJ58"/>
  <c r="BK58"/>
  <c r="BW58"/>
  <c r="BX58" s="1"/>
  <c r="BY58"/>
  <c r="BZ58"/>
  <c r="CA58"/>
  <c r="CB58"/>
  <c r="CC58"/>
  <c r="U59"/>
  <c r="W59"/>
  <c r="X59"/>
  <c r="Y59"/>
  <c r="Z59"/>
  <c r="AA59"/>
  <c r="AM59"/>
  <c r="AN59" s="1"/>
  <c r="AO59"/>
  <c r="AP59"/>
  <c r="AQ59"/>
  <c r="AR59"/>
  <c r="AS59"/>
  <c r="BE59"/>
  <c r="BF59" s="1"/>
  <c r="BG59"/>
  <c r="BH59"/>
  <c r="BI59"/>
  <c r="BJ59"/>
  <c r="BK59"/>
  <c r="BW59"/>
  <c r="BX59" s="1"/>
  <c r="BY59"/>
  <c r="BZ59"/>
  <c r="CA59"/>
  <c r="CB59"/>
  <c r="CC59"/>
  <c r="U60"/>
  <c r="W60"/>
  <c r="X60"/>
  <c r="Y60"/>
  <c r="Z60"/>
  <c r="AA60"/>
  <c r="AM60"/>
  <c r="AN60" s="1"/>
  <c r="AO60"/>
  <c r="AP60"/>
  <c r="AQ60"/>
  <c r="AR60"/>
  <c r="AS60"/>
  <c r="BE60"/>
  <c r="BF60" s="1"/>
  <c r="BG60"/>
  <c r="BH60"/>
  <c r="BI60"/>
  <c r="BJ60"/>
  <c r="BK60"/>
  <c r="BW60"/>
  <c r="BX60" s="1"/>
  <c r="BY60"/>
  <c r="BZ60"/>
  <c r="CA60"/>
  <c r="CB60"/>
  <c r="CC60"/>
  <c r="U61"/>
  <c r="W61"/>
  <c r="X61"/>
  <c r="Y61"/>
  <c r="Z61"/>
  <c r="AA61"/>
  <c r="AM61"/>
  <c r="AN61" s="1"/>
  <c r="AO61"/>
  <c r="AP61"/>
  <c r="AQ61"/>
  <c r="AR61"/>
  <c r="AS61"/>
  <c r="BE61"/>
  <c r="BF61" s="1"/>
  <c r="BG61"/>
  <c r="BH61"/>
  <c r="BI61"/>
  <c r="BJ61"/>
  <c r="BK61"/>
  <c r="BW61"/>
  <c r="BX61" s="1"/>
  <c r="BY61"/>
  <c r="BZ61"/>
  <c r="CA61"/>
  <c r="CB61"/>
  <c r="CC61"/>
  <c r="U62"/>
  <c r="W62"/>
  <c r="X62"/>
  <c r="Y62"/>
  <c r="Z62"/>
  <c r="AA62"/>
  <c r="AM62"/>
  <c r="AO62"/>
  <c r="AP62"/>
  <c r="AQ62"/>
  <c r="AR62"/>
  <c r="AS62"/>
  <c r="BE62"/>
  <c r="BF62" s="1"/>
  <c r="BG62"/>
  <c r="BH62"/>
  <c r="BI62"/>
  <c r="BJ62"/>
  <c r="BK62"/>
  <c r="BW62"/>
  <c r="BX62" s="1"/>
  <c r="BY62"/>
  <c r="BZ62"/>
  <c r="CA62"/>
  <c r="CB62"/>
  <c r="CC62"/>
  <c r="U63"/>
  <c r="W63"/>
  <c r="X63"/>
  <c r="Y63"/>
  <c r="Z63"/>
  <c r="AA63"/>
  <c r="AM63"/>
  <c r="AN63" s="1"/>
  <c r="AO63"/>
  <c r="AP63"/>
  <c r="AQ63"/>
  <c r="AR63"/>
  <c r="AS63"/>
  <c r="BE63"/>
  <c r="BF63" s="1"/>
  <c r="BG63"/>
  <c r="BH63"/>
  <c r="BI63"/>
  <c r="BJ63"/>
  <c r="BK63"/>
  <c r="BW63"/>
  <c r="BX63" s="1"/>
  <c r="BY63"/>
  <c r="BZ63"/>
  <c r="CA63"/>
  <c r="CB63"/>
  <c r="CC63"/>
  <c r="U65"/>
  <c r="W65"/>
  <c r="X65"/>
  <c r="Y65"/>
  <c r="Z65"/>
  <c r="AA65"/>
  <c r="AM65"/>
  <c r="AN65" s="1"/>
  <c r="AO65"/>
  <c r="AP65"/>
  <c r="AQ65"/>
  <c r="AR65"/>
  <c r="AS65"/>
  <c r="BE65"/>
  <c r="BF65" s="1"/>
  <c r="BG65"/>
  <c r="BH65"/>
  <c r="BI65"/>
  <c r="BJ65"/>
  <c r="BK65"/>
  <c r="BW65"/>
  <c r="BX65" s="1"/>
  <c r="BY65"/>
  <c r="BZ65"/>
  <c r="CA65"/>
  <c r="CB65"/>
  <c r="CC65"/>
  <c r="U66"/>
  <c r="W66"/>
  <c r="X66"/>
  <c r="Y66"/>
  <c r="Z66"/>
  <c r="AA66"/>
  <c r="AM66"/>
  <c r="AN66" s="1"/>
  <c r="AO66"/>
  <c r="AP66"/>
  <c r="AQ66"/>
  <c r="AR66"/>
  <c r="AS66"/>
  <c r="BE66"/>
  <c r="BF66" s="1"/>
  <c r="BG66"/>
  <c r="BH66"/>
  <c r="BI66"/>
  <c r="BJ66"/>
  <c r="BK66"/>
  <c r="BW66"/>
  <c r="BX66" s="1"/>
  <c r="BY66"/>
  <c r="BZ66"/>
  <c r="CA66"/>
  <c r="CB66"/>
  <c r="CC66"/>
  <c r="U44"/>
  <c r="W44"/>
  <c r="X44"/>
  <c r="Y44"/>
  <c r="Z44"/>
  <c r="AA44"/>
  <c r="AM44"/>
  <c r="AO44"/>
  <c r="AP44"/>
  <c r="AQ44"/>
  <c r="AR44"/>
  <c r="AS44"/>
  <c r="BE44"/>
  <c r="BF44" s="1"/>
  <c r="BG44"/>
  <c r="BH44"/>
  <c r="BI44"/>
  <c r="BJ44"/>
  <c r="BK44"/>
  <c r="BW44"/>
  <c r="BX44" s="1"/>
  <c r="BY44"/>
  <c r="BZ44"/>
  <c r="CA44"/>
  <c r="CB44"/>
  <c r="CC44"/>
  <c r="U39"/>
  <c r="W39"/>
  <c r="X39"/>
  <c r="Y39"/>
  <c r="Z39"/>
  <c r="AA39"/>
  <c r="AM39"/>
  <c r="AN39" s="1"/>
  <c r="AO39"/>
  <c r="AP39"/>
  <c r="AQ39"/>
  <c r="AR39"/>
  <c r="AS39"/>
  <c r="BE39"/>
  <c r="BF39" s="1"/>
  <c r="BG39"/>
  <c r="BH39"/>
  <c r="BI39"/>
  <c r="BJ39"/>
  <c r="BK39"/>
  <c r="BW39"/>
  <c r="BX39" s="1"/>
  <c r="BY39"/>
  <c r="BZ39"/>
  <c r="CA39"/>
  <c r="CB39"/>
  <c r="CC39"/>
  <c r="U52"/>
  <c r="W52"/>
  <c r="X52"/>
  <c r="Y52"/>
  <c r="Z52"/>
  <c r="AA52"/>
  <c r="AM52"/>
  <c r="AN52" s="1"/>
  <c r="AO52"/>
  <c r="AP52"/>
  <c r="AQ52"/>
  <c r="AR52"/>
  <c r="AS52"/>
  <c r="BE52"/>
  <c r="BF52" s="1"/>
  <c r="BG52"/>
  <c r="BH52"/>
  <c r="BI52"/>
  <c r="BJ52"/>
  <c r="BK52"/>
  <c r="BW52"/>
  <c r="BX52" s="1"/>
  <c r="BY52"/>
  <c r="BZ52"/>
  <c r="CA52"/>
  <c r="CB52"/>
  <c r="CC52"/>
  <c r="U16"/>
  <c r="W16"/>
  <c r="X16"/>
  <c r="Y16"/>
  <c r="Z16"/>
  <c r="AA16"/>
  <c r="AM16"/>
  <c r="AN16" s="1"/>
  <c r="AO16"/>
  <c r="AP16"/>
  <c r="AQ16"/>
  <c r="AR16"/>
  <c r="AS16"/>
  <c r="BE16"/>
  <c r="BF16" s="1"/>
  <c r="BG16"/>
  <c r="BH16"/>
  <c r="BI16"/>
  <c r="BJ16"/>
  <c r="BK16"/>
  <c r="BW16"/>
  <c r="BX16" s="1"/>
  <c r="BY16"/>
  <c r="BZ16"/>
  <c r="CA16"/>
  <c r="CB16"/>
  <c r="CC16"/>
  <c r="U48"/>
  <c r="W48"/>
  <c r="X48"/>
  <c r="Y48"/>
  <c r="Z48"/>
  <c r="AA48"/>
  <c r="AM48"/>
  <c r="AO48"/>
  <c r="AP48"/>
  <c r="AQ48"/>
  <c r="AR48"/>
  <c r="AS48"/>
  <c r="BE48"/>
  <c r="BF48" s="1"/>
  <c r="BG48"/>
  <c r="BH48"/>
  <c r="BI48"/>
  <c r="BJ48"/>
  <c r="BK48"/>
  <c r="BW48"/>
  <c r="BX48" s="1"/>
  <c r="BY48"/>
  <c r="BZ48"/>
  <c r="CA48"/>
  <c r="CB48"/>
  <c r="CC48"/>
  <c r="U19"/>
  <c r="W19"/>
  <c r="X19"/>
  <c r="Y19"/>
  <c r="Z19"/>
  <c r="AA19"/>
  <c r="AM19"/>
  <c r="AN19" s="1"/>
  <c r="AO19"/>
  <c r="AP19"/>
  <c r="AQ19"/>
  <c r="AR19"/>
  <c r="AS19"/>
  <c r="BE19"/>
  <c r="BF19" s="1"/>
  <c r="BG19"/>
  <c r="BH19"/>
  <c r="BI19"/>
  <c r="BJ19"/>
  <c r="BK19"/>
  <c r="BW19"/>
  <c r="BX19" s="1"/>
  <c r="BY19"/>
  <c r="BZ19"/>
  <c r="CA19"/>
  <c r="CB19"/>
  <c r="CC19"/>
  <c r="U27"/>
  <c r="W27"/>
  <c r="X27"/>
  <c r="Y27"/>
  <c r="Z27"/>
  <c r="AA27"/>
  <c r="AM27"/>
  <c r="AN27" s="1"/>
  <c r="AO27"/>
  <c r="AP27"/>
  <c r="AQ27"/>
  <c r="AR27"/>
  <c r="AS27"/>
  <c r="BE27"/>
  <c r="BF27" s="1"/>
  <c r="BG27"/>
  <c r="BH27"/>
  <c r="BI27"/>
  <c r="BJ27"/>
  <c r="BK27"/>
  <c r="BW27"/>
  <c r="BX27" s="1"/>
  <c r="BY27"/>
  <c r="BZ27"/>
  <c r="CA27"/>
  <c r="CB27"/>
  <c r="CC27"/>
  <c r="U6"/>
  <c r="W6"/>
  <c r="X6"/>
  <c r="Y6"/>
  <c r="Z6"/>
  <c r="AA6"/>
  <c r="AM6"/>
  <c r="AN6" s="1"/>
  <c r="AO6"/>
  <c r="AP6"/>
  <c r="AQ6"/>
  <c r="AR6"/>
  <c r="AS6"/>
  <c r="BE6"/>
  <c r="BF6" s="1"/>
  <c r="BG6"/>
  <c r="BH6"/>
  <c r="BI6"/>
  <c r="BJ6"/>
  <c r="BK6"/>
  <c r="BW6"/>
  <c r="BX6" s="1"/>
  <c r="BY6"/>
  <c r="BZ6"/>
  <c r="CA6"/>
  <c r="CB6"/>
  <c r="CC6"/>
  <c r="U55"/>
  <c r="W55"/>
  <c r="X55"/>
  <c r="Y55"/>
  <c r="Z55"/>
  <c r="AA55"/>
  <c r="AM55"/>
  <c r="AN55" s="1"/>
  <c r="AO55"/>
  <c r="AP55"/>
  <c r="AQ55"/>
  <c r="AR55"/>
  <c r="AS55"/>
  <c r="BE55"/>
  <c r="BF55" s="1"/>
  <c r="BG55"/>
  <c r="BH55"/>
  <c r="BI55"/>
  <c r="BJ55"/>
  <c r="BK55"/>
  <c r="BW55"/>
  <c r="BX55" s="1"/>
  <c r="BY55"/>
  <c r="BZ55"/>
  <c r="CA55"/>
  <c r="CB55"/>
  <c r="CC55"/>
  <c r="U57"/>
  <c r="W57"/>
  <c r="X57"/>
  <c r="Y57"/>
  <c r="Z57"/>
  <c r="AA57"/>
  <c r="AM57"/>
  <c r="AN57" s="1"/>
  <c r="AO57"/>
  <c r="AP57"/>
  <c r="AQ57"/>
  <c r="AR57"/>
  <c r="AS57"/>
  <c r="BE57"/>
  <c r="BF57" s="1"/>
  <c r="BG57"/>
  <c r="BH57"/>
  <c r="BI57"/>
  <c r="BJ57"/>
  <c r="BK57"/>
  <c r="BW57"/>
  <c r="BX57" s="1"/>
  <c r="BY57"/>
  <c r="BZ57"/>
  <c r="CA57"/>
  <c r="CB57"/>
  <c r="CC57"/>
  <c r="H4" i="10"/>
  <c r="BC29" i="13" s="1"/>
  <c r="I4" i="10"/>
  <c r="BP29" i="13" s="1"/>
  <c r="J4" i="10"/>
  <c r="U4"/>
  <c r="W4"/>
  <c r="X4"/>
  <c r="Y4"/>
  <c r="Z4"/>
  <c r="AA4"/>
  <c r="AM4"/>
  <c r="AN4" s="1"/>
  <c r="AO4"/>
  <c r="AP4"/>
  <c r="AQ4"/>
  <c r="AR4"/>
  <c r="AS4"/>
  <c r="BE4"/>
  <c r="BF4" s="1"/>
  <c r="BG4"/>
  <c r="BH4"/>
  <c r="BI4"/>
  <c r="BJ4"/>
  <c r="BK4"/>
  <c r="BW4"/>
  <c r="BX4" s="1"/>
  <c r="BY4"/>
  <c r="BZ4"/>
  <c r="CA4"/>
  <c r="CB4"/>
  <c r="CC4"/>
  <c r="H5"/>
  <c r="BC55" i="13" s="1"/>
  <c r="I5" i="10"/>
  <c r="BP55" i="13" s="1"/>
  <c r="J5" i="10"/>
  <c r="U5"/>
  <c r="W5"/>
  <c r="X5"/>
  <c r="Y5"/>
  <c r="Z5"/>
  <c r="AA5"/>
  <c r="AM5"/>
  <c r="AN5" s="1"/>
  <c r="AO5"/>
  <c r="AP5"/>
  <c r="AQ5"/>
  <c r="AR5"/>
  <c r="AS5"/>
  <c r="BE5"/>
  <c r="BF5" s="1"/>
  <c r="BG5"/>
  <c r="BH5"/>
  <c r="BI5"/>
  <c r="BJ5"/>
  <c r="BK5"/>
  <c r="BW5"/>
  <c r="BX5" s="1"/>
  <c r="BY5"/>
  <c r="BZ5"/>
  <c r="CA5"/>
  <c r="CB5"/>
  <c r="CC5"/>
  <c r="H7"/>
  <c r="BC56" i="13" s="1"/>
  <c r="I7" i="10"/>
  <c r="BP56" i="13" s="1"/>
  <c r="J7" i="10"/>
  <c r="CC47" i="13" s="1"/>
  <c r="U7" i="10"/>
  <c r="W7"/>
  <c r="X7"/>
  <c r="Y7"/>
  <c r="Z7"/>
  <c r="AA7"/>
  <c r="AM7"/>
  <c r="AN7" s="1"/>
  <c r="AO7"/>
  <c r="AP7"/>
  <c r="AQ7"/>
  <c r="AR7"/>
  <c r="AS7"/>
  <c r="BE7"/>
  <c r="BF7" s="1"/>
  <c r="BG7"/>
  <c r="BH7"/>
  <c r="BI7"/>
  <c r="BJ7"/>
  <c r="BK7"/>
  <c r="BW7"/>
  <c r="BX7" s="1"/>
  <c r="BY7"/>
  <c r="BZ7"/>
  <c r="CA7"/>
  <c r="CB7"/>
  <c r="CC7"/>
  <c r="H8"/>
  <c r="BC57" i="13" s="1"/>
  <c r="I8" i="10"/>
  <c r="BP57" i="13" s="1"/>
  <c r="J8" i="10"/>
  <c r="U8"/>
  <c r="W8"/>
  <c r="X8"/>
  <c r="Y8"/>
  <c r="Z8"/>
  <c r="AA8"/>
  <c r="AM8"/>
  <c r="AN8" s="1"/>
  <c r="AO8"/>
  <c r="AP8"/>
  <c r="AQ8"/>
  <c r="AR8"/>
  <c r="AS8"/>
  <c r="BE8"/>
  <c r="BF8" s="1"/>
  <c r="BG8"/>
  <c r="BH8"/>
  <c r="BI8"/>
  <c r="BJ8"/>
  <c r="BK8"/>
  <c r="BW8"/>
  <c r="BX8" s="1"/>
  <c r="BY8"/>
  <c r="BZ8"/>
  <c r="CA8"/>
  <c r="CB8"/>
  <c r="CC8"/>
  <c r="H9"/>
  <c r="BC32" i="13" s="1"/>
  <c r="I9" i="10"/>
  <c r="BP32" i="13" s="1"/>
  <c r="J9" i="10"/>
  <c r="U9"/>
  <c r="W9"/>
  <c r="X9"/>
  <c r="Y9"/>
  <c r="Z9"/>
  <c r="AA9"/>
  <c r="AM9"/>
  <c r="AN9" s="1"/>
  <c r="AO9"/>
  <c r="AP9"/>
  <c r="AQ9"/>
  <c r="AR9"/>
  <c r="AS9"/>
  <c r="BE9"/>
  <c r="BF9" s="1"/>
  <c r="BG9"/>
  <c r="BH9"/>
  <c r="BI9"/>
  <c r="BJ9"/>
  <c r="BK9"/>
  <c r="BW9"/>
  <c r="BX9" s="1"/>
  <c r="BY9"/>
  <c r="BZ9"/>
  <c r="CA9"/>
  <c r="CB9"/>
  <c r="CC9"/>
  <c r="H49"/>
  <c r="BC34" i="13" s="1"/>
  <c r="I49" i="10"/>
  <c r="BP34" i="13" s="1"/>
  <c r="J49" i="10"/>
  <c r="U49"/>
  <c r="W49"/>
  <c r="X49"/>
  <c r="Y49"/>
  <c r="Z49"/>
  <c r="AA49"/>
  <c r="AM49"/>
  <c r="AN49" s="1"/>
  <c r="AO49"/>
  <c r="AP49"/>
  <c r="AQ49"/>
  <c r="AR49"/>
  <c r="AS49"/>
  <c r="BE49"/>
  <c r="BF49" s="1"/>
  <c r="BG49"/>
  <c r="BH49"/>
  <c r="BI49"/>
  <c r="BJ49"/>
  <c r="BK49"/>
  <c r="BW49"/>
  <c r="BX49" s="1"/>
  <c r="BY49"/>
  <c r="BZ49"/>
  <c r="CA49"/>
  <c r="CB49"/>
  <c r="CC49"/>
  <c r="H10"/>
  <c r="BC38" i="13" s="1"/>
  <c r="I10" i="10"/>
  <c r="BP38" i="13" s="1"/>
  <c r="J10" i="10"/>
  <c r="U10"/>
  <c r="W10"/>
  <c r="X10"/>
  <c r="Y10"/>
  <c r="Z10"/>
  <c r="AA10"/>
  <c r="AM10"/>
  <c r="AN10" s="1"/>
  <c r="AO10"/>
  <c r="AP10"/>
  <c r="AQ10"/>
  <c r="AR10"/>
  <c r="AS10"/>
  <c r="BE10"/>
  <c r="BF10" s="1"/>
  <c r="BG10"/>
  <c r="BH10"/>
  <c r="BI10"/>
  <c r="BJ10"/>
  <c r="BK10"/>
  <c r="BW10"/>
  <c r="BX10" s="1"/>
  <c r="BY10"/>
  <c r="BZ10"/>
  <c r="CA10"/>
  <c r="CB10"/>
  <c r="CC10"/>
  <c r="H11"/>
  <c r="BC17" i="13" s="1"/>
  <c r="I11" i="10"/>
  <c r="BP17" i="13" s="1"/>
  <c r="J11" i="10"/>
  <c r="U11"/>
  <c r="W11"/>
  <c r="X11"/>
  <c r="Y11"/>
  <c r="Z11"/>
  <c r="AA11"/>
  <c r="AM11"/>
  <c r="AN11" s="1"/>
  <c r="AO11"/>
  <c r="AP11"/>
  <c r="AQ11"/>
  <c r="AR11"/>
  <c r="AS11"/>
  <c r="BE11"/>
  <c r="BF11" s="1"/>
  <c r="BG11"/>
  <c r="BH11"/>
  <c r="BI11"/>
  <c r="BJ11"/>
  <c r="BK11"/>
  <c r="BW11"/>
  <c r="BX11" s="1"/>
  <c r="BY11"/>
  <c r="BZ11"/>
  <c r="CA11"/>
  <c r="CB11"/>
  <c r="CC11"/>
  <c r="H12"/>
  <c r="BC5" i="13" s="1"/>
  <c r="I12" i="10"/>
  <c r="BP5" i="13" s="1"/>
  <c r="J12" i="10"/>
  <c r="U12"/>
  <c r="W12"/>
  <c r="X12"/>
  <c r="Y12"/>
  <c r="Z12"/>
  <c r="AA12"/>
  <c r="AM12"/>
  <c r="AN12" s="1"/>
  <c r="AO12"/>
  <c r="AP12"/>
  <c r="AQ12"/>
  <c r="AR12"/>
  <c r="AS12"/>
  <c r="BE12"/>
  <c r="BF12" s="1"/>
  <c r="BG12"/>
  <c r="BH12"/>
  <c r="BI12"/>
  <c r="BJ12"/>
  <c r="BK12"/>
  <c r="BW12"/>
  <c r="BX12" s="1"/>
  <c r="BY12"/>
  <c r="BZ12"/>
  <c r="CA12"/>
  <c r="CB12"/>
  <c r="CC12"/>
  <c r="H13"/>
  <c r="BC12" i="13" s="1"/>
  <c r="I13" i="10"/>
  <c r="BP12" i="13" s="1"/>
  <c r="J13" i="10"/>
  <c r="U13"/>
  <c r="W13"/>
  <c r="X13"/>
  <c r="Y13"/>
  <c r="Z13"/>
  <c r="AA13"/>
  <c r="AM13"/>
  <c r="AN13" s="1"/>
  <c r="AO13"/>
  <c r="AP13"/>
  <c r="AQ13"/>
  <c r="AR13"/>
  <c r="AS13"/>
  <c r="BE13"/>
  <c r="BF13" s="1"/>
  <c r="BG13"/>
  <c r="BH13"/>
  <c r="BI13"/>
  <c r="BJ13"/>
  <c r="BK13"/>
  <c r="BW13"/>
  <c r="BX13" s="1"/>
  <c r="BY13"/>
  <c r="BZ13"/>
  <c r="CA13"/>
  <c r="CB13"/>
  <c r="CC13"/>
  <c r="H14"/>
  <c r="BC10" i="13" s="1"/>
  <c r="I14" i="10"/>
  <c r="BP10" i="13" s="1"/>
  <c r="J14" i="10"/>
  <c r="U14"/>
  <c r="W14"/>
  <c r="X14"/>
  <c r="Y14"/>
  <c r="Z14"/>
  <c r="AA14"/>
  <c r="AM14"/>
  <c r="AN14" s="1"/>
  <c r="AO14"/>
  <c r="AP14"/>
  <c r="AQ14"/>
  <c r="AR14"/>
  <c r="AS14"/>
  <c r="BE14"/>
  <c r="BF14" s="1"/>
  <c r="BG14"/>
  <c r="BH14"/>
  <c r="BI14"/>
  <c r="BJ14"/>
  <c r="BK14"/>
  <c r="BW14"/>
  <c r="BX14" s="1"/>
  <c r="BY14"/>
  <c r="BZ14"/>
  <c r="CA14"/>
  <c r="CB14"/>
  <c r="CC14"/>
  <c r="H15"/>
  <c r="BC15" i="13" s="1"/>
  <c r="I15" i="10"/>
  <c r="BP15" i="13" s="1"/>
  <c r="J15" i="10"/>
  <c r="U15"/>
  <c r="W15"/>
  <c r="X15"/>
  <c r="Y15"/>
  <c r="Z15"/>
  <c r="AA15"/>
  <c r="AM15"/>
  <c r="AN15" s="1"/>
  <c r="AO15"/>
  <c r="AP15"/>
  <c r="AQ15"/>
  <c r="AR15"/>
  <c r="AS15"/>
  <c r="BE15"/>
  <c r="BF15" s="1"/>
  <c r="BG15"/>
  <c r="BH15"/>
  <c r="BI15"/>
  <c r="BJ15"/>
  <c r="BK15"/>
  <c r="BW15"/>
  <c r="BX15" s="1"/>
  <c r="BY15"/>
  <c r="BZ15"/>
  <c r="CA15"/>
  <c r="CB15"/>
  <c r="CC15"/>
  <c r="H17"/>
  <c r="BC25" i="13" s="1"/>
  <c r="I17" i="10"/>
  <c r="BP25" i="13" s="1"/>
  <c r="J17" i="10"/>
  <c r="CC29" i="13" s="1"/>
  <c r="U17" i="10"/>
  <c r="W17"/>
  <c r="X17"/>
  <c r="Y17"/>
  <c r="Z17"/>
  <c r="AA17"/>
  <c r="AM17"/>
  <c r="AN17" s="1"/>
  <c r="AO17"/>
  <c r="AP17"/>
  <c r="AQ17"/>
  <c r="AR17"/>
  <c r="AS17"/>
  <c r="BE17"/>
  <c r="BF17" s="1"/>
  <c r="BG17"/>
  <c r="BH17"/>
  <c r="BI17"/>
  <c r="BJ17"/>
  <c r="BK17"/>
  <c r="BW17"/>
  <c r="BX17" s="1"/>
  <c r="BY17"/>
  <c r="BZ17"/>
  <c r="CA17"/>
  <c r="CB17"/>
  <c r="CC17"/>
  <c r="H18"/>
  <c r="BC58" i="13" s="1"/>
  <c r="I18" i="10"/>
  <c r="BP58" i="13" s="1"/>
  <c r="J18" i="10"/>
  <c r="U18"/>
  <c r="W18"/>
  <c r="X18"/>
  <c r="Y18"/>
  <c r="Z18"/>
  <c r="AA18"/>
  <c r="AM18"/>
  <c r="AN18" s="1"/>
  <c r="AO18"/>
  <c r="AP18"/>
  <c r="AQ18"/>
  <c r="AR18"/>
  <c r="AS18"/>
  <c r="BE18"/>
  <c r="BF18" s="1"/>
  <c r="BG18"/>
  <c r="BH18"/>
  <c r="BI18"/>
  <c r="BJ18"/>
  <c r="BK18"/>
  <c r="BW18"/>
  <c r="BX18" s="1"/>
  <c r="BY18"/>
  <c r="BZ18"/>
  <c r="CA18"/>
  <c r="CB18"/>
  <c r="CC18"/>
  <c r="H20"/>
  <c r="BC14" i="13" s="1"/>
  <c r="I20" i="10"/>
  <c r="BP14" i="13" s="1"/>
  <c r="J20" i="10"/>
  <c r="U20"/>
  <c r="W20"/>
  <c r="X20"/>
  <c r="Y20"/>
  <c r="Z20"/>
  <c r="AA20"/>
  <c r="AM20"/>
  <c r="AN20" s="1"/>
  <c r="AO20"/>
  <c r="AP20"/>
  <c r="AQ20"/>
  <c r="AR20"/>
  <c r="AS20"/>
  <c r="BE20"/>
  <c r="BF20" s="1"/>
  <c r="BG20"/>
  <c r="BH20"/>
  <c r="BI20"/>
  <c r="BJ20"/>
  <c r="BK20"/>
  <c r="BW20"/>
  <c r="BX20" s="1"/>
  <c r="BY20"/>
  <c r="BZ20"/>
  <c r="CA20"/>
  <c r="CB20"/>
  <c r="CC20"/>
  <c r="H21"/>
  <c r="BC20" i="13" s="1"/>
  <c r="I21" i="10"/>
  <c r="BP20" i="13" s="1"/>
  <c r="J21" i="10"/>
  <c r="U21"/>
  <c r="W21"/>
  <c r="X21"/>
  <c r="Y21"/>
  <c r="Z21"/>
  <c r="AA21"/>
  <c r="AM21"/>
  <c r="AN21" s="1"/>
  <c r="AO21"/>
  <c r="AP21"/>
  <c r="AQ21"/>
  <c r="AR21"/>
  <c r="AS21"/>
  <c r="BE21"/>
  <c r="BF21" s="1"/>
  <c r="BG21"/>
  <c r="BH21"/>
  <c r="BI21"/>
  <c r="BJ21"/>
  <c r="BK21"/>
  <c r="BW21"/>
  <c r="BX21" s="1"/>
  <c r="BY21"/>
  <c r="BZ21"/>
  <c r="CA21"/>
  <c r="CB21"/>
  <c r="CC21"/>
  <c r="H22"/>
  <c r="BC18" i="13" s="1"/>
  <c r="I22" i="10"/>
  <c r="BP18" i="13" s="1"/>
  <c r="J22" i="10"/>
  <c r="U22"/>
  <c r="W22"/>
  <c r="X22"/>
  <c r="Y22"/>
  <c r="Z22"/>
  <c r="AA22"/>
  <c r="AM22"/>
  <c r="AN22" s="1"/>
  <c r="AO22"/>
  <c r="AP22"/>
  <c r="AQ22"/>
  <c r="AR22"/>
  <c r="AS22"/>
  <c r="BE22"/>
  <c r="BF22" s="1"/>
  <c r="BG22"/>
  <c r="BH22"/>
  <c r="BI22"/>
  <c r="BJ22"/>
  <c r="BK22"/>
  <c r="BW22"/>
  <c r="BX22" s="1"/>
  <c r="BY22"/>
  <c r="BZ22"/>
  <c r="CA22"/>
  <c r="CB22"/>
  <c r="CC22"/>
  <c r="H23"/>
  <c r="BC23" i="13" s="1"/>
  <c r="I23" i="10"/>
  <c r="BP23" i="13" s="1"/>
  <c r="J23" i="10"/>
  <c r="U23"/>
  <c r="W23"/>
  <c r="X23"/>
  <c r="Y23"/>
  <c r="Z23"/>
  <c r="AA23"/>
  <c r="AM23"/>
  <c r="AN23" s="1"/>
  <c r="AO23"/>
  <c r="AP23"/>
  <c r="AQ23"/>
  <c r="AR23"/>
  <c r="AS23"/>
  <c r="BE23"/>
  <c r="BF23" s="1"/>
  <c r="BG23"/>
  <c r="BH23"/>
  <c r="BI23"/>
  <c r="BJ23"/>
  <c r="BK23"/>
  <c r="BW23"/>
  <c r="BX23" s="1"/>
  <c r="BY23"/>
  <c r="BZ23"/>
  <c r="CA23"/>
  <c r="CB23"/>
  <c r="CC23"/>
  <c r="H24"/>
  <c r="BC13" i="13" s="1"/>
  <c r="I24" i="10"/>
  <c r="BP13" i="13" s="1"/>
  <c r="J24" i="10"/>
  <c r="U24"/>
  <c r="W24"/>
  <c r="X24"/>
  <c r="Y24"/>
  <c r="Z24"/>
  <c r="AA24"/>
  <c r="AM24"/>
  <c r="AN24" s="1"/>
  <c r="AO24"/>
  <c r="AP24"/>
  <c r="AQ24"/>
  <c r="AR24"/>
  <c r="AS24"/>
  <c r="BE24"/>
  <c r="BF24" s="1"/>
  <c r="BG24"/>
  <c r="BH24"/>
  <c r="BI24"/>
  <c r="BJ24"/>
  <c r="BK24"/>
  <c r="BW24"/>
  <c r="BX24" s="1"/>
  <c r="BY24"/>
  <c r="BZ24"/>
  <c r="CA24"/>
  <c r="CB24"/>
  <c r="CC24"/>
  <c r="H25"/>
  <c r="BC21" i="13" s="1"/>
  <c r="I25" i="10"/>
  <c r="BP21" i="13" s="1"/>
  <c r="J25" i="10"/>
  <c r="U25"/>
  <c r="W25"/>
  <c r="X25"/>
  <c r="Y25"/>
  <c r="Z25"/>
  <c r="AA25"/>
  <c r="AM25"/>
  <c r="AN25" s="1"/>
  <c r="AO25"/>
  <c r="AP25"/>
  <c r="AQ25"/>
  <c r="AR25"/>
  <c r="AS25"/>
  <c r="BE25"/>
  <c r="BF25" s="1"/>
  <c r="BG25"/>
  <c r="BH25"/>
  <c r="BI25"/>
  <c r="BJ25"/>
  <c r="BK25"/>
  <c r="BW25"/>
  <c r="BX25" s="1"/>
  <c r="BY25"/>
  <c r="BZ25"/>
  <c r="CA25"/>
  <c r="CB25"/>
  <c r="CC25"/>
  <c r="H26"/>
  <c r="BC27" i="13" s="1"/>
  <c r="I26" i="10"/>
  <c r="BP27" i="13" s="1"/>
  <c r="J26" i="10"/>
  <c r="U26"/>
  <c r="W26"/>
  <c r="X26"/>
  <c r="Y26"/>
  <c r="Z26"/>
  <c r="AA26"/>
  <c r="AM26"/>
  <c r="AN26" s="1"/>
  <c r="AO26"/>
  <c r="AP26"/>
  <c r="AQ26"/>
  <c r="AR26"/>
  <c r="AS26"/>
  <c r="BE26"/>
  <c r="BF26" s="1"/>
  <c r="BG26"/>
  <c r="BH26"/>
  <c r="BI26"/>
  <c r="BJ26"/>
  <c r="BK26"/>
  <c r="BW26"/>
  <c r="BX26" s="1"/>
  <c r="BY26"/>
  <c r="BZ26"/>
  <c r="CA26"/>
  <c r="CB26"/>
  <c r="CC26"/>
  <c r="H28"/>
  <c r="BC59" i="13" s="1"/>
  <c r="I28" i="10"/>
  <c r="BP59" i="13" s="1"/>
  <c r="J28" i="10"/>
  <c r="U28"/>
  <c r="W28"/>
  <c r="X28"/>
  <c r="Y28"/>
  <c r="Z28"/>
  <c r="AA28"/>
  <c r="AM28"/>
  <c r="AN28" s="1"/>
  <c r="AO28"/>
  <c r="AP28"/>
  <c r="AQ28"/>
  <c r="AR28"/>
  <c r="AS28"/>
  <c r="BE28"/>
  <c r="BF28" s="1"/>
  <c r="BG28"/>
  <c r="BH28"/>
  <c r="BI28"/>
  <c r="BJ28"/>
  <c r="BK28"/>
  <c r="BW28"/>
  <c r="BX28" s="1"/>
  <c r="BY28"/>
  <c r="BZ28"/>
  <c r="CA28"/>
  <c r="CB28"/>
  <c r="CC28"/>
  <c r="H29"/>
  <c r="BC60" i="13" s="1"/>
  <c r="I29" i="10"/>
  <c r="BP60" i="13" s="1"/>
  <c r="J29" i="10"/>
  <c r="U29"/>
  <c r="W29"/>
  <c r="X29"/>
  <c r="Y29"/>
  <c r="Z29"/>
  <c r="AA29"/>
  <c r="AM29"/>
  <c r="AN29" s="1"/>
  <c r="AO29"/>
  <c r="AP29"/>
  <c r="AQ29"/>
  <c r="AR29"/>
  <c r="AS29"/>
  <c r="BE29"/>
  <c r="BF29" s="1"/>
  <c r="BG29"/>
  <c r="BH29"/>
  <c r="BI29"/>
  <c r="BJ29"/>
  <c r="BK29"/>
  <c r="BW29"/>
  <c r="BX29" s="1"/>
  <c r="BY29"/>
  <c r="BZ29"/>
  <c r="CA29"/>
  <c r="CB29"/>
  <c r="CC29"/>
  <c r="H30"/>
  <c r="BC9" i="13" s="1"/>
  <c r="I30" i="10"/>
  <c r="BP9" i="13" s="1"/>
  <c r="J30" i="10"/>
  <c r="CC18" i="13" s="1"/>
  <c r="U30" i="10"/>
  <c r="W30"/>
  <c r="X30"/>
  <c r="Y30"/>
  <c r="Z30"/>
  <c r="AA30"/>
  <c r="AM30"/>
  <c r="AN30" s="1"/>
  <c r="AO30"/>
  <c r="AP30"/>
  <c r="AQ30"/>
  <c r="AR30"/>
  <c r="AS30"/>
  <c r="BE30"/>
  <c r="BF30" s="1"/>
  <c r="BG30"/>
  <c r="BH30"/>
  <c r="BI30"/>
  <c r="BJ30"/>
  <c r="BK30"/>
  <c r="BW30"/>
  <c r="BX30" s="1"/>
  <c r="BY30"/>
  <c r="BZ30"/>
  <c r="CA30"/>
  <c r="CB30"/>
  <c r="CC30"/>
  <c r="H31"/>
  <c r="BC6" i="13" s="1"/>
  <c r="I31" i="10"/>
  <c r="BP6" i="13" s="1"/>
  <c r="J31" i="10"/>
  <c r="U31"/>
  <c r="W31"/>
  <c r="X31"/>
  <c r="Y31"/>
  <c r="Z31"/>
  <c r="AA31"/>
  <c r="AM31"/>
  <c r="AN31" s="1"/>
  <c r="AO31"/>
  <c r="AP31"/>
  <c r="AQ31"/>
  <c r="AR31"/>
  <c r="AS31"/>
  <c r="BE31"/>
  <c r="BF31" s="1"/>
  <c r="BG31"/>
  <c r="BH31"/>
  <c r="BI31"/>
  <c r="BJ31"/>
  <c r="BK31"/>
  <c r="BW31"/>
  <c r="BX31" s="1"/>
  <c r="BY31"/>
  <c r="BZ31"/>
  <c r="CA31"/>
  <c r="CB31"/>
  <c r="CC31"/>
  <c r="H32"/>
  <c r="BC19" i="13" s="1"/>
  <c r="I32" i="10"/>
  <c r="BP19" i="13" s="1"/>
  <c r="J32" i="10"/>
  <c r="U32"/>
  <c r="W32"/>
  <c r="X32"/>
  <c r="Y32"/>
  <c r="Z32"/>
  <c r="AA32"/>
  <c r="AM32"/>
  <c r="AN32" s="1"/>
  <c r="AO32"/>
  <c r="AP32"/>
  <c r="AQ32"/>
  <c r="AR32"/>
  <c r="AS32"/>
  <c r="BE32"/>
  <c r="BF32" s="1"/>
  <c r="BG32"/>
  <c r="BH32"/>
  <c r="BI32"/>
  <c r="BJ32"/>
  <c r="BK32"/>
  <c r="BW32"/>
  <c r="BX32" s="1"/>
  <c r="BY32"/>
  <c r="BZ32"/>
  <c r="CA32"/>
  <c r="CB32"/>
  <c r="CC32"/>
  <c r="H33"/>
  <c r="BC61" i="13" s="1"/>
  <c r="I33" i="10"/>
  <c r="BP61" i="13" s="1"/>
  <c r="J33" i="10"/>
  <c r="CC55" i="13" s="1"/>
  <c r="U33" i="10"/>
  <c r="W33"/>
  <c r="X33"/>
  <c r="Y33"/>
  <c r="Z33"/>
  <c r="AA33"/>
  <c r="AM33"/>
  <c r="AN33" s="1"/>
  <c r="AO33"/>
  <c r="AP33"/>
  <c r="AQ33"/>
  <c r="AR33"/>
  <c r="AS33"/>
  <c r="BE33"/>
  <c r="BF33" s="1"/>
  <c r="BG33"/>
  <c r="BH33"/>
  <c r="BI33"/>
  <c r="BJ33"/>
  <c r="BK33"/>
  <c r="BW33"/>
  <c r="BX33" s="1"/>
  <c r="BY33"/>
  <c r="BZ33"/>
  <c r="CA33"/>
  <c r="CB33"/>
  <c r="CC33"/>
  <c r="H34"/>
  <c r="BC26" i="13" s="1"/>
  <c r="I34" i="10"/>
  <c r="BP26" i="13" s="1"/>
  <c r="J34" i="10"/>
  <c r="U34"/>
  <c r="W34"/>
  <c r="X34"/>
  <c r="Y34"/>
  <c r="Z34"/>
  <c r="AA34"/>
  <c r="AM34"/>
  <c r="AN34" s="1"/>
  <c r="AO34"/>
  <c r="AP34"/>
  <c r="AQ34"/>
  <c r="AR34"/>
  <c r="AS34"/>
  <c r="BE34"/>
  <c r="BF34" s="1"/>
  <c r="BG34"/>
  <c r="BH34"/>
  <c r="BI34"/>
  <c r="BJ34"/>
  <c r="BK34"/>
  <c r="BW34"/>
  <c r="BX34" s="1"/>
  <c r="BY34"/>
  <c r="BZ34"/>
  <c r="CA34"/>
  <c r="CB34"/>
  <c r="CC34"/>
  <c r="H35"/>
  <c r="BC62" i="13" s="1"/>
  <c r="I35" i="10"/>
  <c r="BP62" i="13" s="1"/>
  <c r="J35" i="10"/>
  <c r="CC56" i="13" s="1"/>
  <c r="U35" i="10"/>
  <c r="W35"/>
  <c r="X35"/>
  <c r="Y35"/>
  <c r="Z35"/>
  <c r="AA35"/>
  <c r="AM35"/>
  <c r="AN35" s="1"/>
  <c r="AO35"/>
  <c r="AP35"/>
  <c r="AQ35"/>
  <c r="AR35"/>
  <c r="AS35"/>
  <c r="BE35"/>
  <c r="BF35" s="1"/>
  <c r="BG35"/>
  <c r="BH35"/>
  <c r="BI35"/>
  <c r="BJ35"/>
  <c r="BK35"/>
  <c r="BW35"/>
  <c r="BX35" s="1"/>
  <c r="BY35"/>
  <c r="BZ35"/>
  <c r="CA35"/>
  <c r="CB35"/>
  <c r="CC35"/>
  <c r="H36"/>
  <c r="BC63" i="13" s="1"/>
  <c r="I36" i="10"/>
  <c r="BP63" i="13" s="1"/>
  <c r="J36" i="10"/>
  <c r="CC57" i="13" s="1"/>
  <c r="U36" i="10"/>
  <c r="W36"/>
  <c r="X36"/>
  <c r="Y36"/>
  <c r="Z36"/>
  <c r="AA36"/>
  <c r="AM36"/>
  <c r="AN36" s="1"/>
  <c r="AO36"/>
  <c r="AP36"/>
  <c r="AQ36"/>
  <c r="AR36"/>
  <c r="AS36"/>
  <c r="BE36"/>
  <c r="BF36" s="1"/>
  <c r="BG36"/>
  <c r="BH36"/>
  <c r="BI36"/>
  <c r="BJ36"/>
  <c r="BK36"/>
  <c r="BW36"/>
  <c r="BX36" s="1"/>
  <c r="BY36"/>
  <c r="BZ36"/>
  <c r="CA36"/>
  <c r="CB36"/>
  <c r="CC36"/>
  <c r="H37"/>
  <c r="BC24" i="13" s="1"/>
  <c r="I37" i="10"/>
  <c r="BP24" i="13" s="1"/>
  <c r="J37" i="10"/>
  <c r="U37"/>
  <c r="W37"/>
  <c r="X37"/>
  <c r="Y37"/>
  <c r="Z37"/>
  <c r="AA37"/>
  <c r="AM37"/>
  <c r="AN37" s="1"/>
  <c r="AO37"/>
  <c r="AP37"/>
  <c r="AQ37"/>
  <c r="AR37"/>
  <c r="AS37"/>
  <c r="BE37"/>
  <c r="BF37" s="1"/>
  <c r="BG37"/>
  <c r="BH37"/>
  <c r="BI37"/>
  <c r="BJ37"/>
  <c r="BK37"/>
  <c r="BW37"/>
  <c r="BX37" s="1"/>
  <c r="BY37"/>
  <c r="BZ37"/>
  <c r="CA37"/>
  <c r="CB37"/>
  <c r="CC37"/>
  <c r="H38"/>
  <c r="BC64" i="13" s="1"/>
  <c r="I38" i="10"/>
  <c r="BP64" i="13" s="1"/>
  <c r="J38" i="10"/>
  <c r="CC34" i="13" s="1"/>
  <c r="U38" i="10"/>
  <c r="W38"/>
  <c r="X38"/>
  <c r="Y38"/>
  <c r="Z38"/>
  <c r="AA38"/>
  <c r="AM38"/>
  <c r="AN38" s="1"/>
  <c r="AO38"/>
  <c r="AP38"/>
  <c r="AQ38"/>
  <c r="AR38"/>
  <c r="AS38"/>
  <c r="BE38"/>
  <c r="BF38" s="1"/>
  <c r="BG38"/>
  <c r="BH38"/>
  <c r="BI38"/>
  <c r="BJ38"/>
  <c r="BK38"/>
  <c r="BW38"/>
  <c r="BX38" s="1"/>
  <c r="BY38"/>
  <c r="BZ38"/>
  <c r="CA38"/>
  <c r="CB38"/>
  <c r="CC38"/>
  <c r="H40"/>
  <c r="BC65" i="13" s="1"/>
  <c r="I40" i="10"/>
  <c r="BP65" i="13" s="1"/>
  <c r="J40" i="10"/>
  <c r="CC58" i="13" s="1"/>
  <c r="U40" i="10"/>
  <c r="W40"/>
  <c r="X40"/>
  <c r="Y40"/>
  <c r="Z40"/>
  <c r="AA40"/>
  <c r="AM40"/>
  <c r="AN40" s="1"/>
  <c r="AO40"/>
  <c r="AP40"/>
  <c r="AQ40"/>
  <c r="AR40"/>
  <c r="AS40"/>
  <c r="BE40"/>
  <c r="BF40" s="1"/>
  <c r="BG40"/>
  <c r="BH40"/>
  <c r="BI40"/>
  <c r="BJ40"/>
  <c r="BK40"/>
  <c r="BW40"/>
  <c r="BX40" s="1"/>
  <c r="BY40"/>
  <c r="BZ40"/>
  <c r="CA40"/>
  <c r="CB40"/>
  <c r="CC40"/>
  <c r="H41"/>
  <c r="BC7" i="13" s="1"/>
  <c r="I41" i="10"/>
  <c r="BP7" i="13" s="1"/>
  <c r="J41" i="10"/>
  <c r="U41"/>
  <c r="W41"/>
  <c r="X41"/>
  <c r="Y41"/>
  <c r="Z41"/>
  <c r="AA41"/>
  <c r="AM41"/>
  <c r="AN41" s="1"/>
  <c r="AO41"/>
  <c r="AP41"/>
  <c r="AQ41"/>
  <c r="AR41"/>
  <c r="AS41"/>
  <c r="BE41"/>
  <c r="BF41" s="1"/>
  <c r="BG41"/>
  <c r="BH41"/>
  <c r="BI41"/>
  <c r="BJ41"/>
  <c r="BK41"/>
  <c r="BW41"/>
  <c r="BX41" s="1"/>
  <c r="BY41"/>
  <c r="BZ41"/>
  <c r="CA41"/>
  <c r="CB41"/>
  <c r="CC41"/>
  <c r="H43"/>
  <c r="BC11" i="13" s="1"/>
  <c r="I43" i="10"/>
  <c r="BP11" i="13" s="1"/>
  <c r="J43" i="10"/>
  <c r="CC12" i="13" s="1"/>
  <c r="U43" i="10"/>
  <c r="W43"/>
  <c r="X43"/>
  <c r="Y43"/>
  <c r="Z43"/>
  <c r="AA43"/>
  <c r="AM43"/>
  <c r="AN43" s="1"/>
  <c r="AO43"/>
  <c r="AP43"/>
  <c r="AQ43"/>
  <c r="AR43"/>
  <c r="AS43"/>
  <c r="BE43"/>
  <c r="BF43" s="1"/>
  <c r="BG43"/>
  <c r="BH43"/>
  <c r="BI43"/>
  <c r="BJ43"/>
  <c r="BK43"/>
  <c r="BW43"/>
  <c r="BX43" s="1"/>
  <c r="BY43"/>
  <c r="BZ43"/>
  <c r="CA43"/>
  <c r="CB43"/>
  <c r="CC43"/>
  <c r="H42"/>
  <c r="BC8" i="13" s="1"/>
  <c r="I42" i="10"/>
  <c r="BP8" i="13" s="1"/>
  <c r="J42" i="10"/>
  <c r="CC7" i="13" s="1"/>
  <c r="U42" i="10"/>
  <c r="W42"/>
  <c r="X42"/>
  <c r="Y42"/>
  <c r="Z42"/>
  <c r="AA42"/>
  <c r="AM42"/>
  <c r="AN42" s="1"/>
  <c r="AO42"/>
  <c r="AP42"/>
  <c r="AQ42"/>
  <c r="AR42"/>
  <c r="AS42"/>
  <c r="BE42"/>
  <c r="BF42" s="1"/>
  <c r="BG42"/>
  <c r="BH42"/>
  <c r="BI42"/>
  <c r="BJ42"/>
  <c r="BK42"/>
  <c r="BW42"/>
  <c r="BX42" s="1"/>
  <c r="BY42"/>
  <c r="BZ42"/>
  <c r="CA42"/>
  <c r="CB42"/>
  <c r="CC42"/>
  <c r="H45"/>
  <c r="BC30" i="13" s="1"/>
  <c r="I45" i="10"/>
  <c r="BP30" i="13" s="1"/>
  <c r="J45" i="10"/>
  <c r="CC24" i="13" s="1"/>
  <c r="U45" i="10"/>
  <c r="W45"/>
  <c r="X45"/>
  <c r="Y45"/>
  <c r="Z45"/>
  <c r="AA45"/>
  <c r="AM45"/>
  <c r="AN45" s="1"/>
  <c r="AO45"/>
  <c r="AP45"/>
  <c r="AQ45"/>
  <c r="AR45"/>
  <c r="AS45"/>
  <c r="BE45"/>
  <c r="BF45" s="1"/>
  <c r="BG45"/>
  <c r="BH45"/>
  <c r="BI45"/>
  <c r="BJ45"/>
  <c r="BK45"/>
  <c r="BW45"/>
  <c r="BX45" s="1"/>
  <c r="BY45"/>
  <c r="BZ45"/>
  <c r="CA45"/>
  <c r="CB45"/>
  <c r="CC45"/>
  <c r="H46"/>
  <c r="BC66" i="13" s="1"/>
  <c r="I46" i="10"/>
  <c r="BP66" i="13" s="1"/>
  <c r="J46" i="10"/>
  <c r="CC59" i="13" s="1"/>
  <c r="U46" i="10"/>
  <c r="W46"/>
  <c r="X46"/>
  <c r="Y46"/>
  <c r="Z46"/>
  <c r="AA46"/>
  <c r="AM46"/>
  <c r="AN46" s="1"/>
  <c r="AO46"/>
  <c r="AP46"/>
  <c r="AQ46"/>
  <c r="AR46"/>
  <c r="AS46"/>
  <c r="BE46"/>
  <c r="BF46" s="1"/>
  <c r="BG46"/>
  <c r="BH46"/>
  <c r="BI46"/>
  <c r="BJ46"/>
  <c r="BK46"/>
  <c r="BW46"/>
  <c r="BX46" s="1"/>
  <c r="BY46"/>
  <c r="BZ46"/>
  <c r="CA46"/>
  <c r="CB46"/>
  <c r="CC46"/>
  <c r="H47"/>
  <c r="BC22" i="13" s="1"/>
  <c r="I47" i="10"/>
  <c r="BP22" i="13" s="1"/>
  <c r="J47" i="10"/>
  <c r="U47"/>
  <c r="W47"/>
  <c r="X47"/>
  <c r="Y47"/>
  <c r="Z47"/>
  <c r="AA47"/>
  <c r="AM47"/>
  <c r="AN47" s="1"/>
  <c r="AO47"/>
  <c r="AP47"/>
  <c r="AQ47"/>
  <c r="AR47"/>
  <c r="AS47"/>
  <c r="BE47"/>
  <c r="BF47" s="1"/>
  <c r="BG47"/>
  <c r="BH47"/>
  <c r="BI47"/>
  <c r="BJ47"/>
  <c r="BK47"/>
  <c r="BW47"/>
  <c r="BX47" s="1"/>
  <c r="BY47"/>
  <c r="BZ47"/>
  <c r="CA47"/>
  <c r="CB47"/>
  <c r="CC47"/>
  <c r="H50"/>
  <c r="BC4" i="13" s="1"/>
  <c r="I50" i="10"/>
  <c r="BP4" i="13" s="1"/>
  <c r="J50" i="10"/>
  <c r="U50"/>
  <c r="W50"/>
  <c r="X50"/>
  <c r="Y50"/>
  <c r="Z50"/>
  <c r="AA50"/>
  <c r="AM50"/>
  <c r="AN50" s="1"/>
  <c r="AO50"/>
  <c r="AP50"/>
  <c r="AQ50"/>
  <c r="AR50"/>
  <c r="AS50"/>
  <c r="BE50"/>
  <c r="BF50" s="1"/>
  <c r="BG50"/>
  <c r="BH50"/>
  <c r="BI50"/>
  <c r="BJ50"/>
  <c r="BK50"/>
  <c r="BW50"/>
  <c r="BX50" s="1"/>
  <c r="BY50"/>
  <c r="BZ50"/>
  <c r="CA50"/>
  <c r="CB50"/>
  <c r="CC50"/>
  <c r="H51"/>
  <c r="BC35" i="13" s="1"/>
  <c r="I51" i="10"/>
  <c r="BP35" i="13" s="1"/>
  <c r="J51" i="10"/>
  <c r="U51"/>
  <c r="W51"/>
  <c r="X51"/>
  <c r="Y51"/>
  <c r="Z51"/>
  <c r="AA51"/>
  <c r="AM51"/>
  <c r="AN51" s="1"/>
  <c r="AO51"/>
  <c r="AP51"/>
  <c r="AQ51"/>
  <c r="AR51"/>
  <c r="AS51"/>
  <c r="BE51"/>
  <c r="BF51" s="1"/>
  <c r="BG51"/>
  <c r="BH51"/>
  <c r="BI51"/>
  <c r="BJ51"/>
  <c r="BK51"/>
  <c r="BW51"/>
  <c r="BX51" s="1"/>
  <c r="BY51"/>
  <c r="BZ51"/>
  <c r="CA51"/>
  <c r="CB51"/>
  <c r="CC51"/>
  <c r="H53"/>
  <c r="BC67" i="13" s="1"/>
  <c r="I53" i="10"/>
  <c r="BP67" i="13" s="1"/>
  <c r="J53" i="10"/>
  <c r="CC60" i="13" s="1"/>
  <c r="U53" i="10"/>
  <c r="W53"/>
  <c r="X53"/>
  <c r="Y53"/>
  <c r="Z53"/>
  <c r="AA53"/>
  <c r="AM53"/>
  <c r="AN53" s="1"/>
  <c r="AO53"/>
  <c r="AP53"/>
  <c r="AQ53"/>
  <c r="AR53"/>
  <c r="AS53"/>
  <c r="BE53"/>
  <c r="BF53" s="1"/>
  <c r="BG53"/>
  <c r="BH53"/>
  <c r="BI53"/>
  <c r="BJ53"/>
  <c r="BK53"/>
  <c r="BW53"/>
  <c r="BX53" s="1"/>
  <c r="BY53"/>
  <c r="BZ53"/>
  <c r="CA53"/>
  <c r="CB53"/>
  <c r="CC53"/>
  <c r="H54"/>
  <c r="BC46" i="13" s="1"/>
  <c r="I54" i="10"/>
  <c r="BP46" i="13" s="1"/>
  <c r="J54" i="10"/>
  <c r="U54"/>
  <c r="W54"/>
  <c r="X54"/>
  <c r="Y54"/>
  <c r="Z54"/>
  <c r="AA54"/>
  <c r="AM54"/>
  <c r="AN54" s="1"/>
  <c r="AO54"/>
  <c r="AP54"/>
  <c r="AQ54"/>
  <c r="AR54"/>
  <c r="AS54"/>
  <c r="BE54"/>
  <c r="BF54" s="1"/>
  <c r="BG54"/>
  <c r="BH54"/>
  <c r="BI54"/>
  <c r="BJ54"/>
  <c r="BK54"/>
  <c r="BW54"/>
  <c r="BX54" s="1"/>
  <c r="BY54"/>
  <c r="BZ54"/>
  <c r="CA54"/>
  <c r="CB54"/>
  <c r="CC54"/>
  <c r="H56"/>
  <c r="BC50" i="13" s="1"/>
  <c r="I56" i="10"/>
  <c r="BP50" i="13" s="1"/>
  <c r="J56" i="10"/>
  <c r="U56"/>
  <c r="W56"/>
  <c r="X56"/>
  <c r="Y56"/>
  <c r="Z56"/>
  <c r="AA56"/>
  <c r="AM56"/>
  <c r="AN56" s="1"/>
  <c r="AO56"/>
  <c r="AP56"/>
  <c r="AQ56"/>
  <c r="AR56"/>
  <c r="AS56"/>
  <c r="BE56"/>
  <c r="BF56" s="1"/>
  <c r="BG56"/>
  <c r="BH56"/>
  <c r="BI56"/>
  <c r="BJ56"/>
  <c r="BK56"/>
  <c r="BW56"/>
  <c r="BX56" s="1"/>
  <c r="BY56"/>
  <c r="BZ56"/>
  <c r="CA56"/>
  <c r="CB56"/>
  <c r="CC56"/>
  <c r="H58"/>
  <c r="BC68" i="13" s="1"/>
  <c r="I58" i="10"/>
  <c r="BP68" i="13" s="1"/>
  <c r="J58" i="10"/>
  <c r="CC61" i="13" s="1"/>
  <c r="U58" i="10"/>
  <c r="W58"/>
  <c r="X58"/>
  <c r="Y58"/>
  <c r="Z58"/>
  <c r="AA58"/>
  <c r="AM58"/>
  <c r="AN58" s="1"/>
  <c r="AO58"/>
  <c r="AP58"/>
  <c r="AQ58"/>
  <c r="AR58"/>
  <c r="AS58"/>
  <c r="BE58"/>
  <c r="BF58" s="1"/>
  <c r="BG58"/>
  <c r="BH58"/>
  <c r="BI58"/>
  <c r="BJ58"/>
  <c r="BK58"/>
  <c r="BW58"/>
  <c r="BX58" s="1"/>
  <c r="BY58"/>
  <c r="BZ58"/>
  <c r="CA58"/>
  <c r="CB58"/>
  <c r="CC58"/>
  <c r="H59"/>
  <c r="BC69" i="13" s="1"/>
  <c r="I59" i="10"/>
  <c r="BP69" i="13" s="1"/>
  <c r="J59" i="10"/>
  <c r="CC62" i="13" s="1"/>
  <c r="U59" i="10"/>
  <c r="W59"/>
  <c r="X59"/>
  <c r="Y59"/>
  <c r="Z59"/>
  <c r="AA59"/>
  <c r="AM59"/>
  <c r="AN59" s="1"/>
  <c r="AO59"/>
  <c r="AP59"/>
  <c r="AQ59"/>
  <c r="AR59"/>
  <c r="AS59"/>
  <c r="BE59"/>
  <c r="BF59" s="1"/>
  <c r="BG59"/>
  <c r="BH59"/>
  <c r="BI59"/>
  <c r="BJ59"/>
  <c r="BK59"/>
  <c r="BW59"/>
  <c r="BX59" s="1"/>
  <c r="BY59"/>
  <c r="BZ59"/>
  <c r="CA59"/>
  <c r="CB59"/>
  <c r="CC59"/>
  <c r="H60"/>
  <c r="BC40" i="13" s="1"/>
  <c r="I60" i="10"/>
  <c r="BP40" i="13" s="1"/>
  <c r="J60" i="10"/>
  <c r="U60"/>
  <c r="W60"/>
  <c r="X60"/>
  <c r="Y60"/>
  <c r="Z60"/>
  <c r="AA60"/>
  <c r="AM60"/>
  <c r="AN60" s="1"/>
  <c r="AO60"/>
  <c r="AP60"/>
  <c r="AQ60"/>
  <c r="AR60"/>
  <c r="AS60"/>
  <c r="BE60"/>
  <c r="BF60" s="1"/>
  <c r="BG60"/>
  <c r="BH60"/>
  <c r="BI60"/>
  <c r="BJ60"/>
  <c r="BK60"/>
  <c r="BW60"/>
  <c r="BX60" s="1"/>
  <c r="BY60"/>
  <c r="BZ60"/>
  <c r="CA60"/>
  <c r="CB60"/>
  <c r="CC60"/>
  <c r="H61"/>
  <c r="BC42" i="13" s="1"/>
  <c r="I61" i="10"/>
  <c r="BP42" i="13" s="1"/>
  <c r="J61" i="10"/>
  <c r="CC63" i="13" s="1"/>
  <c r="U61" i="10"/>
  <c r="W61"/>
  <c r="X61"/>
  <c r="Y61"/>
  <c r="Z61"/>
  <c r="AA61"/>
  <c r="AM61"/>
  <c r="AN61" s="1"/>
  <c r="AO61"/>
  <c r="AP61"/>
  <c r="AQ61"/>
  <c r="AR61"/>
  <c r="AS61"/>
  <c r="BE61"/>
  <c r="BF61" s="1"/>
  <c r="BG61"/>
  <c r="BH61"/>
  <c r="BI61"/>
  <c r="BJ61"/>
  <c r="BK61"/>
  <c r="BW61"/>
  <c r="BX61" s="1"/>
  <c r="BY61"/>
  <c r="BZ61"/>
  <c r="CA61"/>
  <c r="CB61"/>
  <c r="CC61"/>
  <c r="H62"/>
  <c r="BC45" i="13" s="1"/>
  <c r="I62" i="10"/>
  <c r="BP45" i="13" s="1"/>
  <c r="J62" i="10"/>
  <c r="CC64" i="13" s="1"/>
  <c r="U62" i="10"/>
  <c r="W62"/>
  <c r="X62"/>
  <c r="Y62"/>
  <c r="Z62"/>
  <c r="AA62"/>
  <c r="AM62"/>
  <c r="AN62" s="1"/>
  <c r="AO62"/>
  <c r="AP62"/>
  <c r="AQ62"/>
  <c r="AR62"/>
  <c r="AS62"/>
  <c r="BE62"/>
  <c r="BF62" s="1"/>
  <c r="BG62"/>
  <c r="BH62"/>
  <c r="BI62"/>
  <c r="BJ62"/>
  <c r="BK62"/>
  <c r="BW62"/>
  <c r="BX62" s="1"/>
  <c r="BY62"/>
  <c r="BZ62"/>
  <c r="CA62"/>
  <c r="CB62"/>
  <c r="CC62"/>
  <c r="H63"/>
  <c r="BC43" i="13" s="1"/>
  <c r="I63" i="10"/>
  <c r="BP43" i="13" s="1"/>
  <c r="J63" i="10"/>
  <c r="CC38" i="13" s="1"/>
  <c r="U63" i="10"/>
  <c r="W63"/>
  <c r="X63"/>
  <c r="Y63"/>
  <c r="Z63"/>
  <c r="AA63"/>
  <c r="AM63"/>
  <c r="AN63" s="1"/>
  <c r="AO63"/>
  <c r="AP63"/>
  <c r="AQ63"/>
  <c r="AR63"/>
  <c r="AS63"/>
  <c r="BE63"/>
  <c r="BF63" s="1"/>
  <c r="BG63"/>
  <c r="BH63"/>
  <c r="BI63"/>
  <c r="BJ63"/>
  <c r="BK63"/>
  <c r="BW63"/>
  <c r="BX63" s="1"/>
  <c r="BY63"/>
  <c r="BZ63"/>
  <c r="CA63"/>
  <c r="CB63"/>
  <c r="CC63"/>
  <c r="H65"/>
  <c r="BC70" i="13" s="1"/>
  <c r="I65" i="10"/>
  <c r="BP70" i="13" s="1"/>
  <c r="J65" i="10"/>
  <c r="CC65" i="13" s="1"/>
  <c r="U65" i="10"/>
  <c r="W65"/>
  <c r="X65"/>
  <c r="Y65"/>
  <c r="Z65"/>
  <c r="AA65"/>
  <c r="AM65"/>
  <c r="AN65" s="1"/>
  <c r="AO65"/>
  <c r="AP65"/>
  <c r="AQ65"/>
  <c r="AR65"/>
  <c r="AS65"/>
  <c r="BE65"/>
  <c r="BF65" s="1"/>
  <c r="BG65"/>
  <c r="BH65"/>
  <c r="BI65"/>
  <c r="BJ65"/>
  <c r="BK65"/>
  <c r="BW65"/>
  <c r="BX65" s="1"/>
  <c r="BY65"/>
  <c r="BZ65"/>
  <c r="CA65"/>
  <c r="CB65"/>
  <c r="CC65"/>
  <c r="H66"/>
  <c r="BC71" i="13" s="1"/>
  <c r="I66" i="10"/>
  <c r="BP71" i="13" s="1"/>
  <c r="J66" i="10"/>
  <c r="U66"/>
  <c r="W66"/>
  <c r="X66"/>
  <c r="Y66"/>
  <c r="Z66"/>
  <c r="AA66"/>
  <c r="AM66"/>
  <c r="AN66" s="1"/>
  <c r="AO66"/>
  <c r="AP66"/>
  <c r="AQ66"/>
  <c r="AR66"/>
  <c r="AS66"/>
  <c r="BE66"/>
  <c r="BF66" s="1"/>
  <c r="BG66"/>
  <c r="BH66"/>
  <c r="BI66"/>
  <c r="BJ66"/>
  <c r="BK66"/>
  <c r="BW66"/>
  <c r="BX66" s="1"/>
  <c r="BY66"/>
  <c r="BZ66"/>
  <c r="CA66"/>
  <c r="CB66"/>
  <c r="CC66"/>
  <c r="H44"/>
  <c r="BC28" i="13" s="1"/>
  <c r="I44" i="10"/>
  <c r="BP28" i="13" s="1"/>
  <c r="J44" i="10"/>
  <c r="CC20" i="13" s="1"/>
  <c r="U44" i="10"/>
  <c r="W44"/>
  <c r="X44"/>
  <c r="Y44"/>
  <c r="Z44"/>
  <c r="AA44"/>
  <c r="AM44"/>
  <c r="AN44" s="1"/>
  <c r="AO44"/>
  <c r="AP44"/>
  <c r="AQ44"/>
  <c r="AR44"/>
  <c r="AS44"/>
  <c r="BE44"/>
  <c r="BF44" s="1"/>
  <c r="BG44"/>
  <c r="BH44"/>
  <c r="BI44"/>
  <c r="BJ44"/>
  <c r="BK44"/>
  <c r="BW44"/>
  <c r="BX44" s="1"/>
  <c r="BY44"/>
  <c r="BZ44"/>
  <c r="CA44"/>
  <c r="CB44"/>
  <c r="CC44"/>
  <c r="H39"/>
  <c r="BC31" i="13" s="1"/>
  <c r="I39" i="10"/>
  <c r="BP31" i="13" s="1"/>
  <c r="J39" i="10"/>
  <c r="CC21" i="13" s="1"/>
  <c r="U39" i="10"/>
  <c r="W39"/>
  <c r="X39"/>
  <c r="Y39"/>
  <c r="Z39"/>
  <c r="AA39"/>
  <c r="AM39"/>
  <c r="AN39" s="1"/>
  <c r="AO39"/>
  <c r="AP39"/>
  <c r="AQ39"/>
  <c r="AR39"/>
  <c r="AS39"/>
  <c r="BE39"/>
  <c r="BF39" s="1"/>
  <c r="BG39"/>
  <c r="BH39"/>
  <c r="BI39"/>
  <c r="BJ39"/>
  <c r="BK39"/>
  <c r="BW39"/>
  <c r="BX39" s="1"/>
  <c r="BY39"/>
  <c r="BZ39"/>
  <c r="CA39"/>
  <c r="CB39"/>
  <c r="CC39"/>
  <c r="H52"/>
  <c r="BC39" i="13" s="1"/>
  <c r="I52" i="10"/>
  <c r="BP39" i="13" s="1"/>
  <c r="J52" i="10"/>
  <c r="CC23" i="13" s="1"/>
  <c r="U52" i="10"/>
  <c r="W52"/>
  <c r="X52"/>
  <c r="Y52"/>
  <c r="Z52"/>
  <c r="AA52"/>
  <c r="AM52"/>
  <c r="AN52" s="1"/>
  <c r="AO52"/>
  <c r="AP52"/>
  <c r="AQ52"/>
  <c r="AR52"/>
  <c r="AS52"/>
  <c r="BE52"/>
  <c r="BF52" s="1"/>
  <c r="BG52"/>
  <c r="BH52"/>
  <c r="BI52"/>
  <c r="BJ52"/>
  <c r="BK52"/>
  <c r="BW52"/>
  <c r="BX52" s="1"/>
  <c r="BY52"/>
  <c r="BZ52"/>
  <c r="CA52"/>
  <c r="CB52"/>
  <c r="CC52"/>
  <c r="H16"/>
  <c r="BC37" i="13" s="1"/>
  <c r="I16" i="10"/>
  <c r="BP37" i="13" s="1"/>
  <c r="J16" i="10"/>
  <c r="U16"/>
  <c r="W16"/>
  <c r="X16"/>
  <c r="Y16"/>
  <c r="Z16"/>
  <c r="AA16"/>
  <c r="AM16"/>
  <c r="AN16" s="1"/>
  <c r="AO16"/>
  <c r="AP16"/>
  <c r="AQ16"/>
  <c r="AR16"/>
  <c r="AS16"/>
  <c r="BE16"/>
  <c r="BF16" s="1"/>
  <c r="BG16"/>
  <c r="BH16"/>
  <c r="BI16"/>
  <c r="BJ16"/>
  <c r="BK16"/>
  <c r="BW16"/>
  <c r="BX16" s="1"/>
  <c r="BY16"/>
  <c r="BZ16"/>
  <c r="CA16"/>
  <c r="CB16"/>
  <c r="CC16"/>
  <c r="H48"/>
  <c r="BC16" i="13" s="1"/>
  <c r="I48" i="10"/>
  <c r="BP16" i="13" s="1"/>
  <c r="J48" i="10"/>
  <c r="CC28" i="13" s="1"/>
  <c r="U48" i="10"/>
  <c r="W48"/>
  <c r="X48"/>
  <c r="Y48"/>
  <c r="Z48"/>
  <c r="AA48"/>
  <c r="AM48"/>
  <c r="AN48" s="1"/>
  <c r="AO48"/>
  <c r="AP48"/>
  <c r="AQ48"/>
  <c r="AR48"/>
  <c r="AS48"/>
  <c r="BE48"/>
  <c r="BF48" s="1"/>
  <c r="BG48"/>
  <c r="BH48"/>
  <c r="BI48"/>
  <c r="BJ48"/>
  <c r="BK48"/>
  <c r="BW48"/>
  <c r="BX48" s="1"/>
  <c r="BY48"/>
  <c r="BZ48"/>
  <c r="CA48"/>
  <c r="CB48"/>
  <c r="CC48"/>
  <c r="H19"/>
  <c r="BC52" i="13" s="1"/>
  <c r="I19" i="10"/>
  <c r="BP52" i="13" s="1"/>
  <c r="J19" i="10"/>
  <c r="CC39" i="13" s="1"/>
  <c r="U19" i="10"/>
  <c r="W19"/>
  <c r="X19"/>
  <c r="Y19"/>
  <c r="Z19"/>
  <c r="AA19"/>
  <c r="AM19"/>
  <c r="AN19" s="1"/>
  <c r="AO19"/>
  <c r="AP19"/>
  <c r="AQ19"/>
  <c r="AR19"/>
  <c r="AS19"/>
  <c r="BE19"/>
  <c r="BF19" s="1"/>
  <c r="BG19"/>
  <c r="BH19"/>
  <c r="BI19"/>
  <c r="BJ19"/>
  <c r="BK19"/>
  <c r="BW19"/>
  <c r="BX19" s="1"/>
  <c r="BY19"/>
  <c r="BZ19"/>
  <c r="CA19"/>
  <c r="CB19"/>
  <c r="CC19"/>
  <c r="H27"/>
  <c r="BC33" i="13" s="1"/>
  <c r="I27" i="10"/>
  <c r="BP33" i="13" s="1"/>
  <c r="J27" i="10"/>
  <c r="CC67" i="13" s="1"/>
  <c r="U27" i="10"/>
  <c r="W27"/>
  <c r="X27"/>
  <c r="Y27"/>
  <c r="Z27"/>
  <c r="AA27"/>
  <c r="AM27"/>
  <c r="AN27" s="1"/>
  <c r="AO27"/>
  <c r="AP27"/>
  <c r="AQ27"/>
  <c r="AR27"/>
  <c r="AS27"/>
  <c r="BE27"/>
  <c r="BF27" s="1"/>
  <c r="BG27"/>
  <c r="BH27"/>
  <c r="BI27"/>
  <c r="BJ27"/>
  <c r="BK27"/>
  <c r="BW27"/>
  <c r="BX27" s="1"/>
  <c r="BY27"/>
  <c r="BZ27"/>
  <c r="CA27"/>
  <c r="CB27"/>
  <c r="CC27"/>
  <c r="H6"/>
  <c r="BC36" i="13" s="1"/>
  <c r="I6" i="10"/>
  <c r="BP36" i="13" s="1"/>
  <c r="J6" i="10"/>
  <c r="CC68" i="13" s="1"/>
  <c r="U6" i="10"/>
  <c r="W6"/>
  <c r="X6"/>
  <c r="Y6"/>
  <c r="Z6"/>
  <c r="AA6"/>
  <c r="AM6"/>
  <c r="AN6" s="1"/>
  <c r="AO6"/>
  <c r="AP6"/>
  <c r="AQ6"/>
  <c r="AR6"/>
  <c r="AS6"/>
  <c r="BE6"/>
  <c r="BF6" s="1"/>
  <c r="BG6"/>
  <c r="BH6"/>
  <c r="BI6"/>
  <c r="BJ6"/>
  <c r="BK6"/>
  <c r="BW6"/>
  <c r="BX6" s="1"/>
  <c r="BY6"/>
  <c r="BZ6"/>
  <c r="CA6"/>
  <c r="CB6"/>
  <c r="CC6"/>
  <c r="H55"/>
  <c r="BC51" i="13" s="1"/>
  <c r="I55" i="10"/>
  <c r="BP51" i="13" s="1"/>
  <c r="J55" i="10"/>
  <c r="CC69" i="13" s="1"/>
  <c r="U55" i="10"/>
  <c r="W55"/>
  <c r="X55"/>
  <c r="Y55"/>
  <c r="Z55"/>
  <c r="AA55"/>
  <c r="AM55"/>
  <c r="AN55" s="1"/>
  <c r="AO55"/>
  <c r="AP55"/>
  <c r="AQ55"/>
  <c r="AR55"/>
  <c r="AS55"/>
  <c r="BE55"/>
  <c r="BF55" s="1"/>
  <c r="BG55"/>
  <c r="BH55"/>
  <c r="BI55"/>
  <c r="BJ55"/>
  <c r="BK55"/>
  <c r="BW55"/>
  <c r="BX55" s="1"/>
  <c r="BY55"/>
  <c r="BZ55"/>
  <c r="CA55"/>
  <c r="CB55"/>
  <c r="CC55"/>
  <c r="H57"/>
  <c r="BC48" i="13" s="1"/>
  <c r="I57" i="10"/>
  <c r="BP48" i="13" s="1"/>
  <c r="J57" i="10"/>
  <c r="CC70" i="13" s="1"/>
  <c r="U57" i="10"/>
  <c r="W57"/>
  <c r="X57"/>
  <c r="Y57"/>
  <c r="Z57"/>
  <c r="AA57"/>
  <c r="AM57"/>
  <c r="AN57" s="1"/>
  <c r="AO57"/>
  <c r="AP57"/>
  <c r="AQ57"/>
  <c r="AR57"/>
  <c r="AS57"/>
  <c r="BE57"/>
  <c r="BF57" s="1"/>
  <c r="BG57"/>
  <c r="BH57"/>
  <c r="BI57"/>
  <c r="BJ57"/>
  <c r="BK57"/>
  <c r="BW57"/>
  <c r="BX57" s="1"/>
  <c r="BY57"/>
  <c r="BZ57"/>
  <c r="CA57"/>
  <c r="CB57"/>
  <c r="CC57"/>
  <c r="H4" i="11"/>
  <c r="BD29" i="13" s="1"/>
  <c r="I4" i="11"/>
  <c r="BQ29" i="13" s="1"/>
  <c r="J4" i="11"/>
  <c r="U4"/>
  <c r="V4" s="1"/>
  <c r="W4"/>
  <c r="X4"/>
  <c r="Y4"/>
  <c r="Z4"/>
  <c r="AA4"/>
  <c r="AM4"/>
  <c r="AN4" s="1"/>
  <c r="AO4"/>
  <c r="AP4"/>
  <c r="AQ4"/>
  <c r="AR4"/>
  <c r="AS4"/>
  <c r="BE4"/>
  <c r="BF4" s="1"/>
  <c r="BG4"/>
  <c r="BH4"/>
  <c r="BI4"/>
  <c r="BJ4"/>
  <c r="BK4"/>
  <c r="BW4"/>
  <c r="BX4" s="1"/>
  <c r="BY4"/>
  <c r="BZ4"/>
  <c r="CA4"/>
  <c r="CB4"/>
  <c r="CC4"/>
  <c r="H5"/>
  <c r="BD55" i="13" s="1"/>
  <c r="I5" i="11"/>
  <c r="BQ55" i="13" s="1"/>
  <c r="J5" i="11"/>
  <c r="U5"/>
  <c r="W5"/>
  <c r="X5"/>
  <c r="Y5"/>
  <c r="Z5"/>
  <c r="AA5"/>
  <c r="AM5"/>
  <c r="AN5" s="1"/>
  <c r="AO5"/>
  <c r="AP5"/>
  <c r="AQ5"/>
  <c r="AR5"/>
  <c r="AS5"/>
  <c r="BE5"/>
  <c r="BF5" s="1"/>
  <c r="BG5"/>
  <c r="BH5"/>
  <c r="BI5"/>
  <c r="BJ5"/>
  <c r="BK5"/>
  <c r="BW5"/>
  <c r="BX5" s="1"/>
  <c r="BY5"/>
  <c r="BZ5"/>
  <c r="CA5"/>
  <c r="CB5"/>
  <c r="CC5"/>
  <c r="H7"/>
  <c r="BD56" i="13" s="1"/>
  <c r="I7" i="11"/>
  <c r="BQ56" i="13" s="1"/>
  <c r="J7" i="11"/>
  <c r="CD44" i="13" s="1"/>
  <c r="U7" i="11"/>
  <c r="W7"/>
  <c r="X7"/>
  <c r="Y7"/>
  <c r="Z7"/>
  <c r="AA7"/>
  <c r="AM7"/>
  <c r="AN7" s="1"/>
  <c r="AO7"/>
  <c r="AP7"/>
  <c r="AQ7"/>
  <c r="AR7"/>
  <c r="AS7"/>
  <c r="BE7"/>
  <c r="BF7" s="1"/>
  <c r="BG7"/>
  <c r="BH7"/>
  <c r="BI7"/>
  <c r="BJ7"/>
  <c r="BK7"/>
  <c r="BW7"/>
  <c r="BX7" s="1"/>
  <c r="BY7"/>
  <c r="BZ7"/>
  <c r="CA7"/>
  <c r="CB7"/>
  <c r="CC7"/>
  <c r="H8"/>
  <c r="BD57" i="13" s="1"/>
  <c r="I8" i="11"/>
  <c r="BQ57" i="13" s="1"/>
  <c r="J8" i="11"/>
  <c r="U8"/>
  <c r="V8" s="1"/>
  <c r="W8"/>
  <c r="X8"/>
  <c r="Y8"/>
  <c r="Z8"/>
  <c r="AA8"/>
  <c r="AM8"/>
  <c r="AN8" s="1"/>
  <c r="AO8"/>
  <c r="AP8"/>
  <c r="AQ8"/>
  <c r="AR8"/>
  <c r="AS8"/>
  <c r="BE8"/>
  <c r="BF8" s="1"/>
  <c r="BG8"/>
  <c r="BH8"/>
  <c r="BI8"/>
  <c r="BJ8"/>
  <c r="BK8"/>
  <c r="BW8"/>
  <c r="BX8" s="1"/>
  <c r="BY8"/>
  <c r="BZ8"/>
  <c r="CA8"/>
  <c r="CB8"/>
  <c r="CC8"/>
  <c r="H9"/>
  <c r="BD32" i="13" s="1"/>
  <c r="I9" i="11"/>
  <c r="BQ32" i="13" s="1"/>
  <c r="J9" i="11"/>
  <c r="U9"/>
  <c r="V9" s="1"/>
  <c r="W9"/>
  <c r="X9"/>
  <c r="Y9"/>
  <c r="Z9"/>
  <c r="AA9"/>
  <c r="AM9"/>
  <c r="AN9" s="1"/>
  <c r="AO9"/>
  <c r="AP9"/>
  <c r="AQ9"/>
  <c r="AR9"/>
  <c r="AS9"/>
  <c r="BE9"/>
  <c r="BF9" s="1"/>
  <c r="BG9"/>
  <c r="BH9"/>
  <c r="BI9"/>
  <c r="BJ9"/>
  <c r="BK9"/>
  <c r="BW9"/>
  <c r="BX9" s="1"/>
  <c r="BY9"/>
  <c r="BZ9"/>
  <c r="CA9"/>
  <c r="CB9"/>
  <c r="CC9"/>
  <c r="H49"/>
  <c r="BD34" i="13" s="1"/>
  <c r="I49" i="11"/>
  <c r="BQ34" i="13" s="1"/>
  <c r="J49" i="11"/>
  <c r="U49"/>
  <c r="V49" s="1"/>
  <c r="W49"/>
  <c r="X49"/>
  <c r="Y49"/>
  <c r="Z49"/>
  <c r="AA49"/>
  <c r="AM49"/>
  <c r="AN49" s="1"/>
  <c r="AO49"/>
  <c r="AP49"/>
  <c r="AQ49"/>
  <c r="AR49"/>
  <c r="AS49"/>
  <c r="BE49"/>
  <c r="BF49" s="1"/>
  <c r="BG49"/>
  <c r="BH49"/>
  <c r="BI49"/>
  <c r="BJ49"/>
  <c r="BK49"/>
  <c r="BW49"/>
  <c r="BX49" s="1"/>
  <c r="BY49"/>
  <c r="BZ49"/>
  <c r="CA49"/>
  <c r="CB49"/>
  <c r="CC49"/>
  <c r="H10"/>
  <c r="BD38" i="13" s="1"/>
  <c r="I10" i="11"/>
  <c r="BQ38" i="13" s="1"/>
  <c r="J10" i="11"/>
  <c r="U10"/>
  <c r="V10" s="1"/>
  <c r="W10"/>
  <c r="X10"/>
  <c r="Y10"/>
  <c r="Z10"/>
  <c r="AA10"/>
  <c r="AM10"/>
  <c r="AN10" s="1"/>
  <c r="AO10"/>
  <c r="AP10"/>
  <c r="AQ10"/>
  <c r="AR10"/>
  <c r="AS10"/>
  <c r="BE10"/>
  <c r="BF10" s="1"/>
  <c r="BG10"/>
  <c r="BH10"/>
  <c r="BI10"/>
  <c r="BJ10"/>
  <c r="BK10"/>
  <c r="BW10"/>
  <c r="BX10" s="1"/>
  <c r="BY10"/>
  <c r="BZ10"/>
  <c r="CA10"/>
  <c r="CB10"/>
  <c r="CC10"/>
  <c r="H11"/>
  <c r="BD17" i="13" s="1"/>
  <c r="I11" i="11"/>
  <c r="BQ17" i="13" s="1"/>
  <c r="J11" i="11"/>
  <c r="U11"/>
  <c r="W11"/>
  <c r="X11"/>
  <c r="Y11"/>
  <c r="Z11"/>
  <c r="AA11"/>
  <c r="AM11"/>
  <c r="AN11" s="1"/>
  <c r="AO11"/>
  <c r="AP11"/>
  <c r="AQ11"/>
  <c r="AR11"/>
  <c r="AS11"/>
  <c r="BE11"/>
  <c r="BF11" s="1"/>
  <c r="BG11"/>
  <c r="BH11"/>
  <c r="BI11"/>
  <c r="BJ11"/>
  <c r="BK11"/>
  <c r="BW11"/>
  <c r="BX11" s="1"/>
  <c r="BY11"/>
  <c r="BZ11"/>
  <c r="CA11"/>
  <c r="CB11"/>
  <c r="CC11"/>
  <c r="H12"/>
  <c r="BD5" i="13" s="1"/>
  <c r="I12" i="11"/>
  <c r="BQ5" i="13" s="1"/>
  <c r="J12" i="11"/>
  <c r="U12"/>
  <c r="V12" s="1"/>
  <c r="W12"/>
  <c r="X12"/>
  <c r="Y12"/>
  <c r="Z12"/>
  <c r="AA12"/>
  <c r="AM12"/>
  <c r="AN12" s="1"/>
  <c r="AO12"/>
  <c r="AP12"/>
  <c r="AQ12"/>
  <c r="AR12"/>
  <c r="AS12"/>
  <c r="BE12"/>
  <c r="BF12" s="1"/>
  <c r="BG12"/>
  <c r="BH12"/>
  <c r="BI12"/>
  <c r="BJ12"/>
  <c r="BK12"/>
  <c r="BW12"/>
  <c r="BX12" s="1"/>
  <c r="BY12"/>
  <c r="BZ12"/>
  <c r="CA12"/>
  <c r="CB12"/>
  <c r="CC12"/>
  <c r="H13"/>
  <c r="BD12" i="13" s="1"/>
  <c r="I13" i="11"/>
  <c r="BQ12" i="13" s="1"/>
  <c r="J13" i="11"/>
  <c r="U13"/>
  <c r="V13" s="1"/>
  <c r="W13"/>
  <c r="X13"/>
  <c r="Y13"/>
  <c r="Z13"/>
  <c r="AA13"/>
  <c r="AM13"/>
  <c r="AN13" s="1"/>
  <c r="AO13"/>
  <c r="AP13"/>
  <c r="AQ13"/>
  <c r="AR13"/>
  <c r="AS13"/>
  <c r="BE13"/>
  <c r="BF13" s="1"/>
  <c r="BG13"/>
  <c r="BH13"/>
  <c r="BI13"/>
  <c r="BJ13"/>
  <c r="BK13"/>
  <c r="BW13"/>
  <c r="BX13" s="1"/>
  <c r="BY13"/>
  <c r="BZ13"/>
  <c r="CA13"/>
  <c r="CB13"/>
  <c r="CC13"/>
  <c r="H14"/>
  <c r="BD10" i="13" s="1"/>
  <c r="I14" i="11"/>
  <c r="BQ10" i="13" s="1"/>
  <c r="J14" i="11"/>
  <c r="U14"/>
  <c r="V14" s="1"/>
  <c r="W14"/>
  <c r="X14"/>
  <c r="Y14"/>
  <c r="Z14"/>
  <c r="AA14"/>
  <c r="AM14"/>
  <c r="AN14" s="1"/>
  <c r="AO14"/>
  <c r="AP14"/>
  <c r="AQ14"/>
  <c r="AR14"/>
  <c r="AS14"/>
  <c r="BE14"/>
  <c r="BF14" s="1"/>
  <c r="BG14"/>
  <c r="BH14"/>
  <c r="BI14"/>
  <c r="BJ14"/>
  <c r="BK14"/>
  <c r="BW14"/>
  <c r="BX14" s="1"/>
  <c r="BY14"/>
  <c r="BZ14"/>
  <c r="CA14"/>
  <c r="CB14"/>
  <c r="CC14"/>
  <c r="H15"/>
  <c r="BD15" i="13" s="1"/>
  <c r="I15" i="11"/>
  <c r="BQ15" i="13" s="1"/>
  <c r="J15" i="11"/>
  <c r="U15"/>
  <c r="W15"/>
  <c r="X15"/>
  <c r="Y15"/>
  <c r="Z15"/>
  <c r="AA15"/>
  <c r="AM15"/>
  <c r="AN15" s="1"/>
  <c r="AO15"/>
  <c r="AP15"/>
  <c r="AQ15"/>
  <c r="AR15"/>
  <c r="AS15"/>
  <c r="BE15"/>
  <c r="BF15" s="1"/>
  <c r="BG15"/>
  <c r="BH15"/>
  <c r="BI15"/>
  <c r="BJ15"/>
  <c r="BK15"/>
  <c r="BW15"/>
  <c r="BX15" s="1"/>
  <c r="BY15"/>
  <c r="BZ15"/>
  <c r="CA15"/>
  <c r="CB15"/>
  <c r="CC15"/>
  <c r="H17"/>
  <c r="BD25" i="13" s="1"/>
  <c r="I17" i="11"/>
  <c r="BQ25" i="13" s="1"/>
  <c r="J17" i="11"/>
  <c r="U17"/>
  <c r="V17" s="1"/>
  <c r="W17"/>
  <c r="X17"/>
  <c r="Y17"/>
  <c r="Z17"/>
  <c r="AA17"/>
  <c r="AM17"/>
  <c r="AN17" s="1"/>
  <c r="AO17"/>
  <c r="AP17"/>
  <c r="AQ17"/>
  <c r="AR17"/>
  <c r="AS17"/>
  <c r="BE17"/>
  <c r="BF17" s="1"/>
  <c r="BG17"/>
  <c r="BH17"/>
  <c r="BI17"/>
  <c r="BJ17"/>
  <c r="BK17"/>
  <c r="BW17"/>
  <c r="BX17" s="1"/>
  <c r="BY17"/>
  <c r="BZ17"/>
  <c r="CA17"/>
  <c r="CB17"/>
  <c r="CC17"/>
  <c r="H18"/>
  <c r="BD58" i="13" s="1"/>
  <c r="I18" i="11"/>
  <c r="BQ58" i="13" s="1"/>
  <c r="J18" i="11"/>
  <c r="U18"/>
  <c r="V18" s="1"/>
  <c r="W18"/>
  <c r="X18"/>
  <c r="Y18"/>
  <c r="Z18"/>
  <c r="AA18"/>
  <c r="AM18"/>
  <c r="AN18" s="1"/>
  <c r="AO18"/>
  <c r="AP18"/>
  <c r="AQ18"/>
  <c r="AR18"/>
  <c r="AS18"/>
  <c r="BE18"/>
  <c r="BF18" s="1"/>
  <c r="BG18"/>
  <c r="BH18"/>
  <c r="BI18"/>
  <c r="BJ18"/>
  <c r="BK18"/>
  <c r="BW18"/>
  <c r="BX18" s="1"/>
  <c r="BY18"/>
  <c r="BZ18"/>
  <c r="CA18"/>
  <c r="CB18"/>
  <c r="CC18"/>
  <c r="H20"/>
  <c r="BD14" i="13" s="1"/>
  <c r="I20" i="11"/>
  <c r="BQ14" i="13" s="1"/>
  <c r="J20" i="11"/>
  <c r="U20"/>
  <c r="V20" s="1"/>
  <c r="W20"/>
  <c r="X20"/>
  <c r="Y20"/>
  <c r="Z20"/>
  <c r="AA20"/>
  <c r="AM20"/>
  <c r="AN20" s="1"/>
  <c r="AO20"/>
  <c r="AP20"/>
  <c r="AQ20"/>
  <c r="AR20"/>
  <c r="AS20"/>
  <c r="BE20"/>
  <c r="BF20" s="1"/>
  <c r="BG20"/>
  <c r="BH20"/>
  <c r="BI20"/>
  <c r="BJ20"/>
  <c r="BK20"/>
  <c r="BW20"/>
  <c r="BX20" s="1"/>
  <c r="BY20"/>
  <c r="BZ20"/>
  <c r="CA20"/>
  <c r="CB20"/>
  <c r="CC20"/>
  <c r="H21"/>
  <c r="BD20" i="13" s="1"/>
  <c r="I21" i="11"/>
  <c r="BQ20" i="13" s="1"/>
  <c r="J21" i="11"/>
  <c r="U21"/>
  <c r="W21"/>
  <c r="X21"/>
  <c r="Y21"/>
  <c r="Z21"/>
  <c r="AA21"/>
  <c r="AM21"/>
  <c r="AN21" s="1"/>
  <c r="AO21"/>
  <c r="AP21"/>
  <c r="AQ21"/>
  <c r="AR21"/>
  <c r="AS21"/>
  <c r="BE21"/>
  <c r="BF21" s="1"/>
  <c r="BG21"/>
  <c r="BH21"/>
  <c r="BI21"/>
  <c r="BJ21"/>
  <c r="BK21"/>
  <c r="BW21"/>
  <c r="BX21" s="1"/>
  <c r="BY21"/>
  <c r="BZ21"/>
  <c r="CA21"/>
  <c r="CB21"/>
  <c r="CC21"/>
  <c r="H22"/>
  <c r="BD18" i="13" s="1"/>
  <c r="I22" i="11"/>
  <c r="BQ18" i="13" s="1"/>
  <c r="J22" i="11"/>
  <c r="U22"/>
  <c r="V22" s="1"/>
  <c r="W22"/>
  <c r="X22"/>
  <c r="Y22"/>
  <c r="Z22"/>
  <c r="AA22"/>
  <c r="AM22"/>
  <c r="AN22" s="1"/>
  <c r="AO22"/>
  <c r="AP22"/>
  <c r="AQ22"/>
  <c r="AR22"/>
  <c r="AS22"/>
  <c r="BE22"/>
  <c r="BF22" s="1"/>
  <c r="BG22"/>
  <c r="BH22"/>
  <c r="BI22"/>
  <c r="BJ22"/>
  <c r="BK22"/>
  <c r="BW22"/>
  <c r="BX22" s="1"/>
  <c r="BY22"/>
  <c r="BZ22"/>
  <c r="CA22"/>
  <c r="CB22"/>
  <c r="CC22"/>
  <c r="H23"/>
  <c r="BD23" i="13" s="1"/>
  <c r="I23" i="11"/>
  <c r="BQ23" i="13" s="1"/>
  <c r="J23" i="11"/>
  <c r="CD32" i="13" s="1"/>
  <c r="U23" i="11"/>
  <c r="V23" s="1"/>
  <c r="W23"/>
  <c r="X23"/>
  <c r="Y23"/>
  <c r="Z23"/>
  <c r="AA23"/>
  <c r="AM23"/>
  <c r="AN23" s="1"/>
  <c r="AO23"/>
  <c r="AP23"/>
  <c r="AQ23"/>
  <c r="AR23"/>
  <c r="AS23"/>
  <c r="BE23"/>
  <c r="BF23" s="1"/>
  <c r="BG23"/>
  <c r="BH23"/>
  <c r="BI23"/>
  <c r="BJ23"/>
  <c r="BK23"/>
  <c r="BW23"/>
  <c r="BX23" s="1"/>
  <c r="BY23"/>
  <c r="BZ23"/>
  <c r="CA23"/>
  <c r="CB23"/>
  <c r="CC23"/>
  <c r="H24"/>
  <c r="BD13" i="13" s="1"/>
  <c r="I24" i="11"/>
  <c r="BQ13" i="13" s="1"/>
  <c r="J24" i="11"/>
  <c r="CD12" i="13" s="1"/>
  <c r="U24" i="11"/>
  <c r="V24" s="1"/>
  <c r="W24"/>
  <c r="X24"/>
  <c r="Y24"/>
  <c r="Z24"/>
  <c r="AA24"/>
  <c r="AM24"/>
  <c r="AN24" s="1"/>
  <c r="AO24"/>
  <c r="AP24"/>
  <c r="AQ24"/>
  <c r="AR24"/>
  <c r="AS24"/>
  <c r="BE24"/>
  <c r="BF24" s="1"/>
  <c r="BG24"/>
  <c r="BH24"/>
  <c r="BI24"/>
  <c r="BJ24"/>
  <c r="BK24"/>
  <c r="BW24"/>
  <c r="BX24" s="1"/>
  <c r="BY24"/>
  <c r="BZ24"/>
  <c r="CA24"/>
  <c r="CB24"/>
  <c r="CC24"/>
  <c r="H25"/>
  <c r="BD21" i="13" s="1"/>
  <c r="I25" i="11"/>
  <c r="BQ21" i="13" s="1"/>
  <c r="J25" i="11"/>
  <c r="U25"/>
  <c r="W25"/>
  <c r="X25"/>
  <c r="Y25"/>
  <c r="Z25"/>
  <c r="AA25"/>
  <c r="AM25"/>
  <c r="AN25" s="1"/>
  <c r="AO25"/>
  <c r="AP25"/>
  <c r="AQ25"/>
  <c r="AR25"/>
  <c r="AS25"/>
  <c r="BE25"/>
  <c r="BF25" s="1"/>
  <c r="BG25"/>
  <c r="BH25"/>
  <c r="BI25"/>
  <c r="BJ25"/>
  <c r="BK25"/>
  <c r="BW25"/>
  <c r="BX25" s="1"/>
  <c r="BY25"/>
  <c r="BZ25"/>
  <c r="CA25"/>
  <c r="CB25"/>
  <c r="CC25"/>
  <c r="H26"/>
  <c r="BD27" i="13" s="1"/>
  <c r="I26" i="11"/>
  <c r="BQ27" i="13" s="1"/>
  <c r="J26" i="11"/>
  <c r="U26"/>
  <c r="V26" s="1"/>
  <c r="W26"/>
  <c r="X26"/>
  <c r="Y26"/>
  <c r="Z26"/>
  <c r="AA26"/>
  <c r="AM26"/>
  <c r="AN26" s="1"/>
  <c r="AO26"/>
  <c r="AP26"/>
  <c r="AQ26"/>
  <c r="AR26"/>
  <c r="AS26"/>
  <c r="BE26"/>
  <c r="BF26" s="1"/>
  <c r="BG26"/>
  <c r="BH26"/>
  <c r="BI26"/>
  <c r="BJ26"/>
  <c r="BK26"/>
  <c r="BW26"/>
  <c r="BX26" s="1"/>
  <c r="BY26"/>
  <c r="BZ26"/>
  <c r="CA26"/>
  <c r="CB26"/>
  <c r="CC26"/>
  <c r="H28"/>
  <c r="BD59" i="13" s="1"/>
  <c r="I28" i="11"/>
  <c r="BQ59" i="13" s="1"/>
  <c r="J28" i="11"/>
  <c r="U28"/>
  <c r="V28" s="1"/>
  <c r="W28"/>
  <c r="X28"/>
  <c r="Y28"/>
  <c r="Z28"/>
  <c r="AA28"/>
  <c r="AM28"/>
  <c r="AN28" s="1"/>
  <c r="AO28"/>
  <c r="AP28"/>
  <c r="AQ28"/>
  <c r="AR28"/>
  <c r="AS28"/>
  <c r="BE28"/>
  <c r="BF28" s="1"/>
  <c r="BG28"/>
  <c r="BH28"/>
  <c r="BI28"/>
  <c r="BJ28"/>
  <c r="BK28"/>
  <c r="BW28"/>
  <c r="BX28" s="1"/>
  <c r="BY28"/>
  <c r="BZ28"/>
  <c r="CA28"/>
  <c r="CB28"/>
  <c r="CC28"/>
  <c r="H29"/>
  <c r="BD60" i="13" s="1"/>
  <c r="I29" i="11"/>
  <c r="BQ60" i="13" s="1"/>
  <c r="J29" i="11"/>
  <c r="U29"/>
  <c r="V29" s="1"/>
  <c r="W29"/>
  <c r="X29"/>
  <c r="Y29"/>
  <c r="Z29"/>
  <c r="AA29"/>
  <c r="AM29"/>
  <c r="AN29" s="1"/>
  <c r="AO29"/>
  <c r="AP29"/>
  <c r="AQ29"/>
  <c r="AR29"/>
  <c r="AS29"/>
  <c r="BE29"/>
  <c r="BF29" s="1"/>
  <c r="BG29"/>
  <c r="BH29"/>
  <c r="BI29"/>
  <c r="BJ29"/>
  <c r="BK29"/>
  <c r="BW29"/>
  <c r="BX29" s="1"/>
  <c r="BY29"/>
  <c r="BZ29"/>
  <c r="CA29"/>
  <c r="CB29"/>
  <c r="CC29"/>
  <c r="H30"/>
  <c r="BD9" i="13" s="1"/>
  <c r="I30" i="11"/>
  <c r="BQ9" i="13" s="1"/>
  <c r="J30" i="11"/>
  <c r="CD17" i="13" s="1"/>
  <c r="U30" i="11"/>
  <c r="W30"/>
  <c r="X30"/>
  <c r="Y30"/>
  <c r="Z30"/>
  <c r="AA30"/>
  <c r="AM30"/>
  <c r="AN30" s="1"/>
  <c r="AO30"/>
  <c r="AP30"/>
  <c r="AQ30"/>
  <c r="AR30"/>
  <c r="AS30"/>
  <c r="BE30"/>
  <c r="BF30" s="1"/>
  <c r="BG30"/>
  <c r="BH30"/>
  <c r="BI30"/>
  <c r="BJ30"/>
  <c r="BK30"/>
  <c r="BW30"/>
  <c r="BX30" s="1"/>
  <c r="BY30"/>
  <c r="BZ30"/>
  <c r="CA30"/>
  <c r="CB30"/>
  <c r="CC30"/>
  <c r="H31"/>
  <c r="BD6" i="13" s="1"/>
  <c r="I31" i="11"/>
  <c r="BQ6" i="13" s="1"/>
  <c r="J31" i="11"/>
  <c r="U31"/>
  <c r="V31" s="1"/>
  <c r="W31"/>
  <c r="X31"/>
  <c r="Y31"/>
  <c r="Z31"/>
  <c r="AA31"/>
  <c r="AM31"/>
  <c r="AN31" s="1"/>
  <c r="AO31"/>
  <c r="AP31"/>
  <c r="AQ31"/>
  <c r="AR31"/>
  <c r="AS31"/>
  <c r="BE31"/>
  <c r="BF31" s="1"/>
  <c r="BG31"/>
  <c r="BH31"/>
  <c r="BI31"/>
  <c r="BJ31"/>
  <c r="BK31"/>
  <c r="BW31"/>
  <c r="BX31" s="1"/>
  <c r="BY31"/>
  <c r="BZ31"/>
  <c r="CA31"/>
  <c r="CB31"/>
  <c r="CC31"/>
  <c r="H32"/>
  <c r="BD19" i="13" s="1"/>
  <c r="I32" i="11"/>
  <c r="BQ19" i="13" s="1"/>
  <c r="J32" i="11"/>
  <c r="U32"/>
  <c r="V32" s="1"/>
  <c r="W32"/>
  <c r="X32"/>
  <c r="Y32"/>
  <c r="Z32"/>
  <c r="AA32"/>
  <c r="AM32"/>
  <c r="AN32" s="1"/>
  <c r="AO32"/>
  <c r="AP32"/>
  <c r="AQ32"/>
  <c r="AR32"/>
  <c r="AS32"/>
  <c r="BE32"/>
  <c r="BF32" s="1"/>
  <c r="BG32"/>
  <c r="BH32"/>
  <c r="BI32"/>
  <c r="BJ32"/>
  <c r="BK32"/>
  <c r="BW32"/>
  <c r="BX32" s="1"/>
  <c r="BY32"/>
  <c r="BZ32"/>
  <c r="CA32"/>
  <c r="CB32"/>
  <c r="CC32"/>
  <c r="H33"/>
  <c r="BD61" i="13" s="1"/>
  <c r="I33" i="11"/>
  <c r="BQ61" i="13" s="1"/>
  <c r="J33" i="11"/>
  <c r="CD49" i="13" s="1"/>
  <c r="U33" i="11"/>
  <c r="V33" s="1"/>
  <c r="W33"/>
  <c r="X33"/>
  <c r="Y33"/>
  <c r="Z33"/>
  <c r="AA33"/>
  <c r="AM33"/>
  <c r="AN33" s="1"/>
  <c r="AO33"/>
  <c r="AP33"/>
  <c r="AQ33"/>
  <c r="AR33"/>
  <c r="AS33"/>
  <c r="BE33"/>
  <c r="BF33" s="1"/>
  <c r="BG33"/>
  <c r="BH33"/>
  <c r="BI33"/>
  <c r="BJ33"/>
  <c r="BK33"/>
  <c r="BW33"/>
  <c r="BX33" s="1"/>
  <c r="BY33"/>
  <c r="BZ33"/>
  <c r="CA33"/>
  <c r="CB33"/>
  <c r="CC33"/>
  <c r="H34"/>
  <c r="BD26" i="13" s="1"/>
  <c r="I34" i="11"/>
  <c r="BQ26" i="13" s="1"/>
  <c r="J34" i="11"/>
  <c r="U34"/>
  <c r="W34"/>
  <c r="X34"/>
  <c r="Y34"/>
  <c r="Z34"/>
  <c r="AA34"/>
  <c r="AM34"/>
  <c r="AN34" s="1"/>
  <c r="AO34"/>
  <c r="AP34"/>
  <c r="AQ34"/>
  <c r="AR34"/>
  <c r="AS34"/>
  <c r="BE34"/>
  <c r="BF34" s="1"/>
  <c r="BG34"/>
  <c r="BH34"/>
  <c r="BI34"/>
  <c r="BJ34"/>
  <c r="BK34"/>
  <c r="BW34"/>
  <c r="BX34" s="1"/>
  <c r="BY34"/>
  <c r="BZ34"/>
  <c r="CA34"/>
  <c r="CB34"/>
  <c r="CC34"/>
  <c r="H35"/>
  <c r="BD62" i="13" s="1"/>
  <c r="I35" i="11"/>
  <c r="BQ62" i="13" s="1"/>
  <c r="J35" i="11"/>
  <c r="CD50" i="13" s="1"/>
  <c r="U35" i="11"/>
  <c r="V35" s="1"/>
  <c r="W35"/>
  <c r="X35"/>
  <c r="Y35"/>
  <c r="Z35"/>
  <c r="AA35"/>
  <c r="AM35"/>
  <c r="AN35" s="1"/>
  <c r="AO35"/>
  <c r="AP35"/>
  <c r="AQ35"/>
  <c r="AR35"/>
  <c r="AS35"/>
  <c r="BE35"/>
  <c r="BF35" s="1"/>
  <c r="BG35"/>
  <c r="BH35"/>
  <c r="BI35"/>
  <c r="BJ35"/>
  <c r="BK35"/>
  <c r="BW35"/>
  <c r="BX35" s="1"/>
  <c r="BY35"/>
  <c r="BZ35"/>
  <c r="CA35"/>
  <c r="CB35"/>
  <c r="CC35"/>
  <c r="H36"/>
  <c r="BD63" i="13" s="1"/>
  <c r="I36" i="11"/>
  <c r="BQ63" i="13" s="1"/>
  <c r="J36" i="11"/>
  <c r="CD51" i="13" s="1"/>
  <c r="U36" i="11"/>
  <c r="V36" s="1"/>
  <c r="W36"/>
  <c r="X36"/>
  <c r="Y36"/>
  <c r="Z36"/>
  <c r="AA36"/>
  <c r="AM36"/>
  <c r="AN36" s="1"/>
  <c r="AO36"/>
  <c r="AP36"/>
  <c r="AQ36"/>
  <c r="AR36"/>
  <c r="AS36"/>
  <c r="BE36"/>
  <c r="BF36" s="1"/>
  <c r="BG36"/>
  <c r="BH36"/>
  <c r="BI36"/>
  <c r="BJ36"/>
  <c r="BK36"/>
  <c r="BW36"/>
  <c r="BX36" s="1"/>
  <c r="BY36"/>
  <c r="BZ36"/>
  <c r="CA36"/>
  <c r="CB36"/>
  <c r="CC36"/>
  <c r="H37"/>
  <c r="BD24" i="13" s="1"/>
  <c r="I37" i="11"/>
  <c r="BQ24" i="13" s="1"/>
  <c r="J37" i="11"/>
  <c r="U37"/>
  <c r="V37" s="1"/>
  <c r="W37"/>
  <c r="X37"/>
  <c r="Y37"/>
  <c r="Z37"/>
  <c r="AA37"/>
  <c r="AM37"/>
  <c r="AN37" s="1"/>
  <c r="AO37"/>
  <c r="AP37"/>
  <c r="AQ37"/>
  <c r="AR37"/>
  <c r="AS37"/>
  <c r="BE37"/>
  <c r="BF37" s="1"/>
  <c r="BG37"/>
  <c r="BH37"/>
  <c r="BI37"/>
  <c r="BJ37"/>
  <c r="BK37"/>
  <c r="BW37"/>
  <c r="BX37" s="1"/>
  <c r="BY37"/>
  <c r="BZ37"/>
  <c r="CA37"/>
  <c r="CB37"/>
  <c r="CC37"/>
  <c r="H38"/>
  <c r="BD64" i="13" s="1"/>
  <c r="I38" i="11"/>
  <c r="BQ64" i="13" s="1"/>
  <c r="J38" i="11"/>
  <c r="CD52" i="13" s="1"/>
  <c r="U38" i="11"/>
  <c r="W38"/>
  <c r="X38"/>
  <c r="Y38"/>
  <c r="Z38"/>
  <c r="AA38"/>
  <c r="AM38"/>
  <c r="AN38" s="1"/>
  <c r="AO38"/>
  <c r="AP38"/>
  <c r="AQ38"/>
  <c r="AR38"/>
  <c r="AS38"/>
  <c r="BE38"/>
  <c r="BF38" s="1"/>
  <c r="BG38"/>
  <c r="BH38"/>
  <c r="BI38"/>
  <c r="BJ38"/>
  <c r="BK38"/>
  <c r="BW38"/>
  <c r="BX38" s="1"/>
  <c r="BY38"/>
  <c r="BZ38"/>
  <c r="CA38"/>
  <c r="CB38"/>
  <c r="CC38"/>
  <c r="H40"/>
  <c r="BD65" i="13" s="1"/>
  <c r="I40" i="11"/>
  <c r="BQ65" i="13" s="1"/>
  <c r="J40" i="11"/>
  <c r="CD55" i="13" s="1"/>
  <c r="U40" i="11"/>
  <c r="V40" s="1"/>
  <c r="W40"/>
  <c r="X40"/>
  <c r="Y40"/>
  <c r="Z40"/>
  <c r="AA40"/>
  <c r="AM40"/>
  <c r="AN40" s="1"/>
  <c r="AO40"/>
  <c r="AP40"/>
  <c r="AQ40"/>
  <c r="AR40"/>
  <c r="AS40"/>
  <c r="BE40"/>
  <c r="BF40" s="1"/>
  <c r="BG40"/>
  <c r="BH40"/>
  <c r="BI40"/>
  <c r="BJ40"/>
  <c r="BK40"/>
  <c r="BW40"/>
  <c r="BX40" s="1"/>
  <c r="BY40"/>
  <c r="BZ40"/>
  <c r="CA40"/>
  <c r="CB40"/>
  <c r="CC40"/>
  <c r="H41"/>
  <c r="BD7" i="13" s="1"/>
  <c r="I41" i="11"/>
  <c r="BQ7" i="13" s="1"/>
  <c r="J41" i="11"/>
  <c r="U41"/>
  <c r="V41" s="1"/>
  <c r="W41"/>
  <c r="X41"/>
  <c r="Y41"/>
  <c r="Z41"/>
  <c r="AA41"/>
  <c r="AM41"/>
  <c r="AN41" s="1"/>
  <c r="AO41"/>
  <c r="AP41"/>
  <c r="AQ41"/>
  <c r="AR41"/>
  <c r="AS41"/>
  <c r="BE41"/>
  <c r="BF41" s="1"/>
  <c r="BG41"/>
  <c r="BH41"/>
  <c r="BI41"/>
  <c r="BJ41"/>
  <c r="BK41"/>
  <c r="BW41"/>
  <c r="BX41" s="1"/>
  <c r="BY41"/>
  <c r="BZ41"/>
  <c r="CA41"/>
  <c r="CB41"/>
  <c r="CC41"/>
  <c r="H43"/>
  <c r="BD11" i="13" s="1"/>
  <c r="I43" i="11"/>
  <c r="BQ11" i="13" s="1"/>
  <c r="J43" i="11"/>
  <c r="U43"/>
  <c r="V43" s="1"/>
  <c r="W43"/>
  <c r="X43"/>
  <c r="Y43"/>
  <c r="Z43"/>
  <c r="AA43"/>
  <c r="AM43"/>
  <c r="AN43" s="1"/>
  <c r="AO43"/>
  <c r="AP43"/>
  <c r="AQ43"/>
  <c r="AR43"/>
  <c r="AS43"/>
  <c r="BE43"/>
  <c r="BF43" s="1"/>
  <c r="BG43"/>
  <c r="BH43"/>
  <c r="BI43"/>
  <c r="BJ43"/>
  <c r="BK43"/>
  <c r="BW43"/>
  <c r="BX43" s="1"/>
  <c r="BY43"/>
  <c r="BZ43"/>
  <c r="CA43"/>
  <c r="CB43"/>
  <c r="CC43"/>
  <c r="H42"/>
  <c r="BD8" i="13" s="1"/>
  <c r="I42" i="11"/>
  <c r="BQ8" i="13" s="1"/>
  <c r="J42" i="11"/>
  <c r="U42"/>
  <c r="W42"/>
  <c r="X42"/>
  <c r="Y42"/>
  <c r="Z42"/>
  <c r="AA42"/>
  <c r="AM42"/>
  <c r="AN42" s="1"/>
  <c r="AO42"/>
  <c r="AP42"/>
  <c r="AQ42"/>
  <c r="AR42"/>
  <c r="AS42"/>
  <c r="BE42"/>
  <c r="BF42" s="1"/>
  <c r="BG42"/>
  <c r="BH42"/>
  <c r="BI42"/>
  <c r="BJ42"/>
  <c r="BK42"/>
  <c r="BW42"/>
  <c r="BX42" s="1"/>
  <c r="BY42"/>
  <c r="BZ42"/>
  <c r="CA42"/>
  <c r="CB42"/>
  <c r="CC42"/>
  <c r="H45"/>
  <c r="BD30" i="13" s="1"/>
  <c r="I45" i="11"/>
  <c r="BQ30" i="13" s="1"/>
  <c r="J45" i="11"/>
  <c r="CD25" i="13" s="1"/>
  <c r="U45" i="11"/>
  <c r="V45" s="1"/>
  <c r="W45"/>
  <c r="X45"/>
  <c r="Y45"/>
  <c r="Z45"/>
  <c r="AA45"/>
  <c r="AM45"/>
  <c r="AN45" s="1"/>
  <c r="AO45"/>
  <c r="AP45"/>
  <c r="AQ45"/>
  <c r="AR45"/>
  <c r="AS45"/>
  <c r="BE45"/>
  <c r="BF45" s="1"/>
  <c r="BG45"/>
  <c r="BH45"/>
  <c r="BI45"/>
  <c r="BJ45"/>
  <c r="BK45"/>
  <c r="BW45"/>
  <c r="BX45" s="1"/>
  <c r="BY45"/>
  <c r="BZ45"/>
  <c r="CA45"/>
  <c r="CB45"/>
  <c r="CC45"/>
  <c r="H46"/>
  <c r="BD66" i="13" s="1"/>
  <c r="I46" i="11"/>
  <c r="BQ66" i="13" s="1"/>
  <c r="J46" i="11"/>
  <c r="CD56" i="13" s="1"/>
  <c r="U46" i="11"/>
  <c r="V46" s="1"/>
  <c r="W46"/>
  <c r="X46"/>
  <c r="Y46"/>
  <c r="Z46"/>
  <c r="AA46"/>
  <c r="AM46"/>
  <c r="AN46" s="1"/>
  <c r="AO46"/>
  <c r="AP46"/>
  <c r="AQ46"/>
  <c r="AR46"/>
  <c r="AS46"/>
  <c r="BE46"/>
  <c r="BF46" s="1"/>
  <c r="BG46"/>
  <c r="BH46"/>
  <c r="BI46"/>
  <c r="BJ46"/>
  <c r="BK46"/>
  <c r="BW46"/>
  <c r="BX46" s="1"/>
  <c r="BY46"/>
  <c r="BZ46"/>
  <c r="CA46"/>
  <c r="CB46"/>
  <c r="CC46"/>
  <c r="H47"/>
  <c r="BD22" i="13" s="1"/>
  <c r="I47" i="11"/>
  <c r="BQ22" i="13" s="1"/>
  <c r="J47" i="11"/>
  <c r="U47"/>
  <c r="V47" s="1"/>
  <c r="W47"/>
  <c r="X47"/>
  <c r="Y47"/>
  <c r="Z47"/>
  <c r="AA47"/>
  <c r="AM47"/>
  <c r="AN47" s="1"/>
  <c r="AO47"/>
  <c r="AP47"/>
  <c r="AQ47"/>
  <c r="AR47"/>
  <c r="AS47"/>
  <c r="BE47"/>
  <c r="BF47" s="1"/>
  <c r="BG47"/>
  <c r="BH47"/>
  <c r="BI47"/>
  <c r="BJ47"/>
  <c r="BK47"/>
  <c r="BW47"/>
  <c r="BX47" s="1"/>
  <c r="BY47"/>
  <c r="BZ47"/>
  <c r="CA47"/>
  <c r="CB47"/>
  <c r="CC47"/>
  <c r="H50"/>
  <c r="BD4" i="13" s="1"/>
  <c r="I50" i="11"/>
  <c r="BQ4" i="13" s="1"/>
  <c r="J50" i="11"/>
  <c r="U50"/>
  <c r="W50"/>
  <c r="X50"/>
  <c r="Y50"/>
  <c r="Z50"/>
  <c r="AA50"/>
  <c r="AM50"/>
  <c r="AN50" s="1"/>
  <c r="AO50"/>
  <c r="AP50"/>
  <c r="AQ50"/>
  <c r="AR50"/>
  <c r="AS50"/>
  <c r="BE50"/>
  <c r="BF50" s="1"/>
  <c r="BG50"/>
  <c r="BH50"/>
  <c r="BI50"/>
  <c r="BJ50"/>
  <c r="BK50"/>
  <c r="BW50"/>
  <c r="BX50" s="1"/>
  <c r="BY50"/>
  <c r="BZ50"/>
  <c r="CA50"/>
  <c r="CB50"/>
  <c r="CC50"/>
  <c r="H51"/>
  <c r="BD35" i="13" s="1"/>
  <c r="I51" i="11"/>
  <c r="BQ35" i="13" s="1"/>
  <c r="J51" i="11"/>
  <c r="U51"/>
  <c r="V51" s="1"/>
  <c r="W51"/>
  <c r="X51"/>
  <c r="Y51"/>
  <c r="Z51"/>
  <c r="AA51"/>
  <c r="AM51"/>
  <c r="AN51" s="1"/>
  <c r="AO51"/>
  <c r="AP51"/>
  <c r="AQ51"/>
  <c r="AR51"/>
  <c r="AS51"/>
  <c r="BE51"/>
  <c r="BF51" s="1"/>
  <c r="BG51"/>
  <c r="BH51"/>
  <c r="BI51"/>
  <c r="BJ51"/>
  <c r="BK51"/>
  <c r="BW51"/>
  <c r="BX51" s="1"/>
  <c r="BY51"/>
  <c r="BZ51"/>
  <c r="CA51"/>
  <c r="CB51"/>
  <c r="CC51"/>
  <c r="H53"/>
  <c r="BD67" i="13" s="1"/>
  <c r="I53" i="11"/>
  <c r="BQ67" i="13" s="1"/>
  <c r="J53" i="11"/>
  <c r="CD57" i="13" s="1"/>
  <c r="U53" i="11"/>
  <c r="V53" s="1"/>
  <c r="W53"/>
  <c r="X53"/>
  <c r="Y53"/>
  <c r="Z53"/>
  <c r="AA53"/>
  <c r="AM53"/>
  <c r="AN53" s="1"/>
  <c r="AO53"/>
  <c r="AP53"/>
  <c r="AQ53"/>
  <c r="AR53"/>
  <c r="AS53"/>
  <c r="BE53"/>
  <c r="BF53" s="1"/>
  <c r="BG53"/>
  <c r="BH53"/>
  <c r="BI53"/>
  <c r="BJ53"/>
  <c r="BK53"/>
  <c r="BW53"/>
  <c r="BX53" s="1"/>
  <c r="BY53"/>
  <c r="BZ53"/>
  <c r="CA53"/>
  <c r="CB53"/>
  <c r="CC53"/>
  <c r="H54"/>
  <c r="BD46" i="13" s="1"/>
  <c r="I54" i="11"/>
  <c r="BQ46" i="13" s="1"/>
  <c r="J54" i="11"/>
  <c r="U54"/>
  <c r="V54" s="1"/>
  <c r="W54"/>
  <c r="X54"/>
  <c r="Y54"/>
  <c r="Z54"/>
  <c r="AA54"/>
  <c r="AM54"/>
  <c r="AN54" s="1"/>
  <c r="AO54"/>
  <c r="AP54"/>
  <c r="AQ54"/>
  <c r="AR54"/>
  <c r="AS54"/>
  <c r="BE54"/>
  <c r="BF54" s="1"/>
  <c r="BG54"/>
  <c r="BH54"/>
  <c r="BI54"/>
  <c r="BJ54"/>
  <c r="BK54"/>
  <c r="BW54"/>
  <c r="BX54" s="1"/>
  <c r="BY54"/>
  <c r="BZ54"/>
  <c r="CA54"/>
  <c r="CB54"/>
  <c r="CC54"/>
  <c r="H56"/>
  <c r="BD50" i="13" s="1"/>
  <c r="I56" i="11"/>
  <c r="BQ50" i="13" s="1"/>
  <c r="J56" i="11"/>
  <c r="U56"/>
  <c r="W56"/>
  <c r="X56"/>
  <c r="Y56"/>
  <c r="Z56"/>
  <c r="AA56"/>
  <c r="AM56"/>
  <c r="AN56" s="1"/>
  <c r="AO56"/>
  <c r="AP56"/>
  <c r="AQ56"/>
  <c r="AR56"/>
  <c r="AS56"/>
  <c r="BE56"/>
  <c r="BF56" s="1"/>
  <c r="BG56"/>
  <c r="BH56"/>
  <c r="BI56"/>
  <c r="BJ56"/>
  <c r="BK56"/>
  <c r="BW56"/>
  <c r="BX56" s="1"/>
  <c r="BY56"/>
  <c r="BZ56"/>
  <c r="CA56"/>
  <c r="CB56"/>
  <c r="CC56"/>
  <c r="H58"/>
  <c r="BD68" i="13" s="1"/>
  <c r="I58" i="11"/>
  <c r="BQ68" i="13" s="1"/>
  <c r="J58" i="11"/>
  <c r="CD58" i="13" s="1"/>
  <c r="U58" i="11"/>
  <c r="V58" s="1"/>
  <c r="W58"/>
  <c r="X58"/>
  <c r="Y58"/>
  <c r="Z58"/>
  <c r="AA58"/>
  <c r="AM58"/>
  <c r="AN58" s="1"/>
  <c r="AO58"/>
  <c r="AP58"/>
  <c r="AQ58"/>
  <c r="AR58"/>
  <c r="AS58"/>
  <c r="BE58"/>
  <c r="BF58" s="1"/>
  <c r="BG58"/>
  <c r="BH58"/>
  <c r="BI58"/>
  <c r="BJ58"/>
  <c r="BK58"/>
  <c r="BW58"/>
  <c r="BX58" s="1"/>
  <c r="BY58"/>
  <c r="BZ58"/>
  <c r="CA58"/>
  <c r="CB58"/>
  <c r="CC58"/>
  <c r="H59"/>
  <c r="BD69" i="13" s="1"/>
  <c r="I59" i="11"/>
  <c r="BQ69" i="13" s="1"/>
  <c r="J59" i="11"/>
  <c r="CD59" i="13" s="1"/>
  <c r="U59" i="11"/>
  <c r="V59" s="1"/>
  <c r="W59"/>
  <c r="X59"/>
  <c r="Y59"/>
  <c r="Z59"/>
  <c r="AA59"/>
  <c r="AM59"/>
  <c r="AN59" s="1"/>
  <c r="AO59"/>
  <c r="AP59"/>
  <c r="AQ59"/>
  <c r="AR59"/>
  <c r="AS59"/>
  <c r="BE59"/>
  <c r="BF59" s="1"/>
  <c r="BG59"/>
  <c r="BH59"/>
  <c r="BI59"/>
  <c r="BJ59"/>
  <c r="BK59"/>
  <c r="BW59"/>
  <c r="BX59" s="1"/>
  <c r="BY59"/>
  <c r="BZ59"/>
  <c r="CA59"/>
  <c r="CB59"/>
  <c r="CC59"/>
  <c r="H60"/>
  <c r="BD40" i="13" s="1"/>
  <c r="I60" i="11"/>
  <c r="BQ40" i="13" s="1"/>
  <c r="J60" i="11"/>
  <c r="U60"/>
  <c r="V60" s="1"/>
  <c r="W60"/>
  <c r="X60"/>
  <c r="Y60"/>
  <c r="Z60"/>
  <c r="AA60"/>
  <c r="AM60"/>
  <c r="AN60" s="1"/>
  <c r="AO60"/>
  <c r="AP60"/>
  <c r="AQ60"/>
  <c r="AR60"/>
  <c r="AS60"/>
  <c r="BE60"/>
  <c r="BF60" s="1"/>
  <c r="BG60"/>
  <c r="BH60"/>
  <c r="BI60"/>
  <c r="BJ60"/>
  <c r="BK60"/>
  <c r="BW60"/>
  <c r="BX60" s="1"/>
  <c r="BY60"/>
  <c r="BZ60"/>
  <c r="CA60"/>
  <c r="CB60"/>
  <c r="CC60"/>
  <c r="H61"/>
  <c r="BD42" i="13" s="1"/>
  <c r="I61" i="11"/>
  <c r="BQ42" i="13" s="1"/>
  <c r="J61" i="11"/>
  <c r="CD60" i="13" s="1"/>
  <c r="U61" i="11"/>
  <c r="W61"/>
  <c r="X61"/>
  <c r="Y61"/>
  <c r="Z61"/>
  <c r="AA61"/>
  <c r="AM61"/>
  <c r="AN61" s="1"/>
  <c r="AO61"/>
  <c r="AP61"/>
  <c r="AQ61"/>
  <c r="AR61"/>
  <c r="AS61"/>
  <c r="BE61"/>
  <c r="BF61" s="1"/>
  <c r="BG61"/>
  <c r="BH61"/>
  <c r="BI61"/>
  <c r="BJ61"/>
  <c r="BK61"/>
  <c r="BW61"/>
  <c r="BX61" s="1"/>
  <c r="BY61"/>
  <c r="BZ61"/>
  <c r="CA61"/>
  <c r="CB61"/>
  <c r="CC61"/>
  <c r="H62"/>
  <c r="BD45" i="13" s="1"/>
  <c r="I62" i="11"/>
  <c r="BQ45" i="13" s="1"/>
  <c r="J62" i="11"/>
  <c r="CD61" i="13" s="1"/>
  <c r="U62" i="11"/>
  <c r="V62" s="1"/>
  <c r="W62"/>
  <c r="X62"/>
  <c r="Y62"/>
  <c r="Z62"/>
  <c r="AA62"/>
  <c r="AM62"/>
  <c r="AN62" s="1"/>
  <c r="AO62"/>
  <c r="AP62"/>
  <c r="AQ62"/>
  <c r="AR62"/>
  <c r="AS62"/>
  <c r="BE62"/>
  <c r="BF62" s="1"/>
  <c r="BG62"/>
  <c r="BH62"/>
  <c r="BI62"/>
  <c r="BJ62"/>
  <c r="BK62"/>
  <c r="BW62"/>
  <c r="BX62" s="1"/>
  <c r="BY62"/>
  <c r="BZ62"/>
  <c r="CA62"/>
  <c r="CB62"/>
  <c r="CC62"/>
  <c r="H63"/>
  <c r="BD43" i="13" s="1"/>
  <c r="I63" i="11"/>
  <c r="BQ43" i="13" s="1"/>
  <c r="J63" i="11"/>
  <c r="CD37" i="13" s="1"/>
  <c r="U63" i="11"/>
  <c r="V63" s="1"/>
  <c r="W63"/>
  <c r="X63"/>
  <c r="Y63"/>
  <c r="Z63"/>
  <c r="AA63"/>
  <c r="AM63"/>
  <c r="AN63" s="1"/>
  <c r="AO63"/>
  <c r="AP63"/>
  <c r="AQ63"/>
  <c r="AR63"/>
  <c r="AS63"/>
  <c r="BE63"/>
  <c r="BF63" s="1"/>
  <c r="BG63"/>
  <c r="BH63"/>
  <c r="BI63"/>
  <c r="BJ63"/>
  <c r="BK63"/>
  <c r="BW63"/>
  <c r="BX63" s="1"/>
  <c r="BY63"/>
  <c r="BZ63"/>
  <c r="CA63"/>
  <c r="CB63"/>
  <c r="CC63"/>
  <c r="H65"/>
  <c r="BD70" i="13" s="1"/>
  <c r="I65" i="11"/>
  <c r="BQ70" i="13" s="1"/>
  <c r="J65" i="11"/>
  <c r="CD62" i="13" s="1"/>
  <c r="U65" i="11"/>
  <c r="V65" s="1"/>
  <c r="W65"/>
  <c r="X65"/>
  <c r="Y65"/>
  <c r="Z65"/>
  <c r="AA65"/>
  <c r="AM65"/>
  <c r="AN65" s="1"/>
  <c r="AO65"/>
  <c r="AP65"/>
  <c r="AQ65"/>
  <c r="AR65"/>
  <c r="AS65"/>
  <c r="BE65"/>
  <c r="BF65" s="1"/>
  <c r="BG65"/>
  <c r="BH65"/>
  <c r="BI65"/>
  <c r="BJ65"/>
  <c r="BK65"/>
  <c r="BW65"/>
  <c r="BX65" s="1"/>
  <c r="BY65"/>
  <c r="BZ65"/>
  <c r="CA65"/>
  <c r="CB65"/>
  <c r="CC65"/>
  <c r="H66"/>
  <c r="BD71" i="13" s="1"/>
  <c r="I66" i="11"/>
  <c r="BQ71" i="13" s="1"/>
  <c r="J66" i="11"/>
  <c r="U66"/>
  <c r="W66"/>
  <c r="X66"/>
  <c r="Y66"/>
  <c r="Z66"/>
  <c r="AA66"/>
  <c r="AM66"/>
  <c r="AN66" s="1"/>
  <c r="AO66"/>
  <c r="AP66"/>
  <c r="AQ66"/>
  <c r="AR66"/>
  <c r="AS66"/>
  <c r="BE66"/>
  <c r="BF66" s="1"/>
  <c r="BG66"/>
  <c r="BH66"/>
  <c r="BI66"/>
  <c r="BJ66"/>
  <c r="BK66"/>
  <c r="BW66"/>
  <c r="BX66" s="1"/>
  <c r="BY66"/>
  <c r="BZ66"/>
  <c r="CA66"/>
  <c r="CB66"/>
  <c r="CC66"/>
  <c r="H44"/>
  <c r="BD28" i="13" s="1"/>
  <c r="I44" i="11"/>
  <c r="BQ28" i="13" s="1"/>
  <c r="J44" i="11"/>
  <c r="CD22" i="13" s="1"/>
  <c r="U44" i="11"/>
  <c r="V44" s="1"/>
  <c r="W44"/>
  <c r="X44"/>
  <c r="Y44"/>
  <c r="Z44"/>
  <c r="AA44"/>
  <c r="AM44"/>
  <c r="AN44" s="1"/>
  <c r="AO44"/>
  <c r="AP44"/>
  <c r="AQ44"/>
  <c r="AR44"/>
  <c r="AS44"/>
  <c r="BE44"/>
  <c r="BF44" s="1"/>
  <c r="BG44"/>
  <c r="BH44"/>
  <c r="BI44"/>
  <c r="BJ44"/>
  <c r="BK44"/>
  <c r="BW44"/>
  <c r="BX44" s="1"/>
  <c r="BY44"/>
  <c r="BZ44"/>
  <c r="CA44"/>
  <c r="CB44"/>
  <c r="CC44"/>
  <c r="H39"/>
  <c r="BD31" i="13" s="1"/>
  <c r="I39" i="11"/>
  <c r="BQ31" i="13" s="1"/>
  <c r="J39" i="11"/>
  <c r="CD20" i="13" s="1"/>
  <c r="U39" i="11"/>
  <c r="V39" s="1"/>
  <c r="W39"/>
  <c r="X39"/>
  <c r="Y39"/>
  <c r="Z39"/>
  <c r="AA39"/>
  <c r="AM39"/>
  <c r="AN39" s="1"/>
  <c r="AO39"/>
  <c r="AP39"/>
  <c r="AQ39"/>
  <c r="AR39"/>
  <c r="AS39"/>
  <c r="BE39"/>
  <c r="BF39" s="1"/>
  <c r="BG39"/>
  <c r="BH39"/>
  <c r="BI39"/>
  <c r="BJ39"/>
  <c r="BK39"/>
  <c r="BW39"/>
  <c r="BX39" s="1"/>
  <c r="BY39"/>
  <c r="BZ39"/>
  <c r="CA39"/>
  <c r="CB39"/>
  <c r="CC39"/>
  <c r="H52"/>
  <c r="BD39" i="13" s="1"/>
  <c r="I52" i="11"/>
  <c r="BQ39" i="13" s="1"/>
  <c r="J52" i="11"/>
  <c r="U52"/>
  <c r="V52" s="1"/>
  <c r="W52"/>
  <c r="X52"/>
  <c r="Y52"/>
  <c r="Z52"/>
  <c r="AA52"/>
  <c r="AM52"/>
  <c r="AN52" s="1"/>
  <c r="AO52"/>
  <c r="AP52"/>
  <c r="AQ52"/>
  <c r="AR52"/>
  <c r="AS52"/>
  <c r="BE52"/>
  <c r="BF52" s="1"/>
  <c r="BG52"/>
  <c r="BH52"/>
  <c r="BI52"/>
  <c r="BJ52"/>
  <c r="BK52"/>
  <c r="BW52"/>
  <c r="BX52" s="1"/>
  <c r="BY52"/>
  <c r="BZ52"/>
  <c r="CA52"/>
  <c r="CB52"/>
  <c r="CC52"/>
  <c r="H16"/>
  <c r="BD37" i="13" s="1"/>
  <c r="I16" i="11"/>
  <c r="BQ37" i="13" s="1"/>
  <c r="J16" i="11"/>
  <c r="U16"/>
  <c r="W16"/>
  <c r="X16"/>
  <c r="Y16"/>
  <c r="Z16"/>
  <c r="AA16"/>
  <c r="AM16"/>
  <c r="AN16" s="1"/>
  <c r="AO16"/>
  <c r="AP16"/>
  <c r="AQ16"/>
  <c r="AR16"/>
  <c r="AS16"/>
  <c r="BE16"/>
  <c r="BF16" s="1"/>
  <c r="BG16"/>
  <c r="BH16"/>
  <c r="BI16"/>
  <c r="BJ16"/>
  <c r="BK16"/>
  <c r="BW16"/>
  <c r="BX16" s="1"/>
  <c r="BY16"/>
  <c r="BZ16"/>
  <c r="CA16"/>
  <c r="CB16"/>
  <c r="CC16"/>
  <c r="H48"/>
  <c r="BD16" i="13" s="1"/>
  <c r="I48" i="11"/>
  <c r="BQ16" i="13" s="1"/>
  <c r="J48" i="11"/>
  <c r="CD30" i="13" s="1"/>
  <c r="U48" i="11"/>
  <c r="V48" s="1"/>
  <c r="W48"/>
  <c r="X48"/>
  <c r="Y48"/>
  <c r="Z48"/>
  <c r="AA48"/>
  <c r="AM48"/>
  <c r="AN48" s="1"/>
  <c r="AO48"/>
  <c r="AP48"/>
  <c r="AQ48"/>
  <c r="AR48"/>
  <c r="AS48"/>
  <c r="BE48"/>
  <c r="BF48" s="1"/>
  <c r="BG48"/>
  <c r="BH48"/>
  <c r="BI48"/>
  <c r="BJ48"/>
  <c r="BK48"/>
  <c r="BW48"/>
  <c r="BX48" s="1"/>
  <c r="BY48"/>
  <c r="BZ48"/>
  <c r="CA48"/>
  <c r="CB48"/>
  <c r="CC48"/>
  <c r="H19"/>
  <c r="BD52" i="13" s="1"/>
  <c r="I19" i="11"/>
  <c r="BQ52" i="13" s="1"/>
  <c r="J19" i="11"/>
  <c r="CD38" i="13" s="1"/>
  <c r="U19" i="11"/>
  <c r="V19" s="1"/>
  <c r="W19"/>
  <c r="X19"/>
  <c r="Y19"/>
  <c r="Z19"/>
  <c r="AA19"/>
  <c r="AM19"/>
  <c r="AN19" s="1"/>
  <c r="AO19"/>
  <c r="AP19"/>
  <c r="AQ19"/>
  <c r="AR19"/>
  <c r="AS19"/>
  <c r="BE19"/>
  <c r="BF19" s="1"/>
  <c r="BG19"/>
  <c r="BH19"/>
  <c r="BI19"/>
  <c r="BJ19"/>
  <c r="BK19"/>
  <c r="BW19"/>
  <c r="BX19" s="1"/>
  <c r="BY19"/>
  <c r="BZ19"/>
  <c r="CA19"/>
  <c r="CB19"/>
  <c r="CC19"/>
  <c r="H27"/>
  <c r="BD33" i="13" s="1"/>
  <c r="I27" i="11"/>
  <c r="BQ33" i="13" s="1"/>
  <c r="J27" i="11"/>
  <c r="CD64" i="13" s="1"/>
  <c r="U27" i="11"/>
  <c r="V27" s="1"/>
  <c r="W27"/>
  <c r="X27"/>
  <c r="Y27"/>
  <c r="Z27"/>
  <c r="AA27"/>
  <c r="AM27"/>
  <c r="AN27" s="1"/>
  <c r="AO27"/>
  <c r="AP27"/>
  <c r="AQ27"/>
  <c r="AR27"/>
  <c r="AS27"/>
  <c r="BE27"/>
  <c r="BF27" s="1"/>
  <c r="BG27"/>
  <c r="BH27"/>
  <c r="BI27"/>
  <c r="BJ27"/>
  <c r="BK27"/>
  <c r="BW27"/>
  <c r="BX27" s="1"/>
  <c r="BY27"/>
  <c r="BZ27"/>
  <c r="CA27"/>
  <c r="CB27"/>
  <c r="CC27"/>
  <c r="H6"/>
  <c r="BD36" i="13" s="1"/>
  <c r="I6" i="11"/>
  <c r="BQ36" i="13" s="1"/>
  <c r="J6" i="11"/>
  <c r="CD65" i="13" s="1"/>
  <c r="U6" i="11"/>
  <c r="W6"/>
  <c r="X6"/>
  <c r="Y6"/>
  <c r="Z6"/>
  <c r="AA6"/>
  <c r="AM6"/>
  <c r="AN6" s="1"/>
  <c r="AO6"/>
  <c r="AP6"/>
  <c r="AQ6"/>
  <c r="AR6"/>
  <c r="AS6"/>
  <c r="BE6"/>
  <c r="BF6" s="1"/>
  <c r="BG6"/>
  <c r="BH6"/>
  <c r="BI6"/>
  <c r="BJ6"/>
  <c r="BK6"/>
  <c r="BW6"/>
  <c r="BX6" s="1"/>
  <c r="BY6"/>
  <c r="BZ6"/>
  <c r="CA6"/>
  <c r="CB6"/>
  <c r="CC6"/>
  <c r="H55"/>
  <c r="BD51" i="13" s="1"/>
  <c r="I55" i="11"/>
  <c r="BQ51" i="13" s="1"/>
  <c r="J55" i="11"/>
  <c r="CD66" i="13" s="1"/>
  <c r="U55" i="11"/>
  <c r="V55" s="1"/>
  <c r="W55"/>
  <c r="X55"/>
  <c r="Y55"/>
  <c r="Z55"/>
  <c r="AA55"/>
  <c r="AM55"/>
  <c r="AN55" s="1"/>
  <c r="AO55"/>
  <c r="AP55"/>
  <c r="AQ55"/>
  <c r="AR55"/>
  <c r="AS55"/>
  <c r="BE55"/>
  <c r="BF55" s="1"/>
  <c r="BG55"/>
  <c r="BH55"/>
  <c r="BI55"/>
  <c r="BJ55"/>
  <c r="BK55"/>
  <c r="BW55"/>
  <c r="BX55" s="1"/>
  <c r="BY55"/>
  <c r="BZ55"/>
  <c r="CA55"/>
  <c r="CB55"/>
  <c r="CC55"/>
  <c r="H57"/>
  <c r="BD48" i="13" s="1"/>
  <c r="I57" i="11"/>
  <c r="BQ48" i="13" s="1"/>
  <c r="J57" i="11"/>
  <c r="CD67" i="13" s="1"/>
  <c r="U57" i="11"/>
  <c r="V57" s="1"/>
  <c r="W57"/>
  <c r="X57"/>
  <c r="Y57"/>
  <c r="Z57"/>
  <c r="AA57"/>
  <c r="AM57"/>
  <c r="AN57" s="1"/>
  <c r="AO57"/>
  <c r="AP57"/>
  <c r="AQ57"/>
  <c r="AR57"/>
  <c r="AS57"/>
  <c r="BE57"/>
  <c r="BF57" s="1"/>
  <c r="BG57"/>
  <c r="BH57"/>
  <c r="BI57"/>
  <c r="BJ57"/>
  <c r="BK57"/>
  <c r="BW57"/>
  <c r="BX57" s="1"/>
  <c r="BY57"/>
  <c r="BZ57"/>
  <c r="CA57"/>
  <c r="CB57"/>
  <c r="CC57"/>
  <c r="H4" i="12"/>
  <c r="BE29" i="13" s="1"/>
  <c r="I4" i="12"/>
  <c r="BR29" i="13" s="1"/>
  <c r="J4" i="12"/>
  <c r="U4"/>
  <c r="V4" s="1"/>
  <c r="W4"/>
  <c r="X4"/>
  <c r="Y4"/>
  <c r="Z4"/>
  <c r="AA4"/>
  <c r="AM4"/>
  <c r="AN4" s="1"/>
  <c r="AO4"/>
  <c r="AP4"/>
  <c r="AQ4"/>
  <c r="AR4"/>
  <c r="AS4"/>
  <c r="BE4"/>
  <c r="BF4" s="1"/>
  <c r="BG4"/>
  <c r="BH4"/>
  <c r="BI4"/>
  <c r="BJ4"/>
  <c r="BK4"/>
  <c r="BW4"/>
  <c r="BX4" s="1"/>
  <c r="BY4"/>
  <c r="BZ4"/>
  <c r="CA4"/>
  <c r="CB4"/>
  <c r="CC4"/>
  <c r="H5"/>
  <c r="BE55" i="13" s="1"/>
  <c r="I5" i="12"/>
  <c r="BR55" i="13" s="1"/>
  <c r="J5" i="12"/>
  <c r="U5"/>
  <c r="W5"/>
  <c r="X5"/>
  <c r="Y5"/>
  <c r="Z5"/>
  <c r="AA5"/>
  <c r="AM5"/>
  <c r="AN5" s="1"/>
  <c r="AO5"/>
  <c r="AP5"/>
  <c r="AQ5"/>
  <c r="AR5"/>
  <c r="AS5"/>
  <c r="BE5"/>
  <c r="BF5" s="1"/>
  <c r="BG5"/>
  <c r="BH5"/>
  <c r="BI5"/>
  <c r="BJ5"/>
  <c r="BK5"/>
  <c r="BW5"/>
  <c r="BX5" s="1"/>
  <c r="BY5"/>
  <c r="BZ5"/>
  <c r="CA5"/>
  <c r="CB5"/>
  <c r="CC5"/>
  <c r="H7"/>
  <c r="BE56" i="13" s="1"/>
  <c r="I7" i="12"/>
  <c r="BR56" i="13" s="1"/>
  <c r="J7" i="12"/>
  <c r="CE44" i="13" s="1"/>
  <c r="U7" i="12"/>
  <c r="V7" s="1"/>
  <c r="W7"/>
  <c r="X7"/>
  <c r="Y7"/>
  <c r="Z7"/>
  <c r="AA7"/>
  <c r="AM7"/>
  <c r="AN7" s="1"/>
  <c r="AO7"/>
  <c r="AP7"/>
  <c r="AQ7"/>
  <c r="AR7"/>
  <c r="AS7"/>
  <c r="BE7"/>
  <c r="BF7" s="1"/>
  <c r="BG7"/>
  <c r="BH7"/>
  <c r="BI7"/>
  <c r="BJ7"/>
  <c r="BK7"/>
  <c r="BW7"/>
  <c r="BX7" s="1"/>
  <c r="BY7"/>
  <c r="BZ7"/>
  <c r="CA7"/>
  <c r="CB7"/>
  <c r="CC7"/>
  <c r="H8"/>
  <c r="BE57" i="13" s="1"/>
  <c r="I8" i="12"/>
  <c r="BR57" i="13" s="1"/>
  <c r="J8" i="12"/>
  <c r="U8"/>
  <c r="V8" s="1"/>
  <c r="W8"/>
  <c r="X8"/>
  <c r="Y8"/>
  <c r="Z8"/>
  <c r="AA8"/>
  <c r="AM8"/>
  <c r="AN8" s="1"/>
  <c r="AO8"/>
  <c r="AP8"/>
  <c r="AQ8"/>
  <c r="AR8"/>
  <c r="AS8"/>
  <c r="BE8"/>
  <c r="BF8" s="1"/>
  <c r="BG8"/>
  <c r="BH8"/>
  <c r="BI8"/>
  <c r="BJ8"/>
  <c r="BK8"/>
  <c r="BW8"/>
  <c r="BX8" s="1"/>
  <c r="BY8"/>
  <c r="BZ8"/>
  <c r="CA8"/>
  <c r="CB8"/>
  <c r="CC8"/>
  <c r="H9"/>
  <c r="BE32" i="13" s="1"/>
  <c r="I9" i="12"/>
  <c r="BR32" i="13" s="1"/>
  <c r="J9" i="12"/>
  <c r="U9"/>
  <c r="V9" s="1"/>
  <c r="W9"/>
  <c r="X9"/>
  <c r="Y9"/>
  <c r="Z9"/>
  <c r="AA9"/>
  <c r="AM9"/>
  <c r="AN9" s="1"/>
  <c r="AO9"/>
  <c r="AP9"/>
  <c r="AQ9"/>
  <c r="AR9"/>
  <c r="AS9"/>
  <c r="BE9"/>
  <c r="BF9" s="1"/>
  <c r="BG9"/>
  <c r="BH9"/>
  <c r="BI9"/>
  <c r="BJ9"/>
  <c r="BK9"/>
  <c r="BW9"/>
  <c r="BX9" s="1"/>
  <c r="BY9"/>
  <c r="BZ9"/>
  <c r="CA9"/>
  <c r="CB9"/>
  <c r="CC9"/>
  <c r="H49"/>
  <c r="BE34" i="13" s="1"/>
  <c r="I49" i="12"/>
  <c r="BR34" i="13" s="1"/>
  <c r="J49" i="12"/>
  <c r="U49"/>
  <c r="W49"/>
  <c r="X49"/>
  <c r="Y49"/>
  <c r="Z49"/>
  <c r="AA49"/>
  <c r="AM49"/>
  <c r="AN49" s="1"/>
  <c r="AO49"/>
  <c r="AP49"/>
  <c r="AQ49"/>
  <c r="AR49"/>
  <c r="AS49"/>
  <c r="BE49"/>
  <c r="BF49" s="1"/>
  <c r="BG49"/>
  <c r="BH49"/>
  <c r="BI49"/>
  <c r="BJ49"/>
  <c r="BK49"/>
  <c r="BW49"/>
  <c r="BX49" s="1"/>
  <c r="BY49"/>
  <c r="BZ49"/>
  <c r="CA49"/>
  <c r="CB49"/>
  <c r="CC49"/>
  <c r="H10"/>
  <c r="BE38" i="13" s="1"/>
  <c r="I10" i="12"/>
  <c r="BR38" i="13" s="1"/>
  <c r="J10" i="12"/>
  <c r="U10"/>
  <c r="V10" s="1"/>
  <c r="W10"/>
  <c r="X10"/>
  <c r="Y10"/>
  <c r="Z10"/>
  <c r="AA10"/>
  <c r="AM10"/>
  <c r="AN10" s="1"/>
  <c r="AO10"/>
  <c r="AP10"/>
  <c r="AQ10"/>
  <c r="AR10"/>
  <c r="AS10"/>
  <c r="BE10"/>
  <c r="BF10" s="1"/>
  <c r="BG10"/>
  <c r="BH10"/>
  <c r="BI10"/>
  <c r="BJ10"/>
  <c r="BK10"/>
  <c r="BW10"/>
  <c r="BX10" s="1"/>
  <c r="BY10"/>
  <c r="BZ10"/>
  <c r="CA10"/>
  <c r="CB10"/>
  <c r="CC10"/>
  <c r="H11"/>
  <c r="BE17" i="13" s="1"/>
  <c r="I11" i="12"/>
  <c r="BR17" i="13" s="1"/>
  <c r="J11" i="12"/>
  <c r="U11"/>
  <c r="V11" s="1"/>
  <c r="W11"/>
  <c r="X11"/>
  <c r="Y11"/>
  <c r="Z11"/>
  <c r="AA11"/>
  <c r="AM11"/>
  <c r="AN11" s="1"/>
  <c r="AO11"/>
  <c r="AP11"/>
  <c r="AQ11"/>
  <c r="AR11"/>
  <c r="AS11"/>
  <c r="BE11"/>
  <c r="BF11" s="1"/>
  <c r="BG11"/>
  <c r="BH11"/>
  <c r="BI11"/>
  <c r="BJ11"/>
  <c r="BK11"/>
  <c r="BW11"/>
  <c r="BX11" s="1"/>
  <c r="BY11"/>
  <c r="BZ11"/>
  <c r="CA11"/>
  <c r="CB11"/>
  <c r="CC11"/>
  <c r="H12"/>
  <c r="BE5" i="13" s="1"/>
  <c r="I12" i="12"/>
  <c r="BR5" i="13" s="1"/>
  <c r="J12" i="12"/>
  <c r="U12"/>
  <c r="V12" s="1"/>
  <c r="W12"/>
  <c r="X12"/>
  <c r="Y12"/>
  <c r="Z12"/>
  <c r="AA12"/>
  <c r="AM12"/>
  <c r="AN12" s="1"/>
  <c r="AO12"/>
  <c r="AP12"/>
  <c r="AQ12"/>
  <c r="AR12"/>
  <c r="AS12"/>
  <c r="BE12"/>
  <c r="BF12" s="1"/>
  <c r="BG12"/>
  <c r="BH12"/>
  <c r="BI12"/>
  <c r="BJ12"/>
  <c r="BK12"/>
  <c r="BW12"/>
  <c r="BX12" s="1"/>
  <c r="BY12"/>
  <c r="BZ12"/>
  <c r="CA12"/>
  <c r="CB12"/>
  <c r="CC12"/>
  <c r="H13"/>
  <c r="BE12" i="13" s="1"/>
  <c r="I13" i="12"/>
  <c r="BR12" i="13" s="1"/>
  <c r="J13" i="12"/>
  <c r="U13"/>
  <c r="V13" s="1"/>
  <c r="W13"/>
  <c r="X13"/>
  <c r="Y13"/>
  <c r="Z13"/>
  <c r="AA13"/>
  <c r="AM13"/>
  <c r="AN13" s="1"/>
  <c r="AO13"/>
  <c r="AP13"/>
  <c r="AQ13"/>
  <c r="AR13"/>
  <c r="AS13"/>
  <c r="BE13"/>
  <c r="BF13" s="1"/>
  <c r="BG13"/>
  <c r="BH13"/>
  <c r="BI13"/>
  <c r="BJ13"/>
  <c r="BK13"/>
  <c r="BW13"/>
  <c r="BX13" s="1"/>
  <c r="BY13"/>
  <c r="BZ13"/>
  <c r="CA13"/>
  <c r="CB13"/>
  <c r="CC13"/>
  <c r="H14"/>
  <c r="BE10" i="13" s="1"/>
  <c r="I14" i="12"/>
  <c r="BR10" i="13" s="1"/>
  <c r="J14" i="12"/>
  <c r="U14"/>
  <c r="W14"/>
  <c r="X14"/>
  <c r="Y14"/>
  <c r="Z14"/>
  <c r="AA14"/>
  <c r="AM14"/>
  <c r="AN14" s="1"/>
  <c r="AO14"/>
  <c r="AP14"/>
  <c r="AQ14"/>
  <c r="AR14"/>
  <c r="AS14"/>
  <c r="BE14"/>
  <c r="BF14" s="1"/>
  <c r="BG14"/>
  <c r="BH14"/>
  <c r="BI14"/>
  <c r="BJ14"/>
  <c r="BK14"/>
  <c r="BW14"/>
  <c r="BX14" s="1"/>
  <c r="BY14"/>
  <c r="BZ14"/>
  <c r="CA14"/>
  <c r="CB14"/>
  <c r="CC14"/>
  <c r="H15"/>
  <c r="BE15" i="13" s="1"/>
  <c r="I15" i="12"/>
  <c r="BR15" i="13" s="1"/>
  <c r="J15" i="12"/>
  <c r="CE10" i="13" s="1"/>
  <c r="U15" i="12"/>
  <c r="V15" s="1"/>
  <c r="W15"/>
  <c r="X15"/>
  <c r="Y15"/>
  <c r="Z15"/>
  <c r="AA15"/>
  <c r="AM15"/>
  <c r="AN15" s="1"/>
  <c r="AO15"/>
  <c r="AP15"/>
  <c r="AQ15"/>
  <c r="AR15"/>
  <c r="AS15"/>
  <c r="BE15"/>
  <c r="BF15" s="1"/>
  <c r="BG15"/>
  <c r="BH15"/>
  <c r="BI15"/>
  <c r="BJ15"/>
  <c r="BK15"/>
  <c r="BW15"/>
  <c r="BX15" s="1"/>
  <c r="BY15"/>
  <c r="BZ15"/>
  <c r="CA15"/>
  <c r="CB15"/>
  <c r="CC15"/>
  <c r="H17"/>
  <c r="BE25" i="13" s="1"/>
  <c r="I17" i="12"/>
  <c r="BR25" i="13" s="1"/>
  <c r="J17" i="12"/>
  <c r="U17"/>
  <c r="V17" s="1"/>
  <c r="W17"/>
  <c r="X17"/>
  <c r="Y17"/>
  <c r="Z17"/>
  <c r="AA17"/>
  <c r="AM17"/>
  <c r="AN17" s="1"/>
  <c r="AO17"/>
  <c r="AP17"/>
  <c r="AQ17"/>
  <c r="AR17"/>
  <c r="AS17"/>
  <c r="BE17"/>
  <c r="BF17" s="1"/>
  <c r="BG17"/>
  <c r="BH17"/>
  <c r="BI17"/>
  <c r="BJ17"/>
  <c r="BK17"/>
  <c r="BW17"/>
  <c r="BX17" s="1"/>
  <c r="BY17"/>
  <c r="BZ17"/>
  <c r="CA17"/>
  <c r="CB17"/>
  <c r="CC17"/>
  <c r="H18"/>
  <c r="BE58" i="13" s="1"/>
  <c r="I18" i="12"/>
  <c r="BR58" i="13" s="1"/>
  <c r="J18" i="12"/>
  <c r="U18"/>
  <c r="V18" s="1"/>
  <c r="W18"/>
  <c r="X18"/>
  <c r="Y18"/>
  <c r="Z18"/>
  <c r="AA18"/>
  <c r="AM18"/>
  <c r="AN18" s="1"/>
  <c r="AO18"/>
  <c r="AP18"/>
  <c r="AQ18"/>
  <c r="AR18"/>
  <c r="AS18"/>
  <c r="BE18"/>
  <c r="BF18"/>
  <c r="BG18"/>
  <c r="BH18"/>
  <c r="BI18"/>
  <c r="BJ18"/>
  <c r="BK18"/>
  <c r="BW18"/>
  <c r="BX18" s="1"/>
  <c r="BY18"/>
  <c r="BZ18"/>
  <c r="CA18"/>
  <c r="CB18"/>
  <c r="CC18"/>
  <c r="H20"/>
  <c r="BE14" i="13" s="1"/>
  <c r="I20" i="12"/>
  <c r="BR14" i="13" s="1"/>
  <c r="J20" i="12"/>
  <c r="U20"/>
  <c r="W20"/>
  <c r="X20"/>
  <c r="Y20"/>
  <c r="Z20"/>
  <c r="AA20"/>
  <c r="AM20"/>
  <c r="AN20" s="1"/>
  <c r="AO20"/>
  <c r="AP20"/>
  <c r="AQ20"/>
  <c r="AR20"/>
  <c r="AS20"/>
  <c r="BE20"/>
  <c r="BF20" s="1"/>
  <c r="BG20"/>
  <c r="BH20"/>
  <c r="BI20"/>
  <c r="BJ20"/>
  <c r="BK20"/>
  <c r="BW20"/>
  <c r="BX20" s="1"/>
  <c r="BY20"/>
  <c r="BZ20"/>
  <c r="CA20"/>
  <c r="CB20"/>
  <c r="CC20"/>
  <c r="H21"/>
  <c r="BE20" i="13" s="1"/>
  <c r="I21" i="12"/>
  <c r="BR20" i="13" s="1"/>
  <c r="J21" i="12"/>
  <c r="U21"/>
  <c r="V21" s="1"/>
  <c r="W21"/>
  <c r="X21"/>
  <c r="Y21"/>
  <c r="Z21"/>
  <c r="AA21"/>
  <c r="AM21"/>
  <c r="AN21" s="1"/>
  <c r="AO21"/>
  <c r="AP21"/>
  <c r="AQ21"/>
  <c r="AR21"/>
  <c r="AS21"/>
  <c r="BE21"/>
  <c r="BF21" s="1"/>
  <c r="BG21"/>
  <c r="BH21"/>
  <c r="BI21"/>
  <c r="BJ21"/>
  <c r="BK21"/>
  <c r="BW21"/>
  <c r="BX21" s="1"/>
  <c r="BY21"/>
  <c r="BZ21"/>
  <c r="CA21"/>
  <c r="CB21"/>
  <c r="CC21"/>
  <c r="H22"/>
  <c r="BE18" i="13" s="1"/>
  <c r="I22" i="12"/>
  <c r="BR18" i="13" s="1"/>
  <c r="J22" i="12"/>
  <c r="U22"/>
  <c r="V22" s="1"/>
  <c r="W22"/>
  <c r="X22"/>
  <c r="Y22"/>
  <c r="Z22"/>
  <c r="AA22"/>
  <c r="AM22"/>
  <c r="AN22" s="1"/>
  <c r="AO22"/>
  <c r="AP22"/>
  <c r="AQ22"/>
  <c r="AR22"/>
  <c r="AS22"/>
  <c r="BE22"/>
  <c r="BF22" s="1"/>
  <c r="BG22"/>
  <c r="BH22"/>
  <c r="BI22"/>
  <c r="BJ22"/>
  <c r="BK22"/>
  <c r="BW22"/>
  <c r="BX22" s="1"/>
  <c r="BY22"/>
  <c r="BZ22"/>
  <c r="CA22"/>
  <c r="CB22"/>
  <c r="CC22"/>
  <c r="H23"/>
  <c r="BE23" i="13" s="1"/>
  <c r="I23" i="12"/>
  <c r="BR23" i="13" s="1"/>
  <c r="J23" i="12"/>
  <c r="CE32" i="13" s="1"/>
  <c r="U23" i="12"/>
  <c r="V23" s="1"/>
  <c r="W23"/>
  <c r="X23"/>
  <c r="Y23"/>
  <c r="Z23"/>
  <c r="AA23"/>
  <c r="AM23"/>
  <c r="AN23" s="1"/>
  <c r="AO23"/>
  <c r="AP23"/>
  <c r="AQ23"/>
  <c r="AR23"/>
  <c r="AS23"/>
  <c r="BE23"/>
  <c r="BF23" s="1"/>
  <c r="BG23"/>
  <c r="BH23"/>
  <c r="BI23"/>
  <c r="BJ23"/>
  <c r="BK23"/>
  <c r="BW23"/>
  <c r="BX23" s="1"/>
  <c r="BY23"/>
  <c r="BZ23"/>
  <c r="CA23"/>
  <c r="CB23"/>
  <c r="CC23"/>
  <c r="H24"/>
  <c r="BE13" i="13" s="1"/>
  <c r="I24" i="12"/>
  <c r="BR13" i="13" s="1"/>
  <c r="J24" i="12"/>
  <c r="U24"/>
  <c r="W24"/>
  <c r="X24"/>
  <c r="Y24"/>
  <c r="Z24"/>
  <c r="AA24"/>
  <c r="AM24"/>
  <c r="AN24" s="1"/>
  <c r="AO24"/>
  <c r="AP24"/>
  <c r="AQ24"/>
  <c r="AR24"/>
  <c r="AS24"/>
  <c r="BE24"/>
  <c r="BF24" s="1"/>
  <c r="BG24"/>
  <c r="BH24"/>
  <c r="BI24"/>
  <c r="BJ24"/>
  <c r="BK24"/>
  <c r="BW24"/>
  <c r="BX24" s="1"/>
  <c r="BY24"/>
  <c r="BZ24"/>
  <c r="CA24"/>
  <c r="CB24"/>
  <c r="CC24"/>
  <c r="H25"/>
  <c r="BE21" i="13" s="1"/>
  <c r="I25" i="12"/>
  <c r="BR21" i="13" s="1"/>
  <c r="J25" i="12"/>
  <c r="U25"/>
  <c r="V25" s="1"/>
  <c r="W25"/>
  <c r="X25"/>
  <c r="Y25"/>
  <c r="Z25"/>
  <c r="AA25"/>
  <c r="AM25"/>
  <c r="AN25" s="1"/>
  <c r="AO25"/>
  <c r="AP25"/>
  <c r="AQ25"/>
  <c r="AR25"/>
  <c r="AS25"/>
  <c r="BE25"/>
  <c r="BF25" s="1"/>
  <c r="BG25"/>
  <c r="BH25"/>
  <c r="BI25"/>
  <c r="BJ25"/>
  <c r="BK25"/>
  <c r="BW25"/>
  <c r="BX25" s="1"/>
  <c r="BY25"/>
  <c r="BZ25"/>
  <c r="CA25"/>
  <c r="CB25"/>
  <c r="CC25"/>
  <c r="H26"/>
  <c r="BE27" i="13" s="1"/>
  <c r="I26" i="12"/>
  <c r="BR27" i="13" s="1"/>
  <c r="J26" i="12"/>
  <c r="U26"/>
  <c r="V26" s="1"/>
  <c r="W26"/>
  <c r="X26"/>
  <c r="Y26"/>
  <c r="Z26"/>
  <c r="AA26"/>
  <c r="AM26"/>
  <c r="AN26" s="1"/>
  <c r="AO26"/>
  <c r="AP26"/>
  <c r="AQ26"/>
  <c r="AR26"/>
  <c r="AS26"/>
  <c r="BE26"/>
  <c r="BF26" s="1"/>
  <c r="BG26"/>
  <c r="BH26"/>
  <c r="BI26"/>
  <c r="BJ26"/>
  <c r="BK26"/>
  <c r="BW26"/>
  <c r="BX26" s="1"/>
  <c r="BY26"/>
  <c r="BZ26"/>
  <c r="CA26"/>
  <c r="CB26"/>
  <c r="CC26"/>
  <c r="H28"/>
  <c r="BE59" i="13" s="1"/>
  <c r="I28" i="12"/>
  <c r="BR59" i="13" s="1"/>
  <c r="J28" i="12"/>
  <c r="U28"/>
  <c r="V28" s="1"/>
  <c r="W28"/>
  <c r="X28"/>
  <c r="Y28"/>
  <c r="Z28"/>
  <c r="AA28"/>
  <c r="AM28"/>
  <c r="AN28" s="1"/>
  <c r="AO28"/>
  <c r="AP28"/>
  <c r="AQ28"/>
  <c r="AR28"/>
  <c r="AS28"/>
  <c r="BE28"/>
  <c r="BF28" s="1"/>
  <c r="BG28"/>
  <c r="BH28"/>
  <c r="BI28"/>
  <c r="BJ28"/>
  <c r="BK28"/>
  <c r="BW28"/>
  <c r="BX28" s="1"/>
  <c r="BY28"/>
  <c r="BZ28"/>
  <c r="CA28"/>
  <c r="CB28"/>
  <c r="CC28"/>
  <c r="H29"/>
  <c r="BE60" i="13" s="1"/>
  <c r="I29" i="12"/>
  <c r="BR60" i="13" s="1"/>
  <c r="J29" i="12"/>
  <c r="U29"/>
  <c r="W29"/>
  <c r="X29"/>
  <c r="Y29"/>
  <c r="Z29"/>
  <c r="AA29"/>
  <c r="AM29"/>
  <c r="AN29" s="1"/>
  <c r="AO29"/>
  <c r="AP29"/>
  <c r="AQ29"/>
  <c r="AR29"/>
  <c r="AS29"/>
  <c r="BE29"/>
  <c r="BF29" s="1"/>
  <c r="BG29"/>
  <c r="BH29"/>
  <c r="BI29"/>
  <c r="BJ29"/>
  <c r="BK29"/>
  <c r="BW29"/>
  <c r="BX29" s="1"/>
  <c r="BY29"/>
  <c r="BZ29"/>
  <c r="CA29"/>
  <c r="CB29"/>
  <c r="CC29"/>
  <c r="H30"/>
  <c r="BE9" i="13" s="1"/>
  <c r="I30" i="12"/>
  <c r="BR9" i="13" s="1"/>
  <c r="J30" i="12"/>
  <c r="CE16" i="13" s="1"/>
  <c r="U30" i="12"/>
  <c r="W30"/>
  <c r="X30"/>
  <c r="Y30"/>
  <c r="Z30"/>
  <c r="AA30"/>
  <c r="AM30"/>
  <c r="AN30" s="1"/>
  <c r="AO30"/>
  <c r="AP30"/>
  <c r="AQ30"/>
  <c r="AR30"/>
  <c r="AS30"/>
  <c r="BE30"/>
  <c r="BF30" s="1"/>
  <c r="BG30"/>
  <c r="BH30"/>
  <c r="BI30"/>
  <c r="BJ30"/>
  <c r="BK30"/>
  <c r="BW30"/>
  <c r="BX30" s="1"/>
  <c r="BY30"/>
  <c r="BZ30"/>
  <c r="CA30"/>
  <c r="CB30"/>
  <c r="CC30"/>
  <c r="H31"/>
  <c r="BE6" i="13" s="1"/>
  <c r="I31" i="12"/>
  <c r="BR6" i="13" s="1"/>
  <c r="J31" i="12"/>
  <c r="CE6" i="13" s="1"/>
  <c r="U31" i="12"/>
  <c r="V31"/>
  <c r="W31"/>
  <c r="X31"/>
  <c r="Y31"/>
  <c r="Z31"/>
  <c r="AA31"/>
  <c r="AM31"/>
  <c r="AN31" s="1"/>
  <c r="AO31"/>
  <c r="AP31"/>
  <c r="AQ31"/>
  <c r="AR31"/>
  <c r="AS31"/>
  <c r="BE31"/>
  <c r="BF31" s="1"/>
  <c r="BG31"/>
  <c r="BH31"/>
  <c r="BI31"/>
  <c r="BJ31"/>
  <c r="BK31"/>
  <c r="BW31"/>
  <c r="BX31" s="1"/>
  <c r="BY31"/>
  <c r="BZ31"/>
  <c r="CA31"/>
  <c r="CB31"/>
  <c r="CC31"/>
  <c r="H32"/>
  <c r="BE19" i="13" s="1"/>
  <c r="I32" i="12"/>
  <c r="BR19" i="13" s="1"/>
  <c r="J32" i="12"/>
  <c r="U32"/>
  <c r="V32" s="1"/>
  <c r="W32"/>
  <c r="X32"/>
  <c r="Y32"/>
  <c r="Z32"/>
  <c r="AA32"/>
  <c r="AM32"/>
  <c r="AN32" s="1"/>
  <c r="AO32"/>
  <c r="AP32"/>
  <c r="AQ32"/>
  <c r="AR32"/>
  <c r="AS32"/>
  <c r="BE32"/>
  <c r="BF32" s="1"/>
  <c r="BG32"/>
  <c r="BH32"/>
  <c r="BI32"/>
  <c r="BJ32"/>
  <c r="BK32"/>
  <c r="BW32"/>
  <c r="BX32" s="1"/>
  <c r="BY32"/>
  <c r="BZ32"/>
  <c r="CA32"/>
  <c r="CB32"/>
  <c r="CC32"/>
  <c r="H33"/>
  <c r="BE61" i="13" s="1"/>
  <c r="I33" i="12"/>
  <c r="BR61" i="13" s="1"/>
  <c r="J33" i="12"/>
  <c r="CE49" i="13" s="1"/>
  <c r="U33" i="12"/>
  <c r="V33" s="1"/>
  <c r="W33"/>
  <c r="X33"/>
  <c r="Y33"/>
  <c r="Z33"/>
  <c r="AA33"/>
  <c r="AM33"/>
  <c r="AN33" s="1"/>
  <c r="AO33"/>
  <c r="AP33"/>
  <c r="AQ33"/>
  <c r="AR33"/>
  <c r="AS33"/>
  <c r="BE33"/>
  <c r="BF33" s="1"/>
  <c r="BG33"/>
  <c r="BH33"/>
  <c r="BI33"/>
  <c r="BJ33"/>
  <c r="BK33"/>
  <c r="BW33"/>
  <c r="BX33" s="1"/>
  <c r="BY33"/>
  <c r="BZ33"/>
  <c r="CA33"/>
  <c r="CB33"/>
  <c r="CC33"/>
  <c r="H34"/>
  <c r="BE26" i="13" s="1"/>
  <c r="I34" i="12"/>
  <c r="BR26" i="13" s="1"/>
  <c r="J34" i="12"/>
  <c r="U34"/>
  <c r="W34"/>
  <c r="X34"/>
  <c r="Y34"/>
  <c r="Z34"/>
  <c r="AA34"/>
  <c r="AM34"/>
  <c r="AN34" s="1"/>
  <c r="AO34"/>
  <c r="AP34"/>
  <c r="AQ34"/>
  <c r="AR34"/>
  <c r="AS34"/>
  <c r="BE34"/>
  <c r="BF34" s="1"/>
  <c r="BG34"/>
  <c r="BH34"/>
  <c r="BI34"/>
  <c r="BJ34"/>
  <c r="BK34"/>
  <c r="BW34"/>
  <c r="BX34" s="1"/>
  <c r="BY34"/>
  <c r="BZ34"/>
  <c r="CA34"/>
  <c r="CB34"/>
  <c r="CC34"/>
  <c r="H35"/>
  <c r="BE62" i="13" s="1"/>
  <c r="I35" i="12"/>
  <c r="BR62" i="13" s="1"/>
  <c r="J35" i="12"/>
  <c r="CE50" i="13" s="1"/>
  <c r="U35" i="12"/>
  <c r="V35" s="1"/>
  <c r="W35"/>
  <c r="X35"/>
  <c r="Y35"/>
  <c r="Z35"/>
  <c r="AA35"/>
  <c r="AM35"/>
  <c r="AN35" s="1"/>
  <c r="AO35"/>
  <c r="AP35"/>
  <c r="AQ35"/>
  <c r="AR35"/>
  <c r="AS35"/>
  <c r="BE35"/>
  <c r="BF35" s="1"/>
  <c r="BG35"/>
  <c r="BH35"/>
  <c r="BI35"/>
  <c r="BJ35"/>
  <c r="BK35"/>
  <c r="BW35"/>
  <c r="BX35" s="1"/>
  <c r="BY35"/>
  <c r="BZ35"/>
  <c r="CA35"/>
  <c r="CB35"/>
  <c r="CC35"/>
  <c r="H36"/>
  <c r="BE63" i="13" s="1"/>
  <c r="I36" i="12"/>
  <c r="BR63" i="13" s="1"/>
  <c r="J36" i="12"/>
  <c r="CE51" i="13" s="1"/>
  <c r="U36" i="12"/>
  <c r="V36" s="1"/>
  <c r="W36"/>
  <c r="X36"/>
  <c r="Y36"/>
  <c r="Z36"/>
  <c r="AA36"/>
  <c r="AM36"/>
  <c r="AN36" s="1"/>
  <c r="AO36"/>
  <c r="AP36"/>
  <c r="AQ36"/>
  <c r="AR36"/>
  <c r="AS36"/>
  <c r="BE36"/>
  <c r="BF36" s="1"/>
  <c r="BG36"/>
  <c r="BH36"/>
  <c r="BI36"/>
  <c r="BJ36"/>
  <c r="BK36"/>
  <c r="BW36"/>
  <c r="BX36" s="1"/>
  <c r="BY36"/>
  <c r="BZ36"/>
  <c r="CA36"/>
  <c r="CB36"/>
  <c r="CC36"/>
  <c r="H37"/>
  <c r="BE24" i="13" s="1"/>
  <c r="I37" i="12"/>
  <c r="BR24" i="13" s="1"/>
  <c r="J37" i="12"/>
  <c r="CE31" i="13" s="1"/>
  <c r="U37" i="12"/>
  <c r="V37" s="1"/>
  <c r="W37"/>
  <c r="X37"/>
  <c r="Y37"/>
  <c r="Z37"/>
  <c r="AA37"/>
  <c r="AM37"/>
  <c r="AN37" s="1"/>
  <c r="AO37"/>
  <c r="AP37"/>
  <c r="AQ37"/>
  <c r="AR37"/>
  <c r="AS37"/>
  <c r="BE37"/>
  <c r="BF37" s="1"/>
  <c r="BG37"/>
  <c r="BH37"/>
  <c r="BI37"/>
  <c r="BJ37"/>
  <c r="BK37"/>
  <c r="BW37"/>
  <c r="BX37" s="1"/>
  <c r="BY37"/>
  <c r="BZ37"/>
  <c r="CA37"/>
  <c r="CB37"/>
  <c r="CC37"/>
  <c r="H38"/>
  <c r="BE64" i="13" s="1"/>
  <c r="I38" i="12"/>
  <c r="BR64" i="13" s="1"/>
  <c r="J38" i="12"/>
  <c r="CE52" i="13" s="1"/>
  <c r="U38" i="12"/>
  <c r="W38"/>
  <c r="X38"/>
  <c r="Y38"/>
  <c r="Z38"/>
  <c r="AA38"/>
  <c r="AM38"/>
  <c r="AN38" s="1"/>
  <c r="AO38"/>
  <c r="AP38"/>
  <c r="AQ38"/>
  <c r="AR38"/>
  <c r="AS38"/>
  <c r="BE38"/>
  <c r="BF38" s="1"/>
  <c r="BG38"/>
  <c r="BH38"/>
  <c r="BI38"/>
  <c r="BJ38"/>
  <c r="BK38"/>
  <c r="BW38"/>
  <c r="BX38" s="1"/>
  <c r="BY38"/>
  <c r="BZ38"/>
  <c r="CA38"/>
  <c r="CB38"/>
  <c r="CC38"/>
  <c r="H40"/>
  <c r="BE65" i="13" s="1"/>
  <c r="I40" i="12"/>
  <c r="BR65" i="13" s="1"/>
  <c r="J40" i="12"/>
  <c r="CE53" i="13" s="1"/>
  <c r="BS53" s="1"/>
  <c r="U40" i="12"/>
  <c r="V40" s="1"/>
  <c r="W40"/>
  <c r="X40"/>
  <c r="Y40"/>
  <c r="Z40"/>
  <c r="AA40"/>
  <c r="AM40"/>
  <c r="AN40" s="1"/>
  <c r="AO40"/>
  <c r="AP40"/>
  <c r="AQ40"/>
  <c r="AR40"/>
  <c r="AS40"/>
  <c r="BE40"/>
  <c r="BF40" s="1"/>
  <c r="BG40"/>
  <c r="BH40"/>
  <c r="BI40"/>
  <c r="BJ40"/>
  <c r="BK40"/>
  <c r="BW40"/>
  <c r="BX40" s="1"/>
  <c r="BY40"/>
  <c r="BZ40"/>
  <c r="CA40"/>
  <c r="CB40"/>
  <c r="CC40"/>
  <c r="H41"/>
  <c r="BE7" i="13" s="1"/>
  <c r="I41" i="12"/>
  <c r="BR7" i="13" s="1"/>
  <c r="J41" i="12"/>
  <c r="CE7" i="13" s="1"/>
  <c r="U41" i="12"/>
  <c r="V41" s="1"/>
  <c r="W41"/>
  <c r="X41"/>
  <c r="Y41"/>
  <c r="Z41"/>
  <c r="AA41"/>
  <c r="AM41"/>
  <c r="AN41" s="1"/>
  <c r="AO41"/>
  <c r="AP41"/>
  <c r="AQ41"/>
  <c r="AR41"/>
  <c r="AS41"/>
  <c r="BE41"/>
  <c r="BF41" s="1"/>
  <c r="BG41"/>
  <c r="BH41"/>
  <c r="BI41"/>
  <c r="BJ41"/>
  <c r="BK41"/>
  <c r="BW41"/>
  <c r="BX41" s="1"/>
  <c r="BY41"/>
  <c r="BZ41"/>
  <c r="CA41"/>
  <c r="CB41"/>
  <c r="CC41"/>
  <c r="H43"/>
  <c r="BE11" i="13" s="1"/>
  <c r="I43" i="12"/>
  <c r="BR11" i="13" s="1"/>
  <c r="J43" i="12"/>
  <c r="CE13" i="13" s="1"/>
  <c r="U43" i="12"/>
  <c r="V43" s="1"/>
  <c r="W43"/>
  <c r="X43"/>
  <c r="Y43"/>
  <c r="Z43"/>
  <c r="AA43"/>
  <c r="AM43"/>
  <c r="AN43" s="1"/>
  <c r="AO43"/>
  <c r="AP43"/>
  <c r="AQ43"/>
  <c r="AR43"/>
  <c r="AS43"/>
  <c r="BE43"/>
  <c r="BF43" s="1"/>
  <c r="BG43"/>
  <c r="BH43"/>
  <c r="BI43"/>
  <c r="BJ43"/>
  <c r="BK43"/>
  <c r="BW43"/>
  <c r="BX43" s="1"/>
  <c r="BY43"/>
  <c r="BZ43"/>
  <c r="CA43"/>
  <c r="CB43"/>
  <c r="CC43"/>
  <c r="H42"/>
  <c r="BE8" i="13" s="1"/>
  <c r="I42" i="12"/>
  <c r="BR8" i="13" s="1"/>
  <c r="J42" i="12"/>
  <c r="CE8" i="13" s="1"/>
  <c r="U42" i="12"/>
  <c r="W42"/>
  <c r="X42"/>
  <c r="Y42"/>
  <c r="Z42"/>
  <c r="AA42"/>
  <c r="AM42"/>
  <c r="AN42" s="1"/>
  <c r="AO42"/>
  <c r="AP42"/>
  <c r="AQ42"/>
  <c r="AR42"/>
  <c r="AS42"/>
  <c r="BE42"/>
  <c r="BF42" s="1"/>
  <c r="BG42"/>
  <c r="BH42"/>
  <c r="BI42"/>
  <c r="BJ42"/>
  <c r="BK42"/>
  <c r="BW42"/>
  <c r="BX42" s="1"/>
  <c r="BY42"/>
  <c r="BZ42"/>
  <c r="CA42"/>
  <c r="CB42"/>
  <c r="CC42"/>
  <c r="H45"/>
  <c r="BE30" i="13" s="1"/>
  <c r="I45" i="12"/>
  <c r="BR30" i="13" s="1"/>
  <c r="J45" i="12"/>
  <c r="CE24" i="13" s="1"/>
  <c r="U45" i="12"/>
  <c r="V45" s="1"/>
  <c r="W45"/>
  <c r="X45"/>
  <c r="Y45"/>
  <c r="Z45"/>
  <c r="AA45"/>
  <c r="AM45"/>
  <c r="AN45" s="1"/>
  <c r="AO45"/>
  <c r="AP45"/>
  <c r="AQ45"/>
  <c r="AR45"/>
  <c r="AS45"/>
  <c r="BE45"/>
  <c r="BF45" s="1"/>
  <c r="BG45"/>
  <c r="BH45"/>
  <c r="BI45"/>
  <c r="BJ45"/>
  <c r="BK45"/>
  <c r="BW45"/>
  <c r="BX45" s="1"/>
  <c r="BY45"/>
  <c r="BZ45"/>
  <c r="CA45"/>
  <c r="CB45"/>
  <c r="CC45"/>
  <c r="H46"/>
  <c r="BE66" i="13" s="1"/>
  <c r="I46" i="12"/>
  <c r="BR66" i="13" s="1"/>
  <c r="J46" i="12"/>
  <c r="CE54" i="13" s="1"/>
  <c r="BS54" s="1"/>
  <c r="U46" i="12"/>
  <c r="V46" s="1"/>
  <c r="W46"/>
  <c r="X46"/>
  <c r="Y46"/>
  <c r="Z46"/>
  <c r="AA46"/>
  <c r="AM46"/>
  <c r="AN46" s="1"/>
  <c r="AO46"/>
  <c r="AP46"/>
  <c r="AQ46"/>
  <c r="AR46"/>
  <c r="AS46"/>
  <c r="BE46"/>
  <c r="BF46" s="1"/>
  <c r="BG46"/>
  <c r="BH46"/>
  <c r="BI46"/>
  <c r="BJ46"/>
  <c r="BK46"/>
  <c r="BW46"/>
  <c r="BX46" s="1"/>
  <c r="BY46"/>
  <c r="BZ46"/>
  <c r="CA46"/>
  <c r="CB46"/>
  <c r="CC46"/>
  <c r="H47"/>
  <c r="BE22" i="13" s="1"/>
  <c r="I47" i="12"/>
  <c r="BR22" i="13" s="1"/>
  <c r="J47" i="12"/>
  <c r="U47"/>
  <c r="V47" s="1"/>
  <c r="W47"/>
  <c r="X47"/>
  <c r="Y47"/>
  <c r="Z47"/>
  <c r="AA47"/>
  <c r="AM47"/>
  <c r="AN47" s="1"/>
  <c r="AO47"/>
  <c r="AP47"/>
  <c r="AQ47"/>
  <c r="AR47"/>
  <c r="AS47"/>
  <c r="BE47"/>
  <c r="BF47" s="1"/>
  <c r="BG47"/>
  <c r="BH47"/>
  <c r="BI47"/>
  <c r="BJ47"/>
  <c r="BK47"/>
  <c r="BW47"/>
  <c r="BX47" s="1"/>
  <c r="BY47"/>
  <c r="BZ47"/>
  <c r="CA47"/>
  <c r="CB47"/>
  <c r="CC47"/>
  <c r="H50"/>
  <c r="BE4" i="13" s="1"/>
  <c r="I50" i="12"/>
  <c r="BR4" i="13" s="1"/>
  <c r="J50" i="12"/>
  <c r="CE3" i="13" s="1"/>
  <c r="U50" i="12"/>
  <c r="W50"/>
  <c r="X50"/>
  <c r="Y50"/>
  <c r="Z50"/>
  <c r="AA50"/>
  <c r="AM50"/>
  <c r="AN50" s="1"/>
  <c r="AO50"/>
  <c r="AP50"/>
  <c r="AQ50"/>
  <c r="AR50"/>
  <c r="AS50"/>
  <c r="BE50"/>
  <c r="BF50" s="1"/>
  <c r="BG50"/>
  <c r="BH50"/>
  <c r="BI50"/>
  <c r="BJ50"/>
  <c r="BK50"/>
  <c r="BW50"/>
  <c r="BX50" s="1"/>
  <c r="BY50"/>
  <c r="BZ50"/>
  <c r="CA50"/>
  <c r="CB50"/>
  <c r="CC50"/>
  <c r="H51"/>
  <c r="BE35" i="13" s="1"/>
  <c r="I51" i="12"/>
  <c r="BR35" i="13" s="1"/>
  <c r="J51" i="12"/>
  <c r="U51"/>
  <c r="V51" s="1"/>
  <c r="W51"/>
  <c r="X51"/>
  <c r="Y51"/>
  <c r="Z51"/>
  <c r="AA51"/>
  <c r="AM51"/>
  <c r="AN51" s="1"/>
  <c r="AO51"/>
  <c r="AP51"/>
  <c r="AQ51"/>
  <c r="AR51"/>
  <c r="AS51"/>
  <c r="BE51"/>
  <c r="BF51" s="1"/>
  <c r="BG51"/>
  <c r="BH51"/>
  <c r="BI51"/>
  <c r="BJ51"/>
  <c r="BK51"/>
  <c r="BW51"/>
  <c r="BX51" s="1"/>
  <c r="BY51"/>
  <c r="BZ51"/>
  <c r="CA51"/>
  <c r="CB51"/>
  <c r="CC51"/>
  <c r="H53"/>
  <c r="BE67" i="13" s="1"/>
  <c r="I53" i="12"/>
  <c r="BR67" i="13" s="1"/>
  <c r="J53" i="12"/>
  <c r="CE55" i="13" s="1"/>
  <c r="U53" i="12"/>
  <c r="V53" s="1"/>
  <c r="W53"/>
  <c r="X53"/>
  <c r="Y53"/>
  <c r="Z53"/>
  <c r="AA53"/>
  <c r="AM53"/>
  <c r="AN53" s="1"/>
  <c r="AO53"/>
  <c r="AP53"/>
  <c r="AQ53"/>
  <c r="AR53"/>
  <c r="AS53"/>
  <c r="BE53"/>
  <c r="BF53" s="1"/>
  <c r="BG53"/>
  <c r="BH53"/>
  <c r="BI53"/>
  <c r="BJ53"/>
  <c r="BK53"/>
  <c r="BW53"/>
  <c r="BX53" s="1"/>
  <c r="BY53"/>
  <c r="BZ53"/>
  <c r="CA53"/>
  <c r="CB53"/>
  <c r="CC53"/>
  <c r="H54"/>
  <c r="BE46" i="13" s="1"/>
  <c r="I54" i="12"/>
  <c r="BR46" i="13" s="1"/>
  <c r="J54" i="12"/>
  <c r="U54"/>
  <c r="V54" s="1"/>
  <c r="W54"/>
  <c r="X54"/>
  <c r="Y54"/>
  <c r="Z54"/>
  <c r="AA54"/>
  <c r="AM54"/>
  <c r="AN54" s="1"/>
  <c r="AO54"/>
  <c r="AP54"/>
  <c r="AQ54"/>
  <c r="AR54"/>
  <c r="AS54"/>
  <c r="BE54"/>
  <c r="BF54" s="1"/>
  <c r="BG54"/>
  <c r="BH54"/>
  <c r="BI54"/>
  <c r="BJ54"/>
  <c r="BK54"/>
  <c r="BW54"/>
  <c r="BX54" s="1"/>
  <c r="BY54"/>
  <c r="BZ54"/>
  <c r="CA54"/>
  <c r="CB54"/>
  <c r="CC54"/>
  <c r="H56"/>
  <c r="BE50" i="13" s="1"/>
  <c r="I56" i="12"/>
  <c r="BR50" i="13" s="1"/>
  <c r="J56" i="12"/>
  <c r="U56"/>
  <c r="V56" s="1"/>
  <c r="W56"/>
  <c r="X56"/>
  <c r="Y56"/>
  <c r="Z56"/>
  <c r="AA56"/>
  <c r="AM56"/>
  <c r="AN56" s="1"/>
  <c r="AO56"/>
  <c r="AP56"/>
  <c r="AQ56"/>
  <c r="AR56"/>
  <c r="AS56"/>
  <c r="BE56"/>
  <c r="BF56" s="1"/>
  <c r="BG56"/>
  <c r="BH56"/>
  <c r="BI56"/>
  <c r="BJ56"/>
  <c r="BK56"/>
  <c r="BW56"/>
  <c r="BX56" s="1"/>
  <c r="BY56"/>
  <c r="BZ56"/>
  <c r="CA56"/>
  <c r="CB56"/>
  <c r="CC56"/>
  <c r="H58"/>
  <c r="BE68" i="13" s="1"/>
  <c r="I58" i="12"/>
  <c r="BR68" i="13" s="1"/>
  <c r="J58" i="12"/>
  <c r="CE56" i="13" s="1"/>
  <c r="U58" i="12"/>
  <c r="W58"/>
  <c r="X58"/>
  <c r="Y58"/>
  <c r="Z58"/>
  <c r="AA58"/>
  <c r="AM58"/>
  <c r="AN58" s="1"/>
  <c r="AO58"/>
  <c r="AP58"/>
  <c r="AQ58"/>
  <c r="AR58"/>
  <c r="AS58"/>
  <c r="BE58"/>
  <c r="BF58" s="1"/>
  <c r="BG58"/>
  <c r="BH58"/>
  <c r="BI58"/>
  <c r="BJ58"/>
  <c r="BK58"/>
  <c r="BW58"/>
  <c r="BX58" s="1"/>
  <c r="BY58"/>
  <c r="BZ58"/>
  <c r="CA58"/>
  <c r="CB58"/>
  <c r="CC58"/>
  <c r="H59"/>
  <c r="BE69" i="13" s="1"/>
  <c r="I59" i="12"/>
  <c r="BR69" i="13" s="1"/>
  <c r="J59" i="12"/>
  <c r="CE57" i="13" s="1"/>
  <c r="U59" i="12"/>
  <c r="V59" s="1"/>
  <c r="W59"/>
  <c r="X59"/>
  <c r="Y59"/>
  <c r="Z59"/>
  <c r="AA59"/>
  <c r="AM59"/>
  <c r="AN59" s="1"/>
  <c r="AO59"/>
  <c r="AP59"/>
  <c r="AQ59"/>
  <c r="AR59"/>
  <c r="AS59"/>
  <c r="BE59"/>
  <c r="BF59" s="1"/>
  <c r="BG59"/>
  <c r="BH59"/>
  <c r="BI59"/>
  <c r="BJ59"/>
  <c r="BK59"/>
  <c r="BW59"/>
  <c r="BX59" s="1"/>
  <c r="BY59"/>
  <c r="BZ59"/>
  <c r="CA59"/>
  <c r="CB59"/>
  <c r="CC59"/>
  <c r="H60"/>
  <c r="BE40" i="13" s="1"/>
  <c r="I60" i="12"/>
  <c r="BR40" i="13" s="1"/>
  <c r="J60" i="12"/>
  <c r="U60"/>
  <c r="V60" s="1"/>
  <c r="W60"/>
  <c r="X60"/>
  <c r="Y60"/>
  <c r="Z60"/>
  <c r="AA60"/>
  <c r="AM60"/>
  <c r="AN60" s="1"/>
  <c r="AO60"/>
  <c r="AP60"/>
  <c r="AQ60"/>
  <c r="AR60"/>
  <c r="AS60"/>
  <c r="BE60"/>
  <c r="BF60" s="1"/>
  <c r="BG60"/>
  <c r="BH60"/>
  <c r="BI60"/>
  <c r="BJ60"/>
  <c r="BK60"/>
  <c r="BW60"/>
  <c r="BX60" s="1"/>
  <c r="BY60"/>
  <c r="BZ60"/>
  <c r="CA60"/>
  <c r="CB60"/>
  <c r="CC60"/>
  <c r="H61"/>
  <c r="BE42" i="13" s="1"/>
  <c r="I61" i="12"/>
  <c r="BR42" i="13" s="1"/>
  <c r="J61" i="12"/>
  <c r="CE58" i="13" s="1"/>
  <c r="U61" i="12"/>
  <c r="V61" s="1"/>
  <c r="W61"/>
  <c r="X61"/>
  <c r="Y61"/>
  <c r="Z61"/>
  <c r="AA61"/>
  <c r="AM61"/>
  <c r="AN61" s="1"/>
  <c r="AO61"/>
  <c r="AP61"/>
  <c r="AQ61"/>
  <c r="AR61"/>
  <c r="AS61"/>
  <c r="BE61"/>
  <c r="BF61" s="1"/>
  <c r="BG61"/>
  <c r="BH61"/>
  <c r="BI61"/>
  <c r="BJ61"/>
  <c r="BK61"/>
  <c r="BW61"/>
  <c r="BX61" s="1"/>
  <c r="BY61"/>
  <c r="BZ61"/>
  <c r="CA61"/>
  <c r="CB61"/>
  <c r="CC61"/>
  <c r="H62"/>
  <c r="BE45" i="13" s="1"/>
  <c r="I62" i="12"/>
  <c r="BR45" i="13" s="1"/>
  <c r="J62" i="12"/>
  <c r="CE59" i="13" s="1"/>
  <c r="U62" i="12"/>
  <c r="W62"/>
  <c r="X62"/>
  <c r="Y62"/>
  <c r="Z62"/>
  <c r="AA62"/>
  <c r="AM62"/>
  <c r="AN62" s="1"/>
  <c r="AO62"/>
  <c r="AP62"/>
  <c r="AQ62"/>
  <c r="AR62"/>
  <c r="AS62"/>
  <c r="BE62"/>
  <c r="BF62" s="1"/>
  <c r="BG62"/>
  <c r="BH62"/>
  <c r="BI62"/>
  <c r="BJ62"/>
  <c r="BK62"/>
  <c r="BW62"/>
  <c r="BX62" s="1"/>
  <c r="BY62"/>
  <c r="BZ62"/>
  <c r="CA62"/>
  <c r="CB62"/>
  <c r="CC62"/>
  <c r="H63"/>
  <c r="BE43" i="13" s="1"/>
  <c r="I63" i="12"/>
  <c r="BR43" i="13" s="1"/>
  <c r="J63" i="12"/>
  <c r="CE36" i="13" s="1"/>
  <c r="U63" i="12"/>
  <c r="V63" s="1"/>
  <c r="W63"/>
  <c r="X63"/>
  <c r="Y63"/>
  <c r="Z63"/>
  <c r="AA63"/>
  <c r="AM63"/>
  <c r="AN63" s="1"/>
  <c r="AO63"/>
  <c r="AP63"/>
  <c r="AQ63"/>
  <c r="AR63"/>
  <c r="AS63"/>
  <c r="BE63"/>
  <c r="BF63" s="1"/>
  <c r="BG63"/>
  <c r="BH63"/>
  <c r="BI63"/>
  <c r="BJ63"/>
  <c r="BK63"/>
  <c r="BW63"/>
  <c r="BX63" s="1"/>
  <c r="BY63"/>
  <c r="BZ63"/>
  <c r="CA63"/>
  <c r="CB63"/>
  <c r="CC63"/>
  <c r="H65"/>
  <c r="BE70" i="13" s="1"/>
  <c r="I65" i="12"/>
  <c r="BR70" i="13" s="1"/>
  <c r="J65" i="12"/>
  <c r="CE60" i="13" s="1"/>
  <c r="U65" i="12"/>
  <c r="V65" s="1"/>
  <c r="W65"/>
  <c r="X65"/>
  <c r="Y65"/>
  <c r="Z65"/>
  <c r="AA65"/>
  <c r="AM65"/>
  <c r="AN65" s="1"/>
  <c r="AO65"/>
  <c r="AP65"/>
  <c r="AQ65"/>
  <c r="AR65"/>
  <c r="AS65"/>
  <c r="BE65"/>
  <c r="BF65" s="1"/>
  <c r="BG65"/>
  <c r="BH65"/>
  <c r="BI65"/>
  <c r="BJ65"/>
  <c r="BK65"/>
  <c r="BW65"/>
  <c r="BX65" s="1"/>
  <c r="BY65"/>
  <c r="BZ65"/>
  <c r="CA65"/>
  <c r="CB65"/>
  <c r="CC65"/>
  <c r="H66"/>
  <c r="BE71" i="13" s="1"/>
  <c r="I66" i="12"/>
  <c r="BR71" i="13" s="1"/>
  <c r="J66" i="12"/>
  <c r="U66"/>
  <c r="V66" s="1"/>
  <c r="W66"/>
  <c r="X66"/>
  <c r="Y66"/>
  <c r="Z66"/>
  <c r="AA66"/>
  <c r="AM66"/>
  <c r="AN66" s="1"/>
  <c r="AO66"/>
  <c r="AP66"/>
  <c r="AQ66"/>
  <c r="AR66"/>
  <c r="AS66"/>
  <c r="BE66"/>
  <c r="BF66" s="1"/>
  <c r="BG66"/>
  <c r="BH66"/>
  <c r="BI66"/>
  <c r="BJ66"/>
  <c r="BK66"/>
  <c r="BW66"/>
  <c r="BX66" s="1"/>
  <c r="BY66"/>
  <c r="BZ66"/>
  <c r="CA66"/>
  <c r="CB66"/>
  <c r="CC66"/>
  <c r="H44"/>
  <c r="BE28" i="13" s="1"/>
  <c r="I44" i="12"/>
  <c r="BR28" i="13" s="1"/>
  <c r="J44" i="12"/>
  <c r="CE22" i="13" s="1"/>
  <c r="U44" i="12"/>
  <c r="W44"/>
  <c r="X44"/>
  <c r="Y44"/>
  <c r="Z44"/>
  <c r="AA44"/>
  <c r="AM44"/>
  <c r="AN44" s="1"/>
  <c r="AO44"/>
  <c r="AP44"/>
  <c r="AQ44"/>
  <c r="AR44"/>
  <c r="AS44"/>
  <c r="BE44"/>
  <c r="BF44" s="1"/>
  <c r="BG44"/>
  <c r="BH44"/>
  <c r="BI44"/>
  <c r="BJ44"/>
  <c r="BK44"/>
  <c r="BW44"/>
  <c r="BX44" s="1"/>
  <c r="BY44"/>
  <c r="BZ44"/>
  <c r="CA44"/>
  <c r="CB44"/>
  <c r="CC44"/>
  <c r="H39"/>
  <c r="BE31" i="13" s="1"/>
  <c r="I39" i="12"/>
  <c r="BR31" i="13" s="1"/>
  <c r="J39" i="12"/>
  <c r="CE21" i="13" s="1"/>
  <c r="U39" i="12"/>
  <c r="V39" s="1"/>
  <c r="W39"/>
  <c r="X39"/>
  <c r="Y39"/>
  <c r="Z39"/>
  <c r="AA39"/>
  <c r="AM39"/>
  <c r="AN39" s="1"/>
  <c r="AO39"/>
  <c r="AP39"/>
  <c r="AQ39"/>
  <c r="AR39"/>
  <c r="AS39"/>
  <c r="BE39"/>
  <c r="BF39" s="1"/>
  <c r="BG39"/>
  <c r="BH39"/>
  <c r="BI39"/>
  <c r="BJ39"/>
  <c r="BK39"/>
  <c r="BW39"/>
  <c r="BX39" s="1"/>
  <c r="BY39"/>
  <c r="BZ39"/>
  <c r="CA39"/>
  <c r="CB39"/>
  <c r="CC39"/>
  <c r="H52"/>
  <c r="BE39" i="13" s="1"/>
  <c r="I52" i="12"/>
  <c r="BR39" i="13" s="1"/>
  <c r="J52" i="12"/>
  <c r="U52"/>
  <c r="V52" s="1"/>
  <c r="W52"/>
  <c r="X52"/>
  <c r="Y52"/>
  <c r="Z52"/>
  <c r="AA52"/>
  <c r="AM52"/>
  <c r="AN52" s="1"/>
  <c r="AO52"/>
  <c r="AP52"/>
  <c r="AQ52"/>
  <c r="AR52"/>
  <c r="AS52"/>
  <c r="BE52"/>
  <c r="BF52" s="1"/>
  <c r="BG52"/>
  <c r="BH52"/>
  <c r="BI52"/>
  <c r="BJ52"/>
  <c r="BK52"/>
  <c r="BW52"/>
  <c r="BX52" s="1"/>
  <c r="BY52"/>
  <c r="BZ52"/>
  <c r="CA52"/>
  <c r="CB52"/>
  <c r="CC52"/>
  <c r="H16"/>
  <c r="BE37" i="13" s="1"/>
  <c r="I16" i="12"/>
  <c r="BR37" i="13" s="1"/>
  <c r="J16" i="12"/>
  <c r="U16"/>
  <c r="V16" s="1"/>
  <c r="W16"/>
  <c r="X16"/>
  <c r="Y16"/>
  <c r="Z16"/>
  <c r="AA16"/>
  <c r="AM16"/>
  <c r="AN16" s="1"/>
  <c r="AO16"/>
  <c r="AP16"/>
  <c r="AQ16"/>
  <c r="AR16"/>
  <c r="AS16"/>
  <c r="BE16"/>
  <c r="BF16"/>
  <c r="BG16"/>
  <c r="BH16"/>
  <c r="BI16"/>
  <c r="BJ16"/>
  <c r="BK16"/>
  <c r="BW16"/>
  <c r="BX16" s="1"/>
  <c r="BY16"/>
  <c r="BZ16"/>
  <c r="CA16"/>
  <c r="CB16"/>
  <c r="CC16"/>
  <c r="H48"/>
  <c r="BE16" i="13" s="1"/>
  <c r="I48" i="12"/>
  <c r="BR16" i="13" s="1"/>
  <c r="J48" i="12"/>
  <c r="CE30" i="13" s="1"/>
  <c r="U48" i="12"/>
  <c r="W48"/>
  <c r="X48"/>
  <c r="Y48"/>
  <c r="Z48"/>
  <c r="AA48"/>
  <c r="AM48"/>
  <c r="AN48" s="1"/>
  <c r="AO48"/>
  <c r="AP48"/>
  <c r="AQ48"/>
  <c r="AR48"/>
  <c r="AS48"/>
  <c r="BE48"/>
  <c r="BF48" s="1"/>
  <c r="BG48"/>
  <c r="BH48"/>
  <c r="BI48"/>
  <c r="BJ48"/>
  <c r="BK48"/>
  <c r="BW48"/>
  <c r="BX48" s="1"/>
  <c r="BY48"/>
  <c r="BZ48"/>
  <c r="CA48"/>
  <c r="CB48"/>
  <c r="CC48"/>
  <c r="H19"/>
  <c r="BE52" i="13" s="1"/>
  <c r="I19" i="12"/>
  <c r="BR52" i="13" s="1"/>
  <c r="J19" i="12"/>
  <c r="CE38" i="13" s="1"/>
  <c r="U19" i="12"/>
  <c r="V19" s="1"/>
  <c r="W19"/>
  <c r="X19"/>
  <c r="Y19"/>
  <c r="Z19"/>
  <c r="AA19"/>
  <c r="AM19"/>
  <c r="AN19" s="1"/>
  <c r="AO19"/>
  <c r="AP19"/>
  <c r="AQ19"/>
  <c r="AR19"/>
  <c r="AS19"/>
  <c r="BE19"/>
  <c r="BF19" s="1"/>
  <c r="BG19"/>
  <c r="BH19"/>
  <c r="BI19"/>
  <c r="BJ19"/>
  <c r="BK19"/>
  <c r="BW19"/>
  <c r="BX19" s="1"/>
  <c r="BY19"/>
  <c r="BZ19"/>
  <c r="CA19"/>
  <c r="CB19"/>
  <c r="CC19"/>
  <c r="H27"/>
  <c r="BE33" i="13" s="1"/>
  <c r="I27" i="12"/>
  <c r="BR33" i="13" s="1"/>
  <c r="J27" i="12"/>
  <c r="U27"/>
  <c r="V27" s="1"/>
  <c r="W27"/>
  <c r="X27"/>
  <c r="Y27"/>
  <c r="Z27"/>
  <c r="AA27"/>
  <c r="AM27"/>
  <c r="AN27" s="1"/>
  <c r="AO27"/>
  <c r="AP27"/>
  <c r="AQ27"/>
  <c r="AR27"/>
  <c r="AS27"/>
  <c r="BE27"/>
  <c r="BF27" s="1"/>
  <c r="BG27"/>
  <c r="BH27"/>
  <c r="BI27"/>
  <c r="BJ27"/>
  <c r="BK27"/>
  <c r="BW27"/>
  <c r="BX27" s="1"/>
  <c r="BY27"/>
  <c r="BZ27"/>
  <c r="CA27"/>
  <c r="CB27"/>
  <c r="CC27"/>
  <c r="H6"/>
  <c r="BE36" i="13" s="1"/>
  <c r="I6" i="12"/>
  <c r="BR36" i="13" s="1"/>
  <c r="J6" i="12"/>
  <c r="CE63" i="13" s="1"/>
  <c r="U6" i="12"/>
  <c r="V6" s="1"/>
  <c r="W6"/>
  <c r="X6"/>
  <c r="Y6"/>
  <c r="Z6"/>
  <c r="AA6"/>
  <c r="AM6"/>
  <c r="AN6" s="1"/>
  <c r="AO6"/>
  <c r="AP6"/>
  <c r="AQ6"/>
  <c r="AR6"/>
  <c r="AS6"/>
  <c r="BE6"/>
  <c r="BF6" s="1"/>
  <c r="BG6"/>
  <c r="BH6"/>
  <c r="BI6"/>
  <c r="BJ6"/>
  <c r="BK6"/>
  <c r="BW6"/>
  <c r="BX6" s="1"/>
  <c r="BY6"/>
  <c r="BZ6"/>
  <c r="CA6"/>
  <c r="CB6"/>
  <c r="CC6"/>
  <c r="H55"/>
  <c r="BE51" i="13" s="1"/>
  <c r="I55" i="12"/>
  <c r="BR51" i="13" s="1"/>
  <c r="J55" i="12"/>
  <c r="U55"/>
  <c r="W55"/>
  <c r="X55"/>
  <c r="Y55"/>
  <c r="Z55"/>
  <c r="AA55"/>
  <c r="AM55"/>
  <c r="AN55" s="1"/>
  <c r="AO55"/>
  <c r="AP55"/>
  <c r="AQ55"/>
  <c r="AR55"/>
  <c r="AS55"/>
  <c r="BE55"/>
  <c r="BF55" s="1"/>
  <c r="BG55"/>
  <c r="BH55"/>
  <c r="BI55"/>
  <c r="BJ55"/>
  <c r="BK55"/>
  <c r="BW55"/>
  <c r="BX55" s="1"/>
  <c r="BY55"/>
  <c r="BZ55"/>
  <c r="CA55"/>
  <c r="CB55"/>
  <c r="CC55"/>
  <c r="H57"/>
  <c r="BE48" i="13" s="1"/>
  <c r="I57" i="12"/>
  <c r="BR48" i="13" s="1"/>
  <c r="J57" i="12"/>
  <c r="CE65" i="13" s="1"/>
  <c r="U57" i="12"/>
  <c r="V57" s="1"/>
  <c r="W57"/>
  <c r="X57"/>
  <c r="Y57"/>
  <c r="Z57"/>
  <c r="AA57"/>
  <c r="AM57"/>
  <c r="AN57" s="1"/>
  <c r="AO57"/>
  <c r="AP57"/>
  <c r="AQ57"/>
  <c r="AR57"/>
  <c r="AS57"/>
  <c r="BE57"/>
  <c r="BF57" s="1"/>
  <c r="BG57"/>
  <c r="BH57"/>
  <c r="BI57"/>
  <c r="BJ57"/>
  <c r="BK57"/>
  <c r="BW57"/>
  <c r="BX57" s="1"/>
  <c r="BY57"/>
  <c r="BZ57"/>
  <c r="CA57"/>
  <c r="CB57"/>
  <c r="CC57"/>
  <c r="H4" i="2"/>
  <c r="AU29" i="13" s="1"/>
  <c r="I4" i="2"/>
  <c r="BH29" i="13" s="1"/>
  <c r="J4" i="2"/>
  <c r="BU29" i="13" s="1"/>
  <c r="U4" i="2"/>
  <c r="V4" s="1"/>
  <c r="W4"/>
  <c r="X4"/>
  <c r="Y4"/>
  <c r="Z4"/>
  <c r="AA4"/>
  <c r="AM4"/>
  <c r="AN4" s="1"/>
  <c r="AO4"/>
  <c r="AP4"/>
  <c r="AQ4"/>
  <c r="AR4"/>
  <c r="AS4"/>
  <c r="BE4"/>
  <c r="BF4" s="1"/>
  <c r="BG4"/>
  <c r="BH4"/>
  <c r="BI4"/>
  <c r="BJ4"/>
  <c r="BK4"/>
  <c r="BW4"/>
  <c r="BX4" s="1"/>
  <c r="BY4"/>
  <c r="BZ4"/>
  <c r="CA4"/>
  <c r="CB4"/>
  <c r="CC4"/>
  <c r="H5"/>
  <c r="AU55" i="13" s="1"/>
  <c r="I5" i="2"/>
  <c r="BH55" i="13" s="1"/>
  <c r="J5" i="2"/>
  <c r="U5"/>
  <c r="V5" s="1"/>
  <c r="W5"/>
  <c r="X5"/>
  <c r="Y5"/>
  <c r="Z5"/>
  <c r="AA5"/>
  <c r="AM5"/>
  <c r="AN5" s="1"/>
  <c r="AO5"/>
  <c r="AP5"/>
  <c r="AQ5"/>
  <c r="AR5"/>
  <c r="AS5"/>
  <c r="BE5"/>
  <c r="BF5" s="1"/>
  <c r="BG5"/>
  <c r="BH5"/>
  <c r="BI5"/>
  <c r="BJ5"/>
  <c r="BK5"/>
  <c r="BW5"/>
  <c r="BX5" s="1"/>
  <c r="BY5"/>
  <c r="BZ5"/>
  <c r="CA5"/>
  <c r="CB5"/>
  <c r="CC5"/>
  <c r="H7"/>
  <c r="AU56" i="13" s="1"/>
  <c r="I7" i="2"/>
  <c r="BH56" i="13" s="1"/>
  <c r="J7" i="2"/>
  <c r="BU56" i="13" s="1"/>
  <c r="U7" i="2"/>
  <c r="V7" s="1"/>
  <c r="W7"/>
  <c r="X7"/>
  <c r="Y7"/>
  <c r="Z7"/>
  <c r="AA7"/>
  <c r="AM7"/>
  <c r="AN7" s="1"/>
  <c r="AO7"/>
  <c r="AP7"/>
  <c r="AQ7"/>
  <c r="AR7"/>
  <c r="AS7"/>
  <c r="BE7"/>
  <c r="BF7" s="1"/>
  <c r="BG7"/>
  <c r="BH7"/>
  <c r="BI7"/>
  <c r="BJ7"/>
  <c r="BK7"/>
  <c r="BW7"/>
  <c r="BX7" s="1"/>
  <c r="BY7"/>
  <c r="BZ7"/>
  <c r="CA7"/>
  <c r="CB7"/>
  <c r="CC7"/>
  <c r="H8"/>
  <c r="AU57" i="13" s="1"/>
  <c r="I8" i="2"/>
  <c r="BH57" i="13" s="1"/>
  <c r="J8" i="2"/>
  <c r="BU57" i="13" s="1"/>
  <c r="U8" i="2"/>
  <c r="V8"/>
  <c r="W8"/>
  <c r="X8"/>
  <c r="Y8"/>
  <c r="Z8"/>
  <c r="AA8"/>
  <c r="AM8"/>
  <c r="AN8" s="1"/>
  <c r="AO8"/>
  <c r="AP8"/>
  <c r="AQ8"/>
  <c r="AR8"/>
  <c r="AS8"/>
  <c r="BE8"/>
  <c r="BF8" s="1"/>
  <c r="BG8"/>
  <c r="BH8"/>
  <c r="BI8"/>
  <c r="BJ8"/>
  <c r="BK8"/>
  <c r="BW8"/>
  <c r="BX8" s="1"/>
  <c r="BY8"/>
  <c r="BZ8"/>
  <c r="CA8"/>
  <c r="CB8"/>
  <c r="CC8"/>
  <c r="H9"/>
  <c r="AU32" i="13" s="1"/>
  <c r="I9" i="2"/>
  <c r="BH32" i="13" s="1"/>
  <c r="J9" i="2"/>
  <c r="BU32" i="13" s="1"/>
  <c r="U9" i="2"/>
  <c r="V9" s="1"/>
  <c r="W9"/>
  <c r="X9"/>
  <c r="Y9"/>
  <c r="Z9"/>
  <c r="AA9"/>
  <c r="AM9"/>
  <c r="AN9" s="1"/>
  <c r="AO9"/>
  <c r="AP9"/>
  <c r="AQ9"/>
  <c r="AR9"/>
  <c r="AS9"/>
  <c r="BE9"/>
  <c r="BF9" s="1"/>
  <c r="BG9"/>
  <c r="BH9"/>
  <c r="BI9"/>
  <c r="BJ9"/>
  <c r="BK9"/>
  <c r="BW9"/>
  <c r="BX9" s="1"/>
  <c r="BY9"/>
  <c r="BZ9"/>
  <c r="CA9"/>
  <c r="CB9"/>
  <c r="CC9"/>
  <c r="H49"/>
  <c r="AU34" i="13" s="1"/>
  <c r="I49" i="2"/>
  <c r="BH34" i="13" s="1"/>
  <c r="J49" i="2"/>
  <c r="BU34" i="13" s="1"/>
  <c r="U49" i="2"/>
  <c r="W49"/>
  <c r="X49"/>
  <c r="Y49"/>
  <c r="Z49"/>
  <c r="AA49"/>
  <c r="AM49"/>
  <c r="AN49" s="1"/>
  <c r="AO49"/>
  <c r="AP49"/>
  <c r="AQ49"/>
  <c r="AR49"/>
  <c r="AS49"/>
  <c r="BE49"/>
  <c r="BF49" s="1"/>
  <c r="BG49"/>
  <c r="BH49"/>
  <c r="BI49"/>
  <c r="BJ49"/>
  <c r="BK49"/>
  <c r="BW49"/>
  <c r="BX49" s="1"/>
  <c r="BY49"/>
  <c r="BZ49"/>
  <c r="CA49"/>
  <c r="CB49"/>
  <c r="CC49"/>
  <c r="H10"/>
  <c r="AU38" i="13" s="1"/>
  <c r="I10" i="2"/>
  <c r="BH38" i="13" s="1"/>
  <c r="J10" i="2"/>
  <c r="BU38" i="13" s="1"/>
  <c r="U10" i="2"/>
  <c r="W10"/>
  <c r="X10"/>
  <c r="Y10"/>
  <c r="Z10"/>
  <c r="AA10"/>
  <c r="AM10"/>
  <c r="AN10" s="1"/>
  <c r="AO10"/>
  <c r="AP10"/>
  <c r="AQ10"/>
  <c r="AR10"/>
  <c r="AS10"/>
  <c r="BE10"/>
  <c r="BF10" s="1"/>
  <c r="BG10"/>
  <c r="BH10"/>
  <c r="BI10"/>
  <c r="BJ10"/>
  <c r="BK10"/>
  <c r="BW10"/>
  <c r="BX10" s="1"/>
  <c r="BY10"/>
  <c r="BZ10"/>
  <c r="CA10"/>
  <c r="CB10"/>
  <c r="CC10"/>
  <c r="H11"/>
  <c r="AU17" i="13" s="1"/>
  <c r="I11" i="2"/>
  <c r="BH17" i="13" s="1"/>
  <c r="J11" i="2"/>
  <c r="BU17" i="13" s="1"/>
  <c r="U11" i="2"/>
  <c r="V11" s="1"/>
  <c r="W11"/>
  <c r="X11"/>
  <c r="Y11"/>
  <c r="Z11"/>
  <c r="AA11"/>
  <c r="AM11"/>
  <c r="AN11" s="1"/>
  <c r="AO11"/>
  <c r="AP11"/>
  <c r="AQ11"/>
  <c r="AR11"/>
  <c r="AS11"/>
  <c r="BE11"/>
  <c r="BF11" s="1"/>
  <c r="BG11"/>
  <c r="BH11"/>
  <c r="BI11"/>
  <c r="BJ11"/>
  <c r="BK11"/>
  <c r="BW11"/>
  <c r="BX11" s="1"/>
  <c r="BY11"/>
  <c r="BZ11"/>
  <c r="CA11"/>
  <c r="CB11"/>
  <c r="CC11"/>
  <c r="H12"/>
  <c r="I12"/>
  <c r="BH5" i="13" s="1"/>
  <c r="J12" i="2"/>
  <c r="BU5" i="13" s="1"/>
  <c r="U12" i="2"/>
  <c r="V12" s="1"/>
  <c r="W12"/>
  <c r="X12"/>
  <c r="Y12"/>
  <c r="Z12"/>
  <c r="AA12"/>
  <c r="AM12"/>
  <c r="AN12" s="1"/>
  <c r="AO12"/>
  <c r="AP12"/>
  <c r="AQ12"/>
  <c r="AR12"/>
  <c r="AS12"/>
  <c r="BE12"/>
  <c r="BF12" s="1"/>
  <c r="BG12"/>
  <c r="BH12"/>
  <c r="BI12"/>
  <c r="BJ12"/>
  <c r="BK12"/>
  <c r="BW12"/>
  <c r="BX12" s="1"/>
  <c r="BY12"/>
  <c r="BZ12"/>
  <c r="CA12"/>
  <c r="CB12"/>
  <c r="CC12"/>
  <c r="H13"/>
  <c r="AU12" i="13" s="1"/>
  <c r="I13" i="2"/>
  <c r="J13"/>
  <c r="BU12" i="13" s="1"/>
  <c r="U13" i="2"/>
  <c r="V13" s="1"/>
  <c r="W13"/>
  <c r="X13"/>
  <c r="Y13"/>
  <c r="Z13"/>
  <c r="AA13"/>
  <c r="AM13"/>
  <c r="AN13" s="1"/>
  <c r="AO13"/>
  <c r="AP13"/>
  <c r="AQ13"/>
  <c r="AR13"/>
  <c r="AS13"/>
  <c r="BE13"/>
  <c r="BF13" s="1"/>
  <c r="BG13"/>
  <c r="BH13"/>
  <c r="BI13"/>
  <c r="BJ13"/>
  <c r="BK13"/>
  <c r="BW13"/>
  <c r="BX13" s="1"/>
  <c r="BY13"/>
  <c r="BZ13"/>
  <c r="CA13"/>
  <c r="CB13"/>
  <c r="CC13"/>
  <c r="H14"/>
  <c r="AU10" i="13" s="1"/>
  <c r="I14" i="2"/>
  <c r="BH10" i="13" s="1"/>
  <c r="J14" i="2"/>
  <c r="BU10" i="13" s="1"/>
  <c r="U14" i="2"/>
  <c r="V14" s="1"/>
  <c r="W14"/>
  <c r="X14"/>
  <c r="Y14"/>
  <c r="Z14"/>
  <c r="AA14"/>
  <c r="AM14"/>
  <c r="AN14" s="1"/>
  <c r="AO14"/>
  <c r="AP14"/>
  <c r="AQ14"/>
  <c r="AR14"/>
  <c r="AS14"/>
  <c r="BE14"/>
  <c r="BF14" s="1"/>
  <c r="BG14"/>
  <c r="BH14"/>
  <c r="BI14"/>
  <c r="BJ14"/>
  <c r="BK14"/>
  <c r="BW14"/>
  <c r="BX14" s="1"/>
  <c r="BY14"/>
  <c r="BZ14"/>
  <c r="CA14"/>
  <c r="CB14"/>
  <c r="CC14"/>
  <c r="H15"/>
  <c r="I15"/>
  <c r="J15"/>
  <c r="BU15" i="13" s="1"/>
  <c r="U15" i="2"/>
  <c r="V15" s="1"/>
  <c r="W15"/>
  <c r="X15"/>
  <c r="Y15"/>
  <c r="Z15"/>
  <c r="AA15"/>
  <c r="AM15"/>
  <c r="AN15" s="1"/>
  <c r="AO15"/>
  <c r="AP15"/>
  <c r="AQ15"/>
  <c r="AR15"/>
  <c r="AS15"/>
  <c r="BE15"/>
  <c r="BF15" s="1"/>
  <c r="BG15"/>
  <c r="BH15"/>
  <c r="BI15"/>
  <c r="BJ15"/>
  <c r="BK15"/>
  <c r="BW15"/>
  <c r="BX15" s="1"/>
  <c r="BY15"/>
  <c r="BZ15"/>
  <c r="CA15"/>
  <c r="CB15"/>
  <c r="CC15"/>
  <c r="H17"/>
  <c r="AU25" i="13" s="1"/>
  <c r="I17" i="2"/>
  <c r="BH25" i="13" s="1"/>
  <c r="J17" i="2"/>
  <c r="BU25" i="13" s="1"/>
  <c r="U17" i="2"/>
  <c r="V17" s="1"/>
  <c r="W17"/>
  <c r="X17"/>
  <c r="Y17"/>
  <c r="Z17"/>
  <c r="AA17"/>
  <c r="AM17"/>
  <c r="AN17" s="1"/>
  <c r="AO17"/>
  <c r="AP17"/>
  <c r="AQ17"/>
  <c r="AR17"/>
  <c r="AS17"/>
  <c r="BE17"/>
  <c r="BF17" s="1"/>
  <c r="BG17"/>
  <c r="BH17"/>
  <c r="BI17"/>
  <c r="BJ17"/>
  <c r="BK17"/>
  <c r="BW17"/>
  <c r="BX17"/>
  <c r="BY17"/>
  <c r="BZ17"/>
  <c r="CA17"/>
  <c r="CB17"/>
  <c r="CC17"/>
  <c r="H18"/>
  <c r="AU58" i="13" s="1"/>
  <c r="I18" i="2"/>
  <c r="BH58" i="13" s="1"/>
  <c r="J18" i="2"/>
  <c r="BU58" i="13" s="1"/>
  <c r="U18" i="2"/>
  <c r="W18"/>
  <c r="X18"/>
  <c r="Y18"/>
  <c r="Z18"/>
  <c r="AA18"/>
  <c r="AM18"/>
  <c r="AN18" s="1"/>
  <c r="AO18"/>
  <c r="AP18"/>
  <c r="AQ18"/>
  <c r="AR18"/>
  <c r="AS18"/>
  <c r="BE18"/>
  <c r="BF18" s="1"/>
  <c r="BG18"/>
  <c r="BH18"/>
  <c r="BI18"/>
  <c r="BJ18"/>
  <c r="BK18"/>
  <c r="BW18"/>
  <c r="BX18" s="1"/>
  <c r="BY18"/>
  <c r="BZ18"/>
  <c r="CA18"/>
  <c r="CB18"/>
  <c r="CC18"/>
  <c r="H20"/>
  <c r="AU14" i="13" s="1"/>
  <c r="I20" i="2"/>
  <c r="BH14" i="13" s="1"/>
  <c r="J20" i="2"/>
  <c r="BU14" i="13" s="1"/>
  <c r="U20" i="2"/>
  <c r="W20"/>
  <c r="X20"/>
  <c r="Y20"/>
  <c r="Z20"/>
  <c r="AA20"/>
  <c r="AM20"/>
  <c r="AN20" s="1"/>
  <c r="AO20"/>
  <c r="AP20"/>
  <c r="AQ20"/>
  <c r="AR20"/>
  <c r="AS20"/>
  <c r="BE20"/>
  <c r="BF20" s="1"/>
  <c r="BG20"/>
  <c r="BH20"/>
  <c r="BI20"/>
  <c r="BJ20"/>
  <c r="BK20"/>
  <c r="BW20"/>
  <c r="BX20" s="1"/>
  <c r="BY20"/>
  <c r="BZ20"/>
  <c r="CA20"/>
  <c r="CB20"/>
  <c r="CC20"/>
  <c r="H21"/>
  <c r="AU20" i="13" s="1"/>
  <c r="I21" i="2"/>
  <c r="BH20" i="13" s="1"/>
  <c r="J21" i="2"/>
  <c r="U21"/>
  <c r="V21" s="1"/>
  <c r="W21"/>
  <c r="X21"/>
  <c r="Y21"/>
  <c r="Z21"/>
  <c r="AA21"/>
  <c r="AM21"/>
  <c r="AN21" s="1"/>
  <c r="AO21"/>
  <c r="AP21"/>
  <c r="AQ21"/>
  <c r="AR21"/>
  <c r="AS21"/>
  <c r="BE21"/>
  <c r="BF21" s="1"/>
  <c r="BG21"/>
  <c r="BH21"/>
  <c r="BI21"/>
  <c r="BJ21"/>
  <c r="BK21"/>
  <c r="BW21"/>
  <c r="BX21" s="1"/>
  <c r="BY21"/>
  <c r="BZ21"/>
  <c r="CA21"/>
  <c r="CB21"/>
  <c r="CC21"/>
  <c r="H22"/>
  <c r="I22"/>
  <c r="BH18" i="13" s="1"/>
  <c r="J22" i="2"/>
  <c r="U22"/>
  <c r="V22" s="1"/>
  <c r="W22"/>
  <c r="X22"/>
  <c r="Y22"/>
  <c r="Z22"/>
  <c r="AA22"/>
  <c r="AM22"/>
  <c r="AN22" s="1"/>
  <c r="AO22"/>
  <c r="AP22"/>
  <c r="AQ22"/>
  <c r="AR22"/>
  <c r="AS22"/>
  <c r="BE22"/>
  <c r="BF22" s="1"/>
  <c r="BG22"/>
  <c r="BH22"/>
  <c r="BI22"/>
  <c r="BJ22"/>
  <c r="BK22"/>
  <c r="BW22"/>
  <c r="BX22" s="1"/>
  <c r="BY22"/>
  <c r="BZ22"/>
  <c r="CA22"/>
  <c r="CB22"/>
  <c r="CC22"/>
  <c r="H23"/>
  <c r="AU23" i="13" s="1"/>
  <c r="I23" i="2"/>
  <c r="BH23" i="13" s="1"/>
  <c r="J23" i="2"/>
  <c r="BU23" i="13" s="1"/>
  <c r="U23" i="2"/>
  <c r="V23" s="1"/>
  <c r="W23"/>
  <c r="X23"/>
  <c r="Y23"/>
  <c r="Z23"/>
  <c r="AA23"/>
  <c r="AM23"/>
  <c r="AN23"/>
  <c r="AO23"/>
  <c r="AP23"/>
  <c r="AQ23"/>
  <c r="AR23"/>
  <c r="AS23"/>
  <c r="BE23"/>
  <c r="BF23" s="1"/>
  <c r="BG23"/>
  <c r="BH23"/>
  <c r="BI23"/>
  <c r="BJ23"/>
  <c r="BK23"/>
  <c r="BW23"/>
  <c r="BX23" s="1"/>
  <c r="BY23"/>
  <c r="BZ23"/>
  <c r="CA23"/>
  <c r="CB23"/>
  <c r="CC23"/>
  <c r="H24"/>
  <c r="I24"/>
  <c r="BH13" i="13" s="1"/>
  <c r="J24" i="2"/>
  <c r="BU13" i="13" s="1"/>
  <c r="U24" i="2"/>
  <c r="V24" s="1"/>
  <c r="W24"/>
  <c r="X24"/>
  <c r="Y24"/>
  <c r="Z24"/>
  <c r="AA24"/>
  <c r="AM24"/>
  <c r="AN24" s="1"/>
  <c r="AO24"/>
  <c r="AP24"/>
  <c r="AQ24"/>
  <c r="AR24"/>
  <c r="AS24"/>
  <c r="BE24"/>
  <c r="BF24" s="1"/>
  <c r="BG24"/>
  <c r="BH24"/>
  <c r="BI24"/>
  <c r="BJ24"/>
  <c r="BK24"/>
  <c r="BW24"/>
  <c r="BX24" s="1"/>
  <c r="BY24"/>
  <c r="BZ24"/>
  <c r="CA24"/>
  <c r="CB24"/>
  <c r="CC24"/>
  <c r="H25"/>
  <c r="AU21" i="13" s="1"/>
  <c r="I25" i="2"/>
  <c r="BH21" i="13" s="1"/>
  <c r="J25" i="2"/>
  <c r="BU21" i="13" s="1"/>
  <c r="U25" i="2"/>
  <c r="V25" s="1"/>
  <c r="W25"/>
  <c r="X25"/>
  <c r="Y25"/>
  <c r="Z25"/>
  <c r="AA25"/>
  <c r="AM25"/>
  <c r="AN25" s="1"/>
  <c r="AO25"/>
  <c r="AP25"/>
  <c r="AQ25"/>
  <c r="AR25"/>
  <c r="AS25"/>
  <c r="BE25"/>
  <c r="BF25" s="1"/>
  <c r="BG25"/>
  <c r="BH25"/>
  <c r="BI25"/>
  <c r="BJ25"/>
  <c r="BK25"/>
  <c r="BW25"/>
  <c r="BX25" s="1"/>
  <c r="BY25"/>
  <c r="BZ25"/>
  <c r="CA25"/>
  <c r="CB25"/>
  <c r="CC25"/>
  <c r="H26"/>
  <c r="I26"/>
  <c r="BH27" i="13" s="1"/>
  <c r="J26" i="2"/>
  <c r="U26"/>
  <c r="V26" s="1"/>
  <c r="W26"/>
  <c r="X26"/>
  <c r="Y26"/>
  <c r="Z26"/>
  <c r="AA26"/>
  <c r="AM26"/>
  <c r="AN26" s="1"/>
  <c r="AO26"/>
  <c r="AP26"/>
  <c r="AQ26"/>
  <c r="AR26"/>
  <c r="AS26"/>
  <c r="BE26"/>
  <c r="BF26" s="1"/>
  <c r="BG26"/>
  <c r="BH26"/>
  <c r="BI26"/>
  <c r="BJ26"/>
  <c r="BK26"/>
  <c r="BW26"/>
  <c r="BX26" s="1"/>
  <c r="BY26"/>
  <c r="BZ26"/>
  <c r="CA26"/>
  <c r="CB26"/>
  <c r="CC26"/>
  <c r="H28"/>
  <c r="AU59" i="13" s="1"/>
  <c r="I28" i="2"/>
  <c r="BH59" i="13" s="1"/>
  <c r="J28" i="2"/>
  <c r="BU59" i="13" s="1"/>
  <c r="U28" i="2"/>
  <c r="W28"/>
  <c r="X28"/>
  <c r="Y28"/>
  <c r="Z28"/>
  <c r="AA28"/>
  <c r="AM28"/>
  <c r="AN28" s="1"/>
  <c r="AO28"/>
  <c r="AP28"/>
  <c r="AQ28"/>
  <c r="AR28"/>
  <c r="AS28"/>
  <c r="BE28"/>
  <c r="BF28" s="1"/>
  <c r="BG28"/>
  <c r="BH28"/>
  <c r="BI28"/>
  <c r="BJ28"/>
  <c r="BK28"/>
  <c r="BW28"/>
  <c r="BX28" s="1"/>
  <c r="BY28"/>
  <c r="BZ28"/>
  <c r="CA28"/>
  <c r="CB28"/>
  <c r="CC28"/>
  <c r="H29"/>
  <c r="AU60" i="13" s="1"/>
  <c r="I29" i="2"/>
  <c r="BH60" i="13" s="1"/>
  <c r="J29" i="2"/>
  <c r="U29"/>
  <c r="W29"/>
  <c r="X29"/>
  <c r="Y29"/>
  <c r="Z29"/>
  <c r="AA29"/>
  <c r="AM29"/>
  <c r="AN29" s="1"/>
  <c r="AO29"/>
  <c r="AP29"/>
  <c r="AQ29"/>
  <c r="AR29"/>
  <c r="AS29"/>
  <c r="BE29"/>
  <c r="BF29" s="1"/>
  <c r="BG29"/>
  <c r="BH29"/>
  <c r="BI29"/>
  <c r="BJ29"/>
  <c r="BK29"/>
  <c r="BW29"/>
  <c r="BX29" s="1"/>
  <c r="BY29"/>
  <c r="BZ29"/>
  <c r="CA29"/>
  <c r="CB29"/>
  <c r="CC29"/>
  <c r="H30"/>
  <c r="AU9" i="13" s="1"/>
  <c r="I30" i="2"/>
  <c r="BH9" i="13" s="1"/>
  <c r="J30" i="2"/>
  <c r="U30"/>
  <c r="V30" s="1"/>
  <c r="W30"/>
  <c r="X30"/>
  <c r="Y30"/>
  <c r="Z30"/>
  <c r="AA30"/>
  <c r="AM30"/>
  <c r="AN30" s="1"/>
  <c r="AO30"/>
  <c r="AP30"/>
  <c r="AQ30"/>
  <c r="AR30"/>
  <c r="AS30"/>
  <c r="BE30"/>
  <c r="BF30" s="1"/>
  <c r="BG30"/>
  <c r="BH30"/>
  <c r="BI30"/>
  <c r="BJ30"/>
  <c r="BK30"/>
  <c r="BW30"/>
  <c r="BX30" s="1"/>
  <c r="BY30"/>
  <c r="BZ30"/>
  <c r="CA30"/>
  <c r="CB30"/>
  <c r="CC30"/>
  <c r="H31"/>
  <c r="AU6" i="13" s="1"/>
  <c r="I31" i="2"/>
  <c r="BH6" i="13" s="1"/>
  <c r="J31" i="2"/>
  <c r="BU6" i="13" s="1"/>
  <c r="U31" i="2"/>
  <c r="V31" s="1"/>
  <c r="W31"/>
  <c r="X31"/>
  <c r="Y31"/>
  <c r="Z31"/>
  <c r="AA31"/>
  <c r="AM31"/>
  <c r="AN31" s="1"/>
  <c r="AO31"/>
  <c r="AP31"/>
  <c r="AQ31"/>
  <c r="AR31"/>
  <c r="AS31"/>
  <c r="BE31"/>
  <c r="BF31" s="1"/>
  <c r="BG31"/>
  <c r="BH31"/>
  <c r="BI31"/>
  <c r="BJ31"/>
  <c r="BK31"/>
  <c r="BW31"/>
  <c r="BX31" s="1"/>
  <c r="BY31"/>
  <c r="BZ31"/>
  <c r="CA31"/>
  <c r="CB31"/>
  <c r="CC31"/>
  <c r="H32"/>
  <c r="AU19" i="13" s="1"/>
  <c r="I32" i="2"/>
  <c r="BH19" i="13" s="1"/>
  <c r="J32" i="2"/>
  <c r="U32"/>
  <c r="V32" s="1"/>
  <c r="W32"/>
  <c r="X32"/>
  <c r="Y32"/>
  <c r="Z32"/>
  <c r="AA32"/>
  <c r="AM32"/>
  <c r="AN32" s="1"/>
  <c r="AO32"/>
  <c r="AP32"/>
  <c r="AQ32"/>
  <c r="AR32"/>
  <c r="AS32"/>
  <c r="BE32"/>
  <c r="BF32" s="1"/>
  <c r="BG32"/>
  <c r="BH32"/>
  <c r="BI32"/>
  <c r="BJ32"/>
  <c r="BK32"/>
  <c r="BW32"/>
  <c r="BX32" s="1"/>
  <c r="BY32"/>
  <c r="BZ32"/>
  <c r="CA32"/>
  <c r="CB32"/>
  <c r="CC32"/>
  <c r="H33"/>
  <c r="I33"/>
  <c r="BH61" i="13" s="1"/>
  <c r="J33" i="2"/>
  <c r="BU61" i="13" s="1"/>
  <c r="U33" i="2"/>
  <c r="V33" s="1"/>
  <c r="W33"/>
  <c r="X33"/>
  <c r="Y33"/>
  <c r="Z33"/>
  <c r="AA33"/>
  <c r="AM33"/>
  <c r="AN33" s="1"/>
  <c r="AO33"/>
  <c r="AP33"/>
  <c r="AQ33"/>
  <c r="AR33"/>
  <c r="AS33"/>
  <c r="BE33"/>
  <c r="BF33" s="1"/>
  <c r="BG33"/>
  <c r="BH33"/>
  <c r="BI33"/>
  <c r="BJ33"/>
  <c r="BK33"/>
  <c r="BW33"/>
  <c r="BX33" s="1"/>
  <c r="BY33"/>
  <c r="BZ33"/>
  <c r="CA33"/>
  <c r="CB33"/>
  <c r="CC33"/>
  <c r="H34"/>
  <c r="AU26" i="13" s="1"/>
  <c r="I34" i="2"/>
  <c r="BH26" i="13" s="1"/>
  <c r="J34" i="2"/>
  <c r="U34"/>
  <c r="V34" s="1"/>
  <c r="W34"/>
  <c r="X34"/>
  <c r="Y34"/>
  <c r="Z34"/>
  <c r="AA34"/>
  <c r="AM34"/>
  <c r="AN34" s="1"/>
  <c r="AO34"/>
  <c r="AP34"/>
  <c r="AQ34"/>
  <c r="AR34"/>
  <c r="AS34"/>
  <c r="BE34"/>
  <c r="BF34" s="1"/>
  <c r="BG34"/>
  <c r="BH34"/>
  <c r="BI34"/>
  <c r="BJ34"/>
  <c r="BK34"/>
  <c r="BW34"/>
  <c r="BX34" s="1"/>
  <c r="BY34"/>
  <c r="BZ34"/>
  <c r="CA34"/>
  <c r="CB34"/>
  <c r="CC34"/>
  <c r="H35"/>
  <c r="AU62" i="13" s="1"/>
  <c r="I35" i="2"/>
  <c r="J35"/>
  <c r="BU62" i="13" s="1"/>
  <c r="U35" i="2"/>
  <c r="V35" s="1"/>
  <c r="W35"/>
  <c r="X35"/>
  <c r="Y35"/>
  <c r="Z35"/>
  <c r="AA35"/>
  <c r="AM35"/>
  <c r="AN35" s="1"/>
  <c r="AO35"/>
  <c r="AP35"/>
  <c r="AQ35"/>
  <c r="AR35"/>
  <c r="AS35"/>
  <c r="BE35"/>
  <c r="BF35" s="1"/>
  <c r="BG35"/>
  <c r="BH35"/>
  <c r="BI35"/>
  <c r="BJ35"/>
  <c r="BK35"/>
  <c r="BW35"/>
  <c r="BX35" s="1"/>
  <c r="BY35"/>
  <c r="BZ35"/>
  <c r="CA35"/>
  <c r="CB35"/>
  <c r="CC35"/>
  <c r="H36"/>
  <c r="AU63" i="13" s="1"/>
  <c r="I36" i="2"/>
  <c r="BH63" i="13" s="1"/>
  <c r="J36" i="2"/>
  <c r="U36"/>
  <c r="W36"/>
  <c r="X36"/>
  <c r="Y36"/>
  <c r="Z36"/>
  <c r="AA36"/>
  <c r="AM36"/>
  <c r="AN36" s="1"/>
  <c r="AO36"/>
  <c r="AP36"/>
  <c r="AQ36"/>
  <c r="AR36"/>
  <c r="AS36"/>
  <c r="BE36"/>
  <c r="BF36" s="1"/>
  <c r="BG36"/>
  <c r="BH36"/>
  <c r="BI36"/>
  <c r="BJ36"/>
  <c r="BK36"/>
  <c r="BW36"/>
  <c r="BX36" s="1"/>
  <c r="BY36"/>
  <c r="BZ36"/>
  <c r="CA36"/>
  <c r="CB36"/>
  <c r="CC36"/>
  <c r="H37"/>
  <c r="AU24" i="13" s="1"/>
  <c r="I37" i="2"/>
  <c r="BH24" i="13" s="1"/>
  <c r="J37" i="2"/>
  <c r="BU24" i="13" s="1"/>
  <c r="U37" i="2"/>
  <c r="W37"/>
  <c r="X37"/>
  <c r="Y37"/>
  <c r="Z37"/>
  <c r="AA37"/>
  <c r="AM37"/>
  <c r="AN37" s="1"/>
  <c r="AO37"/>
  <c r="AP37"/>
  <c r="AQ37"/>
  <c r="AR37"/>
  <c r="AS37"/>
  <c r="BE37"/>
  <c r="BF37" s="1"/>
  <c r="BG37"/>
  <c r="BH37"/>
  <c r="BI37"/>
  <c r="BJ37"/>
  <c r="BK37"/>
  <c r="BW37"/>
  <c r="BX37" s="1"/>
  <c r="BY37"/>
  <c r="BZ37"/>
  <c r="CA37"/>
  <c r="CB37"/>
  <c r="CC37"/>
  <c r="H38"/>
  <c r="AU64" i="13" s="1"/>
  <c r="I38" i="2"/>
  <c r="BH64" i="13" s="1"/>
  <c r="J38" i="2"/>
  <c r="BU64" i="13" s="1"/>
  <c r="U38" i="2"/>
  <c r="V38" s="1"/>
  <c r="W38"/>
  <c r="X38"/>
  <c r="Y38"/>
  <c r="Z38"/>
  <c r="AA38"/>
  <c r="AM38"/>
  <c r="AN38" s="1"/>
  <c r="AO38"/>
  <c r="AP38"/>
  <c r="AQ38"/>
  <c r="AR38"/>
  <c r="AS38"/>
  <c r="BE38"/>
  <c r="BF38" s="1"/>
  <c r="BG38"/>
  <c r="BH38"/>
  <c r="BI38"/>
  <c r="BJ38"/>
  <c r="BK38"/>
  <c r="BW38"/>
  <c r="BX38" s="1"/>
  <c r="BY38"/>
  <c r="BZ38"/>
  <c r="CA38"/>
  <c r="CB38"/>
  <c r="CC38"/>
  <c r="H40"/>
  <c r="AU65" i="13" s="1"/>
  <c r="I40" i="2"/>
  <c r="BH65" i="13" s="1"/>
  <c r="J40" i="2"/>
  <c r="U40"/>
  <c r="V40" s="1"/>
  <c r="W40"/>
  <c r="X40"/>
  <c r="Y40"/>
  <c r="Z40"/>
  <c r="AA40"/>
  <c r="AM40"/>
  <c r="AN40" s="1"/>
  <c r="AO40"/>
  <c r="AP40"/>
  <c r="AQ40"/>
  <c r="AR40"/>
  <c r="AS40"/>
  <c r="BE40"/>
  <c r="BF40" s="1"/>
  <c r="BG40"/>
  <c r="BH40"/>
  <c r="BI40"/>
  <c r="BJ40"/>
  <c r="BK40"/>
  <c r="BW40"/>
  <c r="BX40" s="1"/>
  <c r="BY40"/>
  <c r="BZ40"/>
  <c r="CA40"/>
  <c r="CB40"/>
  <c r="CC40"/>
  <c r="H41"/>
  <c r="AU7" i="13" s="1"/>
  <c r="I41" i="2"/>
  <c r="BH7" i="13" s="1"/>
  <c r="J41" i="2"/>
  <c r="U41"/>
  <c r="V41" s="1"/>
  <c r="W41"/>
  <c r="X41"/>
  <c r="Y41"/>
  <c r="Z41"/>
  <c r="AA41"/>
  <c r="AM41"/>
  <c r="AN41" s="1"/>
  <c r="AO41"/>
  <c r="AP41"/>
  <c r="AQ41"/>
  <c r="AR41"/>
  <c r="AS41"/>
  <c r="BE41"/>
  <c r="BF41" s="1"/>
  <c r="BG41"/>
  <c r="BH41"/>
  <c r="BI41"/>
  <c r="BJ41"/>
  <c r="BK41"/>
  <c r="BW41"/>
  <c r="BX41" s="1"/>
  <c r="BY41"/>
  <c r="BZ41"/>
  <c r="CA41"/>
  <c r="CB41"/>
  <c r="CC41"/>
  <c r="H43"/>
  <c r="AU11" i="13" s="1"/>
  <c r="I43" i="2"/>
  <c r="BH11" i="13" s="1"/>
  <c r="J43" i="2"/>
  <c r="BU11" i="13" s="1"/>
  <c r="U43" i="2"/>
  <c r="V43" s="1"/>
  <c r="W43"/>
  <c r="X43"/>
  <c r="Y43"/>
  <c r="Z43"/>
  <c r="AA43"/>
  <c r="AM43"/>
  <c r="AN43" s="1"/>
  <c r="AO43"/>
  <c r="AP43"/>
  <c r="AQ43"/>
  <c r="AR43"/>
  <c r="AS43"/>
  <c r="BE43"/>
  <c r="BF43" s="1"/>
  <c r="BG43"/>
  <c r="BH43"/>
  <c r="BI43"/>
  <c r="BJ43"/>
  <c r="BK43"/>
  <c r="BW43"/>
  <c r="BX43" s="1"/>
  <c r="BY43"/>
  <c r="BZ43"/>
  <c r="CA43"/>
  <c r="CB43"/>
  <c r="CC43"/>
  <c r="H42"/>
  <c r="I42"/>
  <c r="BH8" i="13" s="1"/>
  <c r="J42" i="2"/>
  <c r="U42"/>
  <c r="V42" s="1"/>
  <c r="W42"/>
  <c r="X42"/>
  <c r="Y42"/>
  <c r="Z42"/>
  <c r="AA42"/>
  <c r="AM42"/>
  <c r="AN42" s="1"/>
  <c r="AO42"/>
  <c r="AP42"/>
  <c r="AQ42"/>
  <c r="AR42"/>
  <c r="AS42"/>
  <c r="BE42"/>
  <c r="BF42" s="1"/>
  <c r="BG42"/>
  <c r="BH42"/>
  <c r="BI42"/>
  <c r="BJ42"/>
  <c r="BK42"/>
  <c r="BW42"/>
  <c r="BX42" s="1"/>
  <c r="BY42"/>
  <c r="BZ42"/>
  <c r="CA42"/>
  <c r="CB42"/>
  <c r="CC42"/>
  <c r="H45"/>
  <c r="AU30" i="13" s="1"/>
  <c r="I45" i="2"/>
  <c r="BH30" i="13" s="1"/>
  <c r="J45" i="2"/>
  <c r="BU30" i="13" s="1"/>
  <c r="U45" i="2"/>
  <c r="V45" s="1"/>
  <c r="W45"/>
  <c r="X45"/>
  <c r="Y45"/>
  <c r="Z45"/>
  <c r="AA45"/>
  <c r="AM45"/>
  <c r="AN45" s="1"/>
  <c r="AO45"/>
  <c r="AP45"/>
  <c r="AQ45"/>
  <c r="AR45"/>
  <c r="AS45"/>
  <c r="BE45"/>
  <c r="BF45" s="1"/>
  <c r="BG45"/>
  <c r="BH45"/>
  <c r="BI45"/>
  <c r="BJ45"/>
  <c r="BK45"/>
  <c r="BW45"/>
  <c r="BX45" s="1"/>
  <c r="BY45"/>
  <c r="BZ45"/>
  <c r="CA45"/>
  <c r="CB45"/>
  <c r="CC45"/>
  <c r="H46"/>
  <c r="AU66" i="13" s="1"/>
  <c r="I46" i="2"/>
  <c r="BH66" i="13" s="1"/>
  <c r="J46" i="2"/>
  <c r="BU66" i="13" s="1"/>
  <c r="U46" i="2"/>
  <c r="W46"/>
  <c r="X46"/>
  <c r="Y46"/>
  <c r="Z46"/>
  <c r="AA46"/>
  <c r="AM46"/>
  <c r="AN46" s="1"/>
  <c r="AO46"/>
  <c r="AP46"/>
  <c r="AQ46"/>
  <c r="AR46"/>
  <c r="AS46"/>
  <c r="BE46"/>
  <c r="BF46" s="1"/>
  <c r="BG46"/>
  <c r="BH46"/>
  <c r="BI46"/>
  <c r="BJ46"/>
  <c r="BK46"/>
  <c r="BW46"/>
  <c r="BX46" s="1"/>
  <c r="BY46"/>
  <c r="BZ46"/>
  <c r="CA46"/>
  <c r="CB46"/>
  <c r="CC46"/>
  <c r="H47"/>
  <c r="AU22" i="13" s="1"/>
  <c r="I47" i="2"/>
  <c r="BH22" i="13" s="1"/>
  <c r="J47" i="2"/>
  <c r="BU22" i="13" s="1"/>
  <c r="U47" i="2"/>
  <c r="W47"/>
  <c r="X47"/>
  <c r="Y47"/>
  <c r="Z47"/>
  <c r="AA47"/>
  <c r="AM47"/>
  <c r="AN47" s="1"/>
  <c r="AO47"/>
  <c r="AP47"/>
  <c r="AQ47"/>
  <c r="AR47"/>
  <c r="AS47"/>
  <c r="BE47"/>
  <c r="BF47" s="1"/>
  <c r="BG47"/>
  <c r="BH47"/>
  <c r="BI47"/>
  <c r="BJ47"/>
  <c r="BK47"/>
  <c r="BW47"/>
  <c r="BX47" s="1"/>
  <c r="BY47"/>
  <c r="BZ47"/>
  <c r="CA47"/>
  <c r="CB47"/>
  <c r="CC47"/>
  <c r="H50"/>
  <c r="AU4" i="13" s="1"/>
  <c r="I50" i="2"/>
  <c r="J50"/>
  <c r="U50"/>
  <c r="V50" s="1"/>
  <c r="W50"/>
  <c r="X50"/>
  <c r="Y50"/>
  <c r="Z50"/>
  <c r="AA50"/>
  <c r="AM50"/>
  <c r="AN50" s="1"/>
  <c r="AO50"/>
  <c r="AP50"/>
  <c r="AQ50"/>
  <c r="AR50"/>
  <c r="AS50"/>
  <c r="BE50"/>
  <c r="BF50" s="1"/>
  <c r="BG50"/>
  <c r="BH50"/>
  <c r="BI50"/>
  <c r="BJ50"/>
  <c r="BK50"/>
  <c r="BW50"/>
  <c r="BX50" s="1"/>
  <c r="BY50"/>
  <c r="BZ50"/>
  <c r="CA50"/>
  <c r="CB50"/>
  <c r="CC50"/>
  <c r="H51"/>
  <c r="I51"/>
  <c r="BH35" i="13" s="1"/>
  <c r="J51" i="2"/>
  <c r="U51"/>
  <c r="V51" s="1"/>
  <c r="W51"/>
  <c r="X51"/>
  <c r="Y51"/>
  <c r="Z51"/>
  <c r="AA51"/>
  <c r="AM51"/>
  <c r="AN51" s="1"/>
  <c r="AO51"/>
  <c r="AP51"/>
  <c r="AQ51"/>
  <c r="AR51"/>
  <c r="AS51"/>
  <c r="BE51"/>
  <c r="BF51" s="1"/>
  <c r="BG51"/>
  <c r="BH51"/>
  <c r="BI51"/>
  <c r="BJ51"/>
  <c r="BK51"/>
  <c r="BW51"/>
  <c r="BX51" s="1"/>
  <c r="BY51"/>
  <c r="BZ51"/>
  <c r="CA51"/>
  <c r="CB51"/>
  <c r="CC51"/>
  <c r="H53"/>
  <c r="AU67" i="13" s="1"/>
  <c r="I53" i="2"/>
  <c r="J53"/>
  <c r="U53"/>
  <c r="V53" s="1"/>
  <c r="W53"/>
  <c r="X53"/>
  <c r="Y53"/>
  <c r="Z53"/>
  <c r="AA53"/>
  <c r="AM53"/>
  <c r="AN53" s="1"/>
  <c r="AO53"/>
  <c r="AP53"/>
  <c r="AQ53"/>
  <c r="AR53"/>
  <c r="AS53"/>
  <c r="BE53"/>
  <c r="BF53" s="1"/>
  <c r="BG53"/>
  <c r="BH53"/>
  <c r="BI53"/>
  <c r="BJ53"/>
  <c r="BK53"/>
  <c r="BW53"/>
  <c r="BX53" s="1"/>
  <c r="BY53"/>
  <c r="BZ53"/>
  <c r="CA53"/>
  <c r="CB53"/>
  <c r="CC53"/>
  <c r="H54"/>
  <c r="AU46" i="13" s="1"/>
  <c r="I54" i="2"/>
  <c r="BH46" i="13" s="1"/>
  <c r="J54" i="2"/>
  <c r="BU46" i="13" s="1"/>
  <c r="U54" i="2"/>
  <c r="V54" s="1"/>
  <c r="W54"/>
  <c r="X54"/>
  <c r="Y54"/>
  <c r="Z54"/>
  <c r="AA54"/>
  <c r="AM54"/>
  <c r="AN54" s="1"/>
  <c r="AO54"/>
  <c r="AP54"/>
  <c r="AQ54"/>
  <c r="AR54"/>
  <c r="AS54"/>
  <c r="BE54"/>
  <c r="BF54" s="1"/>
  <c r="BG54"/>
  <c r="BH54"/>
  <c r="BI54"/>
  <c r="BJ54"/>
  <c r="BK54"/>
  <c r="BW54"/>
  <c r="BX54" s="1"/>
  <c r="BY54"/>
  <c r="BZ54"/>
  <c r="CA54"/>
  <c r="CB54"/>
  <c r="CC54"/>
  <c r="H56"/>
  <c r="AU50" i="13" s="1"/>
  <c r="I56" i="2"/>
  <c r="BH50" i="13" s="1"/>
  <c r="J56" i="2"/>
  <c r="U56"/>
  <c r="V56" s="1"/>
  <c r="W56"/>
  <c r="X56"/>
  <c r="Y56"/>
  <c r="Z56"/>
  <c r="AA56"/>
  <c r="AM56"/>
  <c r="AN56" s="1"/>
  <c r="AO56"/>
  <c r="AP56"/>
  <c r="AQ56"/>
  <c r="AR56"/>
  <c r="AS56"/>
  <c r="BE56"/>
  <c r="BF56" s="1"/>
  <c r="BG56"/>
  <c r="BH56"/>
  <c r="BI56"/>
  <c r="BJ56"/>
  <c r="BK56"/>
  <c r="BW56"/>
  <c r="BX56" s="1"/>
  <c r="BY56"/>
  <c r="BZ56"/>
  <c r="CA56"/>
  <c r="CB56"/>
  <c r="CC56"/>
  <c r="H58"/>
  <c r="I58"/>
  <c r="BH68" i="13" s="1"/>
  <c r="J58" i="2"/>
  <c r="BU68" i="13" s="1"/>
  <c r="U58" i="2"/>
  <c r="V58" s="1"/>
  <c r="W58"/>
  <c r="X58"/>
  <c r="Y58"/>
  <c r="Z58"/>
  <c r="AA58"/>
  <c r="AM58"/>
  <c r="AN58" s="1"/>
  <c r="AO58"/>
  <c r="AP58"/>
  <c r="AQ58"/>
  <c r="AR58"/>
  <c r="AS58"/>
  <c r="BE58"/>
  <c r="BF58" s="1"/>
  <c r="BG58"/>
  <c r="BH58"/>
  <c r="BI58"/>
  <c r="BJ58"/>
  <c r="BK58"/>
  <c r="BW58"/>
  <c r="BX58" s="1"/>
  <c r="BY58"/>
  <c r="BZ58"/>
  <c r="CA58"/>
  <c r="CB58"/>
  <c r="CC58"/>
  <c r="H59"/>
  <c r="AU69" i="13" s="1"/>
  <c r="I59" i="2"/>
  <c r="J59"/>
  <c r="BU69" i="13" s="1"/>
  <c r="U59" i="2"/>
  <c r="W59"/>
  <c r="X59"/>
  <c r="Y59"/>
  <c r="Z59"/>
  <c r="AA59"/>
  <c r="AM59"/>
  <c r="AN59" s="1"/>
  <c r="AO59"/>
  <c r="AP59"/>
  <c r="AQ59"/>
  <c r="AR59"/>
  <c r="AS59"/>
  <c r="BE59"/>
  <c r="BF59" s="1"/>
  <c r="BG59"/>
  <c r="BH59"/>
  <c r="BI59"/>
  <c r="BJ59"/>
  <c r="BK59"/>
  <c r="BW59"/>
  <c r="BX59" s="1"/>
  <c r="BY59"/>
  <c r="BZ59"/>
  <c r="CA59"/>
  <c r="CB59"/>
  <c r="CC59"/>
  <c r="H60"/>
  <c r="AU40" i="13" s="1"/>
  <c r="I60" i="2"/>
  <c r="BH40" i="13" s="1"/>
  <c r="J60" i="2"/>
  <c r="U60"/>
  <c r="W60"/>
  <c r="X60"/>
  <c r="Y60"/>
  <c r="Z60"/>
  <c r="AA60"/>
  <c r="AM60"/>
  <c r="AN60" s="1"/>
  <c r="AO60"/>
  <c r="AP60"/>
  <c r="AQ60"/>
  <c r="AR60"/>
  <c r="AS60"/>
  <c r="BE60"/>
  <c r="BF60" s="1"/>
  <c r="BG60"/>
  <c r="BH60"/>
  <c r="BI60"/>
  <c r="BJ60"/>
  <c r="BK60"/>
  <c r="BW60"/>
  <c r="BX60" s="1"/>
  <c r="BY60"/>
  <c r="BZ60"/>
  <c r="CA60"/>
  <c r="CB60"/>
  <c r="CC60"/>
  <c r="H61"/>
  <c r="AU42" i="13" s="1"/>
  <c r="I61" i="2"/>
  <c r="BH42" i="13" s="1"/>
  <c r="J61" i="2"/>
  <c r="BU42" i="13" s="1"/>
  <c r="U61" i="2"/>
  <c r="V61" s="1"/>
  <c r="W61"/>
  <c r="X61"/>
  <c r="Y61"/>
  <c r="Z61"/>
  <c r="AA61"/>
  <c r="AM61"/>
  <c r="AN61" s="1"/>
  <c r="AO61"/>
  <c r="AP61"/>
  <c r="AQ61"/>
  <c r="AR61"/>
  <c r="AS61"/>
  <c r="BE61"/>
  <c r="BF61" s="1"/>
  <c r="BG61"/>
  <c r="BH61"/>
  <c r="BI61"/>
  <c r="BJ61"/>
  <c r="BK61"/>
  <c r="BW61"/>
  <c r="BX61" s="1"/>
  <c r="BY61"/>
  <c r="BZ61"/>
  <c r="CA61"/>
  <c r="CB61"/>
  <c r="CC61"/>
  <c r="H62"/>
  <c r="AU45" i="13" s="1"/>
  <c r="I62" i="2"/>
  <c r="BH45" i="13" s="1"/>
  <c r="J62" i="2"/>
  <c r="BU45" i="13" s="1"/>
  <c r="U62" i="2"/>
  <c r="V62" s="1"/>
  <c r="W62"/>
  <c r="X62"/>
  <c r="Y62"/>
  <c r="Z62"/>
  <c r="AA62"/>
  <c r="AM62"/>
  <c r="AN62" s="1"/>
  <c r="AO62"/>
  <c r="AP62"/>
  <c r="AQ62"/>
  <c r="AR62"/>
  <c r="AS62"/>
  <c r="BE62"/>
  <c r="BF62" s="1"/>
  <c r="BG62"/>
  <c r="BH62"/>
  <c r="BI62"/>
  <c r="BJ62"/>
  <c r="BK62"/>
  <c r="BW62"/>
  <c r="BX62" s="1"/>
  <c r="BY62"/>
  <c r="BZ62"/>
  <c r="CA62"/>
  <c r="CB62"/>
  <c r="CC62"/>
  <c r="H63"/>
  <c r="AU43" i="13" s="1"/>
  <c r="I63" i="2"/>
  <c r="BH43" i="13" s="1"/>
  <c r="J63" i="2"/>
  <c r="U63"/>
  <c r="V63" s="1"/>
  <c r="W63"/>
  <c r="X63"/>
  <c r="Y63"/>
  <c r="Z63"/>
  <c r="AA63"/>
  <c r="AM63"/>
  <c r="AN63" s="1"/>
  <c r="AO63"/>
  <c r="AP63"/>
  <c r="AQ63"/>
  <c r="AR63"/>
  <c r="AS63"/>
  <c r="BE63"/>
  <c r="BF63" s="1"/>
  <c r="BG63"/>
  <c r="BH63"/>
  <c r="BI63"/>
  <c r="BJ63"/>
  <c r="BK63"/>
  <c r="BW63"/>
  <c r="BX63" s="1"/>
  <c r="BY63"/>
  <c r="BZ63"/>
  <c r="CA63"/>
  <c r="CB63"/>
  <c r="CC63"/>
  <c r="H65"/>
  <c r="AU70" i="13" s="1"/>
  <c r="I65" i="2"/>
  <c r="BH70" i="13" s="1"/>
  <c r="J65" i="2"/>
  <c r="BU70" i="13" s="1"/>
  <c r="U65" i="2"/>
  <c r="V65" s="1"/>
  <c r="W65"/>
  <c r="X65"/>
  <c r="Y65"/>
  <c r="Z65"/>
  <c r="AA65"/>
  <c r="AM65"/>
  <c r="AN65" s="1"/>
  <c r="AO65"/>
  <c r="AP65"/>
  <c r="AQ65"/>
  <c r="AR65"/>
  <c r="AS65"/>
  <c r="BE65"/>
  <c r="BF65" s="1"/>
  <c r="BG65"/>
  <c r="BH65"/>
  <c r="BI65"/>
  <c r="BJ65"/>
  <c r="BK65"/>
  <c r="BW65"/>
  <c r="BX65" s="1"/>
  <c r="BY65"/>
  <c r="BZ65"/>
  <c r="CA65"/>
  <c r="CB65"/>
  <c r="CC65"/>
  <c r="H66"/>
  <c r="AU71" i="13" s="1"/>
  <c r="I66" i="2"/>
  <c r="BH71" i="13" s="1"/>
  <c r="J66" i="2"/>
  <c r="U66"/>
  <c r="V66" s="1"/>
  <c r="W66"/>
  <c r="X66"/>
  <c r="Y66"/>
  <c r="Z66"/>
  <c r="AA66"/>
  <c r="AM66"/>
  <c r="AN66" s="1"/>
  <c r="AO66"/>
  <c r="AP66"/>
  <c r="AQ66"/>
  <c r="AR66"/>
  <c r="AS66"/>
  <c r="BE66"/>
  <c r="BF66" s="1"/>
  <c r="BG66"/>
  <c r="BH66"/>
  <c r="BI66"/>
  <c r="BJ66"/>
  <c r="BK66"/>
  <c r="BW66"/>
  <c r="BX66" s="1"/>
  <c r="BY66"/>
  <c r="BZ66"/>
  <c r="CA66"/>
  <c r="CB66"/>
  <c r="CC66"/>
  <c r="H44"/>
  <c r="AU28" i="13" s="1"/>
  <c r="I44" i="2"/>
  <c r="BH28" i="13" s="1"/>
  <c r="J44" i="2"/>
  <c r="BU28" i="13" s="1"/>
  <c r="U44" i="2"/>
  <c r="V44" s="1"/>
  <c r="W44"/>
  <c r="X44"/>
  <c r="Y44"/>
  <c r="Z44"/>
  <c r="AA44"/>
  <c r="AM44"/>
  <c r="AN44" s="1"/>
  <c r="AO44"/>
  <c r="AP44"/>
  <c r="AQ44"/>
  <c r="AR44"/>
  <c r="AS44"/>
  <c r="BE44"/>
  <c r="BF44" s="1"/>
  <c r="BG44"/>
  <c r="BH44"/>
  <c r="BI44"/>
  <c r="BJ44"/>
  <c r="BK44"/>
  <c r="BW44"/>
  <c r="BX44" s="1"/>
  <c r="BY44"/>
  <c r="BZ44"/>
  <c r="CA44"/>
  <c r="CB44"/>
  <c r="CC44"/>
  <c r="H39"/>
  <c r="I39"/>
  <c r="BH31" i="13" s="1"/>
  <c r="J39" i="2"/>
  <c r="BU31" i="13" s="1"/>
  <c r="U39" i="2"/>
  <c r="W39"/>
  <c r="X39"/>
  <c r="Y39"/>
  <c r="Z39"/>
  <c r="AA39"/>
  <c r="AM39"/>
  <c r="AN39" s="1"/>
  <c r="AO39"/>
  <c r="AP39"/>
  <c r="AQ39"/>
  <c r="AR39"/>
  <c r="AS39"/>
  <c r="BE39"/>
  <c r="BF39" s="1"/>
  <c r="BG39"/>
  <c r="BH39"/>
  <c r="BI39"/>
  <c r="BJ39"/>
  <c r="BK39"/>
  <c r="BW39"/>
  <c r="BX39" s="1"/>
  <c r="BY39"/>
  <c r="BZ39"/>
  <c r="CA39"/>
  <c r="CB39"/>
  <c r="CC39"/>
  <c r="H52"/>
  <c r="AU39" i="13" s="1"/>
  <c r="I52" i="2"/>
  <c r="BH39" i="13" s="1"/>
  <c r="J52" i="2"/>
  <c r="U52"/>
  <c r="W52"/>
  <c r="X52"/>
  <c r="Y52"/>
  <c r="Z52"/>
  <c r="AA52"/>
  <c r="AM52"/>
  <c r="AN52" s="1"/>
  <c r="AO52"/>
  <c r="AP52"/>
  <c r="AQ52"/>
  <c r="AR52"/>
  <c r="AS52"/>
  <c r="BE52"/>
  <c r="BF52" s="1"/>
  <c r="BG52"/>
  <c r="BH52"/>
  <c r="BI52"/>
  <c r="BJ52"/>
  <c r="BK52"/>
  <c r="BW52"/>
  <c r="BX52" s="1"/>
  <c r="BY52"/>
  <c r="BZ52"/>
  <c r="CA52"/>
  <c r="CB52"/>
  <c r="CC52"/>
  <c r="H16"/>
  <c r="AU37" i="13" s="1"/>
  <c r="I16" i="2"/>
  <c r="BH37" i="13" s="1"/>
  <c r="J16" i="2"/>
  <c r="BU37" i="13" s="1"/>
  <c r="U16" i="2"/>
  <c r="V16" s="1"/>
  <c r="W16"/>
  <c r="X16"/>
  <c r="Y16"/>
  <c r="Z16"/>
  <c r="AA16"/>
  <c r="AM16"/>
  <c r="AN16" s="1"/>
  <c r="AO16"/>
  <c r="AP16"/>
  <c r="AQ16"/>
  <c r="AR16"/>
  <c r="AS16"/>
  <c r="BE16"/>
  <c r="BF16" s="1"/>
  <c r="BG16"/>
  <c r="BH16"/>
  <c r="BI16"/>
  <c r="BJ16"/>
  <c r="BK16"/>
  <c r="BW16"/>
  <c r="BX16" s="1"/>
  <c r="BY16"/>
  <c r="BZ16"/>
  <c r="CA16"/>
  <c r="CB16"/>
  <c r="CC16"/>
  <c r="H48"/>
  <c r="AU16" i="13" s="1"/>
  <c r="I48" i="2"/>
  <c r="J48"/>
  <c r="BU16" i="13" s="1"/>
  <c r="U48" i="2"/>
  <c r="V48" s="1"/>
  <c r="W48"/>
  <c r="X48"/>
  <c r="Y48"/>
  <c r="Z48"/>
  <c r="AA48"/>
  <c r="AM48"/>
  <c r="AN48" s="1"/>
  <c r="AO48"/>
  <c r="AP48"/>
  <c r="AQ48"/>
  <c r="AR48"/>
  <c r="AS48"/>
  <c r="BE48"/>
  <c r="BF48" s="1"/>
  <c r="BG48"/>
  <c r="BH48"/>
  <c r="BI48"/>
  <c r="BJ48"/>
  <c r="BK48"/>
  <c r="BW48"/>
  <c r="BX48" s="1"/>
  <c r="BY48"/>
  <c r="BZ48"/>
  <c r="CA48"/>
  <c r="CB48"/>
  <c r="CC48"/>
  <c r="H19"/>
  <c r="AU52" i="13" s="1"/>
  <c r="I19" i="2"/>
  <c r="BH52" i="13" s="1"/>
  <c r="J19" i="2"/>
  <c r="BU52" i="13" s="1"/>
  <c r="U19" i="2"/>
  <c r="V19" s="1"/>
  <c r="W19"/>
  <c r="X19"/>
  <c r="Y19"/>
  <c r="Z19"/>
  <c r="AA19"/>
  <c r="AM19"/>
  <c r="AN19" s="1"/>
  <c r="AO19"/>
  <c r="AP19"/>
  <c r="AQ19"/>
  <c r="AR19"/>
  <c r="AS19"/>
  <c r="BE19"/>
  <c r="BF19" s="1"/>
  <c r="BG19"/>
  <c r="BH19"/>
  <c r="BI19"/>
  <c r="BJ19"/>
  <c r="BK19"/>
  <c r="BW19"/>
  <c r="BX19" s="1"/>
  <c r="BY19"/>
  <c r="BZ19"/>
  <c r="CA19"/>
  <c r="CB19"/>
  <c r="CC19"/>
  <c r="H27"/>
  <c r="AU33" i="13" s="1"/>
  <c r="I27" i="2"/>
  <c r="BH33" i="13" s="1"/>
  <c r="J27" i="2"/>
  <c r="BU33" i="13" s="1"/>
  <c r="U27" i="2"/>
  <c r="V27" s="1"/>
  <c r="W27"/>
  <c r="X27"/>
  <c r="Y27"/>
  <c r="Z27"/>
  <c r="AA27"/>
  <c r="AM27"/>
  <c r="AN27" s="1"/>
  <c r="AO27"/>
  <c r="AP27"/>
  <c r="AQ27"/>
  <c r="AR27"/>
  <c r="AS27"/>
  <c r="BE27"/>
  <c r="BF27" s="1"/>
  <c r="BG27"/>
  <c r="BH27"/>
  <c r="BI27"/>
  <c r="BJ27"/>
  <c r="BK27"/>
  <c r="BW27"/>
  <c r="BX27" s="1"/>
  <c r="BY27"/>
  <c r="BZ27"/>
  <c r="CA27"/>
  <c r="CB27"/>
  <c r="CC27"/>
  <c r="H6"/>
  <c r="AU36" i="13" s="1"/>
  <c r="I6" i="2"/>
  <c r="BH36" i="13" s="1"/>
  <c r="J6" i="2"/>
  <c r="BU36" i="13" s="1"/>
  <c r="U6" i="2"/>
  <c r="V6" s="1"/>
  <c r="W6"/>
  <c r="X6"/>
  <c r="Y6"/>
  <c r="Z6"/>
  <c r="AA6"/>
  <c r="AM6"/>
  <c r="AN6" s="1"/>
  <c r="AO6"/>
  <c r="AP6"/>
  <c r="AQ6"/>
  <c r="AR6"/>
  <c r="AS6"/>
  <c r="BE6"/>
  <c r="BF6" s="1"/>
  <c r="BG6"/>
  <c r="BH6"/>
  <c r="BI6"/>
  <c r="BJ6"/>
  <c r="BK6"/>
  <c r="BW6"/>
  <c r="BX6" s="1"/>
  <c r="BY6"/>
  <c r="BZ6"/>
  <c r="CA6"/>
  <c r="CB6"/>
  <c r="CC6"/>
  <c r="H55"/>
  <c r="I55"/>
  <c r="BH51" i="13" s="1"/>
  <c r="J55" i="2"/>
  <c r="BU51" i="13" s="1"/>
  <c r="U55" i="2"/>
  <c r="V55" s="1"/>
  <c r="W55"/>
  <c r="X55"/>
  <c r="Y55"/>
  <c r="Z55"/>
  <c r="AA55"/>
  <c r="AM55"/>
  <c r="AN55" s="1"/>
  <c r="AO55"/>
  <c r="AP55"/>
  <c r="AQ55"/>
  <c r="AR55"/>
  <c r="AS55"/>
  <c r="BE55"/>
  <c r="BF55" s="1"/>
  <c r="BG55"/>
  <c r="BH55"/>
  <c r="BI55"/>
  <c r="BJ55"/>
  <c r="BK55"/>
  <c r="BW55"/>
  <c r="BX55" s="1"/>
  <c r="BY55"/>
  <c r="BZ55"/>
  <c r="CA55"/>
  <c r="CB55"/>
  <c r="CC55"/>
  <c r="H57"/>
  <c r="I57"/>
  <c r="BH48" i="13" s="1"/>
  <c r="J57" i="2"/>
  <c r="BU48" i="13" s="1"/>
  <c r="U57" i="2"/>
  <c r="W57"/>
  <c r="X57"/>
  <c r="Y57"/>
  <c r="Z57"/>
  <c r="AA57"/>
  <c r="AM57"/>
  <c r="AN57" s="1"/>
  <c r="AO57"/>
  <c r="AP57"/>
  <c r="AQ57"/>
  <c r="AR57"/>
  <c r="AS57"/>
  <c r="BE57"/>
  <c r="BF57" s="1"/>
  <c r="BG57"/>
  <c r="BH57"/>
  <c r="BI57"/>
  <c r="BJ57"/>
  <c r="BK57"/>
  <c r="BW57"/>
  <c r="BX57" s="1"/>
  <c r="BY57"/>
  <c r="BZ57"/>
  <c r="CA57"/>
  <c r="CB57"/>
  <c r="CC57"/>
  <c r="BV7" i="13"/>
  <c r="BU18"/>
  <c r="BV15"/>
  <c r="BV22"/>
  <c r="BU19"/>
  <c r="BV21"/>
  <c r="BV9"/>
  <c r="BV31"/>
  <c r="BV19"/>
  <c r="BU9"/>
  <c r="BU35"/>
  <c r="BV17"/>
  <c r="BV38"/>
  <c r="BV57"/>
  <c r="BU63"/>
  <c r="BU65"/>
  <c r="BV64"/>
  <c r="BV50"/>
  <c r="BV68"/>
  <c r="BU40"/>
  <c r="BV45"/>
  <c r="BV43"/>
  <c r="BV70"/>
  <c r="BU71"/>
  <c r="BU39"/>
  <c r="BV39"/>
  <c r="BV37"/>
  <c r="BV16"/>
  <c r="BV52"/>
  <c r="BV51"/>
  <c r="BV48"/>
  <c r="BI29"/>
  <c r="BI55"/>
  <c r="BI32"/>
  <c r="BI17"/>
  <c r="BH12"/>
  <c r="BI12"/>
  <c r="BH15"/>
  <c r="BI25"/>
  <c r="BI20"/>
  <c r="BI18"/>
  <c r="BI59"/>
  <c r="BI9"/>
  <c r="BI6"/>
  <c r="BH62"/>
  <c r="BI62"/>
  <c r="BI64"/>
  <c r="BI65"/>
  <c r="BI7"/>
  <c r="BI66"/>
  <c r="BH4"/>
  <c r="BH67"/>
  <c r="BI46"/>
  <c r="BI50"/>
  <c r="BH69"/>
  <c r="BI42"/>
  <c r="BI45"/>
  <c r="BI43"/>
  <c r="BI28"/>
  <c r="BI31"/>
  <c r="BI39"/>
  <c r="BH16"/>
  <c r="BI36"/>
  <c r="BI51"/>
  <c r="AV29"/>
  <c r="AV34"/>
  <c r="AU5"/>
  <c r="AU15"/>
  <c r="AU18"/>
  <c r="AV23"/>
  <c r="AU13"/>
  <c r="AV21"/>
  <c r="AU27"/>
  <c r="AV60"/>
  <c r="AU61"/>
  <c r="AV24"/>
  <c r="AU8"/>
  <c r="AV8"/>
  <c r="AV30"/>
  <c r="AV4"/>
  <c r="AU35"/>
  <c r="AV35"/>
  <c r="AV67"/>
  <c r="AU68"/>
  <c r="AV69"/>
  <c r="AV42"/>
  <c r="AV71"/>
  <c r="AV28"/>
  <c r="AU31"/>
  <c r="AV33"/>
  <c r="AV36"/>
  <c r="AU51"/>
  <c r="AU48"/>
  <c r="CC3" i="3"/>
  <c r="CB3"/>
  <c r="CA3"/>
  <c r="BZ3"/>
  <c r="BY3"/>
  <c r="BW3"/>
  <c r="BX3" s="1"/>
  <c r="BK3"/>
  <c r="BJ3"/>
  <c r="BI3"/>
  <c r="BH3"/>
  <c r="BG3"/>
  <c r="BE3"/>
  <c r="BF3" s="1"/>
  <c r="AS3"/>
  <c r="AR3"/>
  <c r="AQ3"/>
  <c r="AP3"/>
  <c r="AO3"/>
  <c r="AM3"/>
  <c r="AN3" s="1"/>
  <c r="AA3"/>
  <c r="Z3"/>
  <c r="Y3"/>
  <c r="X3"/>
  <c r="W3"/>
  <c r="U3"/>
  <c r="V3" s="1"/>
  <c r="J3"/>
  <c r="BV3" i="13" s="1"/>
  <c r="I3" i="3"/>
  <c r="BI3" i="13" s="1"/>
  <c r="H3" i="3"/>
  <c r="AV3" i="13" s="1"/>
  <c r="CC3" i="4"/>
  <c r="CB3"/>
  <c r="CA3"/>
  <c r="BZ3"/>
  <c r="BY3"/>
  <c r="BW3"/>
  <c r="BX3" s="1"/>
  <c r="BK3"/>
  <c r="BJ3"/>
  <c r="BI3"/>
  <c r="BH3"/>
  <c r="BG3"/>
  <c r="BE3"/>
  <c r="BF3" s="1"/>
  <c r="AS3"/>
  <c r="AR3"/>
  <c r="AQ3"/>
  <c r="AP3"/>
  <c r="AO3"/>
  <c r="AM3"/>
  <c r="AN3" s="1"/>
  <c r="AA3"/>
  <c r="Z3"/>
  <c r="Y3"/>
  <c r="X3"/>
  <c r="W3"/>
  <c r="U3"/>
  <c r="CC3" i="5"/>
  <c r="CB3"/>
  <c r="CA3"/>
  <c r="BZ3"/>
  <c r="BY3"/>
  <c r="BW3"/>
  <c r="BX3" s="1"/>
  <c r="BK3"/>
  <c r="BJ3"/>
  <c r="BI3"/>
  <c r="BH3"/>
  <c r="BG3"/>
  <c r="BE3"/>
  <c r="BF3" s="1"/>
  <c r="AS3"/>
  <c r="AR3"/>
  <c r="AQ3"/>
  <c r="AP3"/>
  <c r="AO3"/>
  <c r="AM3"/>
  <c r="AN3" s="1"/>
  <c r="AA3"/>
  <c r="Z3"/>
  <c r="Y3"/>
  <c r="X3"/>
  <c r="W3"/>
  <c r="U3"/>
  <c r="V3" s="1"/>
  <c r="J3"/>
  <c r="BX3" i="13" s="1"/>
  <c r="I3" i="5"/>
  <c r="BK3" i="13" s="1"/>
  <c r="H3" i="5"/>
  <c r="AX3" i="13" s="1"/>
  <c r="CC3" i="6"/>
  <c r="CB3"/>
  <c r="CA3"/>
  <c r="BZ3"/>
  <c r="BY3"/>
  <c r="BW3"/>
  <c r="BX3" s="1"/>
  <c r="BK3"/>
  <c r="BJ3"/>
  <c r="BI3"/>
  <c r="BH3"/>
  <c r="BG3"/>
  <c r="BE3"/>
  <c r="BF3" s="1"/>
  <c r="AS3"/>
  <c r="AR3"/>
  <c r="AQ3"/>
  <c r="AP3"/>
  <c r="AO3"/>
  <c r="AM3"/>
  <c r="AN3" s="1"/>
  <c r="AA3"/>
  <c r="Z3"/>
  <c r="Y3"/>
  <c r="X3"/>
  <c r="W3"/>
  <c r="U3"/>
  <c r="V3" s="1"/>
  <c r="J3"/>
  <c r="BY3" i="13" s="1"/>
  <c r="I3" i="6"/>
  <c r="BL3" i="13" s="1"/>
  <c r="H3" i="6"/>
  <c r="AY3" i="13" s="1"/>
  <c r="CC3" i="7"/>
  <c r="CB3"/>
  <c r="CA3"/>
  <c r="BZ3"/>
  <c r="BY3"/>
  <c r="BW3"/>
  <c r="BX3" s="1"/>
  <c r="BK3"/>
  <c r="BJ3"/>
  <c r="BI3"/>
  <c r="BH3"/>
  <c r="BG3"/>
  <c r="BE3"/>
  <c r="BF3" s="1"/>
  <c r="AS3"/>
  <c r="AR3"/>
  <c r="AQ3"/>
  <c r="AP3"/>
  <c r="AO3"/>
  <c r="AM3"/>
  <c r="AN3" s="1"/>
  <c r="AA3"/>
  <c r="Z3"/>
  <c r="Y3"/>
  <c r="X3"/>
  <c r="W3"/>
  <c r="U3"/>
  <c r="CC3" i="8"/>
  <c r="CB3"/>
  <c r="CA3"/>
  <c r="BZ3"/>
  <c r="BY3"/>
  <c r="BW3"/>
  <c r="BX3" s="1"/>
  <c r="BK3"/>
  <c r="BJ3"/>
  <c r="BI3"/>
  <c r="BH3"/>
  <c r="BG3"/>
  <c r="BE3"/>
  <c r="BF3" s="1"/>
  <c r="AS3"/>
  <c r="AR3"/>
  <c r="AQ3"/>
  <c r="AP3"/>
  <c r="AO3"/>
  <c r="AM3"/>
  <c r="AN3" s="1"/>
  <c r="AA3"/>
  <c r="Z3"/>
  <c r="Y3"/>
  <c r="X3"/>
  <c r="W3"/>
  <c r="U3"/>
  <c r="V3" s="1"/>
  <c r="J3"/>
  <c r="CA3" i="13" s="1"/>
  <c r="I3" i="8"/>
  <c r="BN3" i="13" s="1"/>
  <c r="H3" i="8"/>
  <c r="BA3" i="13" s="1"/>
  <c r="CC3" i="9"/>
  <c r="CB3"/>
  <c r="CA3"/>
  <c r="BZ3"/>
  <c r="BY3"/>
  <c r="BW3"/>
  <c r="BX3" s="1"/>
  <c r="BK3"/>
  <c r="BJ3"/>
  <c r="BI3"/>
  <c r="BH3"/>
  <c r="BG3"/>
  <c r="BE3"/>
  <c r="BF3" s="1"/>
  <c r="AS3"/>
  <c r="AR3"/>
  <c r="AQ3"/>
  <c r="AP3"/>
  <c r="AO3"/>
  <c r="AM3"/>
  <c r="AN3" s="1"/>
  <c r="AA3"/>
  <c r="Z3"/>
  <c r="Y3"/>
  <c r="X3"/>
  <c r="W3"/>
  <c r="U3"/>
  <c r="CC3" i="10"/>
  <c r="CB3"/>
  <c r="CA3"/>
  <c r="BZ3"/>
  <c r="BY3"/>
  <c r="BW3"/>
  <c r="BX3" s="1"/>
  <c r="BK3"/>
  <c r="BJ3"/>
  <c r="BI3"/>
  <c r="BH3"/>
  <c r="BG3"/>
  <c r="BE3"/>
  <c r="BF3" s="1"/>
  <c r="AS3"/>
  <c r="AR3"/>
  <c r="AQ3"/>
  <c r="AP3"/>
  <c r="AO3"/>
  <c r="AM3"/>
  <c r="AN3" s="1"/>
  <c r="AA3"/>
  <c r="Z3"/>
  <c r="Y3"/>
  <c r="X3"/>
  <c r="W3"/>
  <c r="U3"/>
  <c r="V3" s="1"/>
  <c r="J3"/>
  <c r="CC4" i="13" s="1"/>
  <c r="I3" i="10"/>
  <c r="BP3" i="13" s="1"/>
  <c r="H3" i="10"/>
  <c r="BC3" i="13" s="1"/>
  <c r="CC3" i="11"/>
  <c r="CB3"/>
  <c r="CA3"/>
  <c r="BZ3"/>
  <c r="BY3"/>
  <c r="BW3"/>
  <c r="BX3" s="1"/>
  <c r="BK3"/>
  <c r="BJ3"/>
  <c r="BI3"/>
  <c r="BH3"/>
  <c r="BG3"/>
  <c r="BE3"/>
  <c r="BF3" s="1"/>
  <c r="AS3"/>
  <c r="AR3"/>
  <c r="AQ3"/>
  <c r="AP3"/>
  <c r="AO3"/>
  <c r="AM3"/>
  <c r="AN3" s="1"/>
  <c r="AA3"/>
  <c r="Z3"/>
  <c r="Y3"/>
  <c r="X3"/>
  <c r="W3"/>
  <c r="U3"/>
  <c r="V3" s="1"/>
  <c r="J3"/>
  <c r="CD4" i="13" s="1"/>
  <c r="I3" i="11"/>
  <c r="BQ3" i="13" s="1"/>
  <c r="H3" i="11"/>
  <c r="BD3" i="13" s="1"/>
  <c r="CC3" i="12"/>
  <c r="CB3"/>
  <c r="CA3"/>
  <c r="BZ3"/>
  <c r="BY3"/>
  <c r="BW3"/>
  <c r="BX3" s="1"/>
  <c r="BK3"/>
  <c r="BJ3"/>
  <c r="BI3"/>
  <c r="BH3"/>
  <c r="BG3"/>
  <c r="BE3"/>
  <c r="BF3" s="1"/>
  <c r="AS3"/>
  <c r="AR3"/>
  <c r="AQ3"/>
  <c r="AP3"/>
  <c r="AO3"/>
  <c r="AM3"/>
  <c r="AN3" s="1"/>
  <c r="AA3"/>
  <c r="Z3"/>
  <c r="Y3"/>
  <c r="X3"/>
  <c r="W3"/>
  <c r="U3"/>
  <c r="V3" s="1"/>
  <c r="J3"/>
  <c r="I3"/>
  <c r="BR3" i="13" s="1"/>
  <c r="H3" i="12"/>
  <c r="BE3" i="13" s="1"/>
  <c r="CC3" i="2"/>
  <c r="CB3"/>
  <c r="CA3"/>
  <c r="BZ3"/>
  <c r="BY3"/>
  <c r="BW3"/>
  <c r="BX3" s="1"/>
  <c r="BK3"/>
  <c r="BJ3"/>
  <c r="BI3"/>
  <c r="BH3"/>
  <c r="BG3"/>
  <c r="BE3"/>
  <c r="BF3" s="1"/>
  <c r="AS3"/>
  <c r="AR3"/>
  <c r="AQ3"/>
  <c r="AP3"/>
  <c r="AO3"/>
  <c r="AM3"/>
  <c r="AN3" s="1"/>
  <c r="AA3"/>
  <c r="Z3"/>
  <c r="Y3"/>
  <c r="X3"/>
  <c r="W3"/>
  <c r="U3"/>
  <c r="V3" s="1"/>
  <c r="J3"/>
  <c r="I3"/>
  <c r="BH3" i="13" s="1"/>
  <c r="H3" i="2"/>
  <c r="AU3" i="13" s="1"/>
  <c r="BG29"/>
  <c r="BG55"/>
  <c r="BG56"/>
  <c r="BG57"/>
  <c r="BG32"/>
  <c r="BG34"/>
  <c r="BG38"/>
  <c r="BG17"/>
  <c r="BG5"/>
  <c r="BG12"/>
  <c r="BG10"/>
  <c r="BG15"/>
  <c r="BG25"/>
  <c r="BG58"/>
  <c r="BG14"/>
  <c r="BG20"/>
  <c r="BG18"/>
  <c r="BG23"/>
  <c r="BG13"/>
  <c r="BG21"/>
  <c r="BG27"/>
  <c r="BG59"/>
  <c r="BG60"/>
  <c r="BG9"/>
  <c r="BG6"/>
  <c r="BG19"/>
  <c r="BG61"/>
  <c r="BG26"/>
  <c r="BG62"/>
  <c r="BG63"/>
  <c r="BG24"/>
  <c r="BG64"/>
  <c r="BG65"/>
  <c r="BG7"/>
  <c r="BG11"/>
  <c r="BG8"/>
  <c r="BG30"/>
  <c r="BG66"/>
  <c r="BG22"/>
  <c r="BG4"/>
  <c r="BG35"/>
  <c r="BG67"/>
  <c r="BG46"/>
  <c r="BG50"/>
  <c r="BG68"/>
  <c r="BG69"/>
  <c r="BG40"/>
  <c r="BG42"/>
  <c r="BG45"/>
  <c r="BG43"/>
  <c r="BG70"/>
  <c r="BG71"/>
  <c r="BG28"/>
  <c r="BG31"/>
  <c r="BG39"/>
  <c r="BG37"/>
  <c r="BG16"/>
  <c r="BG52"/>
  <c r="BG33"/>
  <c r="BG36"/>
  <c r="BG51"/>
  <c r="BG48"/>
  <c r="I3" i="1"/>
  <c r="BG3" i="13" s="1"/>
  <c r="H3" i="1"/>
  <c r="F71" i="11" l="1"/>
  <c r="P54" i="13"/>
  <c r="E54" s="1"/>
  <c r="AE54" s="1"/>
  <c r="F70" i="11"/>
  <c r="P53" i="13"/>
  <c r="E53" s="1"/>
  <c r="CD15"/>
  <c r="AE53"/>
  <c r="BS49"/>
  <c r="BS44"/>
  <c r="F71" i="1"/>
  <c r="CD6" i="13"/>
  <c r="CD7"/>
  <c r="CD10"/>
  <c r="CD8"/>
  <c r="W41"/>
  <c r="G67" i="5"/>
  <c r="G68"/>
  <c r="W49" i="13"/>
  <c r="F68" i="5"/>
  <c r="F67"/>
  <c r="W44" i="13"/>
  <c r="G69" i="5"/>
  <c r="Y41" i="13"/>
  <c r="G67" i="7"/>
  <c r="G68"/>
  <c r="Y49" i="13"/>
  <c r="F68" i="7"/>
  <c r="F67"/>
  <c r="G69"/>
  <c r="Y44" i="13"/>
  <c r="G68" i="11"/>
  <c r="AC49" i="13"/>
  <c r="AC44"/>
  <c r="G69" i="11"/>
  <c r="AC41" i="13"/>
  <c r="G67" i="11"/>
  <c r="F69"/>
  <c r="F68"/>
  <c r="R41" i="13"/>
  <c r="AF47"/>
  <c r="F68" i="3"/>
  <c r="H49" i="13"/>
  <c r="E49" s="1"/>
  <c r="F69" i="3"/>
  <c r="H44" i="13"/>
  <c r="E44" s="1"/>
  <c r="F67" i="3"/>
  <c r="H41" i="13"/>
  <c r="E41" s="1"/>
  <c r="CC5"/>
  <c r="CE61"/>
  <c r="CE66"/>
  <c r="G64" i="12"/>
  <c r="AD47" i="13"/>
  <c r="CE23"/>
  <c r="CE42"/>
  <c r="CE28"/>
  <c r="CE9"/>
  <c r="CE47"/>
  <c r="CE14"/>
  <c r="CE18"/>
  <c r="CE46"/>
  <c r="CE45"/>
  <c r="CE43"/>
  <c r="F64" i="12"/>
  <c r="Q47" i="13"/>
  <c r="CE4"/>
  <c r="CE64"/>
  <c r="CE62"/>
  <c r="CE34"/>
  <c r="CE35"/>
  <c r="CE37"/>
  <c r="CE41"/>
  <c r="CE19"/>
  <c r="CE48"/>
  <c r="CE15"/>
  <c r="CE33"/>
  <c r="CD63"/>
  <c r="CD68"/>
  <c r="F64" i="11"/>
  <c r="P47" i="13"/>
  <c r="CD39"/>
  <c r="CD3"/>
  <c r="CD24"/>
  <c r="CD48"/>
  <c r="CD14"/>
  <c r="CD47"/>
  <c r="CD13"/>
  <c r="CD18"/>
  <c r="CD46"/>
  <c r="CD45"/>
  <c r="CD43"/>
  <c r="G64" i="11"/>
  <c r="AC47" i="13"/>
  <c r="CD35"/>
  <c r="CD36"/>
  <c r="CD34"/>
  <c r="CD41"/>
  <c r="BS41" s="1"/>
  <c r="CD19"/>
  <c r="CD42"/>
  <c r="CD28"/>
  <c r="CD9"/>
  <c r="CD33"/>
  <c r="CC66"/>
  <c r="CC71"/>
  <c r="F64" i="10"/>
  <c r="O47" i="13"/>
  <c r="CC52"/>
  <c r="CC35"/>
  <c r="CC51"/>
  <c r="CC50"/>
  <c r="CC48"/>
  <c r="CC46"/>
  <c r="G64" i="10"/>
  <c r="AB47" i="13"/>
  <c r="CC36"/>
  <c r="CC42"/>
  <c r="CC45"/>
  <c r="CC30"/>
  <c r="CC37"/>
  <c r="CC31"/>
  <c r="G64" i="9"/>
  <c r="AA47" i="13"/>
  <c r="DA59" i="9"/>
  <c r="DA35"/>
  <c r="DA19"/>
  <c r="DA63"/>
  <c r="DA7"/>
  <c r="DA60"/>
  <c r="DA21"/>
  <c r="DA56"/>
  <c r="DA48"/>
  <c r="DA41"/>
  <c r="DA17"/>
  <c r="DA62"/>
  <c r="DA46"/>
  <c r="DA38"/>
  <c r="DA30"/>
  <c r="DA22"/>
  <c r="DA66"/>
  <c r="F64"/>
  <c r="N47" i="13"/>
  <c r="DA39" i="9"/>
  <c r="DA16"/>
  <c r="DA25"/>
  <c r="DA50"/>
  <c r="DA42"/>
  <c r="DA34"/>
  <c r="DA26"/>
  <c r="DA9"/>
  <c r="CA40" i="13"/>
  <c r="CA46"/>
  <c r="CA31"/>
  <c r="CA37"/>
  <c r="CA23"/>
  <c r="CA52"/>
  <c r="CA39"/>
  <c r="CA50"/>
  <c r="CA27"/>
  <c r="DA52" i="7"/>
  <c r="DA24"/>
  <c r="DA20"/>
  <c r="DA57"/>
  <c r="DA45"/>
  <c r="DA37"/>
  <c r="DA33"/>
  <c r="DA29"/>
  <c r="DA17"/>
  <c r="DA9"/>
  <c r="DA66"/>
  <c r="G64"/>
  <c r="Y47" i="13"/>
  <c r="DA60" i="7"/>
  <c r="DA48"/>
  <c r="DA44"/>
  <c r="DA65"/>
  <c r="DA51"/>
  <c r="DA47"/>
  <c r="DA43"/>
  <c r="DA39"/>
  <c r="DA35"/>
  <c r="DA31"/>
  <c r="DA27"/>
  <c r="DA19"/>
  <c r="DA7"/>
  <c r="F64" i="6"/>
  <c r="K47" i="13"/>
  <c r="BY20"/>
  <c r="G64" i="6"/>
  <c r="X47" i="13"/>
  <c r="G64" i="5"/>
  <c r="W47" i="13"/>
  <c r="BX15"/>
  <c r="BX31"/>
  <c r="F64" i="4"/>
  <c r="I47" i="13"/>
  <c r="G64" i="4"/>
  <c r="V47" i="13"/>
  <c r="DA42" i="4"/>
  <c r="DA61"/>
  <c r="DA53"/>
  <c r="DA40"/>
  <c r="DA24"/>
  <c r="DA16"/>
  <c r="DA8"/>
  <c r="DA60"/>
  <c r="DA43"/>
  <c r="DA49"/>
  <c r="DA33"/>
  <c r="DA17"/>
  <c r="DA54"/>
  <c r="DA29"/>
  <c r="DA47"/>
  <c r="DA31"/>
  <c r="DA62"/>
  <c r="DA21"/>
  <c r="DA66"/>
  <c r="DA6"/>
  <c r="DA51"/>
  <c r="DA39"/>
  <c r="DA7"/>
  <c r="F64" i="3"/>
  <c r="H47" i="13"/>
  <c r="G64" i="3"/>
  <c r="U47" i="13"/>
  <c r="G64" i="2"/>
  <c r="T47" i="13"/>
  <c r="F64" i="2"/>
  <c r="CC33" i="13"/>
  <c r="CC14"/>
  <c r="CC13"/>
  <c r="CC8"/>
  <c r="CC19"/>
  <c r="CC10"/>
  <c r="CC16"/>
  <c r="CC9"/>
  <c r="CC25"/>
  <c r="CC3"/>
  <c r="CA15"/>
  <c r="CA5"/>
  <c r="BS47"/>
  <c r="CA36"/>
  <c r="CA16"/>
  <c r="CA10"/>
  <c r="CA33"/>
  <c r="F64" i="8"/>
  <c r="CA13" i="13"/>
  <c r="CA6"/>
  <c r="CA8"/>
  <c r="CA9"/>
  <c r="F64" i="7"/>
  <c r="F64" i="5"/>
  <c r="CD12" i="8"/>
  <c r="CH12" s="1"/>
  <c r="AT12"/>
  <c r="CF12" s="1"/>
  <c r="BY9" i="13"/>
  <c r="BY16"/>
  <c r="BY11"/>
  <c r="BX37"/>
  <c r="CD11"/>
  <c r="AT20" i="8"/>
  <c r="BY28" i="13"/>
  <c r="BY17"/>
  <c r="CE40"/>
  <c r="CE39"/>
  <c r="CE12"/>
  <c r="CE5"/>
  <c r="CE29"/>
  <c r="CE25"/>
  <c r="CD5"/>
  <c r="CD16"/>
  <c r="CD29"/>
  <c r="CD26"/>
  <c r="CC32"/>
  <c r="CC11"/>
  <c r="CC6"/>
  <c r="CC15"/>
  <c r="CA43"/>
  <c r="CA22"/>
  <c r="CA7"/>
  <c r="CA26"/>
  <c r="CA21"/>
  <c r="BL12" i="8"/>
  <c r="CG12" s="1"/>
  <c r="AB12"/>
  <c r="CE12" s="1"/>
  <c r="CA19" i="13"/>
  <c r="BY52"/>
  <c r="BY19"/>
  <c r="BY32"/>
  <c r="BY26"/>
  <c r="BY22"/>
  <c r="BX26"/>
  <c r="BX10"/>
  <c r="BX22"/>
  <c r="BX28"/>
  <c r="CE27"/>
  <c r="CE17"/>
  <c r="CD23"/>
  <c r="CC27"/>
  <c r="CD4" i="8"/>
  <c r="CH4" s="1"/>
  <c r="CE26" i="13"/>
  <c r="CE20"/>
  <c r="CE11"/>
  <c r="CD40"/>
  <c r="CD31"/>
  <c r="CD27"/>
  <c r="CD21"/>
  <c r="CC43"/>
  <c r="CC40"/>
  <c r="CC26"/>
  <c r="CC22"/>
  <c r="CC17"/>
  <c r="CA42"/>
  <c r="CA32"/>
  <c r="CA11"/>
  <c r="CA14"/>
  <c r="CA28"/>
  <c r="BY24"/>
  <c r="BY18"/>
  <c r="BY13"/>
  <c r="BY7"/>
  <c r="BY31"/>
  <c r="BX24"/>
  <c r="BX52"/>
  <c r="BX14"/>
  <c r="BX30"/>
  <c r="BX20"/>
  <c r="BX9"/>
  <c r="BX7"/>
  <c r="BX13"/>
  <c r="BX5"/>
  <c r="BX12"/>
  <c r="BX18"/>
  <c r="BX16"/>
  <c r="C38" i="4"/>
  <c r="AJ64" i="13" s="1"/>
  <c r="CD22" i="8"/>
  <c r="AT14"/>
  <c r="CF14" s="1"/>
  <c r="CD54" i="7"/>
  <c r="BU55" i="13"/>
  <c r="BL34" i="8"/>
  <c r="AB50" i="3"/>
  <c r="V57" i="7"/>
  <c r="E57" s="1"/>
  <c r="C57"/>
  <c r="AM48" i="13" s="1"/>
  <c r="C52" i="7"/>
  <c r="AM39" i="13" s="1"/>
  <c r="V52" i="7"/>
  <c r="E52" s="1"/>
  <c r="V44"/>
  <c r="E44" s="1"/>
  <c r="C44"/>
  <c r="AM28" i="13" s="1"/>
  <c r="V50" i="7"/>
  <c r="E50" s="1"/>
  <c r="C50"/>
  <c r="AM4" i="13" s="1"/>
  <c r="V25" i="9"/>
  <c r="E25" s="1"/>
  <c r="C25"/>
  <c r="AO21" i="13" s="1"/>
  <c r="E15" i="8"/>
  <c r="CD14"/>
  <c r="CH14" s="1"/>
  <c r="V29" i="7"/>
  <c r="E29" s="1"/>
  <c r="C29"/>
  <c r="AM60" i="13" s="1"/>
  <c r="V28" i="7"/>
  <c r="E28" s="1"/>
  <c r="C28"/>
  <c r="AM59" i="13" s="1"/>
  <c r="AT4" i="8"/>
  <c r="CF4" s="1"/>
  <c r="E19" i="7"/>
  <c r="V61"/>
  <c r="E61" s="1"/>
  <c r="C61"/>
  <c r="AM42" i="13" s="1"/>
  <c r="V60" i="7"/>
  <c r="E60" s="1"/>
  <c r="C60"/>
  <c r="AM40" i="13" s="1"/>
  <c r="V59" i="7"/>
  <c r="E59" s="1"/>
  <c r="C59"/>
  <c r="AM69" i="13" s="1"/>
  <c r="E40" i="7"/>
  <c r="V34"/>
  <c r="E34" s="1"/>
  <c r="C34"/>
  <c r="AM26" i="13" s="1"/>
  <c r="V33" i="7"/>
  <c r="E33" s="1"/>
  <c r="C33"/>
  <c r="AM61" i="13" s="1"/>
  <c r="V32" i="7"/>
  <c r="E32" s="1"/>
  <c r="C32"/>
  <c r="AM19" i="13" s="1"/>
  <c r="V39" i="7"/>
  <c r="E39" s="1"/>
  <c r="C39"/>
  <c r="AM31" i="13" s="1"/>
  <c r="V47" i="7"/>
  <c r="E47" s="1"/>
  <c r="C47"/>
  <c r="AM22" i="13" s="1"/>
  <c r="V46" i="7"/>
  <c r="E46" s="1"/>
  <c r="C46"/>
  <c r="AM66" i="13" s="1"/>
  <c r="C24" i="9"/>
  <c r="AO13" i="13" s="1"/>
  <c r="C23" i="9"/>
  <c r="AO23" i="13" s="1"/>
  <c r="V15" i="9"/>
  <c r="E15" s="1"/>
  <c r="C15"/>
  <c r="AO15" i="13" s="1"/>
  <c r="AB4" i="8"/>
  <c r="CE4" s="1"/>
  <c r="V26" i="7"/>
  <c r="E26" s="1"/>
  <c r="C26"/>
  <c r="AM27" i="13" s="1"/>
  <c r="AT35" i="2"/>
  <c r="AB26" i="10"/>
  <c r="V10" i="9"/>
  <c r="E10" s="1"/>
  <c r="C10"/>
  <c r="AO38" i="13" s="1"/>
  <c r="C49" i="9"/>
  <c r="AO34" i="13" s="1"/>
  <c r="V9" i="9"/>
  <c r="E9" s="1"/>
  <c r="C9"/>
  <c r="AO32" i="13" s="1"/>
  <c r="E8" i="9"/>
  <c r="AB35" i="8"/>
  <c r="BL21"/>
  <c r="AB21"/>
  <c r="BL4"/>
  <c r="CG4" s="1"/>
  <c r="E6" i="7"/>
  <c r="V5"/>
  <c r="E5" s="1"/>
  <c r="C5"/>
  <c r="AM55" i="13" s="1"/>
  <c r="V57" i="4"/>
  <c r="E57" s="1"/>
  <c r="C57"/>
  <c r="AJ48" i="13" s="1"/>
  <c r="V6" i="4"/>
  <c r="E6" s="1"/>
  <c r="C6"/>
  <c r="AJ36" i="13" s="1"/>
  <c r="C48" i="4"/>
  <c r="AJ16" i="13" s="1"/>
  <c r="V16" i="4"/>
  <c r="E16" s="1"/>
  <c r="C16"/>
  <c r="AJ37" i="13" s="1"/>
  <c r="C52" i="4"/>
  <c r="AJ39" i="13" s="1"/>
  <c r="C39" i="4"/>
  <c r="AJ31" i="13" s="1"/>
  <c r="C44" i="4"/>
  <c r="AJ28" i="13" s="1"/>
  <c r="V66" i="4"/>
  <c r="E66" s="1"/>
  <c r="C66"/>
  <c r="AJ71" i="13" s="1"/>
  <c r="V65" i="4"/>
  <c r="E65" s="1"/>
  <c r="C65"/>
  <c r="AJ70" i="13" s="1"/>
  <c r="V29" i="4"/>
  <c r="E29" s="1"/>
  <c r="C29"/>
  <c r="AJ60" i="13" s="1"/>
  <c r="C25" i="4"/>
  <c r="AJ21" i="13" s="1"/>
  <c r="V12" i="4"/>
  <c r="E12" s="1"/>
  <c r="C12"/>
  <c r="AJ5" i="13" s="1"/>
  <c r="C49" i="2"/>
  <c r="AH34" i="13" s="1"/>
  <c r="C12" i="9"/>
  <c r="AO5" i="13" s="1"/>
  <c r="V5" i="9"/>
  <c r="E5" s="1"/>
  <c r="C5"/>
  <c r="AO55" i="13" s="1"/>
  <c r="AB30" i="8"/>
  <c r="E55" i="7"/>
  <c r="C6"/>
  <c r="AM36" i="13" s="1"/>
  <c r="V27" i="7"/>
  <c r="E27" s="1"/>
  <c r="C27"/>
  <c r="AM33" i="13" s="1"/>
  <c r="C66" i="7"/>
  <c r="AM71" i="13" s="1"/>
  <c r="E58" i="7"/>
  <c r="C40"/>
  <c r="AM65" i="13" s="1"/>
  <c r="V38" i="7"/>
  <c r="E38" s="1"/>
  <c r="C38"/>
  <c r="AM64" i="13" s="1"/>
  <c r="V37" i="7"/>
  <c r="E37" s="1"/>
  <c r="C37"/>
  <c r="AM24" i="13" s="1"/>
  <c r="V13" i="7"/>
  <c r="E13" s="1"/>
  <c r="C13"/>
  <c r="AM12" i="13" s="1"/>
  <c r="V12" i="7"/>
  <c r="E12" s="1"/>
  <c r="C12"/>
  <c r="AM5" i="13" s="1"/>
  <c r="V11" i="7"/>
  <c r="E11" s="1"/>
  <c r="C11"/>
  <c r="AM17" i="13" s="1"/>
  <c r="V4" i="7"/>
  <c r="E4" s="1"/>
  <c r="C4"/>
  <c r="AM29" i="13" s="1"/>
  <c r="AT27" i="6"/>
  <c r="V47" i="4"/>
  <c r="E47" s="1"/>
  <c r="C47"/>
  <c r="AJ22" i="13" s="1"/>
  <c r="V46" i="4"/>
  <c r="E46" s="1"/>
  <c r="C46"/>
  <c r="AJ66" i="13" s="1"/>
  <c r="E45" i="4"/>
  <c r="V37"/>
  <c r="E37" s="1"/>
  <c r="C37"/>
  <c r="AJ24" i="13" s="1"/>
  <c r="E34" i="4"/>
  <c r="V24"/>
  <c r="E24" s="1"/>
  <c r="C24"/>
  <c r="AJ13" i="13" s="1"/>
  <c r="V23" i="4"/>
  <c r="E23" s="1"/>
  <c r="C23"/>
  <c r="AJ23" i="13" s="1"/>
  <c r="V22" i="4"/>
  <c r="E22" s="1"/>
  <c r="C22"/>
  <c r="AJ18" i="13" s="1"/>
  <c r="C21" i="4"/>
  <c r="AJ20" i="13" s="1"/>
  <c r="C9" i="4"/>
  <c r="AJ32" i="13" s="1"/>
  <c r="V3" i="7"/>
  <c r="E3" s="1"/>
  <c r="Y3" i="13" s="1"/>
  <c r="C3" i="7"/>
  <c r="AM3" i="13" s="1"/>
  <c r="AB40" i="10"/>
  <c r="C22" i="9"/>
  <c r="AO18" i="13" s="1"/>
  <c r="E21" i="9"/>
  <c r="C11"/>
  <c r="AO17" i="13" s="1"/>
  <c r="V4" i="9"/>
  <c r="E4" s="1"/>
  <c r="C4"/>
  <c r="AO29" i="13" s="1"/>
  <c r="BL57" i="8"/>
  <c r="AB34"/>
  <c r="BL30"/>
  <c r="CD20"/>
  <c r="CD8"/>
  <c r="AT8"/>
  <c r="C55" i="7"/>
  <c r="AM51" i="13" s="1"/>
  <c r="C58" i="7"/>
  <c r="AM68" i="13" s="1"/>
  <c r="V56" i="7"/>
  <c r="E56" s="1"/>
  <c r="C56"/>
  <c r="AM50" i="13" s="1"/>
  <c r="V54" i="7"/>
  <c r="E54" s="1"/>
  <c r="C54"/>
  <c r="AM46" i="13" s="1"/>
  <c r="V53" i="7"/>
  <c r="E53" s="1"/>
  <c r="C53"/>
  <c r="AM67" i="13" s="1"/>
  <c r="C51" i="7"/>
  <c r="AM35" i="13" s="1"/>
  <c r="E45" i="7"/>
  <c r="E35"/>
  <c r="V31"/>
  <c r="E31" s="1"/>
  <c r="C31"/>
  <c r="AM6" i="13" s="1"/>
  <c r="V30" i="7"/>
  <c r="E30" s="1"/>
  <c r="C30"/>
  <c r="AM9" i="13" s="1"/>
  <c r="V24" i="7"/>
  <c r="E24" s="1"/>
  <c r="C24"/>
  <c r="AM13" i="13" s="1"/>
  <c r="V23" i="7"/>
  <c r="E23" s="1"/>
  <c r="C23"/>
  <c r="AM23" i="13" s="1"/>
  <c r="V22" i="7"/>
  <c r="E22" s="1"/>
  <c r="C22"/>
  <c r="AM18" i="13" s="1"/>
  <c r="V21" i="7"/>
  <c r="E21" s="1"/>
  <c r="C21"/>
  <c r="AM20" i="13" s="1"/>
  <c r="C10" i="7"/>
  <c r="AM38" i="13" s="1"/>
  <c r="E7" i="7"/>
  <c r="CD55" i="6"/>
  <c r="CH64" s="1"/>
  <c r="C59" i="4"/>
  <c r="AJ69" i="13" s="1"/>
  <c r="C58" i="4"/>
  <c r="AJ68" i="13" s="1"/>
  <c r="C45" i="4"/>
  <c r="AJ30" i="13" s="1"/>
  <c r="C34" i="4"/>
  <c r="AJ26" i="13" s="1"/>
  <c r="V20" i="4"/>
  <c r="E20" s="1"/>
  <c r="C20"/>
  <c r="AJ14" i="13" s="1"/>
  <c r="V18" i="4"/>
  <c r="E18" s="1"/>
  <c r="C18"/>
  <c r="AJ58" i="13" s="1"/>
  <c r="E15" i="4"/>
  <c r="V8"/>
  <c r="E8" s="1"/>
  <c r="C8"/>
  <c r="AJ57" i="13" s="1"/>
  <c r="V7" i="4"/>
  <c r="E7" s="1"/>
  <c r="C7"/>
  <c r="AJ56" i="13" s="1"/>
  <c r="C5" i="4"/>
  <c r="AJ55" i="13" s="1"/>
  <c r="V4" i="4"/>
  <c r="E4" s="1"/>
  <c r="C4"/>
  <c r="AJ29" i="13" s="1"/>
  <c r="BV69"/>
  <c r="V25" i="7"/>
  <c r="E25" s="1"/>
  <c r="C25"/>
  <c r="AM21" i="13" s="1"/>
  <c r="V14" i="7"/>
  <c r="E14" s="1"/>
  <c r="C14"/>
  <c r="AM10" i="13" s="1"/>
  <c r="V55" i="4"/>
  <c r="C55"/>
  <c r="AJ51" i="13" s="1"/>
  <c r="C27" i="4"/>
  <c r="AJ33" i="13" s="1"/>
  <c r="V19" i="4"/>
  <c r="E19" s="1"/>
  <c r="C19"/>
  <c r="AJ52" i="13" s="1"/>
  <c r="V28" i="4"/>
  <c r="E28" s="1"/>
  <c r="C28"/>
  <c r="AJ59" i="13" s="1"/>
  <c r="C11" i="4"/>
  <c r="AJ17" i="13" s="1"/>
  <c r="V10" i="4"/>
  <c r="E10" s="1"/>
  <c r="C10"/>
  <c r="AJ38" i="13" s="1"/>
  <c r="V49" i="4"/>
  <c r="E49" s="1"/>
  <c r="C49"/>
  <c r="AJ34" i="13" s="1"/>
  <c r="E9" i="4"/>
  <c r="E22" i="9"/>
  <c r="V14"/>
  <c r="E14" s="1"/>
  <c r="C14"/>
  <c r="AO10" i="13" s="1"/>
  <c r="V13" i="9"/>
  <c r="E13" s="1"/>
  <c r="C13"/>
  <c r="AO12" i="13" s="1"/>
  <c r="C8" i="9"/>
  <c r="AO57" i="13" s="1"/>
  <c r="V7" i="9"/>
  <c r="E7" s="1"/>
  <c r="C7"/>
  <c r="AO56" i="13" s="1"/>
  <c r="C19" i="7"/>
  <c r="AM52" i="13" s="1"/>
  <c r="V65" i="7"/>
  <c r="E65" s="1"/>
  <c r="C65"/>
  <c r="AM70" i="13" s="1"/>
  <c r="V63" i="7"/>
  <c r="E63" s="1"/>
  <c r="C63"/>
  <c r="AM43" i="13" s="1"/>
  <c r="E51" i="7"/>
  <c r="V36"/>
  <c r="E36" s="1"/>
  <c r="C36"/>
  <c r="AM63" i="13" s="1"/>
  <c r="E10" i="7"/>
  <c r="V62" i="4"/>
  <c r="E62" s="1"/>
  <c r="C62"/>
  <c r="AJ45" i="13" s="1"/>
  <c r="V61" i="4"/>
  <c r="E61" s="1"/>
  <c r="C61"/>
  <c r="AJ42" i="13" s="1"/>
  <c r="V60" i="4"/>
  <c r="E60" s="1"/>
  <c r="C60"/>
  <c r="AJ40" i="13" s="1"/>
  <c r="V36" i="4"/>
  <c r="E36" s="1"/>
  <c r="C36"/>
  <c r="AJ63" i="13" s="1"/>
  <c r="V35" i="4"/>
  <c r="E35" s="1"/>
  <c r="C35"/>
  <c r="AJ62" i="13" s="1"/>
  <c r="AT30" i="3"/>
  <c r="V3" i="9"/>
  <c r="E3" s="1"/>
  <c r="AA3" i="13" s="1"/>
  <c r="C3" i="9"/>
  <c r="AO3" i="13" s="1"/>
  <c r="AT58" i="2"/>
  <c r="AB51"/>
  <c r="AB40" i="11"/>
  <c r="AT5"/>
  <c r="CF5" s="1"/>
  <c r="AB62" i="10"/>
  <c r="V57" i="9"/>
  <c r="E57" s="1"/>
  <c r="C57"/>
  <c r="AO48" i="13" s="1"/>
  <c r="C55" i="9"/>
  <c r="AO51" i="13" s="1"/>
  <c r="V6" i="9"/>
  <c r="E6" s="1"/>
  <c r="C6"/>
  <c r="AO36" i="13" s="1"/>
  <c r="C27" i="9"/>
  <c r="AO33" i="13" s="1"/>
  <c r="V19" i="9"/>
  <c r="E19" s="1"/>
  <c r="C19"/>
  <c r="AO52" i="13" s="1"/>
  <c r="V48" i="9"/>
  <c r="C48"/>
  <c r="AO16" i="13" s="1"/>
  <c r="V16" i="9"/>
  <c r="E16" s="1"/>
  <c r="C16"/>
  <c r="AO37" i="13" s="1"/>
  <c r="C52" i="9"/>
  <c r="AO39" i="13" s="1"/>
  <c r="V39" i="9"/>
  <c r="E39" s="1"/>
  <c r="C39"/>
  <c r="AO31" i="13" s="1"/>
  <c r="V44" i="9"/>
  <c r="C44"/>
  <c r="AO28" i="13" s="1"/>
  <c r="V66" i="9"/>
  <c r="E66" s="1"/>
  <c r="C66"/>
  <c r="AO71" i="13" s="1"/>
  <c r="C65" i="9"/>
  <c r="AO70" i="13" s="1"/>
  <c r="V63" i="9"/>
  <c r="E63" s="1"/>
  <c r="C63"/>
  <c r="AO43" i="13" s="1"/>
  <c r="V62" i="9"/>
  <c r="C62"/>
  <c r="AO45" i="13" s="1"/>
  <c r="V61" i="9"/>
  <c r="E61" s="1"/>
  <c r="C61"/>
  <c r="AO42" i="13" s="1"/>
  <c r="C60" i="9"/>
  <c r="AO40" i="13" s="1"/>
  <c r="V59" i="9"/>
  <c r="E59" s="1"/>
  <c r="C59"/>
  <c r="AO69" i="13" s="1"/>
  <c r="V58" i="9"/>
  <c r="C58"/>
  <c r="AO68" i="13" s="1"/>
  <c r="V56" i="9"/>
  <c r="E56" s="1"/>
  <c r="C56"/>
  <c r="AO50" i="13" s="1"/>
  <c r="C54" i="9"/>
  <c r="AO46" i="13" s="1"/>
  <c r="V53" i="9"/>
  <c r="E53" s="1"/>
  <c r="C53"/>
  <c r="AO67" i="13" s="1"/>
  <c r="V51" i="9"/>
  <c r="C51"/>
  <c r="AO35" i="13" s="1"/>
  <c r="V50" i="9"/>
  <c r="E50" s="1"/>
  <c r="C50"/>
  <c r="AO4" i="13" s="1"/>
  <c r="C47" i="9"/>
  <c r="AO22" i="13" s="1"/>
  <c r="V46" i="9"/>
  <c r="E46" s="1"/>
  <c r="C46"/>
  <c r="AO66" i="13" s="1"/>
  <c r="V45" i="9"/>
  <c r="C45"/>
  <c r="AO30" i="13" s="1"/>
  <c r="V42" i="9"/>
  <c r="E42" s="1"/>
  <c r="C42"/>
  <c r="AO8" i="13" s="1"/>
  <c r="C43" i="9"/>
  <c r="AO11" i="13" s="1"/>
  <c r="V41" i="9"/>
  <c r="E41" s="1"/>
  <c r="C41"/>
  <c r="AO7" i="13" s="1"/>
  <c r="V40" i="9"/>
  <c r="C40"/>
  <c r="AO65" i="13" s="1"/>
  <c r="V38" i="9"/>
  <c r="E38" s="1"/>
  <c r="C38"/>
  <c r="AO64" i="13" s="1"/>
  <c r="C37" i="9"/>
  <c r="AO24" i="13" s="1"/>
  <c r="V36" i="9"/>
  <c r="E36" s="1"/>
  <c r="C36"/>
  <c r="AO63" i="13" s="1"/>
  <c r="V35" i="9"/>
  <c r="C35"/>
  <c r="AO62" i="13" s="1"/>
  <c r="V34" i="9"/>
  <c r="E34" s="1"/>
  <c r="C34"/>
  <c r="AO26" i="13" s="1"/>
  <c r="C33" i="9"/>
  <c r="AO61" i="13" s="1"/>
  <c r="V32" i="9"/>
  <c r="E32" s="1"/>
  <c r="C32"/>
  <c r="AO19" i="13" s="1"/>
  <c r="V31" i="9"/>
  <c r="C31"/>
  <c r="AO6" i="13" s="1"/>
  <c r="V30" i="9"/>
  <c r="E30" s="1"/>
  <c r="C30"/>
  <c r="AO9" i="13" s="1"/>
  <c r="C29" i="9"/>
  <c r="AO60" i="13" s="1"/>
  <c r="V28" i="9"/>
  <c r="E28" s="1"/>
  <c r="C28"/>
  <c r="AO59" i="13" s="1"/>
  <c r="C26" i="9"/>
  <c r="AO27" i="13" s="1"/>
  <c r="C21" i="9"/>
  <c r="AO20" i="13" s="1"/>
  <c r="V20" i="9"/>
  <c r="E20" s="1"/>
  <c r="C20"/>
  <c r="AO14" i="13" s="1"/>
  <c r="V18" i="9"/>
  <c r="E18" s="1"/>
  <c r="C18"/>
  <c r="AO58" i="13" s="1"/>
  <c r="V17" i="9"/>
  <c r="E17" s="1"/>
  <c r="C17"/>
  <c r="AO25" i="13" s="1"/>
  <c r="AT22" i="8"/>
  <c r="CF20" s="1"/>
  <c r="BL15"/>
  <c r="CG15" s="1"/>
  <c r="V48" i="7"/>
  <c r="E48" s="1"/>
  <c r="C48"/>
  <c r="AM16" i="13" s="1"/>
  <c r="V16" i="7"/>
  <c r="E16" s="1"/>
  <c r="C16"/>
  <c r="AM37" i="13" s="1"/>
  <c r="V62" i="7"/>
  <c r="E62" s="1"/>
  <c r="C62"/>
  <c r="AM45" i="13" s="1"/>
  <c r="C45" i="7"/>
  <c r="AM30" i="13" s="1"/>
  <c r="V42" i="7"/>
  <c r="E42" s="1"/>
  <c r="C42"/>
  <c r="AM8" i="13" s="1"/>
  <c r="V43" i="7"/>
  <c r="E43" s="1"/>
  <c r="C43"/>
  <c r="AM11" i="13" s="1"/>
  <c r="V41" i="7"/>
  <c r="E41" s="1"/>
  <c r="C41"/>
  <c r="AM7" i="13" s="1"/>
  <c r="C35" i="7"/>
  <c r="AM62" i="13" s="1"/>
  <c r="V20" i="7"/>
  <c r="E20" s="1"/>
  <c r="C20"/>
  <c r="AM14" i="13" s="1"/>
  <c r="V18" i="7"/>
  <c r="E18" s="1"/>
  <c r="C18"/>
  <c r="AM58" i="13" s="1"/>
  <c r="V17" i="7"/>
  <c r="E17" s="1"/>
  <c r="C17"/>
  <c r="AM25" i="13" s="1"/>
  <c r="V15" i="7"/>
  <c r="E15" s="1"/>
  <c r="C15"/>
  <c r="AM15" i="13" s="1"/>
  <c r="V49" i="7"/>
  <c r="E49" s="1"/>
  <c r="C49"/>
  <c r="AM34" i="13" s="1"/>
  <c r="V9" i="7"/>
  <c r="E9" s="1"/>
  <c r="C9"/>
  <c r="AM32" i="13" s="1"/>
  <c r="C8" i="7"/>
  <c r="AM57" i="13" s="1"/>
  <c r="C7" i="7"/>
  <c r="AM56" i="13" s="1"/>
  <c r="CD43" i="6"/>
  <c r="BL33"/>
  <c r="AB37" i="5"/>
  <c r="C54" i="4"/>
  <c r="AJ46" i="13" s="1"/>
  <c r="V53" i="4"/>
  <c r="E53" s="1"/>
  <c r="C53"/>
  <c r="AJ67" i="13" s="1"/>
  <c r="V51" i="4"/>
  <c r="E51" s="1"/>
  <c r="C51"/>
  <c r="AJ35" i="13" s="1"/>
  <c r="C50" i="4"/>
  <c r="AJ4" i="13" s="1"/>
  <c r="V40" i="4"/>
  <c r="E40" s="1"/>
  <c r="C40"/>
  <c r="AJ65" i="13" s="1"/>
  <c r="V38" i="4"/>
  <c r="E38" s="1"/>
  <c r="V33"/>
  <c r="E33" s="1"/>
  <c r="C33"/>
  <c r="AJ61" i="13" s="1"/>
  <c r="V32" i="4"/>
  <c r="E32" s="1"/>
  <c r="C32"/>
  <c r="AJ19" i="13" s="1"/>
  <c r="C30" i="4"/>
  <c r="AJ9" i="13" s="1"/>
  <c r="C15" i="4"/>
  <c r="AJ15" i="13" s="1"/>
  <c r="V11" i="4"/>
  <c r="E11" s="1"/>
  <c r="V25"/>
  <c r="E25" s="1"/>
  <c r="V54"/>
  <c r="E54" s="1"/>
  <c r="V41"/>
  <c r="E41" s="1"/>
  <c r="C41"/>
  <c r="AJ7" i="13" s="1"/>
  <c r="V17" i="4"/>
  <c r="E17" s="1"/>
  <c r="C17"/>
  <c r="AJ25" i="13" s="1"/>
  <c r="V13" i="4"/>
  <c r="E13" s="1"/>
  <c r="C13"/>
  <c r="AJ12" i="13" s="1"/>
  <c r="V21" i="4"/>
  <c r="E21" s="1"/>
  <c r="V56"/>
  <c r="E56" s="1"/>
  <c r="C56"/>
  <c r="AJ50" i="13" s="1"/>
  <c r="V26" i="4"/>
  <c r="E26" s="1"/>
  <c r="C26"/>
  <c r="AJ27" i="13" s="1"/>
  <c r="V31" i="4"/>
  <c r="E31" s="1"/>
  <c r="C31"/>
  <c r="AJ6" i="13" s="1"/>
  <c r="V14" i="4"/>
  <c r="E14" s="1"/>
  <c r="C14"/>
  <c r="AJ10" i="13" s="1"/>
  <c r="V30" i="4"/>
  <c r="E30" s="1"/>
  <c r="V52"/>
  <c r="E52" s="1"/>
  <c r="V43"/>
  <c r="E43" s="1"/>
  <c r="C43"/>
  <c r="AJ11" i="13" s="1"/>
  <c r="V50" i="4"/>
  <c r="E50" s="1"/>
  <c r="V42"/>
  <c r="E42" s="1"/>
  <c r="C42"/>
  <c r="AJ8" i="13" s="1"/>
  <c r="V63" i="4"/>
  <c r="E63" s="1"/>
  <c r="C63"/>
  <c r="AJ43" i="13" s="1"/>
  <c r="BL35" i="2"/>
  <c r="CD31" i="8"/>
  <c r="AT31"/>
  <c r="BL28"/>
  <c r="AB28"/>
  <c r="BL49"/>
  <c r="BL59" i="7"/>
  <c r="BL36"/>
  <c r="AT32"/>
  <c r="BL22"/>
  <c r="AB32" i="5"/>
  <c r="BL53" i="3"/>
  <c r="AB53"/>
  <c r="CD30"/>
  <c r="AB58" i="2"/>
  <c r="BL58"/>
  <c r="CD35"/>
  <c r="AB35"/>
  <c r="AB26"/>
  <c r="BL17"/>
  <c r="AB45" i="11"/>
  <c r="CE40" s="1"/>
  <c r="AB26"/>
  <c r="AB44" i="10"/>
  <c r="BL43"/>
  <c r="AB16" i="8"/>
  <c r="AT56"/>
  <c r="AT53"/>
  <c r="AT47"/>
  <c r="CD41"/>
  <c r="CD34"/>
  <c r="CH31" s="1"/>
  <c r="AT34"/>
  <c r="CF31" s="1"/>
  <c r="BL20"/>
  <c r="AB20"/>
  <c r="AB15"/>
  <c r="CE15" s="1"/>
  <c r="AB59" i="7"/>
  <c r="BL27" i="6"/>
  <c r="AB16"/>
  <c r="AT61"/>
  <c r="BL58"/>
  <c r="AB58"/>
  <c r="CD54"/>
  <c r="BL45"/>
  <c r="AB45"/>
  <c r="CD24"/>
  <c r="BL60" i="5"/>
  <c r="V3" i="4"/>
  <c r="E3" s="1"/>
  <c r="V3" i="13" s="1"/>
  <c r="C3" i="4"/>
  <c r="AJ3" i="13" s="1"/>
  <c r="BL51" i="7"/>
  <c r="AT43"/>
  <c r="AB7"/>
  <c r="CD60"/>
  <c r="AT60"/>
  <c r="CD51"/>
  <c r="AT24"/>
  <c r="AT7"/>
  <c r="AT19"/>
  <c r="BL39"/>
  <c r="AB51"/>
  <c r="AB47"/>
  <c r="BL33"/>
  <c r="BL7"/>
  <c r="CD19"/>
  <c r="CD43"/>
  <c r="AB33"/>
  <c r="AB19"/>
  <c r="AB39"/>
  <c r="BL19"/>
  <c r="AT54"/>
  <c r="AT51"/>
  <c r="CD47"/>
  <c r="AT47"/>
  <c r="AB41"/>
  <c r="CD37"/>
  <c r="AT37"/>
  <c r="CD7"/>
  <c r="BL6"/>
  <c r="BL50"/>
  <c r="CD32"/>
  <c r="CD31"/>
  <c r="CD29"/>
  <c r="BL28"/>
  <c r="AB28"/>
  <c r="BL10" i="9"/>
  <c r="CY10" s="1"/>
  <c r="CD44" i="7"/>
  <c r="AT44"/>
  <c r="AB53"/>
  <c r="AB45"/>
  <c r="BL41"/>
  <c r="AB36"/>
  <c r="CD34"/>
  <c r="AB22"/>
  <c r="BL55"/>
  <c r="CY64" s="1"/>
  <c r="CD46"/>
  <c r="AT46"/>
  <c r="BL26"/>
  <c r="AB26"/>
  <c r="CD24"/>
  <c r="BL23"/>
  <c r="AB23"/>
  <c r="CD4"/>
  <c r="CZ4" s="1"/>
  <c r="AB41" i="4"/>
  <c r="AT43"/>
  <c r="BL41"/>
  <c r="AT46"/>
  <c r="CD46"/>
  <c r="CD37"/>
  <c r="E8" i="11"/>
  <c r="CD18" i="10"/>
  <c r="CD13"/>
  <c r="CH13" s="1"/>
  <c r="AT15" i="8"/>
  <c r="CD26" i="7"/>
  <c r="CZ24" s="1"/>
  <c r="AT16" i="6"/>
  <c r="AB43"/>
  <c r="AB40" i="5"/>
  <c r="BU26" i="13"/>
  <c r="AT17" i="2"/>
  <c r="C50" i="12"/>
  <c r="AR4" i="13" s="1"/>
  <c r="BL52" i="10"/>
  <c r="BL29" i="8"/>
  <c r="AB29"/>
  <c r="CD26"/>
  <c r="AT26"/>
  <c r="BL24"/>
  <c r="AB24"/>
  <c r="AB23"/>
  <c r="CE21" s="1"/>
  <c r="BL22"/>
  <c r="CG20" s="1"/>
  <c r="BL63" i="7"/>
  <c r="AB63"/>
  <c r="AB60"/>
  <c r="BL37"/>
  <c r="E40" i="2"/>
  <c r="CD9" i="9"/>
  <c r="AT9"/>
  <c r="BL33" i="8"/>
  <c r="CG30" s="1"/>
  <c r="BL25"/>
  <c r="AB25"/>
  <c r="CE23" s="1"/>
  <c r="AT16" i="7"/>
  <c r="AT55" i="2"/>
  <c r="CF64" s="1"/>
  <c r="CD40"/>
  <c r="AB51" i="10"/>
  <c r="CE44" s="1"/>
  <c r="AB45"/>
  <c r="CE40" s="1"/>
  <c r="CD32"/>
  <c r="AT22" i="9"/>
  <c r="AB33" i="8"/>
  <c r="AB32"/>
  <c r="CD30"/>
  <c r="AB14"/>
  <c r="CE14" s="1"/>
  <c r="AB8"/>
  <c r="CD41" i="7"/>
  <c r="CZ37" s="1"/>
  <c r="CD15"/>
  <c r="CZ15" s="1"/>
  <c r="AT15"/>
  <c r="CX15" s="1"/>
  <c r="BL47" i="4"/>
  <c r="CD41"/>
  <c r="CZ37" s="1"/>
  <c r="CD31" i="3"/>
  <c r="E18"/>
  <c r="E5"/>
  <c r="G5" s="1"/>
  <c r="BU43" i="13"/>
  <c r="AT62" i="2"/>
  <c r="BU67" i="13"/>
  <c r="BU60"/>
  <c r="CD17" i="2"/>
  <c r="AB51" i="11"/>
  <c r="AB31"/>
  <c r="CD9"/>
  <c r="BL47" i="10"/>
  <c r="CD46"/>
  <c r="AB4"/>
  <c r="CE4" s="1"/>
  <c r="CD14" i="9"/>
  <c r="CZ14" s="1"/>
  <c r="CD10"/>
  <c r="CZ10" s="1"/>
  <c r="BL9"/>
  <c r="AB9"/>
  <c r="AT4"/>
  <c r="AT42" i="8"/>
  <c r="AT35"/>
  <c r="E35"/>
  <c r="BL31"/>
  <c r="CG28" s="1"/>
  <c r="AB31"/>
  <c r="AT30"/>
  <c r="CD29"/>
  <c r="CH26" s="1"/>
  <c r="AT29"/>
  <c r="CF26" s="1"/>
  <c r="BL26"/>
  <c r="CG24" s="1"/>
  <c r="AB26"/>
  <c r="CE24" s="1"/>
  <c r="CD24"/>
  <c r="CH22" s="1"/>
  <c r="AT24"/>
  <c r="CF22" s="1"/>
  <c r="CD21"/>
  <c r="CD17"/>
  <c r="BL10"/>
  <c r="CG10" s="1"/>
  <c r="CD9"/>
  <c r="CH8" s="1"/>
  <c r="BL48" i="7"/>
  <c r="AB16"/>
  <c r="AB44"/>
  <c r="CD63"/>
  <c r="AT63"/>
  <c r="CD62"/>
  <c r="AB46"/>
  <c r="BL45"/>
  <c r="CD36"/>
  <c r="BL32"/>
  <c r="AT31"/>
  <c r="AT29"/>
  <c r="BL15"/>
  <c r="CY15" s="1"/>
  <c r="AB15"/>
  <c r="BL55" i="2"/>
  <c r="CG64" s="1"/>
  <c r="AB55"/>
  <c r="CE64" s="1"/>
  <c r="AT48"/>
  <c r="CD58"/>
  <c r="CD31"/>
  <c r="BL26"/>
  <c r="AB9"/>
  <c r="E56" i="12"/>
  <c r="AB35" i="11"/>
  <c r="BL24"/>
  <c r="AB48" i="10"/>
  <c r="BL65"/>
  <c r="BL29"/>
  <c r="CD22" i="9"/>
  <c r="AT52" i="8"/>
  <c r="BL59"/>
  <c r="CG49" s="1"/>
  <c r="AB54"/>
  <c r="CD25"/>
  <c r="AT25"/>
  <c r="AT39" i="7"/>
  <c r="AT59"/>
  <c r="CD58"/>
  <c r="AB54"/>
  <c r="BL47"/>
  <c r="BL43"/>
  <c r="AT40"/>
  <c r="AT35"/>
  <c r="CX32" s="1"/>
  <c r="CD33"/>
  <c r="CD22"/>
  <c r="BL65" i="6"/>
  <c r="AB65"/>
  <c r="AT10"/>
  <c r="CF10" s="1"/>
  <c r="BL7"/>
  <c r="AB7"/>
  <c r="BL54" i="5"/>
  <c r="CD34"/>
  <c r="CD30"/>
  <c r="AT29"/>
  <c r="CD28"/>
  <c r="AT28"/>
  <c r="CD18"/>
  <c r="AT18"/>
  <c r="CD49"/>
  <c r="AT49"/>
  <c r="BL19" i="4"/>
  <c r="AB19"/>
  <c r="AB52"/>
  <c r="BL46"/>
  <c r="CY41" s="1"/>
  <c r="AB46"/>
  <c r="AB31" i="3"/>
  <c r="AB62" i="11"/>
  <c r="CD53"/>
  <c r="BL20"/>
  <c r="BL14"/>
  <c r="CG14" s="1"/>
  <c r="BL10"/>
  <c r="CG10" s="1"/>
  <c r="AB55" i="10"/>
  <c r="CE64" s="1"/>
  <c r="AB58"/>
  <c r="BL54"/>
  <c r="BL37"/>
  <c r="CD36"/>
  <c r="AB31"/>
  <c r="AB22"/>
  <c r="BL20"/>
  <c r="AB12"/>
  <c r="CE12" s="1"/>
  <c r="AB9"/>
  <c r="BL7"/>
  <c r="BL27" i="9"/>
  <c r="CD19"/>
  <c r="AB22"/>
  <c r="AT19" i="8"/>
  <c r="AT66"/>
  <c r="AB65"/>
  <c r="CE54" s="1"/>
  <c r="AB61"/>
  <c r="BL43"/>
  <c r="AT33"/>
  <c r="CF30" s="1"/>
  <c r="CD32"/>
  <c r="CH29" s="1"/>
  <c r="AB22"/>
  <c r="AB18"/>
  <c r="E13"/>
  <c r="BL8"/>
  <c r="CG7" s="1"/>
  <c r="BL7"/>
  <c r="AB7"/>
  <c r="AB48" i="7"/>
  <c r="CD52"/>
  <c r="CZ58" s="1"/>
  <c r="CD39"/>
  <c r="BL44"/>
  <c r="BL65"/>
  <c r="AB65"/>
  <c r="BL60"/>
  <c r="CY50" s="1"/>
  <c r="AT58"/>
  <c r="AT53"/>
  <c r="BL46"/>
  <c r="CY41" s="1"/>
  <c r="AB43"/>
  <c r="AT36"/>
  <c r="CD35"/>
  <c r="CZ32" s="1"/>
  <c r="CD30"/>
  <c r="AT26"/>
  <c r="CX24" s="1"/>
  <c r="CD25"/>
  <c r="AT25"/>
  <c r="AT22"/>
  <c r="CD21"/>
  <c r="CZ19" s="1"/>
  <c r="AT21"/>
  <c r="CX19" s="1"/>
  <c r="AT55" i="6"/>
  <c r="CF64" s="1"/>
  <c r="AT24"/>
  <c r="CD53" i="5"/>
  <c r="CD41"/>
  <c r="AT54" i="4"/>
  <c r="CX46" s="1"/>
  <c r="CD50" i="3"/>
  <c r="AT66" i="11"/>
  <c r="AB58"/>
  <c r="BL29"/>
  <c r="BL27" i="10"/>
  <c r="AT19"/>
  <c r="CD63"/>
  <c r="BL60"/>
  <c r="CD59"/>
  <c r="AB35"/>
  <c r="BL33"/>
  <c r="CD28"/>
  <c r="BL24"/>
  <c r="CD23"/>
  <c r="AB17"/>
  <c r="BL14"/>
  <c r="CG14" s="1"/>
  <c r="BL10"/>
  <c r="CG10" s="1"/>
  <c r="CD49"/>
  <c r="AB19" i="9"/>
  <c r="BL59"/>
  <c r="AB59"/>
  <c r="CD56"/>
  <c r="AT56"/>
  <c r="BL46"/>
  <c r="AB46"/>
  <c r="CD42"/>
  <c r="AT42"/>
  <c r="BL28"/>
  <c r="AB28"/>
  <c r="BL22"/>
  <c r="BL6" i="8"/>
  <c r="AT27"/>
  <c r="BL39"/>
  <c r="CG57" s="1"/>
  <c r="AT63"/>
  <c r="CF53" s="1"/>
  <c r="AT60"/>
  <c r="CD33"/>
  <c r="CH30" s="1"/>
  <c r="CD23"/>
  <c r="CH21" s="1"/>
  <c r="AT21"/>
  <c r="CF19" s="1"/>
  <c r="E21"/>
  <c r="AT17"/>
  <c r="CD15"/>
  <c r="CH15" s="1"/>
  <c r="BL14"/>
  <c r="CG14" s="1"/>
  <c r="AB10"/>
  <c r="CE10" s="1"/>
  <c r="AT9"/>
  <c r="CD7"/>
  <c r="AT7"/>
  <c r="AB55" i="7"/>
  <c r="CD6"/>
  <c r="CZ63" s="1"/>
  <c r="BL52"/>
  <c r="AT52"/>
  <c r="CX58" s="1"/>
  <c r="CD65"/>
  <c r="CZ54" s="1"/>
  <c r="AT65"/>
  <c r="CX54" s="1"/>
  <c r="AT62"/>
  <c r="AT61"/>
  <c r="CX51" s="1"/>
  <c r="CD59"/>
  <c r="BL54"/>
  <c r="CD50"/>
  <c r="CZ43" s="1"/>
  <c r="AT41"/>
  <c r="CX37" s="1"/>
  <c r="CD40"/>
  <c r="CZ36" s="1"/>
  <c r="AB40"/>
  <c r="AB37"/>
  <c r="AT33"/>
  <c r="AB32"/>
  <c r="D32" s="1"/>
  <c r="BL30"/>
  <c r="CD28"/>
  <c r="CZ25" s="1"/>
  <c r="AT28"/>
  <c r="CX25" s="1"/>
  <c r="BL25"/>
  <c r="CY23" s="1"/>
  <c r="AB25"/>
  <c r="CD23"/>
  <c r="CZ21" s="1"/>
  <c r="AT23"/>
  <c r="CX21" s="1"/>
  <c r="BL21"/>
  <c r="CY19" s="1"/>
  <c r="AB21"/>
  <c r="AT48" i="6"/>
  <c r="AB63"/>
  <c r="AB24"/>
  <c r="CD17"/>
  <c r="AT17"/>
  <c r="CF16" s="1"/>
  <c r="AB47" i="4"/>
  <c r="BL43"/>
  <c r="AB43"/>
  <c r="AT41"/>
  <c r="AB48" i="3"/>
  <c r="AT36"/>
  <c r="E33"/>
  <c r="BL23" i="8"/>
  <c r="CG21" s="1"/>
  <c r="BL17"/>
  <c r="AB13"/>
  <c r="BL11"/>
  <c r="CG11" s="1"/>
  <c r="AB11"/>
  <c r="CE11" s="1"/>
  <c r="AT10"/>
  <c r="CF10" s="1"/>
  <c r="AB49"/>
  <c r="AB9"/>
  <c r="CE8" s="1"/>
  <c r="AB5"/>
  <c r="CE5" s="1"/>
  <c r="BL57" i="7"/>
  <c r="CY65" s="1"/>
  <c r="AB57"/>
  <c r="AT55"/>
  <c r="CX64" s="1"/>
  <c r="BL27"/>
  <c r="AB27"/>
  <c r="AT48"/>
  <c r="AB62"/>
  <c r="CD61"/>
  <c r="CZ51" s="1"/>
  <c r="BL58"/>
  <c r="CY48" s="1"/>
  <c r="BL56"/>
  <c r="CY47" s="1"/>
  <c r="AB56"/>
  <c r="BL53"/>
  <c r="CY45" s="1"/>
  <c r="CD45"/>
  <c r="CZ40" s="1"/>
  <c r="BL42"/>
  <c r="CY39" s="1"/>
  <c r="AB42"/>
  <c r="BL40"/>
  <c r="CY36" s="1"/>
  <c r="BL38"/>
  <c r="AB38"/>
  <c r="BL35"/>
  <c r="CY32" s="1"/>
  <c r="AB31"/>
  <c r="AT30"/>
  <c r="BL29"/>
  <c r="CY26" s="1"/>
  <c r="BL24"/>
  <c r="CY22" s="1"/>
  <c r="BL55" i="6"/>
  <c r="CG64" s="1"/>
  <c r="CD27"/>
  <c r="BL16"/>
  <c r="BL39"/>
  <c r="CD63"/>
  <c r="BL63"/>
  <c r="AB54"/>
  <c r="AT43"/>
  <c r="CD33"/>
  <c r="BL24"/>
  <c r="BL4"/>
  <c r="CG4" s="1"/>
  <c r="AB47" i="5"/>
  <c r="CD46"/>
  <c r="CH41" s="1"/>
  <c r="AT35"/>
  <c r="AT31"/>
  <c r="AT44" i="4"/>
  <c r="BL53"/>
  <c r="AB53"/>
  <c r="AT41" i="3"/>
  <c r="BL36"/>
  <c r="CD33"/>
  <c r="CH30" s="1"/>
  <c r="AB30"/>
  <c r="CD29"/>
  <c r="BL5"/>
  <c r="CG5" s="1"/>
  <c r="AT18" i="8"/>
  <c r="CF17" s="1"/>
  <c r="AB17"/>
  <c r="CE16" s="1"/>
  <c r="CD11"/>
  <c r="AT11"/>
  <c r="CF11" s="1"/>
  <c r="CD10"/>
  <c r="CH10" s="1"/>
  <c r="CD49"/>
  <c r="CH9" s="1"/>
  <c r="BL9"/>
  <c r="CG8" s="1"/>
  <c r="AT5"/>
  <c r="CF5" s="1"/>
  <c r="CD57" i="7"/>
  <c r="CZ65" s="1"/>
  <c r="AT57"/>
  <c r="CX65" s="1"/>
  <c r="CD55"/>
  <c r="CZ64" s="1"/>
  <c r="CD27"/>
  <c r="CZ62" s="1"/>
  <c r="AT27"/>
  <c r="CX62" s="1"/>
  <c r="CD48"/>
  <c r="CZ60" s="1"/>
  <c r="BL16"/>
  <c r="CY59" s="1"/>
  <c r="BL62"/>
  <c r="CY52" s="1"/>
  <c r="AB58"/>
  <c r="AT56"/>
  <c r="CX47" s="1"/>
  <c r="CD53"/>
  <c r="CZ45" s="1"/>
  <c r="AT45"/>
  <c r="CX40" s="1"/>
  <c r="AT42"/>
  <c r="CX39" s="1"/>
  <c r="CD38"/>
  <c r="CZ35" s="1"/>
  <c r="AT38"/>
  <c r="CX35" s="1"/>
  <c r="AB35"/>
  <c r="BL31"/>
  <c r="CY28" s="1"/>
  <c r="AB29"/>
  <c r="AB24"/>
  <c r="AT18"/>
  <c r="AB8"/>
  <c r="BL57" i="6"/>
  <c r="CG65" s="1"/>
  <c r="AB57"/>
  <c r="AB55"/>
  <c r="CE64" s="1"/>
  <c r="AB27"/>
  <c r="CD44"/>
  <c r="AT44"/>
  <c r="AT63"/>
  <c r="BL54"/>
  <c r="AT54"/>
  <c r="AB33"/>
  <c r="AT59" i="5"/>
  <c r="CF49" s="1"/>
  <c r="AT38"/>
  <c r="CF35" s="1"/>
  <c r="AB54" i="4"/>
  <c r="CD53"/>
  <c r="AT53"/>
  <c r="AT47"/>
  <c r="BL37" i="3"/>
  <c r="AB36"/>
  <c r="BL30"/>
  <c r="E29"/>
  <c r="BL31"/>
  <c r="BL50"/>
  <c r="E13"/>
  <c r="G13" s="1"/>
  <c r="AT37"/>
  <c r="AT31"/>
  <c r="E24"/>
  <c r="E20"/>
  <c r="AT42"/>
  <c r="CD43" i="2"/>
  <c r="CD22"/>
  <c r="CD4"/>
  <c r="CH4" s="1"/>
  <c r="E55"/>
  <c r="G55" s="1"/>
  <c r="E48"/>
  <c r="G48" s="1"/>
  <c r="E58"/>
  <c r="G58" s="1"/>
  <c r="E62"/>
  <c r="G62" s="1"/>
  <c r="CD55"/>
  <c r="CH64" s="1"/>
  <c r="CD27"/>
  <c r="AT27"/>
  <c r="CF62" s="1"/>
  <c r="E19"/>
  <c r="G19" s="1"/>
  <c r="BL48"/>
  <c r="CD52"/>
  <c r="CH58" s="1"/>
  <c r="AT52"/>
  <c r="CF58" s="1"/>
  <c r="CD65"/>
  <c r="AT65"/>
  <c r="BL62"/>
  <c r="CD60"/>
  <c r="C59"/>
  <c r="AH69" i="13" s="1"/>
  <c r="BL54" i="2"/>
  <c r="AB54"/>
  <c r="AT40"/>
  <c r="AB3" i="5"/>
  <c r="CE3" s="1"/>
  <c r="AB3" i="3"/>
  <c r="BL3"/>
  <c r="CG3" s="1"/>
  <c r="BU50" i="13"/>
  <c r="C57" i="2"/>
  <c r="AH48" i="13" s="1"/>
  <c r="CD48" i="2"/>
  <c r="CH60" s="1"/>
  <c r="CD62"/>
  <c r="CH52" s="1"/>
  <c r="BL51"/>
  <c r="C46"/>
  <c r="AH66" i="13" s="1"/>
  <c r="E47" i="8"/>
  <c r="AB19" i="2"/>
  <c r="AB45"/>
  <c r="AB3" i="4"/>
  <c r="BL3"/>
  <c r="CY3" s="1"/>
  <c r="BL27" i="2"/>
  <c r="CG62" s="1"/>
  <c r="AB27"/>
  <c r="AB48"/>
  <c r="BL52"/>
  <c r="CG58" s="1"/>
  <c r="AB52"/>
  <c r="CE58" s="1"/>
  <c r="CD44"/>
  <c r="BL65"/>
  <c r="CG54" s="1"/>
  <c r="AB65"/>
  <c r="CE54" s="1"/>
  <c r="AB62"/>
  <c r="BL60"/>
  <c r="AB60"/>
  <c r="CD54"/>
  <c r="AT54"/>
  <c r="E51"/>
  <c r="G51" s="1"/>
  <c r="CD47"/>
  <c r="AT47"/>
  <c r="E54"/>
  <c r="G54" s="1"/>
  <c r="AB53"/>
  <c r="CE45" s="1"/>
  <c r="AT51"/>
  <c r="BL40"/>
  <c r="CD37"/>
  <c r="C36"/>
  <c r="AH63" i="13" s="1"/>
  <c r="AT31" i="2"/>
  <c r="BL29"/>
  <c r="CG26" s="1"/>
  <c r="AB29"/>
  <c r="CE26" s="1"/>
  <c r="BL7"/>
  <c r="AB7"/>
  <c r="C55" i="12"/>
  <c r="AR51" i="13" s="1"/>
  <c r="C48" i="12"/>
  <c r="AR16" i="13" s="1"/>
  <c r="C44" i="12"/>
  <c r="AR28" i="13" s="1"/>
  <c r="C62" i="12"/>
  <c r="AR45" i="13" s="1"/>
  <c r="C58" i="12"/>
  <c r="AR68" i="13" s="1"/>
  <c r="CD39" i="11"/>
  <c r="BL65"/>
  <c r="AT56"/>
  <c r="AT50"/>
  <c r="AT42"/>
  <c r="AT38"/>
  <c r="AT34"/>
  <c r="AT30"/>
  <c r="AT25"/>
  <c r="AT21"/>
  <c r="AT15"/>
  <c r="CF15" s="1"/>
  <c r="AT11"/>
  <c r="CF11" s="1"/>
  <c r="AT9"/>
  <c r="AB8"/>
  <c r="AT6" i="10"/>
  <c r="CD27"/>
  <c r="AB27"/>
  <c r="CE62" s="1"/>
  <c r="C27"/>
  <c r="AP33" i="13" s="1"/>
  <c r="CD16" i="10"/>
  <c r="CH59" s="1"/>
  <c r="AT66"/>
  <c r="CD65"/>
  <c r="AB65"/>
  <c r="C65"/>
  <c r="AP70" i="13" s="1"/>
  <c r="CD62" i="10"/>
  <c r="AT62"/>
  <c r="AT59"/>
  <c r="CD53"/>
  <c r="AT51"/>
  <c r="AT46"/>
  <c r="CD41"/>
  <c r="AT40"/>
  <c r="AT30"/>
  <c r="CD29"/>
  <c r="C29"/>
  <c r="AP60" i="13" s="1"/>
  <c r="AT26" i="10"/>
  <c r="AT15"/>
  <c r="CF15" s="1"/>
  <c r="CD14"/>
  <c r="CH14" s="1"/>
  <c r="C14"/>
  <c r="AP10" i="13" s="1"/>
  <c r="AT12" i="10"/>
  <c r="CF12" s="1"/>
  <c r="CD11"/>
  <c r="CH11" s="1"/>
  <c r="CD5"/>
  <c r="CH5" s="1"/>
  <c r="AT4"/>
  <c r="CF4" s="1"/>
  <c r="CD57" i="9"/>
  <c r="BL6"/>
  <c r="CD39"/>
  <c r="CZ57" s="1"/>
  <c r="AT39"/>
  <c r="BL66"/>
  <c r="AB66"/>
  <c r="CW66" s="1"/>
  <c r="CD53"/>
  <c r="AT53"/>
  <c r="BL50"/>
  <c r="AB50"/>
  <c r="CD36"/>
  <c r="AT36"/>
  <c r="BL34"/>
  <c r="AB34"/>
  <c r="AT14"/>
  <c r="CX14" s="1"/>
  <c r="CD4"/>
  <c r="CZ4" s="1"/>
  <c r="AB57" i="8"/>
  <c r="CE65" s="1"/>
  <c r="AB6"/>
  <c r="BL65"/>
  <c r="CD63"/>
  <c r="BL61"/>
  <c r="CD60"/>
  <c r="AB59"/>
  <c r="CE49" s="1"/>
  <c r="CD56"/>
  <c r="AB50"/>
  <c r="BL46"/>
  <c r="E42"/>
  <c r="E31"/>
  <c r="E28"/>
  <c r="E14"/>
  <c r="E35" i="2"/>
  <c r="G35" s="1"/>
  <c r="BL33"/>
  <c r="AB33"/>
  <c r="CD26"/>
  <c r="AT26"/>
  <c r="CD20"/>
  <c r="C18"/>
  <c r="AH58" i="13" s="1"/>
  <c r="BL12" i="2"/>
  <c r="CG12" s="1"/>
  <c r="BL10"/>
  <c r="CG10" s="1"/>
  <c r="AB10"/>
  <c r="AT61" i="11"/>
  <c r="CD46"/>
  <c r="CD41"/>
  <c r="CD36"/>
  <c r="CD32"/>
  <c r="CD28"/>
  <c r="CD23"/>
  <c r="AB22"/>
  <c r="CD18"/>
  <c r="AB17"/>
  <c r="CD13"/>
  <c r="CH13" s="1"/>
  <c r="AB12"/>
  <c r="CE12" s="1"/>
  <c r="BL9"/>
  <c r="CD57" i="10"/>
  <c r="CH65" s="1"/>
  <c r="AT55"/>
  <c r="CF64" s="1"/>
  <c r="CD39"/>
  <c r="CH57" s="1"/>
  <c r="CD44"/>
  <c r="AT44"/>
  <c r="CD61"/>
  <c r="AT56"/>
  <c r="CD54"/>
  <c r="CH46" s="1"/>
  <c r="AB54"/>
  <c r="C54"/>
  <c r="AP46" i="13" s="1"/>
  <c r="CD50" i="10"/>
  <c r="AT42"/>
  <c r="CD43"/>
  <c r="C43"/>
  <c r="AP11" i="13" s="1"/>
  <c r="AT41" i="10"/>
  <c r="CD38"/>
  <c r="AT34"/>
  <c r="CD33"/>
  <c r="C33"/>
  <c r="AP61" i="13" s="1"/>
  <c r="AT31" i="10"/>
  <c r="CF28" s="1"/>
  <c r="AT28"/>
  <c r="CD25"/>
  <c r="CH23" s="1"/>
  <c r="AT21"/>
  <c r="CF19" s="1"/>
  <c r="CD20"/>
  <c r="CH18" s="1"/>
  <c r="C20"/>
  <c r="AP14" i="13" s="1"/>
  <c r="AT17" i="10"/>
  <c r="CD15"/>
  <c r="CH15" s="1"/>
  <c r="AT13"/>
  <c r="CF13" s="1"/>
  <c r="AT8"/>
  <c r="CD7"/>
  <c r="C7"/>
  <c r="AP56" i="13" s="1"/>
  <c r="AT5" i="10"/>
  <c r="CF5" s="1"/>
  <c r="AB48" i="9"/>
  <c r="BL51"/>
  <c r="AB51"/>
  <c r="CD43"/>
  <c r="AT43"/>
  <c r="BL40"/>
  <c r="AB40"/>
  <c r="BL14"/>
  <c r="CY14" s="1"/>
  <c r="AB4"/>
  <c r="AT57" i="8"/>
  <c r="AT6"/>
  <c r="BL27"/>
  <c r="CD42"/>
  <c r="E5"/>
  <c r="CD51" i="2"/>
  <c r="CH44" s="1"/>
  <c r="CD45"/>
  <c r="CH40" s="1"/>
  <c r="AB40"/>
  <c r="BL37"/>
  <c r="BL31"/>
  <c r="CD29"/>
  <c r="CH26" s="1"/>
  <c r="AT29"/>
  <c r="CF26" s="1"/>
  <c r="C28"/>
  <c r="AH59" i="13" s="1"/>
  <c r="CD24" i="2"/>
  <c r="CH22" s="1"/>
  <c r="CD14"/>
  <c r="CH14" s="1"/>
  <c r="CD12"/>
  <c r="CH12" s="1"/>
  <c r="CD9"/>
  <c r="CD7"/>
  <c r="AT7"/>
  <c r="E5"/>
  <c r="G5" s="1"/>
  <c r="E6" i="12"/>
  <c r="E27"/>
  <c r="E16"/>
  <c r="E52"/>
  <c r="E66"/>
  <c r="E65"/>
  <c r="E61"/>
  <c r="E60"/>
  <c r="CD59" i="11"/>
  <c r="BL54"/>
  <c r="BL47"/>
  <c r="BL43"/>
  <c r="BL37"/>
  <c r="BL33"/>
  <c r="CD6" i="10"/>
  <c r="CH63" s="1"/>
  <c r="AT16"/>
  <c r="CF59" s="1"/>
  <c r="CD52"/>
  <c r="AB52"/>
  <c r="CE58" s="1"/>
  <c r="C52"/>
  <c r="AP39" i="13" s="1"/>
  <c r="CD66" i="10"/>
  <c r="AT63"/>
  <c r="CD58"/>
  <c r="AT58"/>
  <c r="AT53"/>
  <c r="AT45"/>
  <c r="CF40" s="1"/>
  <c r="CD35"/>
  <c r="CH32" s="1"/>
  <c r="AT35"/>
  <c r="CF32" s="1"/>
  <c r="AT32"/>
  <c r="CD30"/>
  <c r="CH27" s="1"/>
  <c r="CD22"/>
  <c r="CH20" s="1"/>
  <c r="AT22"/>
  <c r="AT18"/>
  <c r="CF17" s="1"/>
  <c r="CD9"/>
  <c r="AT9"/>
  <c r="CF8" s="1"/>
  <c r="CD8"/>
  <c r="CH7" s="1"/>
  <c r="AB10" i="9"/>
  <c r="CD27" i="8"/>
  <c r="CD19"/>
  <c r="E19"/>
  <c r="BL16"/>
  <c r="CG59" s="1"/>
  <c r="CD52"/>
  <c r="E52"/>
  <c r="AB39"/>
  <c r="CE57" s="1"/>
  <c r="CD66"/>
  <c r="CH66" s="1"/>
  <c r="E66"/>
  <c r="BL54"/>
  <c r="CG46" s="1"/>
  <c r="CD53"/>
  <c r="E53"/>
  <c r="BL50"/>
  <c r="CG43" s="1"/>
  <c r="CD47"/>
  <c r="CH42" s="1"/>
  <c r="AB46"/>
  <c r="E25"/>
  <c r="E22"/>
  <c r="E8"/>
  <c r="CD33" i="2"/>
  <c r="AT33"/>
  <c r="AT11"/>
  <c r="CF11" s="1"/>
  <c r="CD10"/>
  <c r="CH10" s="1"/>
  <c r="AT10"/>
  <c r="CF10" s="1"/>
  <c r="E53" i="12"/>
  <c r="E25"/>
  <c r="E21"/>
  <c r="E15"/>
  <c r="AB19" i="11"/>
  <c r="AB44"/>
  <c r="CD63"/>
  <c r="CH53" s="1"/>
  <c r="BL60"/>
  <c r="AB9"/>
  <c r="E9"/>
  <c r="BL7"/>
  <c r="AB7"/>
  <c r="AT57" i="10"/>
  <c r="CD19"/>
  <c r="CH61" s="1"/>
  <c r="CD48"/>
  <c r="AT48"/>
  <c r="AT39"/>
  <c r="CF57" s="1"/>
  <c r="AT61"/>
  <c r="CF51" s="1"/>
  <c r="CD60"/>
  <c r="CH50" s="1"/>
  <c r="AB60"/>
  <c r="C60"/>
  <c r="AP40" i="13" s="1"/>
  <c r="CD56" i="10"/>
  <c r="AT50"/>
  <c r="CD47"/>
  <c r="AB47"/>
  <c r="C47"/>
  <c r="AP22" i="13" s="1"/>
  <c r="CD42" i="10"/>
  <c r="CH39" s="1"/>
  <c r="AT38"/>
  <c r="CF35" s="1"/>
  <c r="CD37"/>
  <c r="C37"/>
  <c r="AP24" i="13" s="1"/>
  <c r="AT36" i="10"/>
  <c r="CD34"/>
  <c r="AT25"/>
  <c r="CD24"/>
  <c r="CH22" s="1"/>
  <c r="C24"/>
  <c r="AP13" i="13" s="1"/>
  <c r="AT23" i="10"/>
  <c r="CF21" s="1"/>
  <c r="CD21"/>
  <c r="CH19" s="1"/>
  <c r="AT11"/>
  <c r="CF11" s="1"/>
  <c r="CD10"/>
  <c r="CH10" s="1"/>
  <c r="C10"/>
  <c r="AP38" i="13" s="1"/>
  <c r="AT49" i="10"/>
  <c r="CF9" s="1"/>
  <c r="AT55" i="9"/>
  <c r="CX64" s="1"/>
  <c r="CD27"/>
  <c r="AB27"/>
  <c r="AT19"/>
  <c r="BL48"/>
  <c r="BL65"/>
  <c r="AB65"/>
  <c r="CD62"/>
  <c r="AT62"/>
  <c r="BL54"/>
  <c r="CY46" s="1"/>
  <c r="AB54"/>
  <c r="BL33"/>
  <c r="AB33"/>
  <c r="CD31"/>
  <c r="AT31"/>
  <c r="BL24"/>
  <c r="CY22" s="1"/>
  <c r="AB24"/>
  <c r="AB14"/>
  <c r="BL12"/>
  <c r="CY12" s="1"/>
  <c r="AB12"/>
  <c r="AT10"/>
  <c r="CX10" s="1"/>
  <c r="BL4"/>
  <c r="CY4" s="1"/>
  <c r="CD57" i="8"/>
  <c r="CD6"/>
  <c r="CH63" s="1"/>
  <c r="AB27"/>
  <c r="E30"/>
  <c r="E11"/>
  <c r="E33"/>
  <c r="E32"/>
  <c r="AT28"/>
  <c r="E23"/>
  <c r="BL18"/>
  <c r="CG17" s="1"/>
  <c r="E17"/>
  <c r="AT13"/>
  <c r="CF13" s="1"/>
  <c r="E49"/>
  <c r="BL5"/>
  <c r="CG5" s="1"/>
  <c r="CD16" i="7"/>
  <c r="CZ59" s="1"/>
  <c r="AB52"/>
  <c r="AB43" i="8"/>
  <c r="AT41"/>
  <c r="AB38"/>
  <c r="CE35" s="1"/>
  <c r="AT37"/>
  <c r="CF34" s="1"/>
  <c r="BL36"/>
  <c r="CG33" s="1"/>
  <c r="E34"/>
  <c r="E29"/>
  <c r="CD28"/>
  <c r="CH25" s="1"/>
  <c r="E26"/>
  <c r="E20"/>
  <c r="CD18"/>
  <c r="E18"/>
  <c r="BL13"/>
  <c r="CG13" s="1"/>
  <c r="E12"/>
  <c r="E7"/>
  <c r="CD5"/>
  <c r="CH5" s="1"/>
  <c r="E4"/>
  <c r="AB6" i="7"/>
  <c r="AT32" i="8"/>
  <c r="CF29" s="1"/>
  <c r="AT23"/>
  <c r="CF21" s="1"/>
  <c r="CD13"/>
  <c r="CH13" s="1"/>
  <c r="AT49"/>
  <c r="CF9" s="1"/>
  <c r="AT6" i="7"/>
  <c r="BL38" i="8"/>
  <c r="CD37"/>
  <c r="CH34" s="1"/>
  <c r="AB36"/>
  <c r="CE33" s="1"/>
  <c r="BL32"/>
  <c r="CG29" s="1"/>
  <c r="E24"/>
  <c r="E10"/>
  <c r="E9"/>
  <c r="BL66" i="7"/>
  <c r="CY66" s="1"/>
  <c r="AB61"/>
  <c r="AB50"/>
  <c r="AT34"/>
  <c r="CD18"/>
  <c r="AT17"/>
  <c r="CX16" s="1"/>
  <c r="AT8"/>
  <c r="CX7" s="1"/>
  <c r="CD57" i="6"/>
  <c r="AT57"/>
  <c r="AB6"/>
  <c r="CE63" s="1"/>
  <c r="CD66" i="7"/>
  <c r="CZ55" s="1"/>
  <c r="BL61"/>
  <c r="AT50"/>
  <c r="CX43" s="1"/>
  <c r="BL34"/>
  <c r="CY31" s="1"/>
  <c r="AB30"/>
  <c r="AB18"/>
  <c r="BL17"/>
  <c r="CY16" s="1"/>
  <c r="CD48" i="6"/>
  <c r="BL60"/>
  <c r="E40"/>
  <c r="CD17" i="7"/>
  <c r="CZ16" s="1"/>
  <c r="AT6" i="6"/>
  <c r="CD16"/>
  <c r="BL61"/>
  <c r="E51"/>
  <c r="CD56" i="7"/>
  <c r="CZ47" s="1"/>
  <c r="CD42"/>
  <c r="CZ39" s="1"/>
  <c r="AB34"/>
  <c r="BL18"/>
  <c r="CY17" s="1"/>
  <c r="AB17"/>
  <c r="AT4"/>
  <c r="CX4" s="1"/>
  <c r="E48" i="6"/>
  <c r="AB39"/>
  <c r="CE57" s="1"/>
  <c r="BL44"/>
  <c r="AB44"/>
  <c r="AB66"/>
  <c r="CD65"/>
  <c r="CH54" s="1"/>
  <c r="AT65"/>
  <c r="E63"/>
  <c r="AB60"/>
  <c r="E53"/>
  <c r="CD47"/>
  <c r="AB37"/>
  <c r="AT33"/>
  <c r="AT31"/>
  <c r="E31"/>
  <c r="AT29"/>
  <c r="E29"/>
  <c r="CD26"/>
  <c r="CH24" s="1"/>
  <c r="AT26"/>
  <c r="CF24" s="1"/>
  <c r="E22"/>
  <c r="AB51" i="5"/>
  <c r="E51"/>
  <c r="BL45"/>
  <c r="CD36"/>
  <c r="BL31"/>
  <c r="BL24"/>
  <c r="AB24"/>
  <c r="BL14"/>
  <c r="CG14" s="1"/>
  <c r="AB14"/>
  <c r="CE14" s="1"/>
  <c r="BL7"/>
  <c r="AB7"/>
  <c r="E26" i="3"/>
  <c r="G26" s="1"/>
  <c r="E14"/>
  <c r="G14" s="1"/>
  <c r="E10"/>
  <c r="G10" s="1"/>
  <c r="AT56" i="6"/>
  <c r="CD35"/>
  <c r="AT35"/>
  <c r="BL20"/>
  <c r="BL27" i="5"/>
  <c r="BL52"/>
  <c r="BL65"/>
  <c r="CG54" s="1"/>
  <c r="AB60"/>
  <c r="CD56"/>
  <c r="AB54"/>
  <c r="AT50"/>
  <c r="E50"/>
  <c r="AB45"/>
  <c r="CE40" s="1"/>
  <c r="E45"/>
  <c r="CD58" i="6"/>
  <c r="CH48" s="1"/>
  <c r="AT58"/>
  <c r="CF48" s="1"/>
  <c r="AT47"/>
  <c r="CD45"/>
  <c r="AT45"/>
  <c r="BL43"/>
  <c r="E43"/>
  <c r="BL40"/>
  <c r="BL37"/>
  <c r="CD29"/>
  <c r="CH26" s="1"/>
  <c r="BL26"/>
  <c r="CG24" s="1"/>
  <c r="AB26"/>
  <c r="BL17"/>
  <c r="CG16" s="1"/>
  <c r="AB17"/>
  <c r="CE16" s="1"/>
  <c r="E12"/>
  <c r="CD10"/>
  <c r="CH10" s="1"/>
  <c r="AT49"/>
  <c r="CD9"/>
  <c r="AT5"/>
  <c r="CF5" s="1"/>
  <c r="AT6" i="5"/>
  <c r="AT16"/>
  <c r="CF59" s="1"/>
  <c r="AT66"/>
  <c r="AT61"/>
  <c r="AT42"/>
  <c r="E42"/>
  <c r="BL43"/>
  <c r="BL35"/>
  <c r="CD33"/>
  <c r="CH30" s="1"/>
  <c r="CD32"/>
  <c r="CD20"/>
  <c r="CH18" s="1"/>
  <c r="AT20"/>
  <c r="CF18" s="1"/>
  <c r="CD10"/>
  <c r="CH10" s="1"/>
  <c r="AT10"/>
  <c r="CF10" s="1"/>
  <c r="CD55" i="4"/>
  <c r="CZ64" s="1"/>
  <c r="AT55"/>
  <c r="CX64" s="1"/>
  <c r="BL54"/>
  <c r="CY46" s="1"/>
  <c r="CD47"/>
  <c r="E31" i="3"/>
  <c r="G31" s="1"/>
  <c r="E17"/>
  <c r="G17" s="1"/>
  <c r="AB59" i="6"/>
  <c r="BL53"/>
  <c r="CG45" s="1"/>
  <c r="BL35"/>
  <c r="AB35"/>
  <c r="AB20"/>
  <c r="CD7"/>
  <c r="AT7"/>
  <c r="CF6" s="1"/>
  <c r="CD57" i="5"/>
  <c r="AB55"/>
  <c r="CE64" s="1"/>
  <c r="CD19"/>
  <c r="AB48"/>
  <c r="CE60" s="1"/>
  <c r="CD39"/>
  <c r="CH57" s="1"/>
  <c r="AB44"/>
  <c r="CD63"/>
  <c r="CH53" s="1"/>
  <c r="AB62"/>
  <c r="AB43"/>
  <c r="E40"/>
  <c r="AB36"/>
  <c r="AT33"/>
  <c r="BL23"/>
  <c r="AB23"/>
  <c r="BL13"/>
  <c r="CG13" s="1"/>
  <c r="AB13"/>
  <c r="CE13" s="1"/>
  <c r="BL5"/>
  <c r="CG5" s="1"/>
  <c r="AB5"/>
  <c r="CE5" s="1"/>
  <c r="BL65" i="4"/>
  <c r="CY54" s="1"/>
  <c r="CD62"/>
  <c r="AB60"/>
  <c r="E23" i="3"/>
  <c r="G23" s="1"/>
  <c r="E22"/>
  <c r="G22" s="1"/>
  <c r="CD54" i="4"/>
  <c r="CZ46" s="1"/>
  <c r="CD6" i="3"/>
  <c r="AT6"/>
  <c r="AT52"/>
  <c r="CD53"/>
  <c r="AT53"/>
  <c r="CD42"/>
  <c r="CD37"/>
  <c r="AT33"/>
  <c r="CF30" s="1"/>
  <c r="E32"/>
  <c r="G32" s="1"/>
  <c r="AT29"/>
  <c r="AB29"/>
  <c r="E28"/>
  <c r="G28" s="1"/>
  <c r="AT23"/>
  <c r="CD21"/>
  <c r="AT18"/>
  <c r="CD15"/>
  <c r="CH15" s="1"/>
  <c r="AB14"/>
  <c r="CE14" s="1"/>
  <c r="AT13"/>
  <c r="CF13" s="1"/>
  <c r="CD11"/>
  <c r="CH11" s="1"/>
  <c r="AB10"/>
  <c r="CE10" s="1"/>
  <c r="E9"/>
  <c r="G9" s="1"/>
  <c r="CD8"/>
  <c r="AT8"/>
  <c r="AB5"/>
  <c r="CE5" s="1"/>
  <c r="AT58" i="4"/>
  <c r="BL37"/>
  <c r="AB4"/>
  <c r="BV71" i="13"/>
  <c r="BV67"/>
  <c r="AB42" i="3"/>
  <c r="BL33"/>
  <c r="CG30" s="1"/>
  <c r="BL29"/>
  <c r="AT5"/>
  <c r="CF5" s="1"/>
  <c r="BL4"/>
  <c r="CG4" s="1"/>
  <c r="AB4"/>
  <c r="CE4" s="1"/>
  <c r="E30"/>
  <c r="G30" s="1"/>
  <c r="E25"/>
  <c r="G25" s="1"/>
  <c r="E21"/>
  <c r="G21" s="1"/>
  <c r="E15"/>
  <c r="G15" s="1"/>
  <c r="E11"/>
  <c r="G11" s="1"/>
  <c r="CD43" i="4"/>
  <c r="CD27" i="3"/>
  <c r="AT27"/>
  <c r="AT50"/>
  <c r="BL42"/>
  <c r="AB37"/>
  <c r="E36"/>
  <c r="G36" s="1"/>
  <c r="AB33"/>
  <c r="CE30" s="1"/>
  <c r="BV32" i="13"/>
  <c r="E12" i="3"/>
  <c r="G12" s="1"/>
  <c r="CD5"/>
  <c r="CH5" s="1"/>
  <c r="CD4"/>
  <c r="CH4" s="1"/>
  <c r="AT4"/>
  <c r="CF4" s="1"/>
  <c r="E31" i="2"/>
  <c r="BL4"/>
  <c r="CG4" s="1"/>
  <c r="E17"/>
  <c r="G17" s="1"/>
  <c r="BL47"/>
  <c r="BL44"/>
  <c r="BL9"/>
  <c r="BL20"/>
  <c r="BL24"/>
  <c r="BL14"/>
  <c r="CG14" s="1"/>
  <c r="BL22"/>
  <c r="BL45"/>
  <c r="CG40" s="1"/>
  <c r="BL43"/>
  <c r="BU4" i="13"/>
  <c r="BU27"/>
  <c r="E26" i="2"/>
  <c r="G26" s="1"/>
  <c r="AT20"/>
  <c r="AT37"/>
  <c r="AT44"/>
  <c r="E44"/>
  <c r="AT12"/>
  <c r="CF12" s="1"/>
  <c r="E12"/>
  <c r="E41"/>
  <c r="T7" i="13" s="1"/>
  <c r="AT22" i="2"/>
  <c r="CF20" s="1"/>
  <c r="E22"/>
  <c r="C39"/>
  <c r="AH31" i="13" s="1"/>
  <c r="AT14" i="2"/>
  <c r="CF14" s="1"/>
  <c r="AT9"/>
  <c r="E9"/>
  <c r="G9" s="1"/>
  <c r="AT4"/>
  <c r="CF4" s="1"/>
  <c r="E4"/>
  <c r="AT60"/>
  <c r="AT24"/>
  <c r="CF22" s="1"/>
  <c r="AT45"/>
  <c r="E45"/>
  <c r="E32"/>
  <c r="T19" i="13" s="1"/>
  <c r="AT43" i="2"/>
  <c r="AB37"/>
  <c r="AB20"/>
  <c r="AB17"/>
  <c r="AB47"/>
  <c r="BF46" i="13"/>
  <c r="BU3"/>
  <c r="BU20"/>
  <c r="AB14" i="2"/>
  <c r="AB22"/>
  <c r="AB12"/>
  <c r="AB4"/>
  <c r="CE4" s="1"/>
  <c r="BU7" i="13"/>
  <c r="AB31" i="2"/>
  <c r="AB43"/>
  <c r="AB24"/>
  <c r="AB44"/>
  <c r="BU8" i="13"/>
  <c r="BF39"/>
  <c r="BF22"/>
  <c r="T45"/>
  <c r="BF33"/>
  <c r="BF61"/>
  <c r="BF10"/>
  <c r="T51"/>
  <c r="E65" i="2"/>
  <c r="G65" s="1"/>
  <c r="E53"/>
  <c r="G53" s="1"/>
  <c r="D29"/>
  <c r="G60" i="13" s="1"/>
  <c r="E24" i="2"/>
  <c r="E14"/>
  <c r="E27"/>
  <c r="E63"/>
  <c r="G63" s="1"/>
  <c r="E33"/>
  <c r="G33" s="1"/>
  <c r="E23"/>
  <c r="G23" s="1"/>
  <c r="E13"/>
  <c r="T12" i="13" s="1"/>
  <c r="E43" i="2"/>
  <c r="E7"/>
  <c r="G7" s="1"/>
  <c r="BL57"/>
  <c r="CG65" s="1"/>
  <c r="CD66"/>
  <c r="C60"/>
  <c r="AH40" i="13" s="1"/>
  <c r="BL59" i="2"/>
  <c r="AT50"/>
  <c r="CF43" s="1"/>
  <c r="E50"/>
  <c r="T4" i="13" s="1"/>
  <c r="CD42" i="2"/>
  <c r="AB41"/>
  <c r="CE37" s="1"/>
  <c r="BL28"/>
  <c r="AT21"/>
  <c r="E21"/>
  <c r="T20" i="13" s="1"/>
  <c r="BL18" i="2"/>
  <c r="CG17" s="1"/>
  <c r="CD15"/>
  <c r="CH15" s="1"/>
  <c r="C10"/>
  <c r="AH38" i="13" s="1"/>
  <c r="CD8" i="2"/>
  <c r="CH7" s="1"/>
  <c r="E39" i="12"/>
  <c r="E51"/>
  <c r="C14"/>
  <c r="AR10" i="13" s="1"/>
  <c r="V14" i="12"/>
  <c r="E14" s="1"/>
  <c r="C56" i="11"/>
  <c r="AQ50" i="13" s="1"/>
  <c r="V56" i="11"/>
  <c r="C42"/>
  <c r="AQ8" i="13" s="1"/>
  <c r="V42" i="11"/>
  <c r="E42" s="1"/>
  <c r="C34"/>
  <c r="AQ26" i="13" s="1"/>
  <c r="V34" i="11"/>
  <c r="E34" s="1"/>
  <c r="C15"/>
  <c r="AQ15" i="13" s="1"/>
  <c r="V15" i="11"/>
  <c r="E15" s="1"/>
  <c r="CD55" i="10"/>
  <c r="CD51"/>
  <c r="CH44" s="1"/>
  <c r="CD41" i="6"/>
  <c r="AB32" i="3"/>
  <c r="CE29" s="1"/>
  <c r="CD25"/>
  <c r="AB24"/>
  <c r="AB20"/>
  <c r="BL17"/>
  <c r="BL49"/>
  <c r="C4"/>
  <c r="AI29" i="13" s="1"/>
  <c r="V4" i="3"/>
  <c r="E4" s="1"/>
  <c r="G4" s="1"/>
  <c r="AB3" i="2"/>
  <c r="CE3" s="1"/>
  <c r="BL3"/>
  <c r="CG3" s="1"/>
  <c r="AB3" i="12"/>
  <c r="CE3" s="1"/>
  <c r="BL3"/>
  <c r="CG3" s="1"/>
  <c r="AB3" i="11"/>
  <c r="CE3" s="1"/>
  <c r="BL3"/>
  <c r="CG3" s="1"/>
  <c r="AB3" i="10"/>
  <c r="CE3" s="1"/>
  <c r="BL3"/>
  <c r="CG3" s="1"/>
  <c r="AB3" i="9"/>
  <c r="BL3"/>
  <c r="CY3" s="1"/>
  <c r="AB3" i="8"/>
  <c r="BL3"/>
  <c r="CG3" s="1"/>
  <c r="AB3" i="7"/>
  <c r="BL3"/>
  <c r="CY3" s="1"/>
  <c r="AB3" i="6"/>
  <c r="BL3"/>
  <c r="CG3" s="1"/>
  <c r="BL3" i="5"/>
  <c r="CG3" s="1"/>
  <c r="BF60" i="13"/>
  <c r="BF38"/>
  <c r="CD57" i="2"/>
  <c r="CH65" s="1"/>
  <c r="AB6"/>
  <c r="AT19"/>
  <c r="C48"/>
  <c r="AH16" i="13" s="1"/>
  <c r="BL16" i="2"/>
  <c r="C16"/>
  <c r="AH37" i="13" s="1"/>
  <c r="CD39" i="2"/>
  <c r="CH57" s="1"/>
  <c r="AB66"/>
  <c r="AT63"/>
  <c r="C62"/>
  <c r="AH45" i="13" s="1"/>
  <c r="BL61" i="2"/>
  <c r="CG51" s="1"/>
  <c r="C61"/>
  <c r="AH42" i="13" s="1"/>
  <c r="CD59" i="2"/>
  <c r="AB56"/>
  <c r="CE47" s="1"/>
  <c r="AT53"/>
  <c r="CF45" s="1"/>
  <c r="C51"/>
  <c r="AH35" i="13" s="1"/>
  <c r="BL50" i="2"/>
  <c r="CG43" s="1"/>
  <c r="C50"/>
  <c r="AH4" i="13" s="1"/>
  <c r="CD46" i="2"/>
  <c r="AB42"/>
  <c r="AT41"/>
  <c r="CF37" s="1"/>
  <c r="C40"/>
  <c r="AH65" i="13" s="1"/>
  <c r="BL38" i="2"/>
  <c r="CG35" s="1"/>
  <c r="C38"/>
  <c r="AH64" i="13" s="1"/>
  <c r="CD36" i="2"/>
  <c r="CH33" s="1"/>
  <c r="AB34"/>
  <c r="CE31" s="1"/>
  <c r="AT32"/>
  <c r="CF29" s="1"/>
  <c r="C31"/>
  <c r="AH6" i="13" s="1"/>
  <c r="BL30" i="2"/>
  <c r="CG27" s="1"/>
  <c r="C30"/>
  <c r="AH9" i="13" s="1"/>
  <c r="CD28" i="2"/>
  <c r="AB25"/>
  <c r="AT23"/>
  <c r="CF21" s="1"/>
  <c r="C22"/>
  <c r="AH18" i="13" s="1"/>
  <c r="BL21" i="2"/>
  <c r="C21"/>
  <c r="AH20" i="13" s="1"/>
  <c r="CD18" i="2"/>
  <c r="AB15"/>
  <c r="CE15" s="1"/>
  <c r="AT13"/>
  <c r="CF13" s="1"/>
  <c r="C12"/>
  <c r="AH5" i="13" s="1"/>
  <c r="BL11" i="2"/>
  <c r="CG11" s="1"/>
  <c r="C11"/>
  <c r="AH17" i="13" s="1"/>
  <c r="CD49" i="2"/>
  <c r="CH9" s="1"/>
  <c r="AB8"/>
  <c r="CE7" s="1"/>
  <c r="AT5"/>
  <c r="CF5" s="1"/>
  <c r="C4"/>
  <c r="AH29" i="13" s="1"/>
  <c r="C57" i="12"/>
  <c r="AR48" i="13" s="1"/>
  <c r="C19" i="12"/>
  <c r="AR52" i="13" s="1"/>
  <c r="C39" i="12"/>
  <c r="AR31" i="13" s="1"/>
  <c r="C63" i="12"/>
  <c r="AR43" i="13" s="1"/>
  <c r="CD62" i="12"/>
  <c r="C59"/>
  <c r="AR69" i="13" s="1"/>
  <c r="CD58" i="12"/>
  <c r="C51"/>
  <c r="AR35" i="13" s="1"/>
  <c r="E47" i="12"/>
  <c r="AB46"/>
  <c r="E40"/>
  <c r="C30"/>
  <c r="AR9" i="13" s="1"/>
  <c r="V30" i="12"/>
  <c r="E30" s="1"/>
  <c r="E8"/>
  <c r="AB57" i="11"/>
  <c r="C6"/>
  <c r="AQ36" i="13" s="1"/>
  <c r="V6" i="11"/>
  <c r="E6" s="1"/>
  <c r="BL16"/>
  <c r="C61"/>
  <c r="AQ42" i="13" s="1"/>
  <c r="V61" i="11"/>
  <c r="E61" s="1"/>
  <c r="C7"/>
  <c r="AQ56" i="13" s="1"/>
  <c r="V7" i="11"/>
  <c r="E7" s="1"/>
  <c r="AT27" i="10"/>
  <c r="CF62" s="1"/>
  <c r="AT52"/>
  <c r="CF58" s="1"/>
  <c r="AT65"/>
  <c r="AT60"/>
  <c r="CF50" s="1"/>
  <c r="AT54"/>
  <c r="AT47"/>
  <c r="CF42" s="1"/>
  <c r="AT43"/>
  <c r="AT37"/>
  <c r="CF34" s="1"/>
  <c r="AT33"/>
  <c r="CF30" s="1"/>
  <c r="AT29"/>
  <c r="CF26" s="1"/>
  <c r="AT24"/>
  <c r="CF22" s="1"/>
  <c r="AT20"/>
  <c r="CF18" s="1"/>
  <c r="AT14"/>
  <c r="CF14" s="1"/>
  <c r="AT10"/>
  <c r="CF10" s="1"/>
  <c r="AT7"/>
  <c r="AB6" i="9"/>
  <c r="BL19"/>
  <c r="AT16" i="2"/>
  <c r="E16"/>
  <c r="G16" s="1"/>
  <c r="C52"/>
  <c r="AH39" i="13" s="1"/>
  <c r="BL39" i="2"/>
  <c r="CG57" s="1"/>
  <c r="AB63"/>
  <c r="CE53" s="1"/>
  <c r="AT61"/>
  <c r="CF51" s="1"/>
  <c r="E61"/>
  <c r="G61" s="1"/>
  <c r="C47"/>
  <c r="AH22" i="13" s="1"/>
  <c r="AT38" i="2"/>
  <c r="CF35" s="1"/>
  <c r="E38"/>
  <c r="G38" s="1"/>
  <c r="C37"/>
  <c r="AH24" i="13" s="1"/>
  <c r="BL36" i="2"/>
  <c r="CG33" s="1"/>
  <c r="C29"/>
  <c r="AH60" i="13" s="1"/>
  <c r="BL49" i="2"/>
  <c r="CG9" s="1"/>
  <c r="E57" i="12"/>
  <c r="C29"/>
  <c r="AR60" i="13" s="1"/>
  <c r="V29" i="12"/>
  <c r="E29" s="1"/>
  <c r="C20"/>
  <c r="AR14" i="13" s="1"/>
  <c r="V20" i="12"/>
  <c r="E20" s="1"/>
  <c r="C16" i="11"/>
  <c r="AQ37" i="13" s="1"/>
  <c r="V16" i="11"/>
  <c r="E16" s="1"/>
  <c r="C38"/>
  <c r="AQ64" i="13" s="1"/>
  <c r="V38" i="11"/>
  <c r="E38" s="1"/>
  <c r="C30"/>
  <c r="AQ9" i="13" s="1"/>
  <c r="V30" i="11"/>
  <c r="E30" s="1"/>
  <c r="CD40" i="10"/>
  <c r="CH36" s="1"/>
  <c r="CD31"/>
  <c r="CH28" s="1"/>
  <c r="CD26"/>
  <c r="CH24" s="1"/>
  <c r="E62" i="8"/>
  <c r="AB20" i="7"/>
  <c r="AT36" i="6"/>
  <c r="CF33" s="1"/>
  <c r="C35"/>
  <c r="AL62" i="13" s="1"/>
  <c r="V35" i="6"/>
  <c r="E35" s="1"/>
  <c r="AB30"/>
  <c r="CE27" s="1"/>
  <c r="BL59" i="3"/>
  <c r="CG49" s="1"/>
  <c r="C53"/>
  <c r="AI67" i="13" s="1"/>
  <c r="V53" i="3"/>
  <c r="E53" s="1"/>
  <c r="G53" s="1"/>
  <c r="E45"/>
  <c r="G45" s="1"/>
  <c r="AT28"/>
  <c r="AT3" i="4"/>
  <c r="CX3" s="1"/>
  <c r="AT3" i="3"/>
  <c r="CF3" s="1"/>
  <c r="CD3"/>
  <c r="CH3" s="1"/>
  <c r="U23" i="13"/>
  <c r="U12"/>
  <c r="AB57" i="2"/>
  <c r="CE65" s="1"/>
  <c r="AT6"/>
  <c r="CF63" s="1"/>
  <c r="E6"/>
  <c r="G6" s="1"/>
  <c r="C27"/>
  <c r="AH33" i="13" s="1"/>
  <c r="BL19" i="2"/>
  <c r="CG61" s="1"/>
  <c r="C19"/>
  <c r="AH52" i="13" s="1"/>
  <c r="CD16" i="2"/>
  <c r="CH59" s="1"/>
  <c r="AB39"/>
  <c r="AT66"/>
  <c r="E66"/>
  <c r="G66" s="1"/>
  <c r="C65"/>
  <c r="AH70" i="13" s="1"/>
  <c r="BL63" i="2"/>
  <c r="C63"/>
  <c r="AH43" i="13" s="1"/>
  <c r="CD61" i="2"/>
  <c r="CH51" s="1"/>
  <c r="AB59"/>
  <c r="CE49" s="1"/>
  <c r="AT56"/>
  <c r="E56"/>
  <c r="G56" s="1"/>
  <c r="C54"/>
  <c r="AH46" i="13" s="1"/>
  <c r="BL53" i="2"/>
  <c r="CG45" s="1"/>
  <c r="C53"/>
  <c r="AH67" i="13" s="1"/>
  <c r="CD50" i="2"/>
  <c r="CH43" s="1"/>
  <c r="AB46"/>
  <c r="CE41" s="1"/>
  <c r="AT42"/>
  <c r="E42"/>
  <c r="T8" i="13" s="1"/>
  <c r="C43" i="2"/>
  <c r="AH11" i="13" s="1"/>
  <c r="BL41" i="2"/>
  <c r="CG37" s="1"/>
  <c r="C41"/>
  <c r="AH7" i="13" s="1"/>
  <c r="CD38" i="2"/>
  <c r="AB36"/>
  <c r="CE33" s="1"/>
  <c r="AT34"/>
  <c r="CF31" s="1"/>
  <c r="E34"/>
  <c r="T26" i="13" s="1"/>
  <c r="C33" i="2"/>
  <c r="AH61" i="13" s="1"/>
  <c r="BL32" i="2"/>
  <c r="CG29" s="1"/>
  <c r="C32"/>
  <c r="AH19" i="13" s="1"/>
  <c r="CD30" i="2"/>
  <c r="CH27" s="1"/>
  <c r="AB28"/>
  <c r="CE25" s="1"/>
  <c r="AT25"/>
  <c r="CF23" s="1"/>
  <c r="E25"/>
  <c r="G25" s="1"/>
  <c r="C24"/>
  <c r="AH13" i="13" s="1"/>
  <c r="BL23" i="2"/>
  <c r="CG21" s="1"/>
  <c r="C23"/>
  <c r="AH23" i="13" s="1"/>
  <c r="CD21" i="2"/>
  <c r="AB18"/>
  <c r="CE17" s="1"/>
  <c r="AT15"/>
  <c r="E15"/>
  <c r="C14"/>
  <c r="AH10" i="13" s="1"/>
  <c r="BL13" i="2"/>
  <c r="CG13" s="1"/>
  <c r="C13"/>
  <c r="AH12" i="13" s="1"/>
  <c r="CD11" i="2"/>
  <c r="CH11" s="1"/>
  <c r="AB49"/>
  <c r="CE9" s="1"/>
  <c r="AT8"/>
  <c r="CF7" s="1"/>
  <c r="E8"/>
  <c r="G8" s="1"/>
  <c r="C7"/>
  <c r="AH56" i="13" s="1"/>
  <c r="BL5" i="2"/>
  <c r="CG5" s="1"/>
  <c r="C5"/>
  <c r="AH55" i="13" s="1"/>
  <c r="C27" i="12"/>
  <c r="AR33" i="13" s="1"/>
  <c r="C52" i="12"/>
  <c r="AR39" i="13" s="1"/>
  <c r="C65" i="12"/>
  <c r="AR70" i="13" s="1"/>
  <c r="C60" i="12"/>
  <c r="AR40" i="13" s="1"/>
  <c r="E54" i="12"/>
  <c r="C53"/>
  <c r="AR67" i="13" s="1"/>
  <c r="C42" i="12"/>
  <c r="AR8" i="13" s="1"/>
  <c r="V42" i="12"/>
  <c r="C34"/>
  <c r="AR26" i="13" s="1"/>
  <c r="V34" i="12"/>
  <c r="E34" s="1"/>
  <c r="E31"/>
  <c r="E26"/>
  <c r="E22"/>
  <c r="E17"/>
  <c r="E12"/>
  <c r="E11"/>
  <c r="C49"/>
  <c r="AR34" i="13" s="1"/>
  <c r="V49" i="12"/>
  <c r="E49" s="1"/>
  <c r="CD9"/>
  <c r="C5"/>
  <c r="AR55" i="13" s="1"/>
  <c r="V5" i="12"/>
  <c r="E5" s="1"/>
  <c r="E4"/>
  <c r="BL6" i="11"/>
  <c r="AT48"/>
  <c r="C66"/>
  <c r="AQ71" i="13" s="1"/>
  <c r="V66" i="11"/>
  <c r="E66" s="1"/>
  <c r="CD7"/>
  <c r="AT7"/>
  <c r="BL55" i="10"/>
  <c r="CG64" s="1"/>
  <c r="BL6"/>
  <c r="BL48"/>
  <c r="CG60" s="1"/>
  <c r="BL16"/>
  <c r="BL44"/>
  <c r="BL66"/>
  <c r="BL62"/>
  <c r="CG52" s="1"/>
  <c r="BL61"/>
  <c r="BL58"/>
  <c r="CG48" s="1"/>
  <c r="BL56"/>
  <c r="CG47" s="1"/>
  <c r="BL51"/>
  <c r="BL50"/>
  <c r="CG43" s="1"/>
  <c r="BL45"/>
  <c r="BL42"/>
  <c r="BL40"/>
  <c r="BL38"/>
  <c r="BL35"/>
  <c r="BL34"/>
  <c r="BL31"/>
  <c r="BL30"/>
  <c r="CG27" s="1"/>
  <c r="BL26"/>
  <c r="CG24" s="1"/>
  <c r="BL25"/>
  <c r="BL22"/>
  <c r="BL21"/>
  <c r="BL17"/>
  <c r="CG16" s="1"/>
  <c r="BL15"/>
  <c r="CG15" s="1"/>
  <c r="BL12"/>
  <c r="CG12" s="1"/>
  <c r="BL11"/>
  <c r="CG11" s="1"/>
  <c r="BL9"/>
  <c r="CG8" s="1"/>
  <c r="BL8"/>
  <c r="CG7" s="1"/>
  <c r="BL4"/>
  <c r="CG4" s="1"/>
  <c r="BL57" i="9"/>
  <c r="CY65" s="1"/>
  <c r="AB57"/>
  <c r="BL55"/>
  <c r="CY64" s="1"/>
  <c r="AB55"/>
  <c r="CD6" i="2"/>
  <c r="CD56"/>
  <c r="CH47" s="1"/>
  <c r="BL46"/>
  <c r="CG41" s="1"/>
  <c r="CD34"/>
  <c r="AB32"/>
  <c r="CE29" s="1"/>
  <c r="AT30"/>
  <c r="CF27" s="1"/>
  <c r="E30"/>
  <c r="CD25"/>
  <c r="AB23"/>
  <c r="C20"/>
  <c r="AH14" i="13" s="1"/>
  <c r="AB13" i="2"/>
  <c r="CE13" s="1"/>
  <c r="E11"/>
  <c r="G11" s="1"/>
  <c r="AB5"/>
  <c r="CE5" s="1"/>
  <c r="E19" i="12"/>
  <c r="E63"/>
  <c r="E59"/>
  <c r="AB53"/>
  <c r="C38"/>
  <c r="AR64" i="13" s="1"/>
  <c r="V38" i="12"/>
  <c r="E38" s="1"/>
  <c r="C24"/>
  <c r="AR13" i="13" s="1"/>
  <c r="V24" i="12"/>
  <c r="E24" s="1"/>
  <c r="C50" i="11"/>
  <c r="AQ4" i="13" s="1"/>
  <c r="V50" i="11"/>
  <c r="E50" s="1"/>
  <c r="C25"/>
  <c r="AQ21" i="13" s="1"/>
  <c r="V25" i="11"/>
  <c r="E25" s="1"/>
  <c r="C21"/>
  <c r="AQ20" i="13" s="1"/>
  <c r="V21" i="11"/>
  <c r="E21" s="1"/>
  <c r="C11"/>
  <c r="AQ17" i="13" s="1"/>
  <c r="V11" i="11"/>
  <c r="E11" s="1"/>
  <c r="CD45" i="10"/>
  <c r="CH40" s="1"/>
  <c r="CD17"/>
  <c r="CH16" s="1"/>
  <c r="CD12"/>
  <c r="CH12" s="1"/>
  <c r="CD4"/>
  <c r="CH4" s="1"/>
  <c r="V11" i="9"/>
  <c r="E11" s="1"/>
  <c r="E40" i="8"/>
  <c r="E46" i="3"/>
  <c r="G46" s="1"/>
  <c r="CD40"/>
  <c r="BL26"/>
  <c r="BL22"/>
  <c r="BL12"/>
  <c r="CG12" s="1"/>
  <c r="AB49"/>
  <c r="C3" i="2"/>
  <c r="AH3" i="13" s="1"/>
  <c r="E3" i="2"/>
  <c r="AT3"/>
  <c r="CF3" s="1"/>
  <c r="CD3"/>
  <c r="CH3" s="1"/>
  <c r="C3" i="12"/>
  <c r="AR3" i="13" s="1"/>
  <c r="E3" i="12"/>
  <c r="AT3"/>
  <c r="CF3" s="1"/>
  <c r="CD3"/>
  <c r="CH3" s="1"/>
  <c r="C3" i="11"/>
  <c r="AQ3" i="13" s="1"/>
  <c r="E3" i="11"/>
  <c r="AT3"/>
  <c r="CF3" s="1"/>
  <c r="CD3"/>
  <c r="CH3" s="1"/>
  <c r="C3" i="10"/>
  <c r="AP3" i="13" s="1"/>
  <c r="E3" i="10"/>
  <c r="AT3"/>
  <c r="CF3" s="1"/>
  <c r="CD3"/>
  <c r="CH3" s="1"/>
  <c r="AT3" i="9"/>
  <c r="CX3" s="1"/>
  <c r="CD3"/>
  <c r="CZ3" s="1"/>
  <c r="C3" i="8"/>
  <c r="AN3" i="13" s="1"/>
  <c r="E3" i="8"/>
  <c r="AT3"/>
  <c r="CF3" s="1"/>
  <c r="CD3"/>
  <c r="CH3" s="1"/>
  <c r="AT3" i="7"/>
  <c r="CX3" s="1"/>
  <c r="CD3"/>
  <c r="CZ3" s="1"/>
  <c r="C3" i="6"/>
  <c r="AL3" i="13" s="1"/>
  <c r="E3" i="6"/>
  <c r="AT3"/>
  <c r="CF3" s="1"/>
  <c r="CD3"/>
  <c r="CH3" s="1"/>
  <c r="C3" i="5"/>
  <c r="AK3" i="13" s="1"/>
  <c r="E3" i="5"/>
  <c r="AT3"/>
  <c r="CF3" s="1"/>
  <c r="CD3"/>
  <c r="CH3" s="1"/>
  <c r="CD3" i="4"/>
  <c r="CZ3" s="1"/>
  <c r="C3" i="3"/>
  <c r="AI3" i="13" s="1"/>
  <c r="E3" i="3"/>
  <c r="G3" s="1"/>
  <c r="AT57" i="2"/>
  <c r="CF65" s="1"/>
  <c r="V57"/>
  <c r="E57" s="1"/>
  <c r="G57" s="1"/>
  <c r="C55"/>
  <c r="AH51" i="13" s="1"/>
  <c r="BL6" i="2"/>
  <c r="CG63" s="1"/>
  <c r="C6"/>
  <c r="AH36" i="13" s="1"/>
  <c r="CD19" i="2"/>
  <c r="CH61" s="1"/>
  <c r="AB16"/>
  <c r="CE59" s="1"/>
  <c r="V52"/>
  <c r="E52" s="1"/>
  <c r="G52" s="1"/>
  <c r="AT39"/>
  <c r="CF57" s="1"/>
  <c r="V39"/>
  <c r="E39" s="1"/>
  <c r="C44"/>
  <c r="AH28" i="13" s="1"/>
  <c r="BL66" i="2"/>
  <c r="C66"/>
  <c r="AH71" i="13" s="1"/>
  <c r="CD63" i="2"/>
  <c r="AB61"/>
  <c r="CE51" s="1"/>
  <c r="V60"/>
  <c r="E60" s="1"/>
  <c r="G60" s="1"/>
  <c r="AT59"/>
  <c r="V59"/>
  <c r="E59" s="1"/>
  <c r="G59" s="1"/>
  <c r="C58"/>
  <c r="AH68" i="13" s="1"/>
  <c r="BL56" i="2"/>
  <c r="CG47" s="1"/>
  <c r="C56"/>
  <c r="AH50" i="13" s="1"/>
  <c r="CD53" i="2"/>
  <c r="CH45" s="1"/>
  <c r="AB50"/>
  <c r="CE43" s="1"/>
  <c r="V47"/>
  <c r="E47" s="1"/>
  <c r="AT46"/>
  <c r="CF41" s="1"/>
  <c r="V46"/>
  <c r="E46" s="1"/>
  <c r="G46" s="1"/>
  <c r="C45"/>
  <c r="AH30" i="13" s="1"/>
  <c r="BL42" i="2"/>
  <c r="CG39" s="1"/>
  <c r="C42"/>
  <c r="AH8" i="13" s="1"/>
  <c r="CD41" i="2"/>
  <c r="CH37" s="1"/>
  <c r="AB38"/>
  <c r="CE35" s="1"/>
  <c r="V37"/>
  <c r="E37" s="1"/>
  <c r="G37" s="1"/>
  <c r="AT36"/>
  <c r="CF33" s="1"/>
  <c r="V36"/>
  <c r="E36" s="1"/>
  <c r="C35"/>
  <c r="AH62" i="13" s="1"/>
  <c r="BL34" i="2"/>
  <c r="CG31" s="1"/>
  <c r="C34"/>
  <c r="AH26" i="13" s="1"/>
  <c r="CD32" i="2"/>
  <c r="CH29" s="1"/>
  <c r="AB30"/>
  <c r="CE27" s="1"/>
  <c r="V29"/>
  <c r="E29" s="1"/>
  <c r="G29" s="1"/>
  <c r="AT28"/>
  <c r="CF25" s="1"/>
  <c r="V28"/>
  <c r="E28" s="1"/>
  <c r="G28" s="1"/>
  <c r="C26"/>
  <c r="AH27" i="13" s="1"/>
  <c r="BL25" i="2"/>
  <c r="CG23" s="1"/>
  <c r="C25"/>
  <c r="AH21" i="13" s="1"/>
  <c r="CD23" i="2"/>
  <c r="CH21" s="1"/>
  <c r="AB21"/>
  <c r="CE19" s="1"/>
  <c r="V20"/>
  <c r="E20" s="1"/>
  <c r="AT18"/>
  <c r="CF17" s="1"/>
  <c r="V18"/>
  <c r="E18" s="1"/>
  <c r="C17"/>
  <c r="AH25" i="13" s="1"/>
  <c r="BL15" i="2"/>
  <c r="CG15" s="1"/>
  <c r="C15"/>
  <c r="AH15" i="13" s="1"/>
  <c r="CD13" i="2"/>
  <c r="CH13" s="1"/>
  <c r="AB11"/>
  <c r="CE11" s="1"/>
  <c r="V10"/>
  <c r="E10" s="1"/>
  <c r="G10" s="1"/>
  <c r="AT49"/>
  <c r="CF9" s="1"/>
  <c r="V49"/>
  <c r="E49" s="1"/>
  <c r="G49" s="1"/>
  <c r="C9"/>
  <c r="AH32" i="13" s="1"/>
  <c r="BL8" i="2"/>
  <c r="CG7" s="1"/>
  <c r="C8"/>
  <c r="AH57" i="13" s="1"/>
  <c r="CD5" i="2"/>
  <c r="CH5" s="1"/>
  <c r="AB57" i="12"/>
  <c r="V55"/>
  <c r="E55" s="1"/>
  <c r="C6"/>
  <c r="AR36" i="13" s="1"/>
  <c r="V48" i="12"/>
  <c r="E48" s="1"/>
  <c r="BL16"/>
  <c r="C16"/>
  <c r="AR37" i="13" s="1"/>
  <c r="AB39" i="12"/>
  <c r="CE57" s="1"/>
  <c r="V44"/>
  <c r="E44" s="1"/>
  <c r="C66"/>
  <c r="AR71" i="13" s="1"/>
  <c r="AB63" i="12"/>
  <c r="CE53" s="1"/>
  <c r="V62"/>
  <c r="E62" s="1"/>
  <c r="C61"/>
  <c r="AR42" i="13" s="1"/>
  <c r="AB59" i="12"/>
  <c r="V58"/>
  <c r="E58" s="1"/>
  <c r="C56"/>
  <c r="AR50" i="13" s="1"/>
  <c r="C54" i="12"/>
  <c r="AR46" i="13" s="1"/>
  <c r="V50" i="12"/>
  <c r="E50" s="1"/>
  <c r="E45"/>
  <c r="E42"/>
  <c r="E35"/>
  <c r="BL34"/>
  <c r="E10"/>
  <c r="E7"/>
  <c r="AT55" i="11"/>
  <c r="CF64" s="1"/>
  <c r="C5"/>
  <c r="AQ55" i="13" s="1"/>
  <c r="V5" i="11"/>
  <c r="E5" s="1"/>
  <c r="CD4"/>
  <c r="CH4" s="1"/>
  <c r="E4"/>
  <c r="BL57" i="10"/>
  <c r="CG65" s="1"/>
  <c r="AB57"/>
  <c r="CE65" s="1"/>
  <c r="AB6"/>
  <c r="BL19"/>
  <c r="AB19"/>
  <c r="AB16"/>
  <c r="BL39"/>
  <c r="CG57" s="1"/>
  <c r="AB39"/>
  <c r="AB66"/>
  <c r="BL63"/>
  <c r="AB63"/>
  <c r="AB61"/>
  <c r="CE51" s="1"/>
  <c r="BL59"/>
  <c r="AB59"/>
  <c r="AB56"/>
  <c r="CE47" s="1"/>
  <c r="BL53"/>
  <c r="AB53"/>
  <c r="CE45" s="1"/>
  <c r="AB50"/>
  <c r="BL46"/>
  <c r="AB46"/>
  <c r="AB42"/>
  <c r="CE39" s="1"/>
  <c r="AB43"/>
  <c r="BL41"/>
  <c r="CG37" s="1"/>
  <c r="AB41"/>
  <c r="AB38"/>
  <c r="CE35" s="1"/>
  <c r="AB37"/>
  <c r="BL36"/>
  <c r="CG33" s="1"/>
  <c r="AB36"/>
  <c r="AB34"/>
  <c r="CE31" s="1"/>
  <c r="AB33"/>
  <c r="BL32"/>
  <c r="CG29" s="1"/>
  <c r="AB32"/>
  <c r="AB30"/>
  <c r="CE27" s="1"/>
  <c r="AB29"/>
  <c r="CE26" s="1"/>
  <c r="BL28"/>
  <c r="CG25" s="1"/>
  <c r="AB28"/>
  <c r="AB25"/>
  <c r="AB24"/>
  <c r="CE22" s="1"/>
  <c r="BL23"/>
  <c r="CG21" s="1"/>
  <c r="AB23"/>
  <c r="AB21"/>
  <c r="CE19" s="1"/>
  <c r="AB20"/>
  <c r="BL18"/>
  <c r="CG17" s="1"/>
  <c r="AB18"/>
  <c r="AB15"/>
  <c r="CE15" s="1"/>
  <c r="AB14"/>
  <c r="CE14" s="1"/>
  <c r="BL13"/>
  <c r="CG13" s="1"/>
  <c r="AB13"/>
  <c r="AB11"/>
  <c r="AB10"/>
  <c r="CE10" s="1"/>
  <c r="BL49"/>
  <c r="CG9" s="1"/>
  <c r="AB49"/>
  <c r="AB8"/>
  <c r="CE7" s="1"/>
  <c r="AB7"/>
  <c r="CE6" s="1"/>
  <c r="BL5"/>
  <c r="CG5" s="1"/>
  <c r="AB5"/>
  <c r="CD6" i="9"/>
  <c r="AT27"/>
  <c r="CX62" s="1"/>
  <c r="E46" i="12"/>
  <c r="C45"/>
  <c r="AR30" i="13" s="1"/>
  <c r="E41" i="12"/>
  <c r="C40"/>
  <c r="AR65" i="13" s="1"/>
  <c r="E36" i="12"/>
  <c r="C35"/>
  <c r="AR62" i="13" s="1"/>
  <c r="E32" i="12"/>
  <c r="C31"/>
  <c r="AR6" i="13" s="1"/>
  <c r="AB28" i="12"/>
  <c r="C25"/>
  <c r="AR21" i="13" s="1"/>
  <c r="AB23" i="12"/>
  <c r="BL21"/>
  <c r="C21"/>
  <c r="AR20" i="13" s="1"/>
  <c r="AB18" i="12"/>
  <c r="C15"/>
  <c r="AR15" i="13" s="1"/>
  <c r="AB13" i="12"/>
  <c r="CE13" s="1"/>
  <c r="C11"/>
  <c r="AR17" i="13" s="1"/>
  <c r="C10" i="12"/>
  <c r="AR38" i="13" s="1"/>
  <c r="C7" i="12"/>
  <c r="AR56" i="13" s="1"/>
  <c r="AT57" i="11"/>
  <c r="BL55"/>
  <c r="CG64" s="1"/>
  <c r="C55"/>
  <c r="AQ51" i="13" s="1"/>
  <c r="AB27" i="11"/>
  <c r="CE62" s="1"/>
  <c r="AT19"/>
  <c r="CF61" s="1"/>
  <c r="BL48"/>
  <c r="CG60" s="1"/>
  <c r="C48"/>
  <c r="AQ16" i="13" s="1"/>
  <c r="AB52" i="11"/>
  <c r="CE58" s="1"/>
  <c r="AB39"/>
  <c r="CE57" s="1"/>
  <c r="AT44"/>
  <c r="C44"/>
  <c r="AQ28" i="13" s="1"/>
  <c r="BL66" i="11"/>
  <c r="CD65"/>
  <c r="AB63"/>
  <c r="AT62"/>
  <c r="C62"/>
  <c r="AQ45" i="13" s="1"/>
  <c r="BL61" i="11"/>
  <c r="CD60"/>
  <c r="AB59"/>
  <c r="AT58"/>
  <c r="CF48" s="1"/>
  <c r="C58"/>
  <c r="AQ68" i="13" s="1"/>
  <c r="BL56" i="11"/>
  <c r="CG47" s="1"/>
  <c r="CD54"/>
  <c r="CH46" s="1"/>
  <c r="AB53"/>
  <c r="CE45" s="1"/>
  <c r="AT51"/>
  <c r="CF44" s="1"/>
  <c r="C51"/>
  <c r="AQ35" i="13" s="1"/>
  <c r="BL50" i="11"/>
  <c r="CG43" s="1"/>
  <c r="CD47"/>
  <c r="AB46"/>
  <c r="CE41" s="1"/>
  <c r="AT45"/>
  <c r="C45"/>
  <c r="AQ30" i="13" s="1"/>
  <c r="BL42" i="11"/>
  <c r="CD43"/>
  <c r="AB41"/>
  <c r="AT40"/>
  <c r="C40"/>
  <c r="AQ65" i="13" s="1"/>
  <c r="BL38" i="11"/>
  <c r="CD37"/>
  <c r="AB36"/>
  <c r="AT35"/>
  <c r="C35"/>
  <c r="AQ62" i="13" s="1"/>
  <c r="BL34" i="11"/>
  <c r="CD33"/>
  <c r="AB32"/>
  <c r="AT31"/>
  <c r="C31"/>
  <c r="AQ6" i="13" s="1"/>
  <c r="BL30" i="11"/>
  <c r="CD29"/>
  <c r="AB28"/>
  <c r="AT26"/>
  <c r="C26"/>
  <c r="AQ27" i="13" s="1"/>
  <c r="BL25" i="11"/>
  <c r="CD24"/>
  <c r="AB23"/>
  <c r="AT22"/>
  <c r="C22"/>
  <c r="AQ18" i="13" s="1"/>
  <c r="BL21" i="11"/>
  <c r="CG19" s="1"/>
  <c r="CD20"/>
  <c r="CH18" s="1"/>
  <c r="AB18"/>
  <c r="CE17" s="1"/>
  <c r="AT17"/>
  <c r="C17"/>
  <c r="AQ25" i="13" s="1"/>
  <c r="BL15" i="11"/>
  <c r="CG15" s="1"/>
  <c r="CD14"/>
  <c r="CH14" s="1"/>
  <c r="AB13"/>
  <c r="CE13" s="1"/>
  <c r="AT12"/>
  <c r="CF12" s="1"/>
  <c r="C12"/>
  <c r="AQ5" i="13" s="1"/>
  <c r="BL11" i="11"/>
  <c r="CG11" s="1"/>
  <c r="CD10"/>
  <c r="CH10" s="1"/>
  <c r="AB49"/>
  <c r="CE9" s="1"/>
  <c r="C9"/>
  <c r="AQ32" i="13" s="1"/>
  <c r="AT8" i="11"/>
  <c r="CF7" s="1"/>
  <c r="C8"/>
  <c r="AQ57" i="13" s="1"/>
  <c r="BL5" i="11"/>
  <c r="CG5" s="1"/>
  <c r="C6" i="10"/>
  <c r="AP36" i="13" s="1"/>
  <c r="C16" i="10"/>
  <c r="AP37" i="13" s="1"/>
  <c r="C66" i="10"/>
  <c r="AP71" i="13" s="1"/>
  <c r="C61" i="10"/>
  <c r="AP42" i="13" s="1"/>
  <c r="C56" i="10"/>
  <c r="AP50" i="13" s="1"/>
  <c r="C50" i="10"/>
  <c r="AP4" i="13" s="1"/>
  <c r="C42" i="10"/>
  <c r="AP8" i="13" s="1"/>
  <c r="C38" i="10"/>
  <c r="AP64" i="13" s="1"/>
  <c r="C34" i="10"/>
  <c r="AP26" i="13" s="1"/>
  <c r="C30" i="10"/>
  <c r="AP9" i="13" s="1"/>
  <c r="C25" i="10"/>
  <c r="AP21" i="13" s="1"/>
  <c r="C21" i="10"/>
  <c r="AP20" i="13" s="1"/>
  <c r="C15" i="10"/>
  <c r="AP15" i="13" s="1"/>
  <c r="C11" i="10"/>
  <c r="AP17" i="13" s="1"/>
  <c r="C8" i="10"/>
  <c r="AP57" i="13" s="1"/>
  <c r="CD48" i="9"/>
  <c r="CZ60" s="1"/>
  <c r="CD16"/>
  <c r="AT16"/>
  <c r="CX59" s="1"/>
  <c r="CD52"/>
  <c r="AT52"/>
  <c r="BL44"/>
  <c r="AB44"/>
  <c r="CD63"/>
  <c r="CZ53" s="1"/>
  <c r="AT63"/>
  <c r="CD51"/>
  <c r="AT51"/>
  <c r="V24"/>
  <c r="E24" s="1"/>
  <c r="BL20"/>
  <c r="CY18" s="1"/>
  <c r="AB20"/>
  <c r="BL17"/>
  <c r="CY16" s="1"/>
  <c r="AB17"/>
  <c r="V49"/>
  <c r="E49" s="1"/>
  <c r="CD7"/>
  <c r="CZ6" s="1"/>
  <c r="AT7"/>
  <c r="E27" i="8"/>
  <c r="AB19"/>
  <c r="CE61" s="1"/>
  <c r="CD16"/>
  <c r="E16"/>
  <c r="AB52"/>
  <c r="AT39"/>
  <c r="CF57" s="1"/>
  <c r="E44"/>
  <c r="AB66"/>
  <c r="AT65"/>
  <c r="BL63"/>
  <c r="AT61"/>
  <c r="BL60"/>
  <c r="CG50" s="1"/>
  <c r="CD59"/>
  <c r="CH49" s="1"/>
  <c r="E59"/>
  <c r="BL56"/>
  <c r="CD54"/>
  <c r="E54"/>
  <c r="AB53"/>
  <c r="CD50"/>
  <c r="E50"/>
  <c r="AB47"/>
  <c r="AT46"/>
  <c r="CF41" s="1"/>
  <c r="E45"/>
  <c r="AB42"/>
  <c r="CE39" s="1"/>
  <c r="AT43"/>
  <c r="BL41"/>
  <c r="AT38"/>
  <c r="CF35" s="1"/>
  <c r="BL37"/>
  <c r="CG34" s="1"/>
  <c r="CD36"/>
  <c r="CH33" s="1"/>
  <c r="E36"/>
  <c r="AT20" i="7"/>
  <c r="CX18" s="1"/>
  <c r="C56" i="6"/>
  <c r="AL50" i="13" s="1"/>
  <c r="V56" i="6"/>
  <c r="CD51"/>
  <c r="CH44" s="1"/>
  <c r="C46" i="12"/>
  <c r="AR66" i="13" s="1"/>
  <c r="E43" i="12"/>
  <c r="C41"/>
  <c r="AR7" i="13" s="1"/>
  <c r="E37" i="12"/>
  <c r="C36"/>
  <c r="AR63" i="13" s="1"/>
  <c r="CD35" i="12"/>
  <c r="E33"/>
  <c r="C32"/>
  <c r="AR19" i="13" s="1"/>
  <c r="CD31" i="12"/>
  <c r="E28"/>
  <c r="C26"/>
  <c r="AR27" i="13" s="1"/>
  <c r="E23" i="12"/>
  <c r="C22"/>
  <c r="AR18" i="13" s="1"/>
  <c r="E18" i="12"/>
  <c r="C17"/>
  <c r="AR25" i="13" s="1"/>
  <c r="E13" i="12"/>
  <c r="C12"/>
  <c r="AR5" i="13" s="1"/>
  <c r="E9" i="12"/>
  <c r="C8"/>
  <c r="AR57" i="13" s="1"/>
  <c r="AB5" i="12"/>
  <c r="CE5" s="1"/>
  <c r="BL57" i="11"/>
  <c r="CG65" s="1"/>
  <c r="C57"/>
  <c r="AQ48" i="13" s="1"/>
  <c r="AB6" i="11"/>
  <c r="CE63" s="1"/>
  <c r="AT27"/>
  <c r="CF62" s="1"/>
  <c r="BL19"/>
  <c r="CG61" s="1"/>
  <c r="C19"/>
  <c r="AQ52" i="13" s="1"/>
  <c r="AB16" i="11"/>
  <c r="CE59" s="1"/>
  <c r="AT52"/>
  <c r="CF58" s="1"/>
  <c r="AT39"/>
  <c r="CF57" s="1"/>
  <c r="C39"/>
  <c r="AQ31" i="13" s="1"/>
  <c r="BL44" i="11"/>
  <c r="CG56" s="1"/>
  <c r="CD66"/>
  <c r="AB65"/>
  <c r="AT63"/>
  <c r="C63"/>
  <c r="AQ43" i="13" s="1"/>
  <c r="BL62" i="11"/>
  <c r="CD61"/>
  <c r="AB60"/>
  <c r="AT59"/>
  <c r="C59"/>
  <c r="AQ69" i="13" s="1"/>
  <c r="BL58" i="11"/>
  <c r="CG48" s="1"/>
  <c r="CD56"/>
  <c r="CH47" s="1"/>
  <c r="AB54"/>
  <c r="CE46" s="1"/>
  <c r="AT53"/>
  <c r="CF45" s="1"/>
  <c r="C53"/>
  <c r="AQ67" i="13" s="1"/>
  <c r="BL51" i="11"/>
  <c r="CG44" s="1"/>
  <c r="CD50"/>
  <c r="AB47"/>
  <c r="AT46"/>
  <c r="C46"/>
  <c r="AQ66" i="13" s="1"/>
  <c r="BL45" i="11"/>
  <c r="CD42"/>
  <c r="CH39" s="1"/>
  <c r="AB43"/>
  <c r="AT41"/>
  <c r="C41"/>
  <c r="AQ7" i="13" s="1"/>
  <c r="BL40" i="11"/>
  <c r="CD38"/>
  <c r="AB37"/>
  <c r="AT36"/>
  <c r="C36"/>
  <c r="AQ63" i="13" s="1"/>
  <c r="BL35" i="11"/>
  <c r="CD34"/>
  <c r="AB33"/>
  <c r="AT32"/>
  <c r="C32"/>
  <c r="AQ19" i="13" s="1"/>
  <c r="BL31" i="11"/>
  <c r="CD30"/>
  <c r="AB29"/>
  <c r="CE26" s="1"/>
  <c r="AT28"/>
  <c r="CF25" s="1"/>
  <c r="C28"/>
  <c r="AQ59" i="13" s="1"/>
  <c r="BL26" i="11"/>
  <c r="CG24" s="1"/>
  <c r="CD25"/>
  <c r="AB24"/>
  <c r="CE22" s="1"/>
  <c r="AT23"/>
  <c r="CF21" s="1"/>
  <c r="C23"/>
  <c r="AQ23" i="13" s="1"/>
  <c r="BL22" i="11"/>
  <c r="CG20" s="1"/>
  <c r="CD21"/>
  <c r="AB20"/>
  <c r="CE18" s="1"/>
  <c r="AT18"/>
  <c r="CF17" s="1"/>
  <c r="C18"/>
  <c r="AQ58" i="13" s="1"/>
  <c r="BL17" i="11"/>
  <c r="CG16" s="1"/>
  <c r="CD15"/>
  <c r="CH15" s="1"/>
  <c r="AB14"/>
  <c r="CE14" s="1"/>
  <c r="AT13"/>
  <c r="CF13" s="1"/>
  <c r="C13"/>
  <c r="AQ12" i="13" s="1"/>
  <c r="BL12" i="11"/>
  <c r="CG12" s="1"/>
  <c r="CD11"/>
  <c r="CH11" s="1"/>
  <c r="AB10"/>
  <c r="CE10" s="1"/>
  <c r="AT49"/>
  <c r="CF9" s="1"/>
  <c r="BL8"/>
  <c r="CG7" s="1"/>
  <c r="CD5"/>
  <c r="C55" i="10"/>
  <c r="AP51" i="13" s="1"/>
  <c r="C48" i="10"/>
  <c r="AP16" i="13" s="1"/>
  <c r="C44" i="10"/>
  <c r="AP28" i="13" s="1"/>
  <c r="C62" i="10"/>
  <c r="AP45" i="13" s="1"/>
  <c r="C58" i="10"/>
  <c r="AP68" i="13" s="1"/>
  <c r="C51" i="10"/>
  <c r="AP35" i="13" s="1"/>
  <c r="C45" i="10"/>
  <c r="AP30" i="13" s="1"/>
  <c r="C40" i="10"/>
  <c r="AP65" i="13" s="1"/>
  <c r="C35" i="10"/>
  <c r="AP62" i="13" s="1"/>
  <c r="C31" i="10"/>
  <c r="AP6" i="13" s="1"/>
  <c r="C26" i="10"/>
  <c r="AP27" i="13" s="1"/>
  <c r="C22" i="10"/>
  <c r="AP18" i="13" s="1"/>
  <c r="C17" i="10"/>
  <c r="AP25" i="13" s="1"/>
  <c r="C12" i="10"/>
  <c r="AP5" i="13" s="1"/>
  <c r="C9" i="10"/>
  <c r="AP32" i="13" s="1"/>
  <c r="C4" i="10"/>
  <c r="AP29" i="13" s="1"/>
  <c r="AT57" i="9"/>
  <c r="CX65" s="1"/>
  <c r="AT48"/>
  <c r="BL39"/>
  <c r="CY57" s="1"/>
  <c r="AB39"/>
  <c r="CD66"/>
  <c r="AT66"/>
  <c r="CX66" s="1"/>
  <c r="CD65"/>
  <c r="CZ54" s="1"/>
  <c r="AT65"/>
  <c r="BL62"/>
  <c r="CY52" s="1"/>
  <c r="AB62"/>
  <c r="CD59"/>
  <c r="AT59"/>
  <c r="BL56"/>
  <c r="AB56"/>
  <c r="BL47"/>
  <c r="CY42" s="1"/>
  <c r="AB47"/>
  <c r="CD45"/>
  <c r="CZ40" s="1"/>
  <c r="AT45"/>
  <c r="CD24"/>
  <c r="CZ22" s="1"/>
  <c r="AT24"/>
  <c r="CX22" s="1"/>
  <c r="V12"/>
  <c r="E12" s="1"/>
  <c r="E57" i="8"/>
  <c r="E6"/>
  <c r="E48"/>
  <c r="E63"/>
  <c r="E60"/>
  <c r="E56"/>
  <c r="E51"/>
  <c r="E41"/>
  <c r="E37"/>
  <c r="BL20" i="7"/>
  <c r="CY18" s="1"/>
  <c r="BL14"/>
  <c r="CY14" s="1"/>
  <c r="CD13"/>
  <c r="CZ13" s="1"/>
  <c r="AB12"/>
  <c r="AT11"/>
  <c r="CX11" s="1"/>
  <c r="BL10"/>
  <c r="CY10" s="1"/>
  <c r="CD49"/>
  <c r="AB9"/>
  <c r="BL5"/>
  <c r="CY5" s="1"/>
  <c r="C6" i="6"/>
  <c r="AL36" i="13" s="1"/>
  <c r="V6" i="6"/>
  <c r="E6" s="1"/>
  <c r="AB19"/>
  <c r="AT52"/>
  <c r="CF58" s="1"/>
  <c r="CD62"/>
  <c r="CD14"/>
  <c r="CH14" s="1"/>
  <c r="AB11"/>
  <c r="CE11" s="1"/>
  <c r="C47" i="12"/>
  <c r="AR22" i="13" s="1"/>
  <c r="C43" i="12"/>
  <c r="AR11" i="13" s="1"/>
  <c r="C37" i="12"/>
  <c r="AR24" i="13" s="1"/>
  <c r="C33" i="12"/>
  <c r="AR61" i="13" s="1"/>
  <c r="C28" i="12"/>
  <c r="AR59" i="13" s="1"/>
  <c r="C23" i="12"/>
  <c r="AR23" i="13" s="1"/>
  <c r="C18" i="12"/>
  <c r="AR58" i="13" s="1"/>
  <c r="CD17" i="12"/>
  <c r="C13"/>
  <c r="AR12" i="13" s="1"/>
  <c r="C9" i="12"/>
  <c r="AR32" i="13" s="1"/>
  <c r="C4" i="12"/>
  <c r="AR29" i="13" s="1"/>
  <c r="AB55" i="11"/>
  <c r="CE64" s="1"/>
  <c r="AT6"/>
  <c r="CF63" s="1"/>
  <c r="BL27"/>
  <c r="CG62" s="1"/>
  <c r="C27"/>
  <c r="AQ33" i="13" s="1"/>
  <c r="AB48" i="11"/>
  <c r="CE60" s="1"/>
  <c r="AT16"/>
  <c r="CF59" s="1"/>
  <c r="BL52"/>
  <c r="CG58" s="1"/>
  <c r="C52"/>
  <c r="AQ39" i="13" s="1"/>
  <c r="BL39" i="11"/>
  <c r="CG57" s="1"/>
  <c r="CD44"/>
  <c r="CH56" s="1"/>
  <c r="AB66"/>
  <c r="AT65"/>
  <c r="C65"/>
  <c r="AQ70" i="13" s="1"/>
  <c r="BL63" i="11"/>
  <c r="CD62"/>
  <c r="AB61"/>
  <c r="AT60"/>
  <c r="CF50" s="1"/>
  <c r="C60"/>
  <c r="AQ40" i="13" s="1"/>
  <c r="BL59" i="11"/>
  <c r="CD58"/>
  <c r="AB56"/>
  <c r="CE47" s="1"/>
  <c r="AT54"/>
  <c r="CF46" s="1"/>
  <c r="C54"/>
  <c r="AQ46" i="13" s="1"/>
  <c r="BL53" i="11"/>
  <c r="CG45" s="1"/>
  <c r="CD51"/>
  <c r="AB50"/>
  <c r="CE43" s="1"/>
  <c r="AT47"/>
  <c r="CF42" s="1"/>
  <c r="C47"/>
  <c r="AQ22" i="13" s="1"/>
  <c r="BL46" i="11"/>
  <c r="CD45"/>
  <c r="CH40" s="1"/>
  <c r="AB42"/>
  <c r="CE39" s="1"/>
  <c r="AT43"/>
  <c r="CF38" s="1"/>
  <c r="C43"/>
  <c r="AQ11" i="13" s="1"/>
  <c r="BL41" i="11"/>
  <c r="CG37" s="1"/>
  <c r="CD40"/>
  <c r="CH36" s="1"/>
  <c r="AB38"/>
  <c r="CE35" s="1"/>
  <c r="AT37"/>
  <c r="CF34" s="1"/>
  <c r="C37"/>
  <c r="AQ24" i="13" s="1"/>
  <c r="BL36" i="11"/>
  <c r="CG33" s="1"/>
  <c r="CD35"/>
  <c r="CH32" s="1"/>
  <c r="AB34"/>
  <c r="CE31" s="1"/>
  <c r="AT33"/>
  <c r="CF30" s="1"/>
  <c r="C33"/>
  <c r="AQ61" i="13" s="1"/>
  <c r="BL32" i="11"/>
  <c r="CG29" s="1"/>
  <c r="CD31"/>
  <c r="CH28" s="1"/>
  <c r="AB30"/>
  <c r="CE27" s="1"/>
  <c r="AT29"/>
  <c r="CF26" s="1"/>
  <c r="C29"/>
  <c r="AQ60" i="13" s="1"/>
  <c r="BL28" i="11"/>
  <c r="CG25" s="1"/>
  <c r="CD26"/>
  <c r="CH24" s="1"/>
  <c r="AB25"/>
  <c r="CE23" s="1"/>
  <c r="AT24"/>
  <c r="CF22" s="1"/>
  <c r="C24"/>
  <c r="AQ13" i="13" s="1"/>
  <c r="BL23" i="11"/>
  <c r="CG21" s="1"/>
  <c r="CD22"/>
  <c r="CH20" s="1"/>
  <c r="AB21"/>
  <c r="CE19" s="1"/>
  <c r="AT20"/>
  <c r="CF18" s="1"/>
  <c r="C20"/>
  <c r="AQ14" i="13" s="1"/>
  <c r="BL18" i="11"/>
  <c r="CG17" s="1"/>
  <c r="CD17"/>
  <c r="AB15"/>
  <c r="CE15" s="1"/>
  <c r="AT14"/>
  <c r="CF14" s="1"/>
  <c r="C14"/>
  <c r="AQ10" i="13" s="1"/>
  <c r="BL13" i="11"/>
  <c r="CG13" s="1"/>
  <c r="CD12"/>
  <c r="CH12" s="1"/>
  <c r="AB11"/>
  <c r="CE11" s="1"/>
  <c r="AT10"/>
  <c r="CF10" s="1"/>
  <c r="C10"/>
  <c r="AQ38" i="13" s="1"/>
  <c r="BL49" i="11"/>
  <c r="CG9" s="1"/>
  <c r="CD8"/>
  <c r="CH7" s="1"/>
  <c r="AB5"/>
  <c r="CE5" s="1"/>
  <c r="C4"/>
  <c r="AQ29" i="13" s="1"/>
  <c r="C57" i="10"/>
  <c r="AP48" i="13" s="1"/>
  <c r="C19" i="10"/>
  <c r="AP52" i="13" s="1"/>
  <c r="C39" i="10"/>
  <c r="AP31" i="13" s="1"/>
  <c r="C63" i="10"/>
  <c r="AP43" i="13" s="1"/>
  <c r="C59" i="10"/>
  <c r="AP69" i="13" s="1"/>
  <c r="C53" i="10"/>
  <c r="AP67" i="13" s="1"/>
  <c r="C46" i="10"/>
  <c r="AP66" i="13" s="1"/>
  <c r="C41" i="10"/>
  <c r="AP7" i="13" s="1"/>
  <c r="C36" i="10"/>
  <c r="AP63" i="13" s="1"/>
  <c r="C32" i="10"/>
  <c r="AP19" i="13" s="1"/>
  <c r="C28" i="10"/>
  <c r="AP59" i="13" s="1"/>
  <c r="C23" i="10"/>
  <c r="AP23" i="13" s="1"/>
  <c r="C18" i="10"/>
  <c r="AP58" i="13" s="1"/>
  <c r="C13" i="10"/>
  <c r="AP12" i="13" s="1"/>
  <c r="C49" i="10"/>
  <c r="AP34" i="13" s="1"/>
  <c r="C5" i="10"/>
  <c r="AP55" i="13" s="1"/>
  <c r="CD55" i="9"/>
  <c r="CZ64" s="1"/>
  <c r="AT6"/>
  <c r="CX63" s="1"/>
  <c r="BL16"/>
  <c r="CY59" s="1"/>
  <c r="AB16"/>
  <c r="BL52"/>
  <c r="AB52"/>
  <c r="CD44"/>
  <c r="CZ56" s="1"/>
  <c r="AT44"/>
  <c r="CX56" s="1"/>
  <c r="BL63"/>
  <c r="AB63"/>
  <c r="CD61"/>
  <c r="CZ51" s="1"/>
  <c r="AT61"/>
  <c r="CX51" s="1"/>
  <c r="CD60"/>
  <c r="AT60"/>
  <c r="BL58"/>
  <c r="CY48" s="1"/>
  <c r="AB58"/>
  <c r="CD54"/>
  <c r="AT54"/>
  <c r="CD46"/>
  <c r="AT46"/>
  <c r="BL42"/>
  <c r="AB42"/>
  <c r="BL43"/>
  <c r="V23"/>
  <c r="E23" s="1"/>
  <c r="CD20"/>
  <c r="AT20"/>
  <c r="CX18" s="1"/>
  <c r="CD17"/>
  <c r="CZ16" s="1"/>
  <c r="AT17"/>
  <c r="CX16" s="1"/>
  <c r="CD12"/>
  <c r="CZ12" s="1"/>
  <c r="AT12"/>
  <c r="CX12" s="1"/>
  <c r="BL7"/>
  <c r="CY6" s="1"/>
  <c r="AB7"/>
  <c r="E55" i="8"/>
  <c r="BL19"/>
  <c r="CG61" s="1"/>
  <c r="AT16"/>
  <c r="BL52"/>
  <c r="CD39"/>
  <c r="CH57" s="1"/>
  <c r="E39"/>
  <c r="BL66"/>
  <c r="CD65"/>
  <c r="CH54" s="1"/>
  <c r="E65"/>
  <c r="AB63"/>
  <c r="CE53" s="1"/>
  <c r="CD61"/>
  <c r="E61"/>
  <c r="AB60"/>
  <c r="CE50" s="1"/>
  <c r="AT59"/>
  <c r="CF49" s="1"/>
  <c r="E58"/>
  <c r="AB56"/>
  <c r="CE47" s="1"/>
  <c r="AT54"/>
  <c r="CF46" s="1"/>
  <c r="BL53"/>
  <c r="AT50"/>
  <c r="BL47"/>
  <c r="CD46"/>
  <c r="CH41" s="1"/>
  <c r="E46"/>
  <c r="BL42"/>
  <c r="CG39" s="1"/>
  <c r="CD43"/>
  <c r="E43"/>
  <c r="AB41"/>
  <c r="CD38"/>
  <c r="E38"/>
  <c r="AB37"/>
  <c r="AT36"/>
  <c r="CF33" s="1"/>
  <c r="CD20" i="7"/>
  <c r="CZ18" s="1"/>
  <c r="CD14"/>
  <c r="CZ14" s="1"/>
  <c r="BL25" i="6"/>
  <c r="AB22"/>
  <c r="BL41" i="9"/>
  <c r="AB41"/>
  <c r="CD38"/>
  <c r="AT38"/>
  <c r="CD37"/>
  <c r="AT37"/>
  <c r="BL35"/>
  <c r="AB35"/>
  <c r="CD32"/>
  <c r="AT32"/>
  <c r="BL30"/>
  <c r="CY27" s="1"/>
  <c r="AB30"/>
  <c r="BL29"/>
  <c r="AB29"/>
  <c r="CD26"/>
  <c r="AT26"/>
  <c r="CX24" s="1"/>
  <c r="C57" i="8"/>
  <c r="AN48" i="13" s="1"/>
  <c r="C55" i="8"/>
  <c r="AN51" i="13" s="1"/>
  <c r="C6" i="8"/>
  <c r="AN36" i="13" s="1"/>
  <c r="C27" i="8"/>
  <c r="AN33" i="13" s="1"/>
  <c r="C19" i="8"/>
  <c r="AN52" i="13" s="1"/>
  <c r="C48" i="8"/>
  <c r="AN16" i="13" s="1"/>
  <c r="C16" i="8"/>
  <c r="AN37" i="13" s="1"/>
  <c r="C52" i="8"/>
  <c r="AN39" i="13" s="1"/>
  <c r="C39" i="8"/>
  <c r="AN31" i="13" s="1"/>
  <c r="C44" i="8"/>
  <c r="AN28" i="13" s="1"/>
  <c r="C66" i="8"/>
  <c r="AN71" i="13" s="1"/>
  <c r="C65" i="8"/>
  <c r="AN70" i="13" s="1"/>
  <c r="C63" i="8"/>
  <c r="AN43" i="13" s="1"/>
  <c r="C62" i="8"/>
  <c r="AN45" i="13" s="1"/>
  <c r="C61" i="8"/>
  <c r="AN42" i="13" s="1"/>
  <c r="C60" i="8"/>
  <c r="AN40" i="13" s="1"/>
  <c r="C59" i="8"/>
  <c r="AN69" i="13" s="1"/>
  <c r="C58" i="8"/>
  <c r="AN68" i="13" s="1"/>
  <c r="C56" i="8"/>
  <c r="AN50" i="13" s="1"/>
  <c r="C54" i="8"/>
  <c r="AN46" i="13" s="1"/>
  <c r="C53" i="8"/>
  <c r="AN67" i="13" s="1"/>
  <c r="C51" i="8"/>
  <c r="AN35" i="13" s="1"/>
  <c r="C50" i="8"/>
  <c r="AN4" i="13" s="1"/>
  <c r="C47" i="8"/>
  <c r="AN22" i="13" s="1"/>
  <c r="C46" i="8"/>
  <c r="AN66" i="13" s="1"/>
  <c r="C45" i="8"/>
  <c r="AN30" i="13" s="1"/>
  <c r="C42" i="8"/>
  <c r="AN8" i="13" s="1"/>
  <c r="C43" i="8"/>
  <c r="AN11" i="13" s="1"/>
  <c r="C41" i="8"/>
  <c r="AN7" i="13" s="1"/>
  <c r="C40" i="8"/>
  <c r="AN65" i="13" s="1"/>
  <c r="C38" i="8"/>
  <c r="AN64" i="13" s="1"/>
  <c r="C37" i="8"/>
  <c r="AN24" i="13" s="1"/>
  <c r="C36" i="8"/>
  <c r="AN63" i="13" s="1"/>
  <c r="BL35" i="8"/>
  <c r="CG32" s="1"/>
  <c r="AB13" i="7"/>
  <c r="AT12"/>
  <c r="CX12" s="1"/>
  <c r="BL11"/>
  <c r="CY11" s="1"/>
  <c r="CD10"/>
  <c r="CZ10" s="1"/>
  <c r="AB49"/>
  <c r="AT9"/>
  <c r="CX8" s="1"/>
  <c r="CD5"/>
  <c r="CZ5" s="1"/>
  <c r="BL4"/>
  <c r="CY4" s="1"/>
  <c r="AT19" i="6"/>
  <c r="CF61" s="1"/>
  <c r="AB48"/>
  <c r="CE60" s="1"/>
  <c r="BL52"/>
  <c r="CG58" s="1"/>
  <c r="CD39"/>
  <c r="CH57" s="1"/>
  <c r="AT39"/>
  <c r="CF57" s="1"/>
  <c r="AT66"/>
  <c r="E66"/>
  <c r="C65"/>
  <c r="AL70" i="13" s="1"/>
  <c r="V65" i="6"/>
  <c r="E65" s="1"/>
  <c r="AB62"/>
  <c r="AT60"/>
  <c r="E60"/>
  <c r="AB51"/>
  <c r="CE44" s="1"/>
  <c r="AB47"/>
  <c r="C42"/>
  <c r="AL8" i="13" s="1"/>
  <c r="V42" i="6"/>
  <c r="E42" s="1"/>
  <c r="E41"/>
  <c r="CD40"/>
  <c r="CD37"/>
  <c r="E33"/>
  <c r="CD32"/>
  <c r="CH29" s="1"/>
  <c r="BL31"/>
  <c r="BL29"/>
  <c r="CG26" s="1"/>
  <c r="AT28"/>
  <c r="C26"/>
  <c r="AL27" i="13" s="1"/>
  <c r="V26" i="6"/>
  <c r="E26" s="1"/>
  <c r="AT22"/>
  <c r="AB21"/>
  <c r="CE19" s="1"/>
  <c r="AT20"/>
  <c r="E20"/>
  <c r="BL15"/>
  <c r="CG15" s="1"/>
  <c r="AB14"/>
  <c r="CE14" s="1"/>
  <c r="AB10"/>
  <c r="AB43" i="9"/>
  <c r="CD40"/>
  <c r="CZ36" s="1"/>
  <c r="AT40"/>
  <c r="CX36" s="1"/>
  <c r="BL36"/>
  <c r="CY33" s="1"/>
  <c r="AB36"/>
  <c r="CD34"/>
  <c r="CZ31" s="1"/>
  <c r="AT34"/>
  <c r="CX31" s="1"/>
  <c r="CD33"/>
  <c r="AT33"/>
  <c r="BL31"/>
  <c r="CY28" s="1"/>
  <c r="AB31"/>
  <c r="CD28"/>
  <c r="AT28"/>
  <c r="AB14" i="7"/>
  <c r="AT13"/>
  <c r="CX13" s="1"/>
  <c r="BL12"/>
  <c r="CY12" s="1"/>
  <c r="CD11"/>
  <c r="CZ11" s="1"/>
  <c r="AB10"/>
  <c r="AT49"/>
  <c r="CX9" s="1"/>
  <c r="BL9"/>
  <c r="V8"/>
  <c r="E8" s="1"/>
  <c r="AB5"/>
  <c r="C57" i="6"/>
  <c r="AL48" i="13" s="1"/>
  <c r="V57" i="6"/>
  <c r="E57" s="1"/>
  <c r="BL19"/>
  <c r="CG61" s="1"/>
  <c r="E16"/>
  <c r="CD52"/>
  <c r="CH58" s="1"/>
  <c r="AT62"/>
  <c r="CF52" s="1"/>
  <c r="C58"/>
  <c r="AL68" i="13" s="1"/>
  <c r="V58" i="6"/>
  <c r="E58" s="1"/>
  <c r="AT51"/>
  <c r="CF44" s="1"/>
  <c r="AB50"/>
  <c r="CE43" s="1"/>
  <c r="E47"/>
  <c r="BL42"/>
  <c r="CG39" s="1"/>
  <c r="AB40"/>
  <c r="C34"/>
  <c r="AL26" i="13" s="1"/>
  <c r="V34" i="6"/>
  <c r="E34" s="1"/>
  <c r="E32"/>
  <c r="CD31"/>
  <c r="E24"/>
  <c r="CD23"/>
  <c r="BL22"/>
  <c r="CG20" s="1"/>
  <c r="AT18"/>
  <c r="CF17" s="1"/>
  <c r="C17"/>
  <c r="AL25" i="13" s="1"/>
  <c r="V17" i="6"/>
  <c r="E17" s="1"/>
  <c r="AT14"/>
  <c r="CF14" s="1"/>
  <c r="CD38" i="5"/>
  <c r="C38"/>
  <c r="AK64" i="13" s="1"/>
  <c r="CD35" i="5"/>
  <c r="CH32" s="1"/>
  <c r="BL61" i="9"/>
  <c r="CY51" s="1"/>
  <c r="AB61"/>
  <c r="BL60"/>
  <c r="CY50" s="1"/>
  <c r="AB60"/>
  <c r="CD58"/>
  <c r="AT58"/>
  <c r="CX48" s="1"/>
  <c r="BL53"/>
  <c r="AB53"/>
  <c r="CD50"/>
  <c r="CZ43" s="1"/>
  <c r="AT50"/>
  <c r="CX43" s="1"/>
  <c r="CD47"/>
  <c r="CZ42" s="1"/>
  <c r="AT47"/>
  <c r="CX42" s="1"/>
  <c r="BL45"/>
  <c r="CY40" s="1"/>
  <c r="AB45"/>
  <c r="CD41"/>
  <c r="CZ37" s="1"/>
  <c r="AT41"/>
  <c r="CX37" s="1"/>
  <c r="BL38"/>
  <c r="CY35" s="1"/>
  <c r="AB38"/>
  <c r="BL37"/>
  <c r="CY34" s="1"/>
  <c r="AB37"/>
  <c r="CD35"/>
  <c r="CZ32" s="1"/>
  <c r="AT35"/>
  <c r="CX32" s="1"/>
  <c r="BL32"/>
  <c r="CY29" s="1"/>
  <c r="AB32"/>
  <c r="CD30"/>
  <c r="CZ27" s="1"/>
  <c r="AT30"/>
  <c r="CX27" s="1"/>
  <c r="CD29"/>
  <c r="CZ26" s="1"/>
  <c r="AT29"/>
  <c r="BL26"/>
  <c r="CY24" s="1"/>
  <c r="AB26"/>
  <c r="C35" i="8"/>
  <c r="AN62" i="13" s="1"/>
  <c r="C34" i="8"/>
  <c r="AN26" i="13" s="1"/>
  <c r="C33" i="8"/>
  <c r="AN61" i="13" s="1"/>
  <c r="C32" i="8"/>
  <c r="AN19" i="13" s="1"/>
  <c r="C31" i="8"/>
  <c r="AN6" i="13" s="1"/>
  <c r="C30" i="8"/>
  <c r="AN9" i="13" s="1"/>
  <c r="C29" i="8"/>
  <c r="AN60" i="13" s="1"/>
  <c r="C28" i="8"/>
  <c r="AN59" i="13" s="1"/>
  <c r="C26" i="8"/>
  <c r="AN27" i="13" s="1"/>
  <c r="C25" i="8"/>
  <c r="AN21" i="13" s="1"/>
  <c r="C24" i="8"/>
  <c r="AN13" i="13" s="1"/>
  <c r="C23" i="8"/>
  <c r="AN23" i="13" s="1"/>
  <c r="C22" i="8"/>
  <c r="AN18" i="13" s="1"/>
  <c r="C21" i="8"/>
  <c r="AN20" i="13" s="1"/>
  <c r="C20" i="8"/>
  <c r="AN14" i="13" s="1"/>
  <c r="C18" i="8"/>
  <c r="AN58" i="13" s="1"/>
  <c r="C17" i="8"/>
  <c r="AN25" i="13" s="1"/>
  <c r="C15" i="8"/>
  <c r="AN15" i="13" s="1"/>
  <c r="C14" i="8"/>
  <c r="AN10" i="13" s="1"/>
  <c r="C13" i="8"/>
  <c r="AN12" i="13" s="1"/>
  <c r="C12" i="8"/>
  <c r="AN5" i="13" s="1"/>
  <c r="C11" i="8"/>
  <c r="AN17" i="13" s="1"/>
  <c r="C10" i="8"/>
  <c r="AN38" i="13" s="1"/>
  <c r="C49" i="8"/>
  <c r="AN34" i="13" s="1"/>
  <c r="C9" i="8"/>
  <c r="AN32" i="13" s="1"/>
  <c r="C8" i="8"/>
  <c r="AN57" i="13" s="1"/>
  <c r="C7" i="8"/>
  <c r="AN56" i="13" s="1"/>
  <c r="C5" i="8"/>
  <c r="AN55" i="13" s="1"/>
  <c r="C4" i="8"/>
  <c r="AN29" i="13" s="1"/>
  <c r="AT14" i="7"/>
  <c r="CX14" s="1"/>
  <c r="BL13"/>
  <c r="CY13" s="1"/>
  <c r="CD12"/>
  <c r="CZ12" s="1"/>
  <c r="AB11"/>
  <c r="AT10"/>
  <c r="CX10" s="1"/>
  <c r="BL49"/>
  <c r="CY9" s="1"/>
  <c r="CD9"/>
  <c r="AT5"/>
  <c r="CX5" s="1"/>
  <c r="AB4"/>
  <c r="E27" i="6"/>
  <c r="CD19"/>
  <c r="BL48"/>
  <c r="CG60" s="1"/>
  <c r="AB52"/>
  <c r="E39"/>
  <c r="C44"/>
  <c r="AL28" i="13" s="1"/>
  <c r="V44" i="6"/>
  <c r="E44" s="1"/>
  <c r="BL62"/>
  <c r="CG52" s="1"/>
  <c r="CD60"/>
  <c r="E54"/>
  <c r="BL51"/>
  <c r="CG44" s="1"/>
  <c r="BL47"/>
  <c r="CG42" s="1"/>
  <c r="AT46"/>
  <c r="C45"/>
  <c r="AL30" i="13" s="1"/>
  <c r="V45" i="6"/>
  <c r="E45" s="1"/>
  <c r="AT40"/>
  <c r="CF36" s="1"/>
  <c r="AB38"/>
  <c r="CE35" s="1"/>
  <c r="AT37"/>
  <c r="E37"/>
  <c r="BL34"/>
  <c r="CG31" s="1"/>
  <c r="AB31"/>
  <c r="AB29"/>
  <c r="C25"/>
  <c r="AL21" i="13" s="1"/>
  <c r="V25" i="6"/>
  <c r="E25" s="1"/>
  <c r="E23"/>
  <c r="CD22"/>
  <c r="CH20" s="1"/>
  <c r="CD20"/>
  <c r="BL14"/>
  <c r="CG14" s="1"/>
  <c r="AT13"/>
  <c r="CF13" s="1"/>
  <c r="CD12"/>
  <c r="CH12" s="1"/>
  <c r="BL10"/>
  <c r="CG10" s="1"/>
  <c r="BL8"/>
  <c r="CG7" s="1"/>
  <c r="BL8" i="7"/>
  <c r="CY7" s="1"/>
  <c r="BL6" i="6"/>
  <c r="CG63" s="1"/>
  <c r="E19"/>
  <c r="C48"/>
  <c r="AL16" i="13" s="1"/>
  <c r="E52" i="6"/>
  <c r="C39"/>
  <c r="AL31" i="13" s="1"/>
  <c r="C66" i="6"/>
  <c r="AL71" i="13" s="1"/>
  <c r="E62" i="6"/>
  <c r="CD61"/>
  <c r="E61"/>
  <c r="AT59"/>
  <c r="CF49" s="1"/>
  <c r="C59"/>
  <c r="AL69" i="13" s="1"/>
  <c r="BL56" i="6"/>
  <c r="CG47" s="1"/>
  <c r="CD53"/>
  <c r="CH45" s="1"/>
  <c r="C47"/>
  <c r="AL22" i="13" s="1"/>
  <c r="C46" i="6"/>
  <c r="AL66" i="13" s="1"/>
  <c r="C37" i="6"/>
  <c r="AL24" i="13" s="1"/>
  <c r="C36" i="6"/>
  <c r="AL63" i="13" s="1"/>
  <c r="C29" i="6"/>
  <c r="AL60" i="13" s="1"/>
  <c r="C28" i="6"/>
  <c r="AL59" i="13" s="1"/>
  <c r="C20" i="6"/>
  <c r="AL14" i="13" s="1"/>
  <c r="C18" i="6"/>
  <c r="AL58" i="13" s="1"/>
  <c r="E14" i="6"/>
  <c r="AB12"/>
  <c r="CE12" s="1"/>
  <c r="C10"/>
  <c r="AL38" i="13" s="1"/>
  <c r="BL49" i="6"/>
  <c r="CD8"/>
  <c r="CH7" s="1"/>
  <c r="C5"/>
  <c r="AL55" i="13" s="1"/>
  <c r="V5" i="6"/>
  <c r="E5" s="1"/>
  <c r="C6" i="5"/>
  <c r="AK36" i="13" s="1"/>
  <c r="V6" i="5"/>
  <c r="E6" s="1"/>
  <c r="C16"/>
  <c r="AK37" i="13" s="1"/>
  <c r="V16" i="5"/>
  <c r="E16" s="1"/>
  <c r="C66"/>
  <c r="AK71" i="13" s="1"/>
  <c r="V66" i="5"/>
  <c r="E66" s="1"/>
  <c r="C61"/>
  <c r="AK42" i="13" s="1"/>
  <c r="V61" i="5"/>
  <c r="E61" s="1"/>
  <c r="C56"/>
  <c r="AK50" i="13" s="1"/>
  <c r="V56" i="5"/>
  <c r="E56" s="1"/>
  <c r="V39" i="4"/>
  <c r="E39" s="1"/>
  <c r="CD8" i="7"/>
  <c r="CZ7" s="1"/>
  <c r="E55" i="6"/>
  <c r="CD6"/>
  <c r="CH63" s="1"/>
  <c r="C19"/>
  <c r="AL52" i="13" s="1"/>
  <c r="C52" i="6"/>
  <c r="AL39" i="13" s="1"/>
  <c r="BL66" i="6"/>
  <c r="C62"/>
  <c r="AL45" i="13" s="1"/>
  <c r="C61" i="6"/>
  <c r="AL42" i="13" s="1"/>
  <c r="BL59" i="6"/>
  <c r="CG49" s="1"/>
  <c r="CD56"/>
  <c r="CH47" s="1"/>
  <c r="AB53"/>
  <c r="CE45" s="1"/>
  <c r="C51"/>
  <c r="AL35" i="13" s="1"/>
  <c r="BL50" i="6"/>
  <c r="CG43" s="1"/>
  <c r="C50"/>
  <c r="AL4" i="13" s="1"/>
  <c r="CD46" i="6"/>
  <c r="CH41" s="1"/>
  <c r="AB42"/>
  <c r="CE39" s="1"/>
  <c r="AT41"/>
  <c r="CF37" s="1"/>
  <c r="C40"/>
  <c r="AL65" i="13" s="1"/>
  <c r="BL38" i="6"/>
  <c r="CG35" s="1"/>
  <c r="C38"/>
  <c r="AL64" i="13" s="1"/>
  <c r="CD36" i="6"/>
  <c r="CH33" s="1"/>
  <c r="AB34"/>
  <c r="CE31" s="1"/>
  <c r="AT32"/>
  <c r="CF29" s="1"/>
  <c r="C31"/>
  <c r="AL6" i="13" s="1"/>
  <c r="BL30" i="6"/>
  <c r="CG27" s="1"/>
  <c r="C30"/>
  <c r="AL9" i="13" s="1"/>
  <c r="CD28" i="6"/>
  <c r="AB25"/>
  <c r="AT23"/>
  <c r="C22"/>
  <c r="AL18" i="13" s="1"/>
  <c r="BL21" i="6"/>
  <c r="CG19" s="1"/>
  <c r="C21"/>
  <c r="AL20" i="13" s="1"/>
  <c r="CD18" i="6"/>
  <c r="CH17" s="1"/>
  <c r="AB15"/>
  <c r="CE15" s="1"/>
  <c r="CD13"/>
  <c r="CH13" s="1"/>
  <c r="AT12"/>
  <c r="CF12" s="1"/>
  <c r="C11"/>
  <c r="AL17" i="13" s="1"/>
  <c r="CD49" i="6"/>
  <c r="CH9" s="1"/>
  <c r="AB8"/>
  <c r="CE7" s="1"/>
  <c r="E4"/>
  <c r="BL47" i="5"/>
  <c r="C55" i="6"/>
  <c r="AL51" i="13" s="1"/>
  <c r="C27" i="6"/>
  <c r="AL33" i="13" s="1"/>
  <c r="C16" i="6"/>
  <c r="AL37" i="13" s="1"/>
  <c r="CD66" i="6"/>
  <c r="C63"/>
  <c r="AL43" i="13" s="1"/>
  <c r="AB61" i="6"/>
  <c r="CE51" s="1"/>
  <c r="CD59"/>
  <c r="CH49" s="1"/>
  <c r="AB56"/>
  <c r="C54"/>
  <c r="AL46" i="13" s="1"/>
  <c r="AT53" i="6"/>
  <c r="CF45" s="1"/>
  <c r="C53"/>
  <c r="AL67" i="13" s="1"/>
  <c r="CD50" i="6"/>
  <c r="CH43" s="1"/>
  <c r="AB46"/>
  <c r="AT42"/>
  <c r="CF39" s="1"/>
  <c r="C43"/>
  <c r="AL11" i="13" s="1"/>
  <c r="BL41" i="6"/>
  <c r="CG37" s="1"/>
  <c r="C41"/>
  <c r="AL7" i="13" s="1"/>
  <c r="CD38" i="6"/>
  <c r="CH35" s="1"/>
  <c r="AB36"/>
  <c r="CE33" s="1"/>
  <c r="AT34"/>
  <c r="CF31" s="1"/>
  <c r="C33"/>
  <c r="AL61" i="13" s="1"/>
  <c r="BL32" i="6"/>
  <c r="CG29" s="1"/>
  <c r="C32"/>
  <c r="AL19" i="13" s="1"/>
  <c r="CD30" i="6"/>
  <c r="CH27" s="1"/>
  <c r="AB28"/>
  <c r="CE25" s="1"/>
  <c r="AT25"/>
  <c r="CF23" s="1"/>
  <c r="C24"/>
  <c r="AL13" i="13" s="1"/>
  <c r="BL23" i="6"/>
  <c r="CG21" s="1"/>
  <c r="C23"/>
  <c r="AL23" i="13" s="1"/>
  <c r="CD21" i="6"/>
  <c r="CH19" s="1"/>
  <c r="AB18"/>
  <c r="CE17" s="1"/>
  <c r="AT15"/>
  <c r="CF15" s="1"/>
  <c r="C15"/>
  <c r="AL15" i="13" s="1"/>
  <c r="V15" i="6"/>
  <c r="E15" s="1"/>
  <c r="E13"/>
  <c r="BL12"/>
  <c r="C12"/>
  <c r="AL5" i="13" s="1"/>
  <c r="BL11" i="6"/>
  <c r="CG11" s="1"/>
  <c r="C49"/>
  <c r="AL34" i="13" s="1"/>
  <c r="V49" i="6"/>
  <c r="E49" s="1"/>
  <c r="BL9"/>
  <c r="CG8" s="1"/>
  <c r="AT8"/>
  <c r="CF7" s="1"/>
  <c r="C7"/>
  <c r="AL56" i="13" s="1"/>
  <c r="V7" i="6"/>
  <c r="E7" s="1"/>
  <c r="C17" i="5"/>
  <c r="AK25" i="13" s="1"/>
  <c r="AB9" i="6"/>
  <c r="CE8" s="1"/>
  <c r="C8"/>
  <c r="AL57" i="13" s="1"/>
  <c r="BL5" i="6"/>
  <c r="CG5" s="1"/>
  <c r="CD4"/>
  <c r="CH4" s="1"/>
  <c r="AB57" i="5"/>
  <c r="AT55"/>
  <c r="CF64" s="1"/>
  <c r="C55"/>
  <c r="AK51" i="13" s="1"/>
  <c r="BL6" i="5"/>
  <c r="CD27"/>
  <c r="AB19"/>
  <c r="AT48"/>
  <c r="C48"/>
  <c r="AK16" i="13" s="1"/>
  <c r="BL16" i="5"/>
  <c r="CD52"/>
  <c r="AB39"/>
  <c r="CE57" s="1"/>
  <c r="AT44"/>
  <c r="CF56" s="1"/>
  <c r="C44"/>
  <c r="AK28" i="13" s="1"/>
  <c r="BL66" i="5"/>
  <c r="CD65"/>
  <c r="AB63"/>
  <c r="AT62"/>
  <c r="C62"/>
  <c r="AK45" i="13" s="1"/>
  <c r="BL61" i="5"/>
  <c r="BL58"/>
  <c r="AT56"/>
  <c r="AT53"/>
  <c r="CD50"/>
  <c r="C50"/>
  <c r="AK4" i="13" s="1"/>
  <c r="AB46" i="5"/>
  <c r="AT41"/>
  <c r="AT36"/>
  <c r="CF33" s="1"/>
  <c r="AT34"/>
  <c r="CF31" s="1"/>
  <c r="C9"/>
  <c r="AK32" i="13" s="1"/>
  <c r="V59" i="4"/>
  <c r="E59" s="1"/>
  <c r="E48" i="3"/>
  <c r="G48" s="1"/>
  <c r="C14" i="6"/>
  <c r="AL10" i="13" s="1"/>
  <c r="BL13" i="6"/>
  <c r="CG13" s="1"/>
  <c r="C13"/>
  <c r="AL12" i="13" s="1"/>
  <c r="CD11" i="6"/>
  <c r="CH11" s="1"/>
  <c r="AB49"/>
  <c r="CE9" s="1"/>
  <c r="AT9"/>
  <c r="CF8" s="1"/>
  <c r="C9"/>
  <c r="AL32" i="13" s="1"/>
  <c r="CD5" i="6"/>
  <c r="CH5" s="1"/>
  <c r="AB4"/>
  <c r="CE4" s="1"/>
  <c r="AT57" i="5"/>
  <c r="C57"/>
  <c r="AK48" i="13" s="1"/>
  <c r="BL55" i="5"/>
  <c r="CG64" s="1"/>
  <c r="CD6"/>
  <c r="CH63" s="1"/>
  <c r="AB27"/>
  <c r="CE62" s="1"/>
  <c r="AT19"/>
  <c r="CF61" s="1"/>
  <c r="C19"/>
  <c r="AK52" i="13" s="1"/>
  <c r="BL48" i="5"/>
  <c r="CG60" s="1"/>
  <c r="CD16"/>
  <c r="AB52"/>
  <c r="CE58" s="1"/>
  <c r="AT39"/>
  <c r="CF57" s="1"/>
  <c r="C39"/>
  <c r="AK31" i="13" s="1"/>
  <c r="BL44" i="5"/>
  <c r="CD66"/>
  <c r="AB65"/>
  <c r="CE54" s="1"/>
  <c r="AT63"/>
  <c r="CF53" s="1"/>
  <c r="C63"/>
  <c r="AK43" i="13" s="1"/>
  <c r="BL62" i="5"/>
  <c r="CG52" s="1"/>
  <c r="CD61"/>
  <c r="CD59"/>
  <c r="CH49" s="1"/>
  <c r="C59"/>
  <c r="AK69" i="13" s="1"/>
  <c r="V59" i="5"/>
  <c r="E59" s="1"/>
  <c r="AB58"/>
  <c r="CE48" s="1"/>
  <c r="BL51"/>
  <c r="CG44" s="1"/>
  <c r="CD42"/>
  <c r="CH39" s="1"/>
  <c r="BL40"/>
  <c r="CD31"/>
  <c r="CH28" s="1"/>
  <c r="CD29"/>
  <c r="V44" i="4"/>
  <c r="E44" s="1"/>
  <c r="CD51"/>
  <c r="CD45"/>
  <c r="CD40"/>
  <c r="AB5" i="6"/>
  <c r="CE5" s="1"/>
  <c r="AT4"/>
  <c r="CF4" s="1"/>
  <c r="C4"/>
  <c r="AL29" i="13" s="1"/>
  <c r="BL57" i="5"/>
  <c r="CG65" s="1"/>
  <c r="CD55"/>
  <c r="CH64" s="1"/>
  <c r="AB6"/>
  <c r="CE63" s="1"/>
  <c r="AT27"/>
  <c r="C27"/>
  <c r="AK33" i="13" s="1"/>
  <c r="BL19" i="5"/>
  <c r="CG61" s="1"/>
  <c r="CD48"/>
  <c r="AB16"/>
  <c r="AT52"/>
  <c r="C52"/>
  <c r="AK39" i="13" s="1"/>
  <c r="BL39" i="5"/>
  <c r="CG57" s="1"/>
  <c r="CD44"/>
  <c r="CH56" s="1"/>
  <c r="AB66"/>
  <c r="CE66" s="1"/>
  <c r="AT65"/>
  <c r="C65"/>
  <c r="AK70" i="13" s="1"/>
  <c r="BL63" i="5"/>
  <c r="CD62"/>
  <c r="CH52" s="1"/>
  <c r="AB61"/>
  <c r="CE51" s="1"/>
  <c r="AB53"/>
  <c r="CE45" s="1"/>
  <c r="AT46"/>
  <c r="CF41" s="1"/>
  <c r="AB41"/>
  <c r="CE37" s="1"/>
  <c r="BL37"/>
  <c r="AT32"/>
  <c r="CF29" s="1"/>
  <c r="AT30"/>
  <c r="CF27" s="1"/>
  <c r="C26"/>
  <c r="AK27" i="13" s="1"/>
  <c r="V58" i="4"/>
  <c r="E58" s="1"/>
  <c r="AT60" i="5"/>
  <c r="CF50" s="1"/>
  <c r="C60"/>
  <c r="AK40" i="13" s="1"/>
  <c r="BL59" i="5"/>
  <c r="CD58"/>
  <c r="AB56"/>
  <c r="CE47" s="1"/>
  <c r="AT54"/>
  <c r="CF46" s="1"/>
  <c r="AB35"/>
  <c r="CE32" s="1"/>
  <c r="BL34"/>
  <c r="CG31" s="1"/>
  <c r="AB31"/>
  <c r="BL30"/>
  <c r="CG27" s="1"/>
  <c r="BL26"/>
  <c r="CG24" s="1"/>
  <c r="AB26"/>
  <c r="CE24" s="1"/>
  <c r="BL25"/>
  <c r="CG23" s="1"/>
  <c r="AB25"/>
  <c r="CE23" s="1"/>
  <c r="CD22"/>
  <c r="CH20" s="1"/>
  <c r="AT22"/>
  <c r="CF20" s="1"/>
  <c r="CD21"/>
  <c r="CH19" s="1"/>
  <c r="AT21"/>
  <c r="CF19" s="1"/>
  <c r="C20"/>
  <c r="AK14" i="13" s="1"/>
  <c r="BL17" i="5"/>
  <c r="CG16" s="1"/>
  <c r="AB17"/>
  <c r="CE16" s="1"/>
  <c r="BL15"/>
  <c r="CG15" s="1"/>
  <c r="AB15"/>
  <c r="CE15" s="1"/>
  <c r="CD12"/>
  <c r="CH12" s="1"/>
  <c r="AT12"/>
  <c r="CD11"/>
  <c r="CH11" s="1"/>
  <c r="AT11"/>
  <c r="CF11" s="1"/>
  <c r="C10"/>
  <c r="AK38" i="13" s="1"/>
  <c r="BL9" i="5"/>
  <c r="AB9"/>
  <c r="BL8"/>
  <c r="CG7" s="1"/>
  <c r="AB8"/>
  <c r="CE7" s="1"/>
  <c r="CD4"/>
  <c r="CH4" s="1"/>
  <c r="AT4"/>
  <c r="CF4" s="1"/>
  <c r="CD57" i="4"/>
  <c r="AT57"/>
  <c r="BL6"/>
  <c r="AB6"/>
  <c r="BL27"/>
  <c r="AB27"/>
  <c r="CD48"/>
  <c r="AT48"/>
  <c r="AT52"/>
  <c r="CX58" s="1"/>
  <c r="BL44"/>
  <c r="CD65"/>
  <c r="CZ54" s="1"/>
  <c r="AB62"/>
  <c r="AT60"/>
  <c r="BL58"/>
  <c r="AB51"/>
  <c r="AB45"/>
  <c r="AB40"/>
  <c r="E50" i="3"/>
  <c r="G50" s="1"/>
  <c r="E47"/>
  <c r="G47" s="1"/>
  <c r="CD46"/>
  <c r="AT46"/>
  <c r="CF41" s="1"/>
  <c r="CD35"/>
  <c r="AB35"/>
  <c r="CE32" s="1"/>
  <c r="AT32"/>
  <c r="CF29" s="1"/>
  <c r="C42" i="5"/>
  <c r="AK8" i="13" s="1"/>
  <c r="E38" i="5"/>
  <c r="AB34"/>
  <c r="CE31" s="1"/>
  <c r="BL33"/>
  <c r="CG30" s="1"/>
  <c r="AB30"/>
  <c r="CE27" s="1"/>
  <c r="BL29"/>
  <c r="BL28"/>
  <c r="CG25" s="1"/>
  <c r="AB28"/>
  <c r="CE25" s="1"/>
  <c r="CD24"/>
  <c r="CH22" s="1"/>
  <c r="AT24"/>
  <c r="CF22" s="1"/>
  <c r="CD23"/>
  <c r="CH21" s="1"/>
  <c r="AT23"/>
  <c r="CF21" s="1"/>
  <c r="C22"/>
  <c r="AK18" i="13" s="1"/>
  <c r="BL20" i="5"/>
  <c r="AB20"/>
  <c r="BL18"/>
  <c r="CG17" s="1"/>
  <c r="AB18"/>
  <c r="CE17" s="1"/>
  <c r="CD14"/>
  <c r="CH14" s="1"/>
  <c r="AT14"/>
  <c r="CD13"/>
  <c r="CH13" s="1"/>
  <c r="AT13"/>
  <c r="CF13" s="1"/>
  <c r="C12"/>
  <c r="AK5" i="13" s="1"/>
  <c r="BL10" i="5"/>
  <c r="CG10" s="1"/>
  <c r="AB10"/>
  <c r="CE10" s="1"/>
  <c r="BL49"/>
  <c r="CG9" s="1"/>
  <c r="AB49"/>
  <c r="CD7"/>
  <c r="CH6" s="1"/>
  <c r="AT7"/>
  <c r="CF6" s="1"/>
  <c r="CD5"/>
  <c r="CH5" s="1"/>
  <c r="AT5"/>
  <c r="CF5" s="1"/>
  <c r="C4"/>
  <c r="AK29" i="13" s="1"/>
  <c r="BL55" i="4"/>
  <c r="CY64" s="1"/>
  <c r="AB55"/>
  <c r="CD19"/>
  <c r="AT19"/>
  <c r="BL52"/>
  <c r="CY58" s="1"/>
  <c r="CD44"/>
  <c r="AB65"/>
  <c r="AT62"/>
  <c r="CX52" s="1"/>
  <c r="BL60"/>
  <c r="CD58"/>
  <c r="CZ48" s="1"/>
  <c r="AT51"/>
  <c r="CX44" s="1"/>
  <c r="AT45"/>
  <c r="CX40" s="1"/>
  <c r="AT40"/>
  <c r="E19" i="3"/>
  <c r="G19" s="1"/>
  <c r="C52"/>
  <c r="AI39" i="13" s="1"/>
  <c r="V52" i="3"/>
  <c r="E52" s="1"/>
  <c r="G52" s="1"/>
  <c r="E39"/>
  <c r="G39" s="1"/>
  <c r="C63"/>
  <c r="AI43" i="13" s="1"/>
  <c r="V63" i="3"/>
  <c r="E63" s="1"/>
  <c r="G63" s="1"/>
  <c r="AB61"/>
  <c r="AB56"/>
  <c r="C51"/>
  <c r="AI35" i="13" s="1"/>
  <c r="V51" i="3"/>
  <c r="E51" s="1"/>
  <c r="G51" s="1"/>
  <c r="E42"/>
  <c r="G42" s="1"/>
  <c r="BL41"/>
  <c r="CG37" s="1"/>
  <c r="BL32"/>
  <c r="CG29" s="1"/>
  <c r="CD60" i="5"/>
  <c r="CH50" s="1"/>
  <c r="AB59"/>
  <c r="CE49" s="1"/>
  <c r="AT58"/>
  <c r="CF48" s="1"/>
  <c r="C58"/>
  <c r="AK68" i="13" s="1"/>
  <c r="BL56" i="5"/>
  <c r="CG47" s="1"/>
  <c r="CD54"/>
  <c r="CH46" s="1"/>
  <c r="AB33"/>
  <c r="BL32"/>
  <c r="CG29" s="1"/>
  <c r="AB29"/>
  <c r="CE26" s="1"/>
  <c r="CD26"/>
  <c r="CH24" s="1"/>
  <c r="AT26"/>
  <c r="CF24" s="1"/>
  <c r="CD25"/>
  <c r="CH23" s="1"/>
  <c r="AT25"/>
  <c r="CF23" s="1"/>
  <c r="C24"/>
  <c r="AK13" i="13" s="1"/>
  <c r="BL22" i="5"/>
  <c r="CG20" s="1"/>
  <c r="AB22"/>
  <c r="CE20" s="1"/>
  <c r="BL21"/>
  <c r="CG19" s="1"/>
  <c r="AB21"/>
  <c r="CE19" s="1"/>
  <c r="CD17"/>
  <c r="CH16" s="1"/>
  <c r="AT17"/>
  <c r="CD15"/>
  <c r="CH15" s="1"/>
  <c r="AT15"/>
  <c r="CF15" s="1"/>
  <c r="C14"/>
  <c r="AK10" i="13" s="1"/>
  <c r="BL12" i="5"/>
  <c r="CG12" s="1"/>
  <c r="AB12"/>
  <c r="CE12" s="1"/>
  <c r="BL11"/>
  <c r="CG11" s="1"/>
  <c r="AB11"/>
  <c r="CE11" s="1"/>
  <c r="CD9"/>
  <c r="AT9"/>
  <c r="CD8"/>
  <c r="CH7" s="1"/>
  <c r="AT8"/>
  <c r="CF7" s="1"/>
  <c r="C7"/>
  <c r="AK56" i="13" s="1"/>
  <c r="BL4" i="5"/>
  <c r="CG4" s="1"/>
  <c r="AB4"/>
  <c r="CE4" s="1"/>
  <c r="BL57" i="4"/>
  <c r="CY65" s="1"/>
  <c r="AB57"/>
  <c r="CD6"/>
  <c r="AT6"/>
  <c r="CD27"/>
  <c r="CZ62" s="1"/>
  <c r="AT27"/>
  <c r="CX62" s="1"/>
  <c r="BL48"/>
  <c r="CY60" s="1"/>
  <c r="AB48"/>
  <c r="CD52"/>
  <c r="CZ58" s="1"/>
  <c r="AB44"/>
  <c r="AT65"/>
  <c r="CX54" s="1"/>
  <c r="BL62"/>
  <c r="CY52" s="1"/>
  <c r="CD60"/>
  <c r="AB58"/>
  <c r="BL51"/>
  <c r="CY44" s="1"/>
  <c r="BL45"/>
  <c r="BL40"/>
  <c r="CD4"/>
  <c r="CZ4" s="1"/>
  <c r="AT4"/>
  <c r="CX4" s="1"/>
  <c r="C16" i="3"/>
  <c r="AI37" i="13" s="1"/>
  <c r="V16" i="3"/>
  <c r="E16" s="1"/>
  <c r="G16" s="1"/>
  <c r="BL63"/>
  <c r="CG53" s="1"/>
  <c r="C59"/>
  <c r="AI69" i="13" s="1"/>
  <c r="V59" i="3"/>
  <c r="E59" s="1"/>
  <c r="G59" s="1"/>
  <c r="BL46"/>
  <c r="CG41" s="1"/>
  <c r="AB46"/>
  <c r="E43"/>
  <c r="G43" s="1"/>
  <c r="AB41"/>
  <c r="CE37" s="1"/>
  <c r="CD32"/>
  <c r="CH29" s="1"/>
  <c r="CD57"/>
  <c r="AT57"/>
  <c r="CD55"/>
  <c r="CH64" s="1"/>
  <c r="AT55"/>
  <c r="CF64" s="1"/>
  <c r="C6"/>
  <c r="AI36" i="13" s="1"/>
  <c r="AB27" i="3"/>
  <c r="C19"/>
  <c r="AI52" i="13" s="1"/>
  <c r="AT48" i="3"/>
  <c r="C48"/>
  <c r="AI16" i="13" s="1"/>
  <c r="BL52" i="3"/>
  <c r="BL65"/>
  <c r="C65"/>
  <c r="AI70" i="13" s="1"/>
  <c r="BL60" i="3"/>
  <c r="CG50" s="1"/>
  <c r="C60"/>
  <c r="AI40" i="13" s="1"/>
  <c r="AB58" i="3"/>
  <c r="CE48" s="1"/>
  <c r="BL54"/>
  <c r="CG46" s="1"/>
  <c r="C42"/>
  <c r="AI8" i="13" s="1"/>
  <c r="C43" i="3"/>
  <c r="AI11" i="13" s="1"/>
  <c r="CD41" i="3"/>
  <c r="CH37" s="1"/>
  <c r="C38"/>
  <c r="AI64" i="13" s="1"/>
  <c r="V38" i="3"/>
  <c r="E38" s="1"/>
  <c r="G38" s="1"/>
  <c r="C37"/>
  <c r="AI24" i="13" s="1"/>
  <c r="V37" i="3"/>
  <c r="E37" s="1"/>
  <c r="G37" s="1"/>
  <c r="E35"/>
  <c r="G35" s="1"/>
  <c r="BL28"/>
  <c r="CD26"/>
  <c r="AB25"/>
  <c r="AT24"/>
  <c r="BL23"/>
  <c r="CD22"/>
  <c r="AB21"/>
  <c r="AT20"/>
  <c r="CF18" s="1"/>
  <c r="BL18"/>
  <c r="CG17" s="1"/>
  <c r="CD17"/>
  <c r="AB15"/>
  <c r="CE15" s="1"/>
  <c r="AT14"/>
  <c r="CF14" s="1"/>
  <c r="BL13"/>
  <c r="CG13" s="1"/>
  <c r="CD12"/>
  <c r="CH12" s="1"/>
  <c r="AB11"/>
  <c r="CE11" s="1"/>
  <c r="AT10"/>
  <c r="CF10" s="1"/>
  <c r="E49"/>
  <c r="G49" s="1"/>
  <c r="CD9"/>
  <c r="CH8" s="1"/>
  <c r="AT9"/>
  <c r="CF8" s="1"/>
  <c r="BL7"/>
  <c r="AB7"/>
  <c r="AB5" i="4"/>
  <c r="C57" i="3"/>
  <c r="AI48" i="13" s="1"/>
  <c r="BL6" i="3"/>
  <c r="CG63" s="1"/>
  <c r="AB6"/>
  <c r="BL27"/>
  <c r="BL48"/>
  <c r="CG60" s="1"/>
  <c r="CD52"/>
  <c r="BL66"/>
  <c r="C66"/>
  <c r="AI71" i="13" s="1"/>
  <c r="BL61" i="3"/>
  <c r="C61"/>
  <c r="AI42" i="13" s="1"/>
  <c r="AB59" i="3"/>
  <c r="CE49" s="1"/>
  <c r="BL56"/>
  <c r="C56"/>
  <c r="AI50" i="13" s="1"/>
  <c r="C46" i="3"/>
  <c r="AI66" i="13" s="1"/>
  <c r="C45" i="3"/>
  <c r="AI30" i="13" s="1"/>
  <c r="C40" i="3"/>
  <c r="AI65" i="13" s="1"/>
  <c r="V40" i="3"/>
  <c r="E40" s="1"/>
  <c r="G40" s="1"/>
  <c r="CD36"/>
  <c r="CH33" s="1"/>
  <c r="CD28"/>
  <c r="CH25" s="1"/>
  <c r="AB26"/>
  <c r="CE24" s="1"/>
  <c r="AT25"/>
  <c r="CF23" s="1"/>
  <c r="BL24"/>
  <c r="CG22" s="1"/>
  <c r="CD23"/>
  <c r="CH21" s="1"/>
  <c r="AB22"/>
  <c r="CE20" s="1"/>
  <c r="AT21"/>
  <c r="BL20"/>
  <c r="CG18" s="1"/>
  <c r="CD18"/>
  <c r="CH17" s="1"/>
  <c r="AB17"/>
  <c r="AT15"/>
  <c r="CF15" s="1"/>
  <c r="BL14"/>
  <c r="CG14" s="1"/>
  <c r="CD13"/>
  <c r="CH13" s="1"/>
  <c r="AB12"/>
  <c r="CE12" s="1"/>
  <c r="AT11"/>
  <c r="CF11" s="1"/>
  <c r="BL10"/>
  <c r="CG10" s="1"/>
  <c r="CD49"/>
  <c r="CH9" s="1"/>
  <c r="AT49"/>
  <c r="CF9" s="1"/>
  <c r="BL8"/>
  <c r="AB8"/>
  <c r="CE7" s="1"/>
  <c r="E7"/>
  <c r="G7" s="1"/>
  <c r="BL57"/>
  <c r="CG65" s="1"/>
  <c r="AB57"/>
  <c r="BL55"/>
  <c r="CG64" s="1"/>
  <c r="AB55"/>
  <c r="CE64" s="1"/>
  <c r="CD48"/>
  <c r="AB52"/>
  <c r="CE58" s="1"/>
  <c r="C39"/>
  <c r="AI31" i="13" s="1"/>
  <c r="C44" i="3"/>
  <c r="AI28" i="13" s="1"/>
  <c r="BL62" i="3"/>
  <c r="CG52" s="1"/>
  <c r="C62"/>
  <c r="AI45" i="13" s="1"/>
  <c r="AB60" i="3"/>
  <c r="CE50" s="1"/>
  <c r="BL58"/>
  <c r="CG48" s="1"/>
  <c r="C58"/>
  <c r="AI68" i="13" s="1"/>
  <c r="AB54" i="3"/>
  <c r="CE46" s="1"/>
  <c r="C50"/>
  <c r="AI4" i="13" s="1"/>
  <c r="C47" i="3"/>
  <c r="AI22" i="13" s="1"/>
  <c r="C41" i="3"/>
  <c r="AI7" i="13" s="1"/>
  <c r="V41" i="3"/>
  <c r="E41" s="1"/>
  <c r="G41" s="1"/>
  <c r="BL40"/>
  <c r="CG36" s="1"/>
  <c r="E34"/>
  <c r="G34" s="1"/>
  <c r="AB28"/>
  <c r="CE25" s="1"/>
  <c r="AT26"/>
  <c r="CF24" s="1"/>
  <c r="BL25"/>
  <c r="CG23" s="1"/>
  <c r="CD24"/>
  <c r="CH22" s="1"/>
  <c r="AB23"/>
  <c r="CE21" s="1"/>
  <c r="AT22"/>
  <c r="CF20" s="1"/>
  <c r="BL21"/>
  <c r="CD20"/>
  <c r="CH18" s="1"/>
  <c r="AB18"/>
  <c r="CE17" s="1"/>
  <c r="AT17"/>
  <c r="BL15"/>
  <c r="CG15" s="1"/>
  <c r="CD14"/>
  <c r="CH14" s="1"/>
  <c r="AB13"/>
  <c r="CE13" s="1"/>
  <c r="AT12"/>
  <c r="CF12" s="1"/>
  <c r="BL11"/>
  <c r="CG11" s="1"/>
  <c r="CD10"/>
  <c r="CH10" s="1"/>
  <c r="BL9"/>
  <c r="CG8" s="1"/>
  <c r="AB9"/>
  <c r="CE8" s="1"/>
  <c r="E8"/>
  <c r="G8" s="1"/>
  <c r="CD7"/>
  <c r="CH6" s="1"/>
  <c r="AT7"/>
  <c r="CF6" s="1"/>
  <c r="AB40"/>
  <c r="CE36" s="1"/>
  <c r="AT35"/>
  <c r="C5"/>
  <c r="AI55" i="13" s="1"/>
  <c r="AT40" i="3"/>
  <c r="CF36" s="1"/>
  <c r="C36"/>
  <c r="AI63" i="13" s="1"/>
  <c r="BL35" i="3"/>
  <c r="CG32" s="1"/>
  <c r="C35"/>
  <c r="AI62" i="13" s="1"/>
  <c r="C34" i="3"/>
  <c r="AI26" i="13" s="1"/>
  <c r="C33" i="3"/>
  <c r="AI61" i="13" s="1"/>
  <c r="C32" i="3"/>
  <c r="AI19" i="13" s="1"/>
  <c r="C31" i="3"/>
  <c r="AI6" i="13" s="1"/>
  <c r="C30" i="3"/>
  <c r="AI9" i="13" s="1"/>
  <c r="C29" i="3"/>
  <c r="AI60" i="13" s="1"/>
  <c r="C28" i="3"/>
  <c r="AI59" i="13" s="1"/>
  <c r="C26" i="3"/>
  <c r="AI27" i="13" s="1"/>
  <c r="C25" i="3"/>
  <c r="AI21" i="13" s="1"/>
  <c r="C24" i="3"/>
  <c r="AI13" i="13" s="1"/>
  <c r="C23" i="3"/>
  <c r="AI23" i="13" s="1"/>
  <c r="C22" i="3"/>
  <c r="AI18" i="13" s="1"/>
  <c r="C21" i="3"/>
  <c r="AI20" i="13" s="1"/>
  <c r="C20" i="3"/>
  <c r="AI14" i="13" s="1"/>
  <c r="C18" i="3"/>
  <c r="AI58" i="13" s="1"/>
  <c r="C17" i="3"/>
  <c r="AI25" i="13" s="1"/>
  <c r="C15" i="3"/>
  <c r="AI15" i="13" s="1"/>
  <c r="C14" i="3"/>
  <c r="AI10" i="13" s="1"/>
  <c r="C13" i="3"/>
  <c r="AI12" i="13" s="1"/>
  <c r="C12" i="3"/>
  <c r="AI5" i="13" s="1"/>
  <c r="C11" i="3"/>
  <c r="AI17" i="13" s="1"/>
  <c r="C10" i="3"/>
  <c r="AI38" i="13" s="1"/>
  <c r="C49" i="3"/>
  <c r="AI34" i="13" s="1"/>
  <c r="C9" i="3"/>
  <c r="AI32" i="13" s="1"/>
  <c r="C8" i="3"/>
  <c r="AI57" i="13" s="1"/>
  <c r="C7" i="3"/>
  <c r="AI56" i="13" s="1"/>
  <c r="T71"/>
  <c r="BL6" i="12"/>
  <c r="AT27"/>
  <c r="AT52"/>
  <c r="AT65"/>
  <c r="CD51"/>
  <c r="BL50"/>
  <c r="AB41"/>
  <c r="CD40"/>
  <c r="BL38"/>
  <c r="AT33"/>
  <c r="AT14"/>
  <c r="CF14" s="1"/>
  <c r="BL11"/>
  <c r="CG11" s="1"/>
  <c r="AT57"/>
  <c r="CF65" s="1"/>
  <c r="AB55"/>
  <c r="CE64" s="1"/>
  <c r="CD6"/>
  <c r="BL27"/>
  <c r="AT19"/>
  <c r="AB48"/>
  <c r="CD16"/>
  <c r="BL52"/>
  <c r="AT39"/>
  <c r="CF57" s="1"/>
  <c r="AB44"/>
  <c r="CD66"/>
  <c r="BL65"/>
  <c r="AT63"/>
  <c r="AB62"/>
  <c r="CD61"/>
  <c r="CH51" s="1"/>
  <c r="BL60"/>
  <c r="CG50" s="1"/>
  <c r="AT59"/>
  <c r="AB58"/>
  <c r="CE48" s="1"/>
  <c r="CD56"/>
  <c r="BL54"/>
  <c r="AT53"/>
  <c r="AB51"/>
  <c r="CE44" s="1"/>
  <c r="CD50"/>
  <c r="BL47"/>
  <c r="AT46"/>
  <c r="AB45"/>
  <c r="CD42"/>
  <c r="BL43"/>
  <c r="CG38" s="1"/>
  <c r="AT41"/>
  <c r="AB40"/>
  <c r="CD38"/>
  <c r="CH35" s="1"/>
  <c r="BL37"/>
  <c r="CG34" s="1"/>
  <c r="AT36"/>
  <c r="CF33" s="1"/>
  <c r="AB35"/>
  <c r="CD34"/>
  <c r="CH31" s="1"/>
  <c r="BL33"/>
  <c r="AT32"/>
  <c r="AB31"/>
  <c r="CE28" s="1"/>
  <c r="CD30"/>
  <c r="BL29"/>
  <c r="AT28"/>
  <c r="AB26"/>
  <c r="CD25"/>
  <c r="BL24"/>
  <c r="AT23"/>
  <c r="AB22"/>
  <c r="CD21"/>
  <c r="BL20"/>
  <c r="AT18"/>
  <c r="AB17"/>
  <c r="CD15"/>
  <c r="CH15" s="1"/>
  <c r="BL14"/>
  <c r="CG14" s="1"/>
  <c r="AT13"/>
  <c r="CF13" s="1"/>
  <c r="AB12"/>
  <c r="CE12" s="1"/>
  <c r="CD11"/>
  <c r="CH11" s="1"/>
  <c r="BL10"/>
  <c r="CG10" s="1"/>
  <c r="AT49"/>
  <c r="AB9"/>
  <c r="CD8"/>
  <c r="BL7"/>
  <c r="CG6" s="1"/>
  <c r="AT5"/>
  <c r="CF5" s="1"/>
  <c r="AB4"/>
  <c r="CE4" s="1"/>
  <c r="E57" i="11"/>
  <c r="E55"/>
  <c r="E27"/>
  <c r="E19"/>
  <c r="E48"/>
  <c r="E52"/>
  <c r="E39"/>
  <c r="E44"/>
  <c r="E65"/>
  <c r="E63"/>
  <c r="E62"/>
  <c r="E60"/>
  <c r="E59"/>
  <c r="E58"/>
  <c r="E56"/>
  <c r="E54"/>
  <c r="E53"/>
  <c r="E51"/>
  <c r="E47"/>
  <c r="E46"/>
  <c r="E45"/>
  <c r="E43"/>
  <c r="E41"/>
  <c r="E40"/>
  <c r="E37"/>
  <c r="E36"/>
  <c r="E35"/>
  <c r="E33"/>
  <c r="E32"/>
  <c r="E31"/>
  <c r="E29"/>
  <c r="E28"/>
  <c r="E26"/>
  <c r="E24"/>
  <c r="E23"/>
  <c r="E22"/>
  <c r="E20"/>
  <c r="E18"/>
  <c r="E17"/>
  <c r="E14"/>
  <c r="E13"/>
  <c r="E12"/>
  <c r="E10"/>
  <c r="CD49"/>
  <c r="CH9" s="1"/>
  <c r="E49"/>
  <c r="AB4"/>
  <c r="CE4" s="1"/>
  <c r="V33" i="9"/>
  <c r="E33" s="1"/>
  <c r="AB19" i="12"/>
  <c r="CD48"/>
  <c r="BL66"/>
  <c r="BL61"/>
  <c r="AT60"/>
  <c r="CD45"/>
  <c r="CH40" s="1"/>
  <c r="AT37"/>
  <c r="AT29"/>
  <c r="AT24"/>
  <c r="BL15"/>
  <c r="CG15" s="1"/>
  <c r="AT10"/>
  <c r="CF10" s="1"/>
  <c r="AT7"/>
  <c r="CD4"/>
  <c r="CH4" s="1"/>
  <c r="V65" i="9"/>
  <c r="E65" s="1"/>
  <c r="BL57" i="12"/>
  <c r="CG65" s="1"/>
  <c r="AT55"/>
  <c r="CF64" s="1"/>
  <c r="AB6"/>
  <c r="CE63" s="1"/>
  <c r="CD27"/>
  <c r="CH62" s="1"/>
  <c r="BL19"/>
  <c r="CG61" s="1"/>
  <c r="AT48"/>
  <c r="CF60" s="1"/>
  <c r="AB16"/>
  <c r="CE59" s="1"/>
  <c r="CD52"/>
  <c r="CH58" s="1"/>
  <c r="BL39"/>
  <c r="CG57" s="1"/>
  <c r="AT44"/>
  <c r="AB66"/>
  <c r="CD65"/>
  <c r="BL63"/>
  <c r="AT62"/>
  <c r="CF52" s="1"/>
  <c r="AB61"/>
  <c r="CE51" s="1"/>
  <c r="CD60"/>
  <c r="CH50" s="1"/>
  <c r="BL59"/>
  <c r="AT58"/>
  <c r="CF48" s="1"/>
  <c r="AB56"/>
  <c r="CD54"/>
  <c r="BL53"/>
  <c r="AT51"/>
  <c r="CF44" s="1"/>
  <c r="AB50"/>
  <c r="CD47"/>
  <c r="CH42" s="1"/>
  <c r="BL46"/>
  <c r="AT45"/>
  <c r="AB42"/>
  <c r="CE39" s="1"/>
  <c r="CD43"/>
  <c r="CH38" s="1"/>
  <c r="BL41"/>
  <c r="CG37" s="1"/>
  <c r="AT40"/>
  <c r="CF36" s="1"/>
  <c r="AB38"/>
  <c r="CE35" s="1"/>
  <c r="CD37"/>
  <c r="CH34" s="1"/>
  <c r="BL36"/>
  <c r="CG33" s="1"/>
  <c r="AT35"/>
  <c r="CF32" s="1"/>
  <c r="AB34"/>
  <c r="CE31" s="1"/>
  <c r="CD33"/>
  <c r="CH30" s="1"/>
  <c r="BL32"/>
  <c r="CG29" s="1"/>
  <c r="AT31"/>
  <c r="CF28" s="1"/>
  <c r="AB30"/>
  <c r="CD29"/>
  <c r="BL28"/>
  <c r="AT26"/>
  <c r="CF24" s="1"/>
  <c r="AB25"/>
  <c r="CE23" s="1"/>
  <c r="CD24"/>
  <c r="BL23"/>
  <c r="CG21" s="1"/>
  <c r="AT22"/>
  <c r="AB21"/>
  <c r="CE19" s="1"/>
  <c r="CD20"/>
  <c r="BL18"/>
  <c r="AT17"/>
  <c r="AB15"/>
  <c r="CE15" s="1"/>
  <c r="CD14"/>
  <c r="CH14" s="1"/>
  <c r="BL13"/>
  <c r="CG13" s="1"/>
  <c r="AT12"/>
  <c r="CF12" s="1"/>
  <c r="AB11"/>
  <c r="CE11" s="1"/>
  <c r="CD10"/>
  <c r="CH10" s="1"/>
  <c r="BL49"/>
  <c r="AT9"/>
  <c r="AB8"/>
  <c r="CD7"/>
  <c r="CH6" s="1"/>
  <c r="BL5"/>
  <c r="CG5" s="1"/>
  <c r="AT4"/>
  <c r="CF4" s="1"/>
  <c r="AT4" i="11"/>
  <c r="CF4" s="1"/>
  <c r="V43" i="9"/>
  <c r="E43" s="1"/>
  <c r="BL45" i="8"/>
  <c r="AT40"/>
  <c r="CF36" s="1"/>
  <c r="CD55" i="12"/>
  <c r="CH64" s="1"/>
  <c r="CD44"/>
  <c r="CH56" s="1"/>
  <c r="BL56"/>
  <c r="CG47" s="1"/>
  <c r="AT54"/>
  <c r="CF46" s="1"/>
  <c r="AT47"/>
  <c r="BL42"/>
  <c r="CG39" s="1"/>
  <c r="AT43"/>
  <c r="AB36"/>
  <c r="AB32"/>
  <c r="BL30"/>
  <c r="CG27" s="1"/>
  <c r="CD26"/>
  <c r="CH24" s="1"/>
  <c r="BL25"/>
  <c r="CG23" s="1"/>
  <c r="CD22"/>
  <c r="CH20" s="1"/>
  <c r="AT20"/>
  <c r="CF18" s="1"/>
  <c r="CD12"/>
  <c r="CH12" s="1"/>
  <c r="AB49"/>
  <c r="CE9" s="1"/>
  <c r="BL8"/>
  <c r="CG7" s="1"/>
  <c r="CD23" i="9"/>
  <c r="BF68" i="13"/>
  <c r="BF35"/>
  <c r="BF30"/>
  <c r="BF65"/>
  <c r="BF62"/>
  <c r="BF6"/>
  <c r="BF27"/>
  <c r="BF18"/>
  <c r="BF25"/>
  <c r="BF5"/>
  <c r="BF32"/>
  <c r="BF70"/>
  <c r="BF11"/>
  <c r="BF13"/>
  <c r="BF56"/>
  <c r="BF36"/>
  <c r="BF37"/>
  <c r="BF71"/>
  <c r="BF42"/>
  <c r="BF50"/>
  <c r="BF4"/>
  <c r="BF8"/>
  <c r="BF64"/>
  <c r="BF26"/>
  <c r="BF9"/>
  <c r="BF21"/>
  <c r="BF20"/>
  <c r="BF15"/>
  <c r="BF17"/>
  <c r="BF57"/>
  <c r="BF40"/>
  <c r="BF24"/>
  <c r="BF14"/>
  <c r="CD57" i="12"/>
  <c r="CH65" s="1"/>
  <c r="BL55"/>
  <c r="CG64" s="1"/>
  <c r="AT6"/>
  <c r="CF63" s="1"/>
  <c r="AB27"/>
  <c r="CE62" s="1"/>
  <c r="CD19"/>
  <c r="CH61" s="1"/>
  <c r="BL48"/>
  <c r="CG60" s="1"/>
  <c r="AT16"/>
  <c r="CF59" s="1"/>
  <c r="AB52"/>
  <c r="CE58" s="1"/>
  <c r="CD39"/>
  <c r="CH57" s="1"/>
  <c r="BL44"/>
  <c r="CG56" s="1"/>
  <c r="AT66"/>
  <c r="AB65"/>
  <c r="CD63"/>
  <c r="BL62"/>
  <c r="CG52" s="1"/>
  <c r="AT61"/>
  <c r="CF51" s="1"/>
  <c r="AB60"/>
  <c r="CE50" s="1"/>
  <c r="CD59"/>
  <c r="BL58"/>
  <c r="CG48" s="1"/>
  <c r="AT56"/>
  <c r="CF47" s="1"/>
  <c r="AB54"/>
  <c r="CE46" s="1"/>
  <c r="CD53"/>
  <c r="CH45" s="1"/>
  <c r="BL51"/>
  <c r="CG44" s="1"/>
  <c r="AT50"/>
  <c r="CF43" s="1"/>
  <c r="AB47"/>
  <c r="CE42" s="1"/>
  <c r="CD46"/>
  <c r="BL45"/>
  <c r="AT42"/>
  <c r="CF39" s="1"/>
  <c r="AB43"/>
  <c r="CE38" s="1"/>
  <c r="CD41"/>
  <c r="CH37" s="1"/>
  <c r="BL40"/>
  <c r="CG36" s="1"/>
  <c r="AT38"/>
  <c r="CF35" s="1"/>
  <c r="AB37"/>
  <c r="CE34" s="1"/>
  <c r="CD36"/>
  <c r="CH33" s="1"/>
  <c r="BL35"/>
  <c r="CG32" s="1"/>
  <c r="AT34"/>
  <c r="CF31" s="1"/>
  <c r="AB33"/>
  <c r="CE30" s="1"/>
  <c r="CD32"/>
  <c r="CH29" s="1"/>
  <c r="BL31"/>
  <c r="CG28" s="1"/>
  <c r="AT30"/>
  <c r="CF27" s="1"/>
  <c r="AB29"/>
  <c r="CE26" s="1"/>
  <c r="CD28"/>
  <c r="CH25" s="1"/>
  <c r="BL26"/>
  <c r="CG24" s="1"/>
  <c r="AT25"/>
  <c r="CF23" s="1"/>
  <c r="AB24"/>
  <c r="CE22" s="1"/>
  <c r="CD23"/>
  <c r="CH21" s="1"/>
  <c r="BL22"/>
  <c r="CG20" s="1"/>
  <c r="AT21"/>
  <c r="CF19" s="1"/>
  <c r="AB20"/>
  <c r="CE18" s="1"/>
  <c r="CD18"/>
  <c r="CH17" s="1"/>
  <c r="BL17"/>
  <c r="CG16" s="1"/>
  <c r="AT15"/>
  <c r="CF15" s="1"/>
  <c r="AB14"/>
  <c r="CE14" s="1"/>
  <c r="CD13"/>
  <c r="CH13" s="1"/>
  <c r="BL12"/>
  <c r="CG12" s="1"/>
  <c r="AT11"/>
  <c r="CF11" s="1"/>
  <c r="AB10"/>
  <c r="CE10" s="1"/>
  <c r="CD49"/>
  <c r="CH9" s="1"/>
  <c r="BL9"/>
  <c r="CG8" s="1"/>
  <c r="AT8"/>
  <c r="CF7" s="1"/>
  <c r="AB7"/>
  <c r="CE6" s="1"/>
  <c r="CD5"/>
  <c r="CH5" s="1"/>
  <c r="BL4"/>
  <c r="CG4" s="1"/>
  <c r="CD57" i="11"/>
  <c r="CH65" s="1"/>
  <c r="CD55"/>
  <c r="CH64" s="1"/>
  <c r="CD6"/>
  <c r="CH63" s="1"/>
  <c r="CD27"/>
  <c r="CH62" s="1"/>
  <c r="CD19"/>
  <c r="CD48"/>
  <c r="CH60" s="1"/>
  <c r="CD16"/>
  <c r="CH59" s="1"/>
  <c r="CD52"/>
  <c r="CH58" s="1"/>
  <c r="BL4"/>
  <c r="CG4" s="1"/>
  <c r="V54" i="9"/>
  <c r="E54" s="1"/>
  <c r="AB15"/>
  <c r="BL11"/>
  <c r="CY11" s="1"/>
  <c r="AT49"/>
  <c r="CX9" s="1"/>
  <c r="CD5"/>
  <c r="CZ5" s="1"/>
  <c r="CD48" i="8"/>
  <c r="CH60" s="1"/>
  <c r="C49" i="11"/>
  <c r="AQ34" i="13" s="1"/>
  <c r="D26" i="10"/>
  <c r="O27" i="13" s="1"/>
  <c r="D24" i="10"/>
  <c r="O13" i="13" s="1"/>
  <c r="V55" i="9"/>
  <c r="E55" s="1"/>
  <c r="AN48"/>
  <c r="AN62"/>
  <c r="AN51"/>
  <c r="AN40"/>
  <c r="AN31"/>
  <c r="AB55" i="8"/>
  <c r="CE64" s="1"/>
  <c r="CD51"/>
  <c r="V52" i="9"/>
  <c r="E52" s="1"/>
  <c r="V60"/>
  <c r="E60" s="1"/>
  <c r="V47"/>
  <c r="E47" s="1"/>
  <c r="V37"/>
  <c r="E37" s="1"/>
  <c r="V29"/>
  <c r="E29" s="1"/>
  <c r="AB25"/>
  <c r="BL21"/>
  <c r="CY19" s="1"/>
  <c r="AT18"/>
  <c r="CD13"/>
  <c r="CZ13" s="1"/>
  <c r="AB8"/>
  <c r="AB58" i="8"/>
  <c r="V27" i="9"/>
  <c r="E27" s="1"/>
  <c r="AN44"/>
  <c r="AN58"/>
  <c r="AN45"/>
  <c r="AN35"/>
  <c r="BL44" i="8"/>
  <c r="CG56" s="1"/>
  <c r="AT62"/>
  <c r="CF52" s="1"/>
  <c r="AT25" i="9"/>
  <c r="AB23"/>
  <c r="CD21"/>
  <c r="CZ19" s="1"/>
  <c r="BL18"/>
  <c r="AT15"/>
  <c r="CX15" s="1"/>
  <c r="AB13"/>
  <c r="CD11"/>
  <c r="CZ11" s="1"/>
  <c r="BL49"/>
  <c r="CY9" s="1"/>
  <c r="AT8"/>
  <c r="CX7" s="1"/>
  <c r="AB5"/>
  <c r="AT55" i="8"/>
  <c r="CF64" s="1"/>
  <c r="AB48"/>
  <c r="CE60" s="1"/>
  <c r="CD44"/>
  <c r="CH56" s="1"/>
  <c r="BL62"/>
  <c r="CG52" s="1"/>
  <c r="AT58"/>
  <c r="AB51"/>
  <c r="CD45"/>
  <c r="BL40"/>
  <c r="CG36" s="1"/>
  <c r="V57" i="10"/>
  <c r="E57" s="1"/>
  <c r="V55"/>
  <c r="E55" s="1"/>
  <c r="V6"/>
  <c r="E6" s="1"/>
  <c r="V27"/>
  <c r="E27" s="1"/>
  <c r="V19"/>
  <c r="E19" s="1"/>
  <c r="V48"/>
  <c r="E48" s="1"/>
  <c r="V16"/>
  <c r="E16" s="1"/>
  <c r="V52"/>
  <c r="E52" s="1"/>
  <c r="V39"/>
  <c r="E39" s="1"/>
  <c r="V44"/>
  <c r="E44" s="1"/>
  <c r="V66"/>
  <c r="E66" s="1"/>
  <c r="V65"/>
  <c r="E65" s="1"/>
  <c r="V63"/>
  <c r="E63" s="1"/>
  <c r="V62"/>
  <c r="E62" s="1"/>
  <c r="V61"/>
  <c r="E61" s="1"/>
  <c r="V60"/>
  <c r="E60" s="1"/>
  <c r="V59"/>
  <c r="E59" s="1"/>
  <c r="V58"/>
  <c r="E58" s="1"/>
  <c r="V56"/>
  <c r="E56" s="1"/>
  <c r="V54"/>
  <c r="E54" s="1"/>
  <c r="V53"/>
  <c r="E53" s="1"/>
  <c r="V51"/>
  <c r="E51" s="1"/>
  <c r="V50"/>
  <c r="E50" s="1"/>
  <c r="V47"/>
  <c r="E47" s="1"/>
  <c r="V46"/>
  <c r="E46" s="1"/>
  <c r="V45"/>
  <c r="E45" s="1"/>
  <c r="V42"/>
  <c r="E42" s="1"/>
  <c r="V43"/>
  <c r="E43" s="1"/>
  <c r="V41"/>
  <c r="E41" s="1"/>
  <c r="V40"/>
  <c r="E40" s="1"/>
  <c r="V38"/>
  <c r="E38" s="1"/>
  <c r="V37"/>
  <c r="E37" s="1"/>
  <c r="V36"/>
  <c r="E36" s="1"/>
  <c r="V35"/>
  <c r="E35" s="1"/>
  <c r="V34"/>
  <c r="E34" s="1"/>
  <c r="V33"/>
  <c r="E33" s="1"/>
  <c r="V32"/>
  <c r="E32" s="1"/>
  <c r="V31"/>
  <c r="E31" s="1"/>
  <c r="V30"/>
  <c r="E30" s="1"/>
  <c r="V29"/>
  <c r="E29" s="1"/>
  <c r="V28"/>
  <c r="E28" s="1"/>
  <c r="V26"/>
  <c r="E26" s="1"/>
  <c r="V25"/>
  <c r="E25" s="1"/>
  <c r="V24"/>
  <c r="E24" s="1"/>
  <c r="V23"/>
  <c r="E23" s="1"/>
  <c r="V22"/>
  <c r="E22" s="1"/>
  <c r="V21"/>
  <c r="E21" s="1"/>
  <c r="V20"/>
  <c r="E20" s="1"/>
  <c r="V18"/>
  <c r="E18" s="1"/>
  <c r="V17"/>
  <c r="E17" s="1"/>
  <c r="V15"/>
  <c r="E15" s="1"/>
  <c r="V14"/>
  <c r="E14" s="1"/>
  <c r="V13"/>
  <c r="E13" s="1"/>
  <c r="V12"/>
  <c r="E12" s="1"/>
  <c r="V11"/>
  <c r="E11" s="1"/>
  <c r="V10"/>
  <c r="E10" s="1"/>
  <c r="V49"/>
  <c r="E49" s="1"/>
  <c r="V9"/>
  <c r="E9" s="1"/>
  <c r="V8"/>
  <c r="E8" s="1"/>
  <c r="V7"/>
  <c r="E7" s="1"/>
  <c r="V5"/>
  <c r="E5" s="1"/>
  <c r="V4"/>
  <c r="E4" s="1"/>
  <c r="V26" i="9"/>
  <c r="E26" s="1"/>
  <c r="BL25"/>
  <c r="AT23"/>
  <c r="AB21"/>
  <c r="CD18"/>
  <c r="CZ17" s="1"/>
  <c r="BL15"/>
  <c r="CY15" s="1"/>
  <c r="AT13"/>
  <c r="CX13" s="1"/>
  <c r="AB11"/>
  <c r="CD49"/>
  <c r="CZ9" s="1"/>
  <c r="BL8"/>
  <c r="CY7" s="1"/>
  <c r="AT5"/>
  <c r="CX5" s="1"/>
  <c r="BL55" i="8"/>
  <c r="CG64" s="1"/>
  <c r="AT48"/>
  <c r="CF60" s="1"/>
  <c r="AB44"/>
  <c r="CE56" s="1"/>
  <c r="CD62"/>
  <c r="CH52" s="1"/>
  <c r="BL58"/>
  <c r="AT51"/>
  <c r="AB45"/>
  <c r="CD40"/>
  <c r="CH36" s="1"/>
  <c r="D30"/>
  <c r="M9" i="13" s="1"/>
  <c r="CD25" i="9"/>
  <c r="CZ23" s="1"/>
  <c r="BL23"/>
  <c r="AT21"/>
  <c r="CX19" s="1"/>
  <c r="AB18"/>
  <c r="CD15"/>
  <c r="CZ15" s="1"/>
  <c r="BL13"/>
  <c r="CY13" s="1"/>
  <c r="AT11"/>
  <c r="CX11" s="1"/>
  <c r="AB49"/>
  <c r="CD8"/>
  <c r="CZ7" s="1"/>
  <c r="BL5"/>
  <c r="CY5" s="1"/>
  <c r="CD55" i="8"/>
  <c r="CH64" s="1"/>
  <c r="BL48"/>
  <c r="CG60" s="1"/>
  <c r="AT44"/>
  <c r="CF56" s="1"/>
  <c r="AB62"/>
  <c r="CE52" s="1"/>
  <c r="CD58"/>
  <c r="CH48" s="1"/>
  <c r="BL51"/>
  <c r="CG44" s="1"/>
  <c r="AT45"/>
  <c r="CF40" s="1"/>
  <c r="AB40"/>
  <c r="CE36" s="1"/>
  <c r="CD35"/>
  <c r="D37" i="6"/>
  <c r="E56"/>
  <c r="AB42" i="5"/>
  <c r="CE39" s="1"/>
  <c r="V15"/>
  <c r="E15" s="1"/>
  <c r="C15"/>
  <c r="AK15" i="13" s="1"/>
  <c r="E59" i="6"/>
  <c r="E46"/>
  <c r="E36"/>
  <c r="E28"/>
  <c r="E18"/>
  <c r="E9"/>
  <c r="AT50"/>
  <c r="CF43" s="1"/>
  <c r="E50"/>
  <c r="BL46"/>
  <c r="CG41" s="1"/>
  <c r="CD42"/>
  <c r="CH39" s="1"/>
  <c r="AB41"/>
  <c r="AT38"/>
  <c r="CF35" s="1"/>
  <c r="E38"/>
  <c r="BL36"/>
  <c r="CG33" s="1"/>
  <c r="CD34"/>
  <c r="CH31" s="1"/>
  <c r="AB32"/>
  <c r="CE29" s="1"/>
  <c r="AT30"/>
  <c r="CF27" s="1"/>
  <c r="E30"/>
  <c r="BL28"/>
  <c r="CG25" s="1"/>
  <c r="CD25"/>
  <c r="CH23" s="1"/>
  <c r="AB23"/>
  <c r="AT21"/>
  <c r="CF19" s="1"/>
  <c r="E21"/>
  <c r="BL18"/>
  <c r="CG17" s="1"/>
  <c r="CD15"/>
  <c r="CH15" s="1"/>
  <c r="AB13"/>
  <c r="CE13" s="1"/>
  <c r="AT11"/>
  <c r="CF11" s="1"/>
  <c r="E11"/>
  <c r="AB50" i="5"/>
  <c r="CE43" s="1"/>
  <c r="AB38"/>
  <c r="CE35" s="1"/>
  <c r="E8" i="6"/>
  <c r="V21" i="5"/>
  <c r="E21" s="1"/>
  <c r="C21"/>
  <c r="AK20" i="13" s="1"/>
  <c r="AT63" i="4"/>
  <c r="CX53" s="1"/>
  <c r="CD59"/>
  <c r="BL56"/>
  <c r="CY47" s="1"/>
  <c r="AT50"/>
  <c r="CX43" s="1"/>
  <c r="E10" i="6"/>
  <c r="CD51" i="5"/>
  <c r="CH44" s="1"/>
  <c r="CD47"/>
  <c r="CH42" s="1"/>
  <c r="CD45"/>
  <c r="CD43"/>
  <c r="CH38" s="1"/>
  <c r="CD40"/>
  <c r="CH36" s="1"/>
  <c r="CD37"/>
  <c r="CH34" s="1"/>
  <c r="V25"/>
  <c r="E25" s="1"/>
  <c r="C25"/>
  <c r="AK21" i="13" s="1"/>
  <c r="V8" i="5"/>
  <c r="E8" s="1"/>
  <c r="C8"/>
  <c r="AK57" i="13" s="1"/>
  <c r="C60" i="6"/>
  <c r="AL40" i="13" s="1"/>
  <c r="E57" i="5"/>
  <c r="E55"/>
  <c r="E27"/>
  <c r="E19"/>
  <c r="E48"/>
  <c r="E52"/>
  <c r="E39"/>
  <c r="E44"/>
  <c r="E65"/>
  <c r="E63"/>
  <c r="E62"/>
  <c r="E60"/>
  <c r="E58"/>
  <c r="V54"/>
  <c r="E54" s="1"/>
  <c r="C54"/>
  <c r="AK46" i="13" s="1"/>
  <c r="BL53" i="5"/>
  <c r="CG45" s="1"/>
  <c r="AN53"/>
  <c r="E53" s="1"/>
  <c r="C53"/>
  <c r="AK67" i="13" s="1"/>
  <c r="AT51" i="5"/>
  <c r="CF44" s="1"/>
  <c r="BL50"/>
  <c r="CG43" s="1"/>
  <c r="AT47"/>
  <c r="CF42" s="1"/>
  <c r="V47"/>
  <c r="E47" s="1"/>
  <c r="C47"/>
  <c r="AK22" i="13" s="1"/>
  <c r="BL46" i="5"/>
  <c r="AN46"/>
  <c r="E46" s="1"/>
  <c r="C46"/>
  <c r="AK66" i="13" s="1"/>
  <c r="AT45" i="5"/>
  <c r="BL42"/>
  <c r="CG39" s="1"/>
  <c r="AT43"/>
  <c r="CF38" s="1"/>
  <c r="V43"/>
  <c r="E43" s="1"/>
  <c r="C43"/>
  <c r="AK11" i="13" s="1"/>
  <c r="BL41" i="5"/>
  <c r="AN41"/>
  <c r="E41" s="1"/>
  <c r="C41"/>
  <c r="AK7" i="13" s="1"/>
  <c r="AT40" i="5"/>
  <c r="CF36" s="1"/>
  <c r="BL38"/>
  <c r="CG35" s="1"/>
  <c r="AT37"/>
  <c r="CF34" s="1"/>
  <c r="V37"/>
  <c r="E37" s="1"/>
  <c r="C37"/>
  <c r="AK24" i="13" s="1"/>
  <c r="BL36" i="5"/>
  <c r="CG33" s="1"/>
  <c r="V11"/>
  <c r="E11" s="1"/>
  <c r="C11"/>
  <c r="AK17" i="13" s="1"/>
  <c r="V27" i="4"/>
  <c r="E27" s="1"/>
  <c r="AB16"/>
  <c r="C51" i="5"/>
  <c r="AK35" i="13" s="1"/>
  <c r="C45" i="5"/>
  <c r="AK30" i="13" s="1"/>
  <c r="C40" i="5"/>
  <c r="AK65" i="13" s="1"/>
  <c r="C36" i="5"/>
  <c r="AK63" i="13" s="1"/>
  <c r="E35" i="5"/>
  <c r="C34"/>
  <c r="AK26" i="13" s="1"/>
  <c r="E33" i="5"/>
  <c r="C32"/>
  <c r="AK19" i="13" s="1"/>
  <c r="E31" i="5"/>
  <c r="C30"/>
  <c r="AK9" i="13" s="1"/>
  <c r="E29" i="5"/>
  <c r="E24"/>
  <c r="E20"/>
  <c r="E14"/>
  <c r="E10"/>
  <c r="E7"/>
  <c r="C29"/>
  <c r="AK60" i="13" s="1"/>
  <c r="E28" i="5"/>
  <c r="E23"/>
  <c r="E18"/>
  <c r="E13"/>
  <c r="E49"/>
  <c r="E5"/>
  <c r="CD39" i="4"/>
  <c r="CZ57" s="1"/>
  <c r="BL66"/>
  <c r="AB61"/>
  <c r="CD38"/>
  <c r="AT37"/>
  <c r="AT36"/>
  <c r="AT35"/>
  <c r="AT34"/>
  <c r="AT33"/>
  <c r="AT32"/>
  <c r="AT31"/>
  <c r="AT30"/>
  <c r="CX27" s="1"/>
  <c r="AT29"/>
  <c r="AT28"/>
  <c r="AT26"/>
  <c r="AT25"/>
  <c r="AT24"/>
  <c r="AT23"/>
  <c r="AT22"/>
  <c r="AT21"/>
  <c r="CX19" s="1"/>
  <c r="AT20"/>
  <c r="AT18"/>
  <c r="AT17"/>
  <c r="AT15"/>
  <c r="CX15" s="1"/>
  <c r="AT14"/>
  <c r="CX14" s="1"/>
  <c r="AT13"/>
  <c r="CX13" s="1"/>
  <c r="AT12"/>
  <c r="CX12" s="1"/>
  <c r="AT11"/>
  <c r="CX11" s="1"/>
  <c r="AT10"/>
  <c r="CX10" s="1"/>
  <c r="AT49"/>
  <c r="AT9"/>
  <c r="AT8"/>
  <c r="AT7"/>
  <c r="CX6" s="1"/>
  <c r="AT5"/>
  <c r="CX5" s="1"/>
  <c r="E36" i="5"/>
  <c r="C35"/>
  <c r="AK62" i="13" s="1"/>
  <c r="E34" i="5"/>
  <c r="C33"/>
  <c r="AK61" i="13" s="1"/>
  <c r="E32" i="5"/>
  <c r="C31"/>
  <c r="AK6" i="13" s="1"/>
  <c r="E30" i="5"/>
  <c r="C28"/>
  <c r="AK59" i="13" s="1"/>
  <c r="E26" i="5"/>
  <c r="C23"/>
  <c r="AK23" i="13" s="1"/>
  <c r="E22" i="5"/>
  <c r="C18"/>
  <c r="AK58" i="13" s="1"/>
  <c r="E17" i="5"/>
  <c r="C13"/>
  <c r="AK12" i="13" s="1"/>
  <c r="E12" i="5"/>
  <c r="C49"/>
  <c r="AK34" i="13" s="1"/>
  <c r="E9" i="5"/>
  <c r="C5"/>
  <c r="AK55" i="13" s="1"/>
  <c r="E4" i="5"/>
  <c r="AN55" i="4"/>
  <c r="AB42"/>
  <c r="AT16"/>
  <c r="AB39"/>
  <c r="CD66"/>
  <c r="BL63"/>
  <c r="CY53" s="1"/>
  <c r="AT61"/>
  <c r="CX51" s="1"/>
  <c r="AB59"/>
  <c r="CD56"/>
  <c r="CZ47" s="1"/>
  <c r="BL50"/>
  <c r="CY43" s="1"/>
  <c r="AT42"/>
  <c r="AB38"/>
  <c r="V48"/>
  <c r="E48" s="1"/>
  <c r="BL16"/>
  <c r="AT39"/>
  <c r="CX57" s="1"/>
  <c r="AB66"/>
  <c r="CW66" s="1"/>
  <c r="CD63"/>
  <c r="CZ53" s="1"/>
  <c r="BL61"/>
  <c r="CY51" s="1"/>
  <c r="AT59"/>
  <c r="CX49" s="1"/>
  <c r="AB56"/>
  <c r="CD50"/>
  <c r="CZ43" s="1"/>
  <c r="BL42"/>
  <c r="AT38"/>
  <c r="CX35" s="1"/>
  <c r="CD16"/>
  <c r="CZ59" s="1"/>
  <c r="BL39"/>
  <c r="CY57" s="1"/>
  <c r="AT66"/>
  <c r="AB63"/>
  <c r="CD61"/>
  <c r="CZ51" s="1"/>
  <c r="BL59"/>
  <c r="AT56"/>
  <c r="CX47" s="1"/>
  <c r="AB50"/>
  <c r="CD42"/>
  <c r="CZ39" s="1"/>
  <c r="BL38"/>
  <c r="BL36"/>
  <c r="BL35"/>
  <c r="CY32" s="1"/>
  <c r="BL34"/>
  <c r="BL33"/>
  <c r="CY30" s="1"/>
  <c r="BL32"/>
  <c r="BL31"/>
  <c r="CY28" s="1"/>
  <c r="BL30"/>
  <c r="CY27" s="1"/>
  <c r="BL29"/>
  <c r="BL28"/>
  <c r="BL26"/>
  <c r="BL25"/>
  <c r="BL24"/>
  <c r="BL23"/>
  <c r="BL22"/>
  <c r="BL21"/>
  <c r="CY19" s="1"/>
  <c r="BL20"/>
  <c r="CY18" s="1"/>
  <c r="BL18"/>
  <c r="BL17"/>
  <c r="CY16" s="1"/>
  <c r="BL15"/>
  <c r="CY15" s="1"/>
  <c r="BL14"/>
  <c r="CY14" s="1"/>
  <c r="BL13"/>
  <c r="CY13" s="1"/>
  <c r="BL12"/>
  <c r="CY12" s="1"/>
  <c r="BL11"/>
  <c r="CY11" s="1"/>
  <c r="BL10"/>
  <c r="CY10" s="1"/>
  <c r="BL49"/>
  <c r="BL9"/>
  <c r="CY8" s="1"/>
  <c r="BL8"/>
  <c r="BL7"/>
  <c r="CY6" s="1"/>
  <c r="BL5"/>
  <c r="CY5" s="1"/>
  <c r="CD36"/>
  <c r="CZ33" s="1"/>
  <c r="CD35"/>
  <c r="CD34"/>
  <c r="CZ31" s="1"/>
  <c r="CD33"/>
  <c r="CD32"/>
  <c r="CZ29" s="1"/>
  <c r="CD31"/>
  <c r="CD30"/>
  <c r="CZ27" s="1"/>
  <c r="CD29"/>
  <c r="CD28"/>
  <c r="CD26"/>
  <c r="CD25"/>
  <c r="CD24"/>
  <c r="CD23"/>
  <c r="CD22"/>
  <c r="CD21"/>
  <c r="CZ19" s="1"/>
  <c r="CD20"/>
  <c r="CD18"/>
  <c r="CZ17" s="1"/>
  <c r="CD17"/>
  <c r="CZ16" s="1"/>
  <c r="CD15"/>
  <c r="CZ15" s="1"/>
  <c r="CD14"/>
  <c r="CZ14" s="1"/>
  <c r="CD13"/>
  <c r="CZ13" s="1"/>
  <c r="CD12"/>
  <c r="CZ12" s="1"/>
  <c r="CD11"/>
  <c r="CZ11" s="1"/>
  <c r="CD10"/>
  <c r="CZ10" s="1"/>
  <c r="CD49"/>
  <c r="CZ9" s="1"/>
  <c r="CD9"/>
  <c r="CD8"/>
  <c r="CZ7" s="1"/>
  <c r="CD7"/>
  <c r="CZ6" s="1"/>
  <c r="CD5"/>
  <c r="CZ5" s="1"/>
  <c r="AB37"/>
  <c r="AB36"/>
  <c r="AB35"/>
  <c r="AB34"/>
  <c r="AB33"/>
  <c r="AB32"/>
  <c r="AB31"/>
  <c r="AB30"/>
  <c r="AB29"/>
  <c r="AB28"/>
  <c r="AB26"/>
  <c r="AB25"/>
  <c r="AB24"/>
  <c r="AB23"/>
  <c r="AB22"/>
  <c r="AB21"/>
  <c r="AB20"/>
  <c r="AB18"/>
  <c r="AB17"/>
  <c r="AB15"/>
  <c r="AB14"/>
  <c r="AB13"/>
  <c r="AB12"/>
  <c r="AB11"/>
  <c r="AB10"/>
  <c r="AB49"/>
  <c r="AB9"/>
  <c r="AB8"/>
  <c r="AB7"/>
  <c r="V5"/>
  <c r="E5" s="1"/>
  <c r="BL4"/>
  <c r="CY4" s="1"/>
  <c r="AT39" i="3"/>
  <c r="CF57" s="1"/>
  <c r="BL34"/>
  <c r="CG31" s="1"/>
  <c r="V55"/>
  <c r="E55" s="1"/>
  <c r="G55" s="1"/>
  <c r="C55"/>
  <c r="AI51" i="13" s="1"/>
  <c r="CD19" i="3"/>
  <c r="BL16"/>
  <c r="CG59" s="1"/>
  <c r="E6"/>
  <c r="G6" s="1"/>
  <c r="AB19"/>
  <c r="CE61" s="1"/>
  <c r="CD16"/>
  <c r="BL39"/>
  <c r="CG57" s="1"/>
  <c r="BL38"/>
  <c r="CG35" s="1"/>
  <c r="E27"/>
  <c r="G27" s="1"/>
  <c r="AT19"/>
  <c r="AB16"/>
  <c r="CE59" s="1"/>
  <c r="CD39"/>
  <c r="CH57" s="1"/>
  <c r="BL44"/>
  <c r="CG56" s="1"/>
  <c r="BL51"/>
  <c r="BL47"/>
  <c r="CG42" s="1"/>
  <c r="BL45"/>
  <c r="CG40" s="1"/>
  <c r="BL43"/>
  <c r="CG38" s="1"/>
  <c r="E57"/>
  <c r="G57" s="1"/>
  <c r="C27"/>
  <c r="AI33" i="13" s="1"/>
  <c r="BL19" i="3"/>
  <c r="CG61" s="1"/>
  <c r="AT16"/>
  <c r="AB39"/>
  <c r="CE57" s="1"/>
  <c r="CD44"/>
  <c r="CH56" s="1"/>
  <c r="CD66"/>
  <c r="CD65"/>
  <c r="CD63"/>
  <c r="CH53" s="1"/>
  <c r="CD62"/>
  <c r="CH52" s="1"/>
  <c r="CD61"/>
  <c r="CD60"/>
  <c r="CH50" s="1"/>
  <c r="CD59"/>
  <c r="CH49" s="1"/>
  <c r="CD58"/>
  <c r="CH48" s="1"/>
  <c r="CD56"/>
  <c r="CD54"/>
  <c r="CH46" s="1"/>
  <c r="CD51"/>
  <c r="CD47"/>
  <c r="CH42" s="1"/>
  <c r="CD45"/>
  <c r="CH40" s="1"/>
  <c r="CD43"/>
  <c r="CH38" s="1"/>
  <c r="CD38"/>
  <c r="CH35" s="1"/>
  <c r="CD34"/>
  <c r="CH31" s="1"/>
  <c r="AB44"/>
  <c r="CE56" s="1"/>
  <c r="AB66"/>
  <c r="AB65"/>
  <c r="CE54" s="1"/>
  <c r="AB63"/>
  <c r="CE53" s="1"/>
  <c r="AB62"/>
  <c r="CE52" s="1"/>
  <c r="AB51"/>
  <c r="CE44" s="1"/>
  <c r="AB47"/>
  <c r="CE42" s="1"/>
  <c r="AB45"/>
  <c r="CE40" s="1"/>
  <c r="AB43"/>
  <c r="AB38"/>
  <c r="CE35" s="1"/>
  <c r="AB34"/>
  <c r="CE31" s="1"/>
  <c r="AT44"/>
  <c r="E44"/>
  <c r="G44" s="1"/>
  <c r="AT66"/>
  <c r="E66"/>
  <c r="G66" s="1"/>
  <c r="AT65"/>
  <c r="E65"/>
  <c r="G65" s="1"/>
  <c r="AT63"/>
  <c r="CF53" s="1"/>
  <c r="AT62"/>
  <c r="CF52" s="1"/>
  <c r="E62"/>
  <c r="G62" s="1"/>
  <c r="AT61"/>
  <c r="E61"/>
  <c r="G61" s="1"/>
  <c r="AT60"/>
  <c r="CF50" s="1"/>
  <c r="E60"/>
  <c r="G60" s="1"/>
  <c r="AT59"/>
  <c r="AT58"/>
  <c r="CF48" s="1"/>
  <c r="E58"/>
  <c r="G58" s="1"/>
  <c r="AT56"/>
  <c r="CF47" s="1"/>
  <c r="E56"/>
  <c r="G56" s="1"/>
  <c r="AT54"/>
  <c r="CF46" s="1"/>
  <c r="E54"/>
  <c r="G54" s="1"/>
  <c r="AT51"/>
  <c r="CF44" s="1"/>
  <c r="AT47"/>
  <c r="CF42" s="1"/>
  <c r="AT45"/>
  <c r="CF40" s="1"/>
  <c r="AT43"/>
  <c r="AT38"/>
  <c r="CF35" s="1"/>
  <c r="AT34"/>
  <c r="CF31" s="1"/>
  <c r="C54"/>
  <c r="AI46" i="13" s="1"/>
  <c r="BF48"/>
  <c r="BF52"/>
  <c r="BF31"/>
  <c r="BF43"/>
  <c r="BF69"/>
  <c r="BF67"/>
  <c r="BF66"/>
  <c r="BF7"/>
  <c r="BF63"/>
  <c r="BF19"/>
  <c r="BF59"/>
  <c r="BF23"/>
  <c r="BF58"/>
  <c r="BF12"/>
  <c r="BF34"/>
  <c r="BF55"/>
  <c r="BF51"/>
  <c r="BF16"/>
  <c r="BF28"/>
  <c r="BF45"/>
  <c r="BF29"/>
  <c r="BF3"/>
  <c r="CW3" i="4"/>
  <c r="CE3" i="3"/>
  <c r="CE3" i="8"/>
  <c r="CE3" i="6"/>
  <c r="AT28" i="13"/>
  <c r="AS28" s="1"/>
  <c r="U44" i="1"/>
  <c r="W44"/>
  <c r="X44"/>
  <c r="Y44"/>
  <c r="Z44"/>
  <c r="AA44"/>
  <c r="AM44"/>
  <c r="AN44" s="1"/>
  <c r="AO44"/>
  <c r="AP44"/>
  <c r="AQ44"/>
  <c r="AR44"/>
  <c r="AS44"/>
  <c r="BE44"/>
  <c r="BF44" s="1"/>
  <c r="BG44"/>
  <c r="BH44"/>
  <c r="BI44"/>
  <c r="BJ44"/>
  <c r="BK44"/>
  <c r="BW44"/>
  <c r="BX44" s="1"/>
  <c r="BY44"/>
  <c r="BZ44"/>
  <c r="CA44"/>
  <c r="CB44"/>
  <c r="CC44"/>
  <c r="AT31" i="13"/>
  <c r="AS31" s="1"/>
  <c r="U39" i="1"/>
  <c r="W39"/>
  <c r="X39"/>
  <c r="Y39"/>
  <c r="Z39"/>
  <c r="AA39"/>
  <c r="AM39"/>
  <c r="AN39" s="1"/>
  <c r="AO39"/>
  <c r="AP39"/>
  <c r="AQ39"/>
  <c r="AR39"/>
  <c r="AS39"/>
  <c r="BE39"/>
  <c r="BF39" s="1"/>
  <c r="BG39"/>
  <c r="BH39"/>
  <c r="BI39"/>
  <c r="BJ39"/>
  <c r="BK39"/>
  <c r="BW39"/>
  <c r="BX39" s="1"/>
  <c r="BY39"/>
  <c r="BZ39"/>
  <c r="CA39"/>
  <c r="CB39"/>
  <c r="CC39"/>
  <c r="AT39" i="13"/>
  <c r="AS39" s="1"/>
  <c r="U52" i="1"/>
  <c r="W52"/>
  <c r="X52"/>
  <c r="Y52"/>
  <c r="Z52"/>
  <c r="AA52"/>
  <c r="AM52"/>
  <c r="AN52" s="1"/>
  <c r="AO52"/>
  <c r="AP52"/>
  <c r="AQ52"/>
  <c r="AR52"/>
  <c r="AS52"/>
  <c r="BE52"/>
  <c r="BF52" s="1"/>
  <c r="BG52"/>
  <c r="BH52"/>
  <c r="BI52"/>
  <c r="BJ52"/>
  <c r="BK52"/>
  <c r="BW52"/>
  <c r="BX52" s="1"/>
  <c r="BY52"/>
  <c r="BZ52"/>
  <c r="CA52"/>
  <c r="CB52"/>
  <c r="CC52"/>
  <c r="AT37" i="13"/>
  <c r="AS37" s="1"/>
  <c r="U16" i="1"/>
  <c r="W16"/>
  <c r="X16"/>
  <c r="Y16"/>
  <c r="Z16"/>
  <c r="AA16"/>
  <c r="AM16"/>
  <c r="AN16" s="1"/>
  <c r="AO16"/>
  <c r="AP16"/>
  <c r="AQ16"/>
  <c r="AR16"/>
  <c r="AS16"/>
  <c r="BE16"/>
  <c r="BF16" s="1"/>
  <c r="BG16"/>
  <c r="BH16"/>
  <c r="BI16"/>
  <c r="BJ16"/>
  <c r="BK16"/>
  <c r="BW16"/>
  <c r="BX16" s="1"/>
  <c r="BY16"/>
  <c r="BZ16"/>
  <c r="CA16"/>
  <c r="CB16"/>
  <c r="CC16"/>
  <c r="AT16" i="13"/>
  <c r="AS16" s="1"/>
  <c r="U48" i="1"/>
  <c r="W48"/>
  <c r="X48"/>
  <c r="Y48"/>
  <c r="Z48"/>
  <c r="AA48"/>
  <c r="AM48"/>
  <c r="AN48" s="1"/>
  <c r="AO48"/>
  <c r="AP48"/>
  <c r="AQ48"/>
  <c r="AR48"/>
  <c r="AS48"/>
  <c r="BE48"/>
  <c r="BF48" s="1"/>
  <c r="BG48"/>
  <c r="BH48"/>
  <c r="BI48"/>
  <c r="BJ48"/>
  <c r="BK48"/>
  <c r="BW48"/>
  <c r="BX48" s="1"/>
  <c r="BY48"/>
  <c r="BZ48"/>
  <c r="CA48"/>
  <c r="CB48"/>
  <c r="CC48"/>
  <c r="AT52" i="13"/>
  <c r="AS52" s="1"/>
  <c r="U19" i="1"/>
  <c r="V19" s="1"/>
  <c r="W19"/>
  <c r="X19"/>
  <c r="Y19"/>
  <c r="Z19"/>
  <c r="AA19"/>
  <c r="AM19"/>
  <c r="AN19" s="1"/>
  <c r="AO19"/>
  <c r="AP19"/>
  <c r="AQ19"/>
  <c r="AR19"/>
  <c r="AS19"/>
  <c r="BE19"/>
  <c r="BF19" s="1"/>
  <c r="BG19"/>
  <c r="BH19"/>
  <c r="BI19"/>
  <c r="BJ19"/>
  <c r="BK19"/>
  <c r="BW19"/>
  <c r="BX19" s="1"/>
  <c r="BY19"/>
  <c r="BZ19"/>
  <c r="CA19"/>
  <c r="CB19"/>
  <c r="CC19"/>
  <c r="AT33" i="13"/>
  <c r="AS33" s="1"/>
  <c r="U27" i="1"/>
  <c r="W27"/>
  <c r="X27"/>
  <c r="Y27"/>
  <c r="Z27"/>
  <c r="AA27"/>
  <c r="AM27"/>
  <c r="AN27" s="1"/>
  <c r="AO27"/>
  <c r="AP27"/>
  <c r="AQ27"/>
  <c r="AR27"/>
  <c r="AS27"/>
  <c r="BE27"/>
  <c r="BF27" s="1"/>
  <c r="BG27"/>
  <c r="BH27"/>
  <c r="BI27"/>
  <c r="BJ27"/>
  <c r="BK27"/>
  <c r="BW27"/>
  <c r="BX27" s="1"/>
  <c r="BY27"/>
  <c r="BZ27"/>
  <c r="CA27"/>
  <c r="CB27"/>
  <c r="CC27"/>
  <c r="AT36" i="13"/>
  <c r="AS36" s="1"/>
  <c r="U6" i="1"/>
  <c r="W6"/>
  <c r="X6"/>
  <c r="Y6"/>
  <c r="Z6"/>
  <c r="AA6"/>
  <c r="AM6"/>
  <c r="AN6" s="1"/>
  <c r="AO6"/>
  <c r="AP6"/>
  <c r="AQ6"/>
  <c r="AR6"/>
  <c r="AS6"/>
  <c r="BE6"/>
  <c r="BF6" s="1"/>
  <c r="BG6"/>
  <c r="BH6"/>
  <c r="BI6"/>
  <c r="BJ6"/>
  <c r="BK6"/>
  <c r="BW6"/>
  <c r="BX6" s="1"/>
  <c r="BY6"/>
  <c r="BZ6"/>
  <c r="CA6"/>
  <c r="CB6"/>
  <c r="CC6"/>
  <c r="AT51" i="13"/>
  <c r="AS51" s="1"/>
  <c r="U55" i="1"/>
  <c r="V55" s="1"/>
  <c r="W55"/>
  <c r="X55"/>
  <c r="Y55"/>
  <c r="Z55"/>
  <c r="AA55"/>
  <c r="AM55"/>
  <c r="AN55" s="1"/>
  <c r="AO55"/>
  <c r="AP55"/>
  <c r="AQ55"/>
  <c r="AR55"/>
  <c r="AS55"/>
  <c r="BE55"/>
  <c r="BF55" s="1"/>
  <c r="BG55"/>
  <c r="BH55"/>
  <c r="BI55"/>
  <c r="BJ55"/>
  <c r="BK55"/>
  <c r="BW55"/>
  <c r="BX55" s="1"/>
  <c r="BY55"/>
  <c r="BZ55"/>
  <c r="CA55"/>
  <c r="CB55"/>
  <c r="CC55"/>
  <c r="AT48" i="13"/>
  <c r="AS48" s="1"/>
  <c r="U57" i="1"/>
  <c r="V57" s="1"/>
  <c r="W57"/>
  <c r="X57"/>
  <c r="Y57"/>
  <c r="Z57"/>
  <c r="AA57"/>
  <c r="AM57"/>
  <c r="AN57" s="1"/>
  <c r="AO57"/>
  <c r="AP57"/>
  <c r="AQ57"/>
  <c r="AR57"/>
  <c r="AS57"/>
  <c r="BE57"/>
  <c r="BF57" s="1"/>
  <c r="BG57"/>
  <c r="BH57"/>
  <c r="BI57"/>
  <c r="BJ57"/>
  <c r="BK57"/>
  <c r="BW57"/>
  <c r="BX57" s="1"/>
  <c r="BY57"/>
  <c r="BZ57"/>
  <c r="CA57"/>
  <c r="CB57"/>
  <c r="CC57"/>
  <c r="CH23" i="11" l="1"/>
  <c r="CH43"/>
  <c r="AE41" i="13"/>
  <c r="R49"/>
  <c r="R44"/>
  <c r="AE49"/>
  <c r="AE44"/>
  <c r="R47"/>
  <c r="E47"/>
  <c r="CE55" i="12"/>
  <c r="CE66"/>
  <c r="CG55"/>
  <c r="CG66"/>
  <c r="CG40"/>
  <c r="CE54"/>
  <c r="CE29"/>
  <c r="CF38"/>
  <c r="CF42"/>
  <c r="CE7"/>
  <c r="CG9"/>
  <c r="CG17"/>
  <c r="CG25"/>
  <c r="CE27"/>
  <c r="CG41"/>
  <c r="CE43"/>
  <c r="CG45"/>
  <c r="CE47"/>
  <c r="CG49"/>
  <c r="CG53"/>
  <c r="CF22"/>
  <c r="CF34"/>
  <c r="CF50"/>
  <c r="CE61"/>
  <c r="CE8"/>
  <c r="CE16"/>
  <c r="CG18"/>
  <c r="CE20"/>
  <c r="CG22"/>
  <c r="CE24"/>
  <c r="CG26"/>
  <c r="CG30"/>
  <c r="CE32"/>
  <c r="CE36"/>
  <c r="CE40"/>
  <c r="CG42"/>
  <c r="CG46"/>
  <c r="CE52"/>
  <c r="CG54"/>
  <c r="CE56"/>
  <c r="CG58"/>
  <c r="CE60"/>
  <c r="CG62"/>
  <c r="CF30"/>
  <c r="CH36"/>
  <c r="CG43"/>
  <c r="CF54"/>
  <c r="CF62"/>
  <c r="CH16"/>
  <c r="CH28"/>
  <c r="CE21"/>
  <c r="CE25"/>
  <c r="CG31"/>
  <c r="CE49"/>
  <c r="CG59"/>
  <c r="CE65"/>
  <c r="CE45"/>
  <c r="CE41"/>
  <c r="CF55"/>
  <c r="CF66"/>
  <c r="CH55"/>
  <c r="CH66"/>
  <c r="CH41"/>
  <c r="CH49"/>
  <c r="CH53"/>
  <c r="CE33"/>
  <c r="CF8"/>
  <c r="CF16"/>
  <c r="CH18"/>
  <c r="CF20"/>
  <c r="CH22"/>
  <c r="CH26"/>
  <c r="CF40"/>
  <c r="CH46"/>
  <c r="CH54"/>
  <c r="CF56"/>
  <c r="CF6"/>
  <c r="CF26"/>
  <c r="CG51"/>
  <c r="CH60"/>
  <c r="CH7"/>
  <c r="CF9"/>
  <c r="CF17"/>
  <c r="CH19"/>
  <c r="CF21"/>
  <c r="CH23"/>
  <c r="CF25"/>
  <c r="CH27"/>
  <c r="CF29"/>
  <c r="CF37"/>
  <c r="CH39"/>
  <c r="CF41"/>
  <c r="CH43"/>
  <c r="CF45"/>
  <c r="CH47"/>
  <c r="CF49"/>
  <c r="CF53"/>
  <c r="CH59"/>
  <c r="CF61"/>
  <c r="CH63"/>
  <c r="CG35"/>
  <c r="CE37"/>
  <c r="CH44"/>
  <c r="CF58"/>
  <c r="CG63"/>
  <c r="CH32"/>
  <c r="CE17"/>
  <c r="CG19"/>
  <c r="CH8"/>
  <c r="CH48"/>
  <c r="CH52"/>
  <c r="CH55" i="11"/>
  <c r="CH66"/>
  <c r="CF55"/>
  <c r="CF66"/>
  <c r="CH16"/>
  <c r="CH48"/>
  <c r="CG53"/>
  <c r="CF54"/>
  <c r="CG28"/>
  <c r="CF29"/>
  <c r="CH31"/>
  <c r="CE34"/>
  <c r="CG36"/>
  <c r="CF37"/>
  <c r="CE42"/>
  <c r="CE50"/>
  <c r="CG52"/>
  <c r="CF53"/>
  <c r="CF20"/>
  <c r="CH22"/>
  <c r="CE25"/>
  <c r="CG27"/>
  <c r="CF28"/>
  <c r="CH30"/>
  <c r="CE33"/>
  <c r="CG35"/>
  <c r="CF36"/>
  <c r="CH38"/>
  <c r="CE49"/>
  <c r="CG51"/>
  <c r="CF52"/>
  <c r="CH54"/>
  <c r="CH6"/>
  <c r="CG63"/>
  <c r="CE65"/>
  <c r="CE6"/>
  <c r="CG50"/>
  <c r="CE56"/>
  <c r="CG34"/>
  <c r="CG42"/>
  <c r="CH49"/>
  <c r="CG8"/>
  <c r="CH17"/>
  <c r="CH21"/>
  <c r="CH29"/>
  <c r="CH37"/>
  <c r="CF51"/>
  <c r="CF8"/>
  <c r="CF23"/>
  <c r="CF31"/>
  <c r="CF39"/>
  <c r="CF47"/>
  <c r="CH57"/>
  <c r="CG26"/>
  <c r="CG18"/>
  <c r="CE52"/>
  <c r="CE32"/>
  <c r="CE28"/>
  <c r="CE24"/>
  <c r="CE36"/>
  <c r="CE55"/>
  <c r="CE66"/>
  <c r="CG55"/>
  <c r="CG66"/>
  <c r="CG41"/>
  <c r="CH44"/>
  <c r="CG49"/>
  <c r="CH52"/>
  <c r="CH19"/>
  <c r="CH27"/>
  <c r="CE30"/>
  <c r="CG32"/>
  <c r="CF33"/>
  <c r="CH35"/>
  <c r="CE38"/>
  <c r="CG40"/>
  <c r="CF41"/>
  <c r="CF49"/>
  <c r="CH51"/>
  <c r="CE54"/>
  <c r="CF16"/>
  <c r="CE21"/>
  <c r="CG23"/>
  <c r="CF24"/>
  <c r="CH26"/>
  <c r="CE29"/>
  <c r="CG31"/>
  <c r="CF32"/>
  <c r="CH34"/>
  <c r="CE37"/>
  <c r="CG39"/>
  <c r="CF40"/>
  <c r="CH42"/>
  <c r="CH50"/>
  <c r="CE53"/>
  <c r="CF6"/>
  <c r="CF60"/>
  <c r="CG59"/>
  <c r="CG6"/>
  <c r="CE61"/>
  <c r="CG30"/>
  <c r="CG38"/>
  <c r="CG46"/>
  <c r="CE16"/>
  <c r="CE20"/>
  <c r="CH25"/>
  <c r="CH33"/>
  <c r="CH41"/>
  <c r="CE7"/>
  <c r="CF19"/>
  <c r="CF27"/>
  <c r="CF35"/>
  <c r="CF43"/>
  <c r="CG54"/>
  <c r="CE48"/>
  <c r="CH45"/>
  <c r="CG22"/>
  <c r="CH8"/>
  <c r="CE44"/>
  <c r="CE18" i="10"/>
  <c r="CE30"/>
  <c r="CE34"/>
  <c r="CE38"/>
  <c r="CE43"/>
  <c r="CE49"/>
  <c r="CG53"/>
  <c r="CE59"/>
  <c r="CG28"/>
  <c r="CG32"/>
  <c r="CG36"/>
  <c r="CG40"/>
  <c r="CF54"/>
  <c r="CH31"/>
  <c r="CH42"/>
  <c r="CH47"/>
  <c r="CH8"/>
  <c r="CF20"/>
  <c r="CF48"/>
  <c r="CH58"/>
  <c r="CH6"/>
  <c r="CF16"/>
  <c r="CH35"/>
  <c r="CF39"/>
  <c r="CH51"/>
  <c r="CH56"/>
  <c r="CF24"/>
  <c r="CH26"/>
  <c r="CF36"/>
  <c r="CF41"/>
  <c r="CH45"/>
  <c r="CF52"/>
  <c r="CH54"/>
  <c r="CF63"/>
  <c r="CH9"/>
  <c r="CH21"/>
  <c r="CH25"/>
  <c r="CE32"/>
  <c r="CG50"/>
  <c r="CF61"/>
  <c r="CE8"/>
  <c r="CG18"/>
  <c r="CG34"/>
  <c r="CG26"/>
  <c r="CE60"/>
  <c r="CG42"/>
  <c r="CG38"/>
  <c r="CE52"/>
  <c r="CE36"/>
  <c r="CE55"/>
  <c r="CE66"/>
  <c r="CG55"/>
  <c r="CG66"/>
  <c r="CH55"/>
  <c r="CH66"/>
  <c r="CF55"/>
  <c r="CF66"/>
  <c r="CE23"/>
  <c r="CG41"/>
  <c r="CG49"/>
  <c r="CE53"/>
  <c r="CE61"/>
  <c r="CE63"/>
  <c r="CG19"/>
  <c r="CG23"/>
  <c r="CG31"/>
  <c r="CG35"/>
  <c r="CG39"/>
  <c r="CG51"/>
  <c r="CG59"/>
  <c r="CG63"/>
  <c r="CF23"/>
  <c r="CF33"/>
  <c r="CH34"/>
  <c r="CE42"/>
  <c r="CF43"/>
  <c r="CH60"/>
  <c r="CF29"/>
  <c r="CF45"/>
  <c r="CH48"/>
  <c r="CF7"/>
  <c r="CF25"/>
  <c r="CF31"/>
  <c r="CF37"/>
  <c r="CH38"/>
  <c r="CH43"/>
  <c r="CE46"/>
  <c r="CF47"/>
  <c r="CF56"/>
  <c r="CF27"/>
  <c r="CH37"/>
  <c r="CF44"/>
  <c r="CH52"/>
  <c r="CH62"/>
  <c r="CE16"/>
  <c r="CG22"/>
  <c r="CG30"/>
  <c r="CH49"/>
  <c r="CH53"/>
  <c r="CG62"/>
  <c r="CG6"/>
  <c r="CE20"/>
  <c r="CH33"/>
  <c r="CG46"/>
  <c r="CG54"/>
  <c r="CH41"/>
  <c r="CH29"/>
  <c r="CG58"/>
  <c r="CH17"/>
  <c r="CE56"/>
  <c r="CE24"/>
  <c r="CY55" i="9"/>
  <c r="CY66"/>
  <c r="CX23"/>
  <c r="CZ21"/>
  <c r="CY21"/>
  <c r="CY23"/>
  <c r="CY17"/>
  <c r="CX17"/>
  <c r="CY45"/>
  <c r="CZ48"/>
  <c r="CZ25"/>
  <c r="CZ30"/>
  <c r="CZ24"/>
  <c r="CY26"/>
  <c r="CZ29"/>
  <c r="CY32"/>
  <c r="CZ34"/>
  <c r="CZ35"/>
  <c r="CY37"/>
  <c r="CZ18"/>
  <c r="CY39"/>
  <c r="CZ41"/>
  <c r="CZ46"/>
  <c r="CZ50"/>
  <c r="CY53"/>
  <c r="CY58"/>
  <c r="CX40"/>
  <c r="CX49"/>
  <c r="CX54"/>
  <c r="CX60"/>
  <c r="CZ44"/>
  <c r="CY56"/>
  <c r="CZ58"/>
  <c r="CZ59"/>
  <c r="CZ63"/>
  <c r="CY61"/>
  <c r="CX28"/>
  <c r="CX52"/>
  <c r="CY60"/>
  <c r="CY36"/>
  <c r="CZ38"/>
  <c r="CY44"/>
  <c r="CY31"/>
  <c r="CZ33"/>
  <c r="CY43"/>
  <c r="CZ45"/>
  <c r="CZ65"/>
  <c r="CY20"/>
  <c r="CY25"/>
  <c r="CZ39"/>
  <c r="CY41"/>
  <c r="CZ47"/>
  <c r="CY49"/>
  <c r="CY62"/>
  <c r="CX20"/>
  <c r="CX8"/>
  <c r="CZ55"/>
  <c r="CZ66"/>
  <c r="CX21"/>
  <c r="CX25"/>
  <c r="CX30"/>
  <c r="CX29"/>
  <c r="CX34"/>
  <c r="CX35"/>
  <c r="CX41"/>
  <c r="CX46"/>
  <c r="CX50"/>
  <c r="CY47"/>
  <c r="CZ49"/>
  <c r="CX6"/>
  <c r="CX44"/>
  <c r="CX58"/>
  <c r="CZ28"/>
  <c r="CZ52"/>
  <c r="CY54"/>
  <c r="CX61"/>
  <c r="CZ62"/>
  <c r="CX38"/>
  <c r="CX33"/>
  <c r="CX45"/>
  <c r="CX57"/>
  <c r="CY63"/>
  <c r="CX39"/>
  <c r="CX47"/>
  <c r="CZ61"/>
  <c r="CZ20"/>
  <c r="CY8"/>
  <c r="CZ8"/>
  <c r="E62"/>
  <c r="CE55" i="8"/>
  <c r="CE66"/>
  <c r="CF44"/>
  <c r="CH40"/>
  <c r="CF48"/>
  <c r="CE48"/>
  <c r="CH38"/>
  <c r="CG42"/>
  <c r="CG45"/>
  <c r="CG58"/>
  <c r="CG37"/>
  <c r="CE45"/>
  <c r="CH46"/>
  <c r="CG53"/>
  <c r="CG35"/>
  <c r="CF37"/>
  <c r="CH61"/>
  <c r="CH39"/>
  <c r="CG41"/>
  <c r="CH50"/>
  <c r="CH53"/>
  <c r="CE63"/>
  <c r="CH6"/>
  <c r="CF50"/>
  <c r="CG63"/>
  <c r="CE6"/>
  <c r="CE17"/>
  <c r="CG38"/>
  <c r="CF61"/>
  <c r="CH23"/>
  <c r="CH16"/>
  <c r="CF27"/>
  <c r="CF32"/>
  <c r="CE7"/>
  <c r="CH27"/>
  <c r="CE22"/>
  <c r="CE26"/>
  <c r="CE18"/>
  <c r="CH37"/>
  <c r="CF45"/>
  <c r="CE59"/>
  <c r="CE25"/>
  <c r="CF28"/>
  <c r="CF7"/>
  <c r="CH18"/>
  <c r="CE31"/>
  <c r="CG19"/>
  <c r="CG55"/>
  <c r="CG66"/>
  <c r="CF55"/>
  <c r="CF66"/>
  <c r="CE40"/>
  <c r="CG48"/>
  <c r="CE44"/>
  <c r="CH44"/>
  <c r="CG40"/>
  <c r="CH35"/>
  <c r="CH51"/>
  <c r="CF59"/>
  <c r="CH43"/>
  <c r="CG47"/>
  <c r="CF51"/>
  <c r="CH59"/>
  <c r="CE38"/>
  <c r="CE62"/>
  <c r="CE41"/>
  <c r="CH45"/>
  <c r="CH58"/>
  <c r="CH62"/>
  <c r="CG62"/>
  <c r="CF65"/>
  <c r="CE43"/>
  <c r="CG51"/>
  <c r="CG54"/>
  <c r="CG16"/>
  <c r="CF6"/>
  <c r="CF16"/>
  <c r="CF62"/>
  <c r="CG6"/>
  <c r="CE51"/>
  <c r="CF23"/>
  <c r="CE46"/>
  <c r="CF58"/>
  <c r="CG23"/>
  <c r="CG22"/>
  <c r="CH24"/>
  <c r="CG26"/>
  <c r="CG18"/>
  <c r="CF42"/>
  <c r="CF47"/>
  <c r="CG9"/>
  <c r="CG25"/>
  <c r="CH28"/>
  <c r="CH7"/>
  <c r="CG27"/>
  <c r="CG65"/>
  <c r="CE27"/>
  <c r="CE19"/>
  <c r="CE32"/>
  <c r="CG31"/>
  <c r="CH20"/>
  <c r="CF18"/>
  <c r="CZ8" i="7"/>
  <c r="CZ9"/>
  <c r="CY62"/>
  <c r="CZ49"/>
  <c r="CX20"/>
  <c r="CZ23"/>
  <c r="CZ27"/>
  <c r="CX33"/>
  <c r="CX48"/>
  <c r="CY56"/>
  <c r="CZ30"/>
  <c r="CX36"/>
  <c r="CZ48"/>
  <c r="CX57"/>
  <c r="CX26"/>
  <c r="CY29"/>
  <c r="CZ52"/>
  <c r="CZ53"/>
  <c r="CY34"/>
  <c r="CY21"/>
  <c r="CX41"/>
  <c r="CZ31"/>
  <c r="CY37"/>
  <c r="CZ56"/>
  <c r="CZ26"/>
  <c r="CZ29"/>
  <c r="CZ6"/>
  <c r="CZ34"/>
  <c r="CX42"/>
  <c r="CX44"/>
  <c r="CY61"/>
  <c r="CZ38"/>
  <c r="CY6"/>
  <c r="CY57"/>
  <c r="CX6"/>
  <c r="CZ44"/>
  <c r="CZ50"/>
  <c r="CX38"/>
  <c r="CX29"/>
  <c r="CY49"/>
  <c r="CZ66"/>
  <c r="CY8"/>
  <c r="CZ17"/>
  <c r="CX17"/>
  <c r="CX27"/>
  <c r="CY35"/>
  <c r="CX30"/>
  <c r="CX23"/>
  <c r="CX45"/>
  <c r="CY54"/>
  <c r="CZ57"/>
  <c r="CZ20"/>
  <c r="CY38"/>
  <c r="CZ33"/>
  <c r="CX53"/>
  <c r="CY60"/>
  <c r="CY53"/>
  <c r="CZ22"/>
  <c r="CY24"/>
  <c r="CZ41"/>
  <c r="CX56"/>
  <c r="CY25"/>
  <c r="CZ28"/>
  <c r="CY43"/>
  <c r="CY63"/>
  <c r="CX34"/>
  <c r="CZ42"/>
  <c r="CX46"/>
  <c r="CZ61"/>
  <c r="CY30"/>
  <c r="CX61"/>
  <c r="CX22"/>
  <c r="CX50"/>
  <c r="CY44"/>
  <c r="CY20"/>
  <c r="CY33"/>
  <c r="CZ46"/>
  <c r="CH55" i="6"/>
  <c r="CH66"/>
  <c r="CE55"/>
  <c r="CE66"/>
  <c r="CF21"/>
  <c r="CH25"/>
  <c r="CH18"/>
  <c r="CE28"/>
  <c r="CF41"/>
  <c r="CH50"/>
  <c r="CF18"/>
  <c r="CF20"/>
  <c r="CH34"/>
  <c r="CF50"/>
  <c r="CG23"/>
  <c r="CH52"/>
  <c r="CE61"/>
  <c r="CH37"/>
  <c r="CH6"/>
  <c r="CE32"/>
  <c r="CF9"/>
  <c r="CG34"/>
  <c r="CF40"/>
  <c r="CF42"/>
  <c r="CF32"/>
  <c r="CF47"/>
  <c r="CF30"/>
  <c r="CH42"/>
  <c r="CE50"/>
  <c r="CG56"/>
  <c r="CH59"/>
  <c r="CG50"/>
  <c r="CF65"/>
  <c r="CF46"/>
  <c r="CF53"/>
  <c r="CH56"/>
  <c r="CG22"/>
  <c r="CF38"/>
  <c r="CG53"/>
  <c r="CG57"/>
  <c r="CH16"/>
  <c r="CE53"/>
  <c r="CG6"/>
  <c r="CE54"/>
  <c r="CH22"/>
  <c r="CG40"/>
  <c r="CE48"/>
  <c r="CF51"/>
  <c r="CG62"/>
  <c r="CH38"/>
  <c r="CG55"/>
  <c r="CG66"/>
  <c r="CF55"/>
  <c r="CF66"/>
  <c r="CE41"/>
  <c r="CE23"/>
  <c r="CG9"/>
  <c r="CF34"/>
  <c r="CH61"/>
  <c r="CH21"/>
  <c r="CH28"/>
  <c r="CE36"/>
  <c r="CF25"/>
  <c r="CG28"/>
  <c r="CH36"/>
  <c r="CE42"/>
  <c r="CE52"/>
  <c r="CG32"/>
  <c r="CH8"/>
  <c r="CG36"/>
  <c r="CG38"/>
  <c r="CG18"/>
  <c r="CH32"/>
  <c r="CF26"/>
  <c r="CF28"/>
  <c r="CE34"/>
  <c r="CE56"/>
  <c r="CG51"/>
  <c r="CH60"/>
  <c r="CH65"/>
  <c r="CE30"/>
  <c r="CG46"/>
  <c r="CE62"/>
  <c r="CH30"/>
  <c r="CE46"/>
  <c r="CH53"/>
  <c r="CF60"/>
  <c r="CF22"/>
  <c r="CE6"/>
  <c r="CG54"/>
  <c r="CF59"/>
  <c r="CE40"/>
  <c r="CH46"/>
  <c r="CG48"/>
  <c r="CE59"/>
  <c r="CG30"/>
  <c r="CF62"/>
  <c r="CH55" i="5"/>
  <c r="CH66"/>
  <c r="CG55"/>
  <c r="CG66"/>
  <c r="CF55"/>
  <c r="CF66"/>
  <c r="CG41"/>
  <c r="CH40"/>
  <c r="CH8"/>
  <c r="CE18"/>
  <c r="CG8"/>
  <c r="CE28"/>
  <c r="CG49"/>
  <c r="CF58"/>
  <c r="CH60"/>
  <c r="CH26"/>
  <c r="CG36"/>
  <c r="CF37"/>
  <c r="CF45"/>
  <c r="CG48"/>
  <c r="CE53"/>
  <c r="CH58"/>
  <c r="CE61"/>
  <c r="CG63"/>
  <c r="CH35"/>
  <c r="CE21"/>
  <c r="CF30"/>
  <c r="CE52"/>
  <c r="CE56"/>
  <c r="CG38"/>
  <c r="CF39"/>
  <c r="CF63"/>
  <c r="CE50"/>
  <c r="CG58"/>
  <c r="CG6"/>
  <c r="CG22"/>
  <c r="CH33"/>
  <c r="CH37"/>
  <c r="CF9"/>
  <c r="CF17"/>
  <c r="CF25"/>
  <c r="CF26"/>
  <c r="CH31"/>
  <c r="CE36"/>
  <c r="CG50"/>
  <c r="CE29"/>
  <c r="CF40"/>
  <c r="CF8"/>
  <c r="CE30"/>
  <c r="CG18"/>
  <c r="CG26"/>
  <c r="CE8"/>
  <c r="CH48"/>
  <c r="CG34"/>
  <c r="CG53"/>
  <c r="CF54"/>
  <c r="CH51"/>
  <c r="CG56"/>
  <c r="CH59"/>
  <c r="CF65"/>
  <c r="CE41"/>
  <c r="CH43"/>
  <c r="CF47"/>
  <c r="CG51"/>
  <c r="CF52"/>
  <c r="CH54"/>
  <c r="CG59"/>
  <c r="CH62"/>
  <c r="CE65"/>
  <c r="CG42"/>
  <c r="CG21"/>
  <c r="CE33"/>
  <c r="CE38"/>
  <c r="CH61"/>
  <c r="CH65"/>
  <c r="CH29"/>
  <c r="CG32"/>
  <c r="CF51"/>
  <c r="CF43"/>
  <c r="CH47"/>
  <c r="CG62"/>
  <c r="CE6"/>
  <c r="CE22"/>
  <c r="CG28"/>
  <c r="CG40"/>
  <c r="CE44"/>
  <c r="CF32"/>
  <c r="CE42"/>
  <c r="CH45"/>
  <c r="CH9"/>
  <c r="CH17"/>
  <c r="CH25"/>
  <c r="CH27"/>
  <c r="CG46"/>
  <c r="CE34"/>
  <c r="CX55" i="4"/>
  <c r="CX66"/>
  <c r="CZ8"/>
  <c r="CZ18"/>
  <c r="CZ20"/>
  <c r="CZ22"/>
  <c r="CZ24"/>
  <c r="CZ26"/>
  <c r="CZ28"/>
  <c r="CZ30"/>
  <c r="CZ32"/>
  <c r="CY7"/>
  <c r="CY9"/>
  <c r="CY17"/>
  <c r="CY21"/>
  <c r="CY23"/>
  <c r="CY25"/>
  <c r="CY29"/>
  <c r="CY31"/>
  <c r="CY33"/>
  <c r="CY39"/>
  <c r="CY59"/>
  <c r="CX8"/>
  <c r="CX16"/>
  <c r="CX18"/>
  <c r="CX20"/>
  <c r="CX22"/>
  <c r="CX24"/>
  <c r="CX26"/>
  <c r="CX28"/>
  <c r="CX30"/>
  <c r="CX32"/>
  <c r="CX34"/>
  <c r="CZ49"/>
  <c r="CY40"/>
  <c r="CX63"/>
  <c r="CZ56"/>
  <c r="CX61"/>
  <c r="CX50"/>
  <c r="CZ60"/>
  <c r="CY62"/>
  <c r="CY63"/>
  <c r="CZ65"/>
  <c r="CZ36"/>
  <c r="CZ44"/>
  <c r="CY34"/>
  <c r="CZ52"/>
  <c r="CX42"/>
  <c r="CZ45"/>
  <c r="CY45"/>
  <c r="CX37"/>
  <c r="CY38"/>
  <c r="CY42"/>
  <c r="CZ34"/>
  <c r="CX41"/>
  <c r="CX38"/>
  <c r="CZ55"/>
  <c r="CZ66"/>
  <c r="CY55"/>
  <c r="CY66"/>
  <c r="CZ21"/>
  <c r="CZ23"/>
  <c r="CZ25"/>
  <c r="CY20"/>
  <c r="CY22"/>
  <c r="CY24"/>
  <c r="CY26"/>
  <c r="CY35"/>
  <c r="CY49"/>
  <c r="CX39"/>
  <c r="CX59"/>
  <c r="CX7"/>
  <c r="CX9"/>
  <c r="CX17"/>
  <c r="CX21"/>
  <c r="CX23"/>
  <c r="CX25"/>
  <c r="CX29"/>
  <c r="CX31"/>
  <c r="CX33"/>
  <c r="CZ35"/>
  <c r="CY36"/>
  <c r="CZ50"/>
  <c r="CZ63"/>
  <c r="CX36"/>
  <c r="CY50"/>
  <c r="CZ61"/>
  <c r="CY48"/>
  <c r="CY56"/>
  <c r="CX60"/>
  <c r="CX65"/>
  <c r="CZ40"/>
  <c r="CZ38"/>
  <c r="CX48"/>
  <c r="CZ42"/>
  <c r="CX45"/>
  <c r="CX56"/>
  <c r="CY61"/>
  <c r="CZ41"/>
  <c r="CY37"/>
  <c r="CH55" i="3"/>
  <c r="CH66"/>
  <c r="CF38"/>
  <c r="CF51"/>
  <c r="CE38"/>
  <c r="CH44"/>
  <c r="CH47"/>
  <c r="CH51"/>
  <c r="CG44"/>
  <c r="CF61"/>
  <c r="CH59"/>
  <c r="CH61"/>
  <c r="CH60"/>
  <c r="CE16"/>
  <c r="CG47"/>
  <c r="CH58"/>
  <c r="CG62"/>
  <c r="CG6"/>
  <c r="CH16"/>
  <c r="CH20"/>
  <c r="CF22"/>
  <c r="CH24"/>
  <c r="CG58"/>
  <c r="CF60"/>
  <c r="CE62"/>
  <c r="CF65"/>
  <c r="CE47"/>
  <c r="CH32"/>
  <c r="CH41"/>
  <c r="CG24"/>
  <c r="CG9"/>
  <c r="CE18"/>
  <c r="CH23"/>
  <c r="CG39"/>
  <c r="CF62"/>
  <c r="CF7"/>
  <c r="CF17"/>
  <c r="CF21"/>
  <c r="CE26"/>
  <c r="CH34"/>
  <c r="CF45"/>
  <c r="CF58"/>
  <c r="CH63"/>
  <c r="CF28"/>
  <c r="CG28"/>
  <c r="CG27"/>
  <c r="CG34"/>
  <c r="CE27"/>
  <c r="CG33"/>
  <c r="CE60"/>
  <c r="CH27"/>
  <c r="CG45"/>
  <c r="CF55"/>
  <c r="CF66"/>
  <c r="CE55"/>
  <c r="CE66"/>
  <c r="CG55"/>
  <c r="CG66"/>
  <c r="CF54"/>
  <c r="CF56"/>
  <c r="CH54"/>
  <c r="CF59"/>
  <c r="CF16"/>
  <c r="CE65"/>
  <c r="CF19"/>
  <c r="CG51"/>
  <c r="CE6"/>
  <c r="CE19"/>
  <c r="CE23"/>
  <c r="CG25"/>
  <c r="CG54"/>
  <c r="CH65"/>
  <c r="CE51"/>
  <c r="CG20"/>
  <c r="CH36"/>
  <c r="CF25"/>
  <c r="CE22"/>
  <c r="CE34"/>
  <c r="CF43"/>
  <c r="CH62"/>
  <c r="CG26"/>
  <c r="CE39"/>
  <c r="CH7"/>
  <c r="CH19"/>
  <c r="CF26"/>
  <c r="CH39"/>
  <c r="CH45"/>
  <c r="CF63"/>
  <c r="CF39"/>
  <c r="CF34"/>
  <c r="CG43"/>
  <c r="CE33"/>
  <c r="CH26"/>
  <c r="CF37"/>
  <c r="CF33"/>
  <c r="CH43"/>
  <c r="CE28"/>
  <c r="CH28"/>
  <c r="CE45"/>
  <c r="CF27"/>
  <c r="CE43"/>
  <c r="CH55" i="2"/>
  <c r="CH66"/>
  <c r="CF49"/>
  <c r="CH23"/>
  <c r="CH19"/>
  <c r="CG53"/>
  <c r="CE57"/>
  <c r="CG19"/>
  <c r="CH25"/>
  <c r="CH41"/>
  <c r="CH49"/>
  <c r="CF53"/>
  <c r="CF61"/>
  <c r="CF19"/>
  <c r="CG49"/>
  <c r="CE56"/>
  <c r="CE38"/>
  <c r="CE18"/>
  <c r="CF38"/>
  <c r="CF56"/>
  <c r="CF18"/>
  <c r="CG38"/>
  <c r="CG20"/>
  <c r="CG22"/>
  <c r="CG8"/>
  <c r="CG42"/>
  <c r="CH30"/>
  <c r="CF6"/>
  <c r="CH8"/>
  <c r="CG34"/>
  <c r="CF24"/>
  <c r="CE30"/>
  <c r="CE6"/>
  <c r="CF28"/>
  <c r="CH34"/>
  <c r="CF44"/>
  <c r="CH42"/>
  <c r="CF46"/>
  <c r="CE50"/>
  <c r="CE60"/>
  <c r="CE61"/>
  <c r="CE46"/>
  <c r="CG52"/>
  <c r="CH54"/>
  <c r="CH62"/>
  <c r="CH38"/>
  <c r="CE8"/>
  <c r="CH28"/>
  <c r="CF60"/>
  <c r="CH16"/>
  <c r="CH36"/>
  <c r="CG16"/>
  <c r="CE32"/>
  <c r="CG48"/>
  <c r="CF48"/>
  <c r="CF32"/>
  <c r="CG55"/>
  <c r="CG66"/>
  <c r="CF55"/>
  <c r="CF66"/>
  <c r="CE55"/>
  <c r="CE66"/>
  <c r="CH53"/>
  <c r="CE21"/>
  <c r="CF39"/>
  <c r="CF59"/>
  <c r="CE23"/>
  <c r="CE39"/>
  <c r="CE63"/>
  <c r="CG25"/>
  <c r="CH39"/>
  <c r="CE28"/>
  <c r="CE16"/>
  <c r="CE34"/>
  <c r="CF50"/>
  <c r="CF8"/>
  <c r="CF34"/>
  <c r="CG18"/>
  <c r="CG56"/>
  <c r="CF30"/>
  <c r="CG28"/>
  <c r="CE36"/>
  <c r="CH18"/>
  <c r="CH24"/>
  <c r="CG30"/>
  <c r="CG6"/>
  <c r="CG36"/>
  <c r="CF42"/>
  <c r="CH46"/>
  <c r="CG50"/>
  <c r="CH56"/>
  <c r="CE62"/>
  <c r="CE40"/>
  <c r="CG44"/>
  <c r="CF36"/>
  <c r="CG46"/>
  <c r="CH50"/>
  <c r="CF54"/>
  <c r="CG60"/>
  <c r="CH20"/>
  <c r="CG24"/>
  <c r="CH48"/>
  <c r="CF52"/>
  <c r="CF16"/>
  <c r="CE24"/>
  <c r="CH32"/>
  <c r="CE48"/>
  <c r="CG32"/>
  <c r="CE44"/>
  <c r="BS36" i="13"/>
  <c r="D12" i="8"/>
  <c r="M5" i="13" s="1"/>
  <c r="D58" i="6"/>
  <c r="K68" i="13" s="1"/>
  <c r="D34" i="8"/>
  <c r="F34" s="1"/>
  <c r="D59" i="2"/>
  <c r="G69" i="13" s="1"/>
  <c r="D4" i="7"/>
  <c r="G66" i="5"/>
  <c r="W71" i="13"/>
  <c r="G38" i="11"/>
  <c r="AC64" i="13"/>
  <c r="G34" i="11"/>
  <c r="AC26" i="13"/>
  <c r="G5" i="5"/>
  <c r="W55" i="13"/>
  <c r="G23" i="5"/>
  <c r="W23" i="13"/>
  <c r="G29" i="5"/>
  <c r="W60" i="13"/>
  <c r="G33" i="5"/>
  <c r="W61" i="13"/>
  <c r="G27" i="4"/>
  <c r="V33" i="13"/>
  <c r="G59" i="6"/>
  <c r="X69" i="13"/>
  <c r="F37" i="6"/>
  <c r="K24" i="13"/>
  <c r="G26" i="9"/>
  <c r="AA27" i="13"/>
  <c r="G11" i="10"/>
  <c r="AB17" i="13"/>
  <c r="G21" i="10"/>
  <c r="AB20" i="13"/>
  <c r="AB9"/>
  <c r="G38" i="10"/>
  <c r="AB64" i="13"/>
  <c r="G50" i="10"/>
  <c r="AB4" i="13"/>
  <c r="G61" i="10"/>
  <c r="AB42" i="13"/>
  <c r="G16" i="10"/>
  <c r="AB37" i="13"/>
  <c r="M26"/>
  <c r="G29" i="9"/>
  <c r="AA60" i="13"/>
  <c r="G14" i="11"/>
  <c r="AC10" i="13"/>
  <c r="G26" i="11"/>
  <c r="AC27" i="13"/>
  <c r="G32" i="11"/>
  <c r="AC19" i="13"/>
  <c r="G41" i="11"/>
  <c r="AC7" i="13"/>
  <c r="G54" i="11"/>
  <c r="AC46" i="13"/>
  <c r="G44" i="11"/>
  <c r="AC28" i="13"/>
  <c r="G59" i="5"/>
  <c r="W69" i="13"/>
  <c r="G59" i="4"/>
  <c r="V69" i="13"/>
  <c r="G13" i="6"/>
  <c r="X12" i="13"/>
  <c r="G25" i="6"/>
  <c r="X21" i="13"/>
  <c r="G8" i="7"/>
  <c r="Y57" i="13"/>
  <c r="G20" i="6"/>
  <c r="X14" i="13"/>
  <c r="G46" i="8"/>
  <c r="Z66" i="13"/>
  <c r="G39" i="8"/>
  <c r="Z31" i="13"/>
  <c r="G6" i="8"/>
  <c r="Z36" i="13"/>
  <c r="G18" i="12"/>
  <c r="AD58" i="13"/>
  <c r="G28" i="12"/>
  <c r="AD59" i="13"/>
  <c r="G43" i="12"/>
  <c r="AD11" i="13"/>
  <c r="G50" i="8"/>
  <c r="Z4" i="13"/>
  <c r="G4" i="11"/>
  <c r="AC29" i="13"/>
  <c r="G35" i="12"/>
  <c r="AD62" i="13"/>
  <c r="G48" i="12"/>
  <c r="AD16" i="13"/>
  <c r="G3" i="6"/>
  <c r="X3" i="13"/>
  <c r="G11" i="11"/>
  <c r="AC17" i="13"/>
  <c r="G24" i="12"/>
  <c r="AD13" i="13"/>
  <c r="G31" i="6"/>
  <c r="X6" i="13"/>
  <c r="G4" i="8"/>
  <c r="Z29" i="13"/>
  <c r="G26" i="8"/>
  <c r="Z27" i="13"/>
  <c r="G11" i="8"/>
  <c r="Z17" i="13"/>
  <c r="G15" i="12"/>
  <c r="AD15" i="13"/>
  <c r="G19" i="8"/>
  <c r="Z52" i="13"/>
  <c r="G61" i="12"/>
  <c r="AD42" i="13"/>
  <c r="G13" i="8"/>
  <c r="Z12" i="13"/>
  <c r="G49" i="7"/>
  <c r="Y34" i="13"/>
  <c r="G20" i="7"/>
  <c r="Y14" i="13"/>
  <c r="G18" i="9"/>
  <c r="AA58" i="13"/>
  <c r="G34" i="9"/>
  <c r="AA26" i="13"/>
  <c r="G56" i="9"/>
  <c r="AA50" i="13"/>
  <c r="G6" i="9"/>
  <c r="AA36" i="13"/>
  <c r="G36" i="7"/>
  <c r="Y63" i="13"/>
  <c r="G53" i="7"/>
  <c r="Y67" i="13"/>
  <c r="G21" i="9"/>
  <c r="AA20" i="13"/>
  <c r="G45" i="4"/>
  <c r="V30" i="13"/>
  <c r="G5" i="9"/>
  <c r="AA55" i="13"/>
  <c r="G40" i="7"/>
  <c r="Y65" i="13"/>
  <c r="G60" i="7"/>
  <c r="Y40" i="13"/>
  <c r="G29" i="7"/>
  <c r="Y60" i="13"/>
  <c r="G25" i="9"/>
  <c r="AA21" i="13"/>
  <c r="G44" i="7"/>
  <c r="Y28" i="13"/>
  <c r="G9" i="5"/>
  <c r="W32" i="13"/>
  <c r="G26" i="5"/>
  <c r="W27" i="13"/>
  <c r="G36" i="5"/>
  <c r="W63" i="13"/>
  <c r="G28" i="5"/>
  <c r="W59" i="13"/>
  <c r="G14" i="5"/>
  <c r="W10" i="13"/>
  <c r="G37" i="5"/>
  <c r="W24" i="13"/>
  <c r="G43" i="5"/>
  <c r="W11" i="13"/>
  <c r="G63" i="5"/>
  <c r="W43" i="13"/>
  <c r="F58" i="6"/>
  <c r="G28"/>
  <c r="X59" i="13"/>
  <c r="G56" i="6"/>
  <c r="X50" i="13"/>
  <c r="G9" i="10"/>
  <c r="AB32" i="13"/>
  <c r="G17" i="10"/>
  <c r="AB25" i="13"/>
  <c r="G22" i="10"/>
  <c r="AB18" i="13"/>
  <c r="G31" i="10"/>
  <c r="AB6" i="13"/>
  <c r="G45" i="10"/>
  <c r="AB30" i="13"/>
  <c r="G58" i="10"/>
  <c r="AB68" i="13"/>
  <c r="G62" i="10"/>
  <c r="AB45" i="13"/>
  <c r="G48" i="10"/>
  <c r="AB16" i="13"/>
  <c r="G27" i="9"/>
  <c r="AA33" i="13"/>
  <c r="D12" i="10"/>
  <c r="O5" i="13" s="1"/>
  <c r="G54" i="9"/>
  <c r="AA46" i="13"/>
  <c r="G33" i="9"/>
  <c r="AA61" i="13"/>
  <c r="G17" i="11"/>
  <c r="AC25" i="13"/>
  <c r="G28" i="11"/>
  <c r="AC59" i="13"/>
  <c r="G37" i="11"/>
  <c r="AC24" i="13"/>
  <c r="G50" i="11"/>
  <c r="AC4" i="13"/>
  <c r="G62" i="11"/>
  <c r="AC45" i="13"/>
  <c r="G27" i="11"/>
  <c r="AC33" i="13"/>
  <c r="G38" i="5"/>
  <c r="W64" i="13"/>
  <c r="G15" i="6"/>
  <c r="X15" i="13"/>
  <c r="G56" i="5"/>
  <c r="W50" i="13"/>
  <c r="G45" i="6"/>
  <c r="X30" i="13"/>
  <c r="G44" i="6"/>
  <c r="X28" i="13"/>
  <c r="G57" i="6"/>
  <c r="X48" i="13"/>
  <c r="G41" i="6"/>
  <c r="X7" i="13"/>
  <c r="G65" i="8"/>
  <c r="Z70" i="13"/>
  <c r="G55" i="8"/>
  <c r="Z51" i="13"/>
  <c r="G60" i="8"/>
  <c r="Z40" i="13"/>
  <c r="G45" i="8"/>
  <c r="Z30" i="13"/>
  <c r="G46" i="12"/>
  <c r="AD66" i="13"/>
  <c r="G7" i="12"/>
  <c r="AD56" i="13"/>
  <c r="G62" i="12"/>
  <c r="AD45" i="13"/>
  <c r="G3" i="4"/>
  <c r="G20" i="12"/>
  <c r="AD14" i="13"/>
  <c r="G57" i="12"/>
  <c r="AD48" i="13"/>
  <c r="G51" i="12"/>
  <c r="AD35" i="13"/>
  <c r="G53" i="6"/>
  <c r="X67" i="13"/>
  <c r="Z9"/>
  <c r="G21" i="12"/>
  <c r="AD20" i="13"/>
  <c r="G8" i="8"/>
  <c r="Z57" i="13"/>
  <c r="G27" i="12"/>
  <c r="AD33" i="13"/>
  <c r="D24" i="7"/>
  <c r="G21" i="8"/>
  <c r="Z20" i="13"/>
  <c r="G52" i="4"/>
  <c r="V39" i="13"/>
  <c r="G40" i="4"/>
  <c r="V65" i="13"/>
  <c r="AA9"/>
  <c r="E40" i="9"/>
  <c r="G53"/>
  <c r="AA67" i="13"/>
  <c r="G62" i="9"/>
  <c r="AA45" i="13"/>
  <c r="G16" i="9"/>
  <c r="AA37" i="13"/>
  <c r="G19" i="9"/>
  <c r="AA52" i="13"/>
  <c r="G60" i="4"/>
  <c r="V40" i="13"/>
  <c r="G51" i="7"/>
  <c r="Y35" i="13"/>
  <c r="G49" i="4"/>
  <c r="V34" i="13"/>
  <c r="Y10"/>
  <c r="G7" i="4"/>
  <c r="V56" i="13"/>
  <c r="G23" i="7"/>
  <c r="Y23" i="13"/>
  <c r="G45" i="7"/>
  <c r="Y30" i="13"/>
  <c r="G11" i="7"/>
  <c r="Y17" i="13"/>
  <c r="G38" i="7"/>
  <c r="Y64" i="13"/>
  <c r="G55" i="7"/>
  <c r="Y51" i="13"/>
  <c r="G65" i="4"/>
  <c r="V70" i="13"/>
  <c r="G8" i="9"/>
  <c r="AA57" i="13"/>
  <c r="AA15"/>
  <c r="G46" i="7"/>
  <c r="Y66" i="13"/>
  <c r="G39" i="7"/>
  <c r="Y31" i="13"/>
  <c r="G33" i="7"/>
  <c r="Y61" i="13"/>
  <c r="G52" i="7"/>
  <c r="Y39" i="13"/>
  <c r="G5" i="4"/>
  <c r="V55" i="13"/>
  <c r="G13" i="5"/>
  <c r="W12" i="13"/>
  <c r="G20" i="5"/>
  <c r="W14" i="13"/>
  <c r="G31" i="5"/>
  <c r="W6" i="13"/>
  <c r="G35" i="5"/>
  <c r="W62" i="13"/>
  <c r="G11" i="5"/>
  <c r="W17" i="13"/>
  <c r="G41" i="5"/>
  <c r="W7" i="13"/>
  <c r="G46" i="5"/>
  <c r="W66" i="13"/>
  <c r="G53" i="5"/>
  <c r="W67" i="13"/>
  <c r="G58" i="5"/>
  <c r="W68" i="13"/>
  <c r="G65" i="5"/>
  <c r="W70" i="13"/>
  <c r="G52" i="5"/>
  <c r="W39" i="13"/>
  <c r="G55" i="5"/>
  <c r="W51" i="13"/>
  <c r="G8" i="5"/>
  <c r="W57" i="13"/>
  <c r="D34" i="5"/>
  <c r="J26" i="13" s="1"/>
  <c r="G11" i="6"/>
  <c r="X17" i="13"/>
  <c r="D17" i="6"/>
  <c r="G38"/>
  <c r="X64" i="13"/>
  <c r="G36" i="6"/>
  <c r="X63" i="13"/>
  <c r="D7" i="8"/>
  <c r="G5" i="10"/>
  <c r="AB55" i="13"/>
  <c r="G49" i="10"/>
  <c r="AB34" i="13"/>
  <c r="G13" i="10"/>
  <c r="AB12" i="13"/>
  <c r="G18" i="10"/>
  <c r="AB58" i="13"/>
  <c r="G23" i="10"/>
  <c r="AB23" i="13"/>
  <c r="G28" i="10"/>
  <c r="AB59" i="13"/>
  <c r="G32" i="10"/>
  <c r="AB19" i="13"/>
  <c r="G36" i="10"/>
  <c r="AB63" i="13"/>
  <c r="G41" i="10"/>
  <c r="AB7" i="13"/>
  <c r="G46" i="10"/>
  <c r="AB66" i="13"/>
  <c r="G53" i="10"/>
  <c r="AB67" i="13"/>
  <c r="G59" i="10"/>
  <c r="AB69" i="13"/>
  <c r="G63" i="10"/>
  <c r="AB43" i="13"/>
  <c r="G39" i="10"/>
  <c r="AB31" i="13"/>
  <c r="G19" i="10"/>
  <c r="AB52" i="13"/>
  <c r="G57" i="10"/>
  <c r="AB48" i="13"/>
  <c r="G47" i="9"/>
  <c r="AA22" i="13"/>
  <c r="D20" i="10"/>
  <c r="O14" i="13" s="1"/>
  <c r="D62" i="10"/>
  <c r="O45" i="13" s="1"/>
  <c r="G12" i="11"/>
  <c r="AC5" i="13"/>
  <c r="G18" i="11"/>
  <c r="AC58" i="13"/>
  <c r="G23" i="11"/>
  <c r="AC23" i="13"/>
  <c r="G29" i="11"/>
  <c r="AC60" i="13"/>
  <c r="G45" i="11"/>
  <c r="AC30" i="13"/>
  <c r="G51" i="11"/>
  <c r="AC35" i="13"/>
  <c r="G58" i="11"/>
  <c r="AC68" i="13"/>
  <c r="G63" i="11"/>
  <c r="AC43" i="13"/>
  <c r="G52" i="11"/>
  <c r="AC39" i="13"/>
  <c r="G55" i="11"/>
  <c r="AC51" i="13"/>
  <c r="T36"/>
  <c r="T52"/>
  <c r="G55" i="6"/>
  <c r="X51" i="13"/>
  <c r="G61" i="6"/>
  <c r="X42" i="13"/>
  <c r="G54" i="6"/>
  <c r="X46" i="13"/>
  <c r="G33" i="6"/>
  <c r="X61" i="13"/>
  <c r="G42" i="6"/>
  <c r="X8" i="13"/>
  <c r="G60" i="6"/>
  <c r="X40" i="13"/>
  <c r="G38" i="8"/>
  <c r="Z64" i="13"/>
  <c r="G61" i="8"/>
  <c r="Z42" i="13"/>
  <c r="G23" i="9"/>
  <c r="AA23" i="13"/>
  <c r="G6" i="6"/>
  <c r="X36" i="13"/>
  <c r="G41" i="8"/>
  <c r="Z7" i="13"/>
  <c r="G63" i="8"/>
  <c r="Z43" i="13"/>
  <c r="AA5"/>
  <c r="G13" i="12"/>
  <c r="AD12" i="13"/>
  <c r="G23" i="12"/>
  <c r="AD23" i="13"/>
  <c r="G37" i="12"/>
  <c r="AD24" i="13"/>
  <c r="G36" i="8"/>
  <c r="Z63" i="13"/>
  <c r="G59" i="8"/>
  <c r="Z69" i="13"/>
  <c r="G49" i="9"/>
  <c r="AA34" i="13"/>
  <c r="G10" i="12"/>
  <c r="AD38" i="13"/>
  <c r="G45" i="12"/>
  <c r="AD30" i="13"/>
  <c r="G58" i="12"/>
  <c r="AD68" i="13"/>
  <c r="G55" i="12"/>
  <c r="AD51" i="13"/>
  <c r="G3" i="10"/>
  <c r="AB3" i="13"/>
  <c r="G3" i="11"/>
  <c r="AC3" i="13"/>
  <c r="G3" i="12"/>
  <c r="AD3" i="13"/>
  <c r="G40" i="8"/>
  <c r="Z65" i="13"/>
  <c r="G38" i="12"/>
  <c r="AD64" i="13"/>
  <c r="G63" i="12"/>
  <c r="AD43" i="13"/>
  <c r="G12" i="12"/>
  <c r="AD5" i="13"/>
  <c r="G31" i="12"/>
  <c r="AD6" i="13"/>
  <c r="G6" i="11"/>
  <c r="AC36" i="13"/>
  <c r="G30" i="12"/>
  <c r="AD9" i="13"/>
  <c r="G47" i="12"/>
  <c r="AD22" i="13"/>
  <c r="G39" i="12"/>
  <c r="AD31" i="13"/>
  <c r="D58" i="2"/>
  <c r="G42" i="5"/>
  <c r="W8" i="13"/>
  <c r="G29" i="6"/>
  <c r="X60" i="13"/>
  <c r="G48" i="6"/>
  <c r="X16" i="13"/>
  <c r="G51" i="6"/>
  <c r="X35" i="13"/>
  <c r="G7" i="8"/>
  <c r="Z56" i="13"/>
  <c r="G29" i="8"/>
  <c r="Z60" i="13"/>
  <c r="G17" i="8"/>
  <c r="Z25" i="13"/>
  <c r="G32" i="8"/>
  <c r="Z19" i="13"/>
  <c r="G9" i="11"/>
  <c r="AC32" i="13"/>
  <c r="G25" i="12"/>
  <c r="AD21" i="13"/>
  <c r="G22" i="8"/>
  <c r="Z18" i="13"/>
  <c r="G66" i="8"/>
  <c r="Z71" i="13"/>
  <c r="G66" i="12"/>
  <c r="AD71" i="13"/>
  <c r="G6" i="12"/>
  <c r="AD36" i="13"/>
  <c r="G5" i="8"/>
  <c r="Z55" i="13"/>
  <c r="Z8"/>
  <c r="G35" i="8"/>
  <c r="Z62" i="13"/>
  <c r="G8" i="11"/>
  <c r="AC57" i="13"/>
  <c r="G56" i="4"/>
  <c r="V50" i="13"/>
  <c r="G54" i="4"/>
  <c r="V46" i="13"/>
  <c r="G33" i="4"/>
  <c r="V61" i="13"/>
  <c r="G53" i="4"/>
  <c r="V67" i="13"/>
  <c r="G9" i="7"/>
  <c r="Y32" i="13"/>
  <c r="Y15"/>
  <c r="G18" i="7"/>
  <c r="Y58" i="13"/>
  <c r="G62" i="7"/>
  <c r="Y45" i="13"/>
  <c r="Y16"/>
  <c r="G17" i="9"/>
  <c r="AA25" i="13"/>
  <c r="G20" i="9"/>
  <c r="AA14" i="13"/>
  <c r="G28" i="9"/>
  <c r="AA59" i="13"/>
  <c r="E35" i="9"/>
  <c r="AA8" i="13"/>
  <c r="G46" i="9"/>
  <c r="AA66" i="13"/>
  <c r="G66" i="9"/>
  <c r="AA71" i="13"/>
  <c r="G39" i="9"/>
  <c r="AA31" i="13"/>
  <c r="G10" i="7"/>
  <c r="Y38" i="13"/>
  <c r="G22" i="9"/>
  <c r="AA18" i="13"/>
  <c r="G28" i="4"/>
  <c r="V59" i="13"/>
  <c r="G4" i="4"/>
  <c r="V29" i="13"/>
  <c r="G18" i="4"/>
  <c r="V58" i="13"/>
  <c r="G7" i="7"/>
  <c r="Y56" i="13"/>
  <c r="G54" i="7"/>
  <c r="Y46" i="13"/>
  <c r="G4" i="9"/>
  <c r="AA29" i="13"/>
  <c r="G23" i="4"/>
  <c r="V23" i="13"/>
  <c r="G46" i="4"/>
  <c r="V66" i="13"/>
  <c r="G10" i="9"/>
  <c r="AA38" i="13"/>
  <c r="G26" i="7"/>
  <c r="Y27" i="13"/>
  <c r="G59" i="7"/>
  <c r="Y69" i="13"/>
  <c r="G61" i="7"/>
  <c r="Y42" i="13"/>
  <c r="G28" i="7"/>
  <c r="Y59" i="13"/>
  <c r="G15" i="8"/>
  <c r="Z15" i="13"/>
  <c r="Y4"/>
  <c r="G10" i="5"/>
  <c r="W38" i="13"/>
  <c r="G62" i="5"/>
  <c r="W45" i="13"/>
  <c r="G44" i="5"/>
  <c r="W28" i="13"/>
  <c r="G19" i="5"/>
  <c r="W52" i="13"/>
  <c r="G25" i="5"/>
  <c r="W21" i="13"/>
  <c r="G21" i="6"/>
  <c r="X20" i="13"/>
  <c r="G18" i="6"/>
  <c r="X58" i="13"/>
  <c r="G8" i="10"/>
  <c r="AB57" i="13"/>
  <c r="G15" i="10"/>
  <c r="AB15" i="13"/>
  <c r="G25" i="10"/>
  <c r="AB21" i="13"/>
  <c r="G34" i="10"/>
  <c r="AB26" i="13"/>
  <c r="G42" i="10"/>
  <c r="AB8" i="13"/>
  <c r="G56" i="10"/>
  <c r="AB50" i="13"/>
  <c r="G66" i="10"/>
  <c r="AB71" i="13"/>
  <c r="G6" i="10"/>
  <c r="AB36" i="13"/>
  <c r="G52" i="9"/>
  <c r="AA39" i="13"/>
  <c r="G55" i="9"/>
  <c r="AA51" i="13"/>
  <c r="G21" i="11"/>
  <c r="AC20" i="13"/>
  <c r="G36" i="11"/>
  <c r="AC63" i="13"/>
  <c r="G47" i="11"/>
  <c r="AC22" i="13"/>
  <c r="G60" i="11"/>
  <c r="AC40" i="13"/>
  <c r="G19" i="11"/>
  <c r="AC52" i="13"/>
  <c r="G4" i="6"/>
  <c r="X29" i="13"/>
  <c r="G62" i="6"/>
  <c r="X45" i="13"/>
  <c r="F4" i="7"/>
  <c r="L29" i="13"/>
  <c r="G17" i="6"/>
  <c r="X25" i="13"/>
  <c r="G34" i="6"/>
  <c r="X26" i="13"/>
  <c r="G47" i="6"/>
  <c r="X22" i="13"/>
  <c r="G26" i="6"/>
  <c r="X27" i="13"/>
  <c r="G56" i="8"/>
  <c r="Z50" i="13"/>
  <c r="G9" i="12"/>
  <c r="AD32" i="13"/>
  <c r="G16" i="8"/>
  <c r="Z37" i="13"/>
  <c r="G44" i="12"/>
  <c r="AD28" i="13"/>
  <c r="G3" i="5"/>
  <c r="W3" i="13"/>
  <c r="G25" i="11"/>
  <c r="AC21" i="13"/>
  <c r="G5" i="12"/>
  <c r="AD55" i="13"/>
  <c r="G22" i="12"/>
  <c r="AD18" i="13"/>
  <c r="G54" i="12"/>
  <c r="AD46" i="13"/>
  <c r="G40" i="12"/>
  <c r="AD65" i="13"/>
  <c r="X5"/>
  <c r="X11"/>
  <c r="G10" i="8"/>
  <c r="Z38" i="13"/>
  <c r="G49" i="8"/>
  <c r="Z34" i="13"/>
  <c r="G23" i="8"/>
  <c r="Z23" i="13"/>
  <c r="G16" i="12"/>
  <c r="AD37" i="13"/>
  <c r="G28" i="8"/>
  <c r="Z59" i="13"/>
  <c r="G51" i="4"/>
  <c r="V35" i="13"/>
  <c r="G17" i="7"/>
  <c r="Y25" i="13"/>
  <c r="G16" i="7"/>
  <c r="Y37" i="13"/>
  <c r="G36" i="9"/>
  <c r="AA63" i="13"/>
  <c r="G59" i="9"/>
  <c r="AA69" i="13"/>
  <c r="G7" i="9"/>
  <c r="AA56" i="13"/>
  <c r="G35" i="7"/>
  <c r="Y62" i="13"/>
  <c r="G56" i="7"/>
  <c r="Y50" i="13"/>
  <c r="G12" i="4"/>
  <c r="V5" i="13"/>
  <c r="G6" i="7"/>
  <c r="Y36" i="13"/>
  <c r="G57" i="7"/>
  <c r="Y48" i="13"/>
  <c r="G17" i="5"/>
  <c r="W25" i="13"/>
  <c r="G32" i="5"/>
  <c r="W19" i="13"/>
  <c r="G49" i="5"/>
  <c r="W34" i="13"/>
  <c r="G47" i="5"/>
  <c r="W22" i="13"/>
  <c r="G54" i="5"/>
  <c r="W46" i="13"/>
  <c r="G39" i="5"/>
  <c r="W31" i="13"/>
  <c r="G27" i="5"/>
  <c r="W33" i="13"/>
  <c r="G21" i="5"/>
  <c r="W20" i="13"/>
  <c r="G30" i="6"/>
  <c r="X9" i="13"/>
  <c r="D5" i="8"/>
  <c r="D60" i="6"/>
  <c r="G4" i="10"/>
  <c r="AB29" i="13"/>
  <c r="G12" i="10"/>
  <c r="AB5" i="13"/>
  <c r="G26" i="10"/>
  <c r="AB27" i="13"/>
  <c r="G35" i="10"/>
  <c r="AB62" i="13"/>
  <c r="G40" i="10"/>
  <c r="AB65" i="13"/>
  <c r="G51" i="10"/>
  <c r="AB35" i="13"/>
  <c r="G44" i="10"/>
  <c r="AB28" i="13"/>
  <c r="G55" i="10"/>
  <c r="AB51" i="13"/>
  <c r="G37" i="9"/>
  <c r="AA24" i="13"/>
  <c r="D37" i="10"/>
  <c r="O24" i="13" s="1"/>
  <c r="G10" i="11"/>
  <c r="AC38" i="13"/>
  <c r="G22" i="11"/>
  <c r="AC18" i="13"/>
  <c r="G33" i="11"/>
  <c r="AC61" i="13"/>
  <c r="G43" i="11"/>
  <c r="AC11" i="13"/>
  <c r="G56" i="11"/>
  <c r="AC50" i="13"/>
  <c r="G39" i="11"/>
  <c r="AC31" i="13"/>
  <c r="G58" i="4"/>
  <c r="V68" i="13"/>
  <c r="G6" i="5"/>
  <c r="W36" i="13"/>
  <c r="G14" i="6"/>
  <c r="X10" i="13"/>
  <c r="G19" i="6"/>
  <c r="X52" i="13"/>
  <c r="G37" i="6"/>
  <c r="X24" i="13"/>
  <c r="G24" i="6"/>
  <c r="X13" i="13"/>
  <c r="G65" i="6"/>
  <c r="X70" i="13"/>
  <c r="Z11"/>
  <c r="G37" i="8"/>
  <c r="Z24" i="13"/>
  <c r="G57" i="8"/>
  <c r="Z48" i="13"/>
  <c r="G44" i="8"/>
  <c r="Z28" i="13"/>
  <c r="G36" i="12"/>
  <c r="AD63" i="13"/>
  <c r="G42" i="12"/>
  <c r="AD8" i="13"/>
  <c r="G59" i="12"/>
  <c r="AD69" i="13"/>
  <c r="G11" i="12"/>
  <c r="AD17" i="13"/>
  <c r="G26" i="12"/>
  <c r="AD27" i="13"/>
  <c r="G7" i="11"/>
  <c r="AC56" i="13"/>
  <c r="G8" i="12"/>
  <c r="AD57" i="13"/>
  <c r="G50" i="5"/>
  <c r="W4" i="13"/>
  <c r="G51" i="5"/>
  <c r="W35" i="13"/>
  <c r="Z13"/>
  <c r="G18" i="8"/>
  <c r="Z58" i="13"/>
  <c r="G52" i="8"/>
  <c r="Z39" i="13"/>
  <c r="G65" i="12"/>
  <c r="AD70" i="13"/>
  <c r="G31" i="8"/>
  <c r="Z6" i="13"/>
  <c r="F32" i="7"/>
  <c r="L19" i="13"/>
  <c r="G43" i="7"/>
  <c r="Y11" i="13"/>
  <c r="AA19"/>
  <c r="AA4"/>
  <c r="G35" i="4"/>
  <c r="V62" i="13"/>
  <c r="G62" i="4"/>
  <c r="V45" i="13"/>
  <c r="G65" i="7"/>
  <c r="Y70" i="13"/>
  <c r="AA10"/>
  <c r="G21" i="7"/>
  <c r="Y20" i="13"/>
  <c r="Y9"/>
  <c r="Y12"/>
  <c r="G57" i="4"/>
  <c r="V48" i="13"/>
  <c r="G4" i="5"/>
  <c r="W29" i="13"/>
  <c r="G12" i="5"/>
  <c r="W5" i="13"/>
  <c r="G22" i="5"/>
  <c r="W18" i="13"/>
  <c r="G30" i="5"/>
  <c r="W9" i="13"/>
  <c r="G34" i="5"/>
  <c r="W26" i="13"/>
  <c r="G18" i="5"/>
  <c r="W58" i="13"/>
  <c r="G7" i="5"/>
  <c r="W56" i="13"/>
  <c r="G24" i="5"/>
  <c r="W13" i="13"/>
  <c r="G60" i="5"/>
  <c r="W40" i="13"/>
  <c r="G48" i="5"/>
  <c r="W16" i="13"/>
  <c r="G57" i="5"/>
  <c r="W48" i="13"/>
  <c r="G10" i="6"/>
  <c r="X38" i="13"/>
  <c r="G8" i="6"/>
  <c r="X57" i="13"/>
  <c r="G50" i="6"/>
  <c r="X4" i="13"/>
  <c r="G9" i="6"/>
  <c r="X32" i="13"/>
  <c r="G46" i="6"/>
  <c r="X66" i="13"/>
  <c r="G15" i="5"/>
  <c r="W15" i="13"/>
  <c r="D24" i="8"/>
  <c r="G7" i="10"/>
  <c r="AB56" i="13"/>
  <c r="G10" i="10"/>
  <c r="AB38" i="13"/>
  <c r="G14" i="10"/>
  <c r="AB10" i="13"/>
  <c r="G20" i="10"/>
  <c r="AB14" i="13"/>
  <c r="G24" i="10"/>
  <c r="AB13" i="13"/>
  <c r="G29" i="10"/>
  <c r="AB60" i="13"/>
  <c r="G33" i="10"/>
  <c r="AB61" i="13"/>
  <c r="G37" i="10"/>
  <c r="AB24" i="13"/>
  <c r="G43" i="10"/>
  <c r="AB11" i="13"/>
  <c r="G47" i="10"/>
  <c r="AB22" i="13"/>
  <c r="G54" i="10"/>
  <c r="AB46" i="13"/>
  <c r="G60" i="10"/>
  <c r="AB40" i="13"/>
  <c r="G65" i="10"/>
  <c r="AB70" i="13"/>
  <c r="G52" i="10"/>
  <c r="AB39" i="13"/>
  <c r="G27" i="10"/>
  <c r="AB33" i="13"/>
  <c r="D55" i="6"/>
  <c r="K51" i="13" s="1"/>
  <c r="G60" i="9"/>
  <c r="AA40" i="13"/>
  <c r="G5" i="11"/>
  <c r="AC55" i="13"/>
  <c r="AA11"/>
  <c r="G65" i="9"/>
  <c r="AA70" i="13"/>
  <c r="G49" i="11"/>
  <c r="AC34" i="13"/>
  <c r="G13" i="11"/>
  <c r="AC12" i="13"/>
  <c r="G20" i="11"/>
  <c r="AC14" i="13"/>
  <c r="G24" i="11"/>
  <c r="AC13" i="13"/>
  <c r="G31" i="11"/>
  <c r="AC6" i="13"/>
  <c r="G35" i="11"/>
  <c r="AC62" i="13"/>
  <c r="G40" i="11"/>
  <c r="AC65" i="13"/>
  <c r="G46" i="11"/>
  <c r="AC66" i="13"/>
  <c r="G53" i="11"/>
  <c r="AC67" i="13"/>
  <c r="G59" i="11"/>
  <c r="AC69" i="13"/>
  <c r="G65" i="11"/>
  <c r="AC70" i="13"/>
  <c r="G48" i="11"/>
  <c r="AC16" i="13"/>
  <c r="G57" i="11"/>
  <c r="AC48" i="13"/>
  <c r="T17"/>
  <c r="G7" i="6"/>
  <c r="X56" i="13"/>
  <c r="G49" i="6"/>
  <c r="X34" i="13"/>
  <c r="G61" i="5"/>
  <c r="W42" i="13"/>
  <c r="G16" i="5"/>
  <c r="W37" i="13"/>
  <c r="G5" i="6"/>
  <c r="X55" i="13"/>
  <c r="G52" i="6"/>
  <c r="X39" i="13"/>
  <c r="G23" i="6"/>
  <c r="X23" i="13"/>
  <c r="G39" i="6"/>
  <c r="X31" i="13"/>
  <c r="G27" i="6"/>
  <c r="X33" i="13"/>
  <c r="G32" i="6"/>
  <c r="X19" i="13"/>
  <c r="G58" i="6"/>
  <c r="X68" i="13"/>
  <c r="G16" i="6"/>
  <c r="X37" i="13"/>
  <c r="G66" i="6"/>
  <c r="X71" i="13"/>
  <c r="G58" i="8"/>
  <c r="Z68" i="13"/>
  <c r="G51" i="8"/>
  <c r="Z35" i="13"/>
  <c r="G48" i="8"/>
  <c r="Z16" i="13"/>
  <c r="G33" i="12"/>
  <c r="AD61" i="13"/>
  <c r="G54" i="8"/>
  <c r="Z46" i="13"/>
  <c r="G27" i="8"/>
  <c r="Z33" i="13"/>
  <c r="AA13"/>
  <c r="G32" i="12"/>
  <c r="AD19" i="13"/>
  <c r="G41" i="12"/>
  <c r="AD7" i="13"/>
  <c r="G50" i="12"/>
  <c r="AD4" i="13"/>
  <c r="G3" i="8"/>
  <c r="Z3" i="13"/>
  <c r="AA17"/>
  <c r="G19" i="12"/>
  <c r="AD52" i="13"/>
  <c r="D17" i="2"/>
  <c r="G25" i="13" s="1"/>
  <c r="G66" i="11"/>
  <c r="AC71" i="13"/>
  <c r="G4" i="12"/>
  <c r="AD29" i="13"/>
  <c r="G49" i="12"/>
  <c r="AD34" i="13"/>
  <c r="G17" i="12"/>
  <c r="AD25" i="13"/>
  <c r="G34" i="12"/>
  <c r="AD26" i="13"/>
  <c r="G35" i="6"/>
  <c r="X62" i="13"/>
  <c r="G62" i="8"/>
  <c r="Z45" i="13"/>
  <c r="G30" i="11"/>
  <c r="AC9" i="13"/>
  <c r="G16" i="11"/>
  <c r="AC37" i="13"/>
  <c r="G29" i="12"/>
  <c r="AD60" i="13"/>
  <c r="G61" i="11"/>
  <c r="AC42" i="13"/>
  <c r="G15" i="11"/>
  <c r="AC15" i="13"/>
  <c r="G42" i="11"/>
  <c r="AC8" i="13"/>
  <c r="G14" i="12"/>
  <c r="AD10" i="13"/>
  <c r="D48" i="2"/>
  <c r="G16" i="13" s="1"/>
  <c r="G40" i="5"/>
  <c r="W65" i="13"/>
  <c r="G45" i="5"/>
  <c r="W30" i="13"/>
  <c r="G22" i="6"/>
  <c r="X18" i="13"/>
  <c r="G63" i="6"/>
  <c r="X43" i="13"/>
  <c r="G40" i="6"/>
  <c r="X65" i="13"/>
  <c r="G9" i="8"/>
  <c r="Z32" i="13"/>
  <c r="G12" i="8"/>
  <c r="Z5" i="13"/>
  <c r="G20" i="8"/>
  <c r="Z14" i="13"/>
  <c r="G34" i="8"/>
  <c r="Z26" i="13"/>
  <c r="G33" i="8"/>
  <c r="Z61" i="13"/>
  <c r="G53" i="12"/>
  <c r="AD67" i="13"/>
  <c r="G25" i="8"/>
  <c r="Z21" i="13"/>
  <c r="G53" i="8"/>
  <c r="Z67" i="13"/>
  <c r="G60" i="12"/>
  <c r="AD40" i="13"/>
  <c r="G52" i="12"/>
  <c r="AD39" i="13"/>
  <c r="G14" i="8"/>
  <c r="Z10" i="13"/>
  <c r="G47" i="8"/>
  <c r="Z22" i="13"/>
  <c r="G56" i="12"/>
  <c r="AD50" i="13"/>
  <c r="G63" i="4"/>
  <c r="V43" i="13"/>
  <c r="G17" i="4"/>
  <c r="V25" i="13"/>
  <c r="G38" i="4"/>
  <c r="V64" i="13"/>
  <c r="Y7"/>
  <c r="Y8"/>
  <c r="G38" i="9"/>
  <c r="AA64" i="13"/>
  <c r="AA7"/>
  <c r="G61" i="9"/>
  <c r="AA42" i="13"/>
  <c r="G63" i="9"/>
  <c r="AA43" i="13"/>
  <c r="G57" i="9"/>
  <c r="AA48" i="13"/>
  <c r="G36" i="4"/>
  <c r="V63" i="13"/>
  <c r="G61" i="4"/>
  <c r="V42" i="13"/>
  <c r="G63" i="7"/>
  <c r="Y43" i="13"/>
  <c r="G13" i="9"/>
  <c r="AA12" i="13"/>
  <c r="G10" i="4"/>
  <c r="V38" i="13"/>
  <c r="G25" i="7"/>
  <c r="Y21" i="13"/>
  <c r="G8" i="4"/>
  <c r="V57" i="13"/>
  <c r="G22" i="7"/>
  <c r="Y18" i="13"/>
  <c r="Y13"/>
  <c r="Y6"/>
  <c r="G37" i="4"/>
  <c r="V24" i="13"/>
  <c r="G4" i="7"/>
  <c r="Y29" i="13"/>
  <c r="Y5"/>
  <c r="G37" i="7"/>
  <c r="Y24" i="13"/>
  <c r="G58" i="7"/>
  <c r="Y68" i="13"/>
  <c r="G27" i="7"/>
  <c r="Y33" i="13"/>
  <c r="G29" i="4"/>
  <c r="V60" i="13"/>
  <c r="G66" i="4"/>
  <c r="V71" i="13"/>
  <c r="G6" i="4"/>
  <c r="V36" i="13"/>
  <c r="G5" i="7"/>
  <c r="Y55" i="13"/>
  <c r="G9" i="9"/>
  <c r="AA32" i="13"/>
  <c r="G47" i="7"/>
  <c r="Y22" i="13"/>
  <c r="G32" i="7"/>
  <c r="Y19" i="13"/>
  <c r="G34" i="7"/>
  <c r="Y26" i="13"/>
  <c r="G19" i="7"/>
  <c r="Y52" i="13"/>
  <c r="G19" i="4"/>
  <c r="V52" i="13"/>
  <c r="V17"/>
  <c r="G44" i="4"/>
  <c r="V28" i="13"/>
  <c r="V8"/>
  <c r="V16"/>
  <c r="V15"/>
  <c r="G24" i="4"/>
  <c r="V13" i="13"/>
  <c r="V11"/>
  <c r="G21" i="4"/>
  <c r="V20" i="13"/>
  <c r="V10"/>
  <c r="V19"/>
  <c r="G16" i="4"/>
  <c r="V37" i="13"/>
  <c r="G26" i="4"/>
  <c r="V27" i="13"/>
  <c r="V4"/>
  <c r="V7"/>
  <c r="V12"/>
  <c r="V26"/>
  <c r="G47" i="4"/>
  <c r="V22" i="13"/>
  <c r="V21"/>
  <c r="V6"/>
  <c r="G22" i="4"/>
  <c r="V18" i="13"/>
  <c r="V31"/>
  <c r="V9"/>
  <c r="V14"/>
  <c r="G9" i="4"/>
  <c r="V32" i="13"/>
  <c r="D5" i="3"/>
  <c r="H55" i="13" s="1"/>
  <c r="D24" i="5"/>
  <c r="J13" i="13" s="1"/>
  <c r="D23" i="8"/>
  <c r="D38"/>
  <c r="D6" i="10"/>
  <c r="O36" i="13" s="1"/>
  <c r="T25"/>
  <c r="D29" i="7"/>
  <c r="D43"/>
  <c r="E58" i="9"/>
  <c r="D12" i="3"/>
  <c r="F12" s="1"/>
  <c r="D60" i="8"/>
  <c r="M40" i="13" s="1"/>
  <c r="T48"/>
  <c r="T37"/>
  <c r="U6"/>
  <c r="G43" i="2"/>
  <c r="T27" i="13"/>
  <c r="T46"/>
  <c r="E31" i="9"/>
  <c r="E51"/>
  <c r="E48"/>
  <c r="E55" i="4"/>
  <c r="D33" i="3"/>
  <c r="H61" i="13" s="1"/>
  <c r="D4" i="8"/>
  <c r="D10"/>
  <c r="D29"/>
  <c r="M60" i="13" s="1"/>
  <c r="T64"/>
  <c r="D35" i="2"/>
  <c r="G62" i="13" s="1"/>
  <c r="D18" i="5"/>
  <c r="D54" i="6"/>
  <c r="D63" i="8"/>
  <c r="M43" i="13" s="1"/>
  <c r="D14" i="8"/>
  <c r="D8"/>
  <c r="D36" i="3"/>
  <c r="F36" s="1"/>
  <c r="D35" i="6"/>
  <c r="D17" i="8"/>
  <c r="D33" i="6"/>
  <c r="D20" i="8"/>
  <c r="M14" i="13" s="1"/>
  <c r="D27" i="8"/>
  <c r="M33" i="13" s="1"/>
  <c r="D25" i="8"/>
  <c r="M21" i="13" s="1"/>
  <c r="D63" i="6"/>
  <c r="D48"/>
  <c r="D56" i="10"/>
  <c r="O50" i="13" s="1"/>
  <c r="F29" i="2"/>
  <c r="T43" i="13"/>
  <c r="D7" i="6"/>
  <c r="K56" i="13" s="1"/>
  <c r="D4" i="2"/>
  <c r="G29" i="13" s="1"/>
  <c r="D37" i="2"/>
  <c r="D25" i="7"/>
  <c r="E45" i="9"/>
  <c r="E44"/>
  <c r="D7" i="4"/>
  <c r="CW6"/>
  <c r="D9"/>
  <c r="CW8"/>
  <c r="D10"/>
  <c r="CW10"/>
  <c r="D12"/>
  <c r="CW12"/>
  <c r="D14"/>
  <c r="CW14"/>
  <c r="G14" s="1"/>
  <c r="D17"/>
  <c r="CW16"/>
  <c r="D20"/>
  <c r="CW18"/>
  <c r="D22"/>
  <c r="CW20"/>
  <c r="D24"/>
  <c r="CW22"/>
  <c r="D26"/>
  <c r="CW24"/>
  <c r="D29"/>
  <c r="CW26"/>
  <c r="D31"/>
  <c r="CW28"/>
  <c r="D33"/>
  <c r="CW30"/>
  <c r="D35"/>
  <c r="CW32"/>
  <c r="D37"/>
  <c r="CW34"/>
  <c r="D56"/>
  <c r="CW47"/>
  <c r="D66"/>
  <c r="CW55"/>
  <c r="D38"/>
  <c r="CW35"/>
  <c r="D59"/>
  <c r="CW49"/>
  <c r="D39"/>
  <c r="CW57"/>
  <c r="D42"/>
  <c r="CW39"/>
  <c r="D16"/>
  <c r="CW59"/>
  <c r="D41" i="5"/>
  <c r="CG37"/>
  <c r="D23" i="6"/>
  <c r="CE21"/>
  <c r="D35" i="8"/>
  <c r="CH32"/>
  <c r="CW5" i="9"/>
  <c r="D5"/>
  <c r="CW13"/>
  <c r="D13"/>
  <c r="CW21"/>
  <c r="D23"/>
  <c r="CW7"/>
  <c r="D8"/>
  <c r="CW23"/>
  <c r="D25"/>
  <c r="D19" i="11"/>
  <c r="CH61"/>
  <c r="D5" i="4"/>
  <c r="CW5"/>
  <c r="D65"/>
  <c r="CW54"/>
  <c r="D49" i="5"/>
  <c r="J34" i="13" s="1"/>
  <c r="CE9" i="5"/>
  <c r="D45" i="4"/>
  <c r="CW40"/>
  <c r="D62"/>
  <c r="CW52"/>
  <c r="D27"/>
  <c r="CW62"/>
  <c r="D6"/>
  <c r="CW63"/>
  <c r="D16" i="5"/>
  <c r="CE59"/>
  <c r="D27"/>
  <c r="J33" i="13" s="1"/>
  <c r="CF62" i="5"/>
  <c r="D48"/>
  <c r="J16" i="13" s="1"/>
  <c r="CF60" i="5"/>
  <c r="D12" i="6"/>
  <c r="CG12"/>
  <c r="G12" s="1"/>
  <c r="D56"/>
  <c r="CE47"/>
  <c r="D61"/>
  <c r="K42" i="13" s="1"/>
  <c r="CH51" i="6"/>
  <c r="D29"/>
  <c r="CE26"/>
  <c r="D52"/>
  <c r="K39" i="13" s="1"/>
  <c r="CE58" i="6"/>
  <c r="CW24" i="9"/>
  <c r="G24" s="1"/>
  <c r="D26"/>
  <c r="CW34"/>
  <c r="D37"/>
  <c r="CW40"/>
  <c r="D45"/>
  <c r="CW45"/>
  <c r="D53"/>
  <c r="CW50"/>
  <c r="G50" s="1"/>
  <c r="D60"/>
  <c r="CW51"/>
  <c r="D61"/>
  <c r="CW28"/>
  <c r="D31"/>
  <c r="CW33"/>
  <c r="D36"/>
  <c r="CW38"/>
  <c r="D43"/>
  <c r="CW26"/>
  <c r="D29"/>
  <c r="CW27"/>
  <c r="D30"/>
  <c r="CW32"/>
  <c r="G32" s="1"/>
  <c r="D35"/>
  <c r="CW37"/>
  <c r="D41"/>
  <c r="D22" i="6"/>
  <c r="CE20"/>
  <c r="D41" i="8"/>
  <c r="CE37"/>
  <c r="CW6" i="9"/>
  <c r="D7"/>
  <c r="CW39"/>
  <c r="D42"/>
  <c r="CW48"/>
  <c r="D58"/>
  <c r="CW53"/>
  <c r="D63"/>
  <c r="CW58"/>
  <c r="D52"/>
  <c r="CW59"/>
  <c r="D16"/>
  <c r="D61" i="11"/>
  <c r="P42" i="13" s="1"/>
  <c r="CE51" i="11"/>
  <c r="CW56" i="9"/>
  <c r="D44"/>
  <c r="D57" i="11"/>
  <c r="P48" i="13" s="1"/>
  <c r="CF65" i="11"/>
  <c r="D5" i="10"/>
  <c r="O55" i="13" s="1"/>
  <c r="CE5" i="10"/>
  <c r="D49"/>
  <c r="O34" i="13" s="1"/>
  <c r="CE9" i="10"/>
  <c r="D13"/>
  <c r="CE13"/>
  <c r="D18"/>
  <c r="O58" i="13" s="1"/>
  <c r="CE17" i="10"/>
  <c r="D23"/>
  <c r="O23" i="13" s="1"/>
  <c r="CE21" i="10"/>
  <c r="D28"/>
  <c r="O59" i="13" s="1"/>
  <c r="CE25" i="10"/>
  <c r="D32"/>
  <c r="CE29"/>
  <c r="D36"/>
  <c r="O63" i="13" s="1"/>
  <c r="CE33" i="10"/>
  <c r="D41"/>
  <c r="O7" i="13" s="1"/>
  <c r="CE37" i="10"/>
  <c r="D46"/>
  <c r="O66" i="13" s="1"/>
  <c r="CE41" i="10"/>
  <c r="D53"/>
  <c r="CG45"/>
  <c r="D39"/>
  <c r="O31" i="13" s="1"/>
  <c r="CE57" i="10"/>
  <c r="D19"/>
  <c r="CG61"/>
  <c r="D7"/>
  <c r="O56" i="13" s="1"/>
  <c r="CF6" i="10"/>
  <c r="D43"/>
  <c r="O11" i="13" s="1"/>
  <c r="CF38" i="10"/>
  <c r="D54"/>
  <c r="O46" i="13" s="1"/>
  <c r="CF46" i="10"/>
  <c r="D55"/>
  <c r="CH64"/>
  <c r="D20" i="6"/>
  <c r="CE18"/>
  <c r="D59"/>
  <c r="CE49"/>
  <c r="D26"/>
  <c r="CE24"/>
  <c r="D45"/>
  <c r="CH40"/>
  <c r="D54" i="5"/>
  <c r="J46" i="13" s="1"/>
  <c r="CE46" i="5"/>
  <c r="D6" i="6"/>
  <c r="CF63"/>
  <c r="CW51" i="7"/>
  <c r="D61"/>
  <c r="CW63"/>
  <c r="D6"/>
  <c r="CW58"/>
  <c r="D52"/>
  <c r="D28" i="8"/>
  <c r="CF25"/>
  <c r="CW12" i="9"/>
  <c r="G12" s="1"/>
  <c r="D12"/>
  <c r="CW14"/>
  <c r="G14" s="1"/>
  <c r="D14"/>
  <c r="D57" i="10"/>
  <c r="O48" i="13" s="1"/>
  <c r="CF65" i="10"/>
  <c r="D9" i="11"/>
  <c r="CE8"/>
  <c r="D66" i="8"/>
  <c r="CH55"/>
  <c r="D6"/>
  <c r="CF63"/>
  <c r="CW4" i="9"/>
  <c r="D4"/>
  <c r="CW36"/>
  <c r="D40"/>
  <c r="CW44"/>
  <c r="D51"/>
  <c r="N35" i="13" s="1"/>
  <c r="CW60" i="9"/>
  <c r="D48"/>
  <c r="D56" i="8"/>
  <c r="CH47"/>
  <c r="CW31" i="9"/>
  <c r="D34"/>
  <c r="CW43"/>
  <c r="D50"/>
  <c r="CW55"/>
  <c r="D66"/>
  <c r="D59" i="10"/>
  <c r="O69" i="13" s="1"/>
  <c r="CF49" i="10"/>
  <c r="D65"/>
  <c r="O70" i="13" s="1"/>
  <c r="CE54" i="10"/>
  <c r="D44" i="6"/>
  <c r="CF56"/>
  <c r="D57"/>
  <c r="CE65"/>
  <c r="CW7" i="7"/>
  <c r="D8"/>
  <c r="CW48"/>
  <c r="D58"/>
  <c r="D11" i="8"/>
  <c r="CH11"/>
  <c r="D31" i="5"/>
  <c r="J6" i="13" s="1"/>
  <c r="CF28" i="5"/>
  <c r="D16" i="6"/>
  <c r="CG59"/>
  <c r="CW28" i="7"/>
  <c r="D31"/>
  <c r="D49" i="8"/>
  <c r="CE9"/>
  <c r="D13"/>
  <c r="CE13"/>
  <c r="D24" i="6"/>
  <c r="K13" i="13" s="1"/>
  <c r="CE22" i="6"/>
  <c r="CW34" i="7"/>
  <c r="D37"/>
  <c r="CW64"/>
  <c r="D55"/>
  <c r="CW41" i="9"/>
  <c r="G41" s="1"/>
  <c r="D46"/>
  <c r="CW49"/>
  <c r="D59"/>
  <c r="CW61"/>
  <c r="D19"/>
  <c r="CW54" i="7"/>
  <c r="D65"/>
  <c r="D19" i="4"/>
  <c r="CW61"/>
  <c r="CW15" i="7"/>
  <c r="G15" s="1"/>
  <c r="D15"/>
  <c r="CW59"/>
  <c r="D16"/>
  <c r="D33" i="8"/>
  <c r="CE30"/>
  <c r="G30" s="1"/>
  <c r="CW53" i="7"/>
  <c r="D63"/>
  <c r="D26" i="8"/>
  <c r="CF24"/>
  <c r="G24" s="1"/>
  <c r="D15"/>
  <c r="CF15"/>
  <c r="CW24" i="7"/>
  <c r="D26"/>
  <c r="CW45"/>
  <c r="D53"/>
  <c r="CW25"/>
  <c r="D28"/>
  <c r="CW55"/>
  <c r="CW61"/>
  <c r="D19"/>
  <c r="CW42"/>
  <c r="D47"/>
  <c r="CW49"/>
  <c r="D59"/>
  <c r="D32" i="9"/>
  <c r="D38"/>
  <c r="D18" i="7"/>
  <c r="D10" i="9"/>
  <c r="D38" i="7"/>
  <c r="D57"/>
  <c r="D28" i="9"/>
  <c r="D8" i="4"/>
  <c r="CW7"/>
  <c r="D49"/>
  <c r="CW9"/>
  <c r="D11"/>
  <c r="CW11"/>
  <c r="G11" s="1"/>
  <c r="D13"/>
  <c r="CW13"/>
  <c r="G13" s="1"/>
  <c r="D15"/>
  <c r="CW15"/>
  <c r="G15" s="1"/>
  <c r="D18"/>
  <c r="CW17"/>
  <c r="D21"/>
  <c r="CW19"/>
  <c r="D23"/>
  <c r="CW21"/>
  <c r="D25"/>
  <c r="CW23"/>
  <c r="D28"/>
  <c r="CW25"/>
  <c r="D30"/>
  <c r="CW27"/>
  <c r="G30" s="1"/>
  <c r="D32"/>
  <c r="CW29"/>
  <c r="G32" s="1"/>
  <c r="D34"/>
  <c r="CW31"/>
  <c r="G34" s="1"/>
  <c r="D36"/>
  <c r="CW33"/>
  <c r="D50"/>
  <c r="CW43"/>
  <c r="D63"/>
  <c r="CW53"/>
  <c r="D61"/>
  <c r="CW51"/>
  <c r="D41" i="6"/>
  <c r="CE37"/>
  <c r="CW9" i="9"/>
  <c r="D49"/>
  <c r="CW17"/>
  <c r="D18"/>
  <c r="CW11"/>
  <c r="G11" s="1"/>
  <c r="D11"/>
  <c r="CW19"/>
  <c r="D21"/>
  <c r="CW15"/>
  <c r="G15" s="1"/>
  <c r="D15"/>
  <c r="D58" i="4"/>
  <c r="CW48"/>
  <c r="D44"/>
  <c r="CW56"/>
  <c r="D48"/>
  <c r="CW60"/>
  <c r="G48" s="1"/>
  <c r="D57"/>
  <c r="CW65"/>
  <c r="D17" i="5"/>
  <c r="CF16"/>
  <c r="D55" i="4"/>
  <c r="CW64"/>
  <c r="D14" i="5"/>
  <c r="CF14"/>
  <c r="D40" i="4"/>
  <c r="CW36"/>
  <c r="D51"/>
  <c r="CW44"/>
  <c r="D12" i="5"/>
  <c r="J5" i="13" s="1"/>
  <c r="CF12" i="5"/>
  <c r="D66"/>
  <c r="CE55"/>
  <c r="CW11" i="7"/>
  <c r="D11"/>
  <c r="CW5"/>
  <c r="D5"/>
  <c r="CW10"/>
  <c r="D10"/>
  <c r="CW14"/>
  <c r="G14" s="1"/>
  <c r="D14"/>
  <c r="D10" i="6"/>
  <c r="K38" i="13" s="1"/>
  <c r="CE10" i="6"/>
  <c r="CW9" i="7"/>
  <c r="D49"/>
  <c r="CW13"/>
  <c r="G13" s="1"/>
  <c r="D13"/>
  <c r="D37" i="8"/>
  <c r="CE34"/>
  <c r="D50"/>
  <c r="CF43"/>
  <c r="G43" s="1"/>
  <c r="CW8" i="7"/>
  <c r="D9"/>
  <c r="CW42" i="9"/>
  <c r="G42" s="1"/>
  <c r="D47"/>
  <c r="CW47"/>
  <c r="D56"/>
  <c r="CW52"/>
  <c r="D62"/>
  <c r="CW57"/>
  <c r="D39"/>
  <c r="D5" i="11"/>
  <c r="P55" i="13" s="1"/>
  <c r="CH5" i="11"/>
  <c r="D43" i="8"/>
  <c r="CF38"/>
  <c r="D47"/>
  <c r="CE42"/>
  <c r="G42" s="1"/>
  <c r="D65"/>
  <c r="CF54"/>
  <c r="D52"/>
  <c r="CE58"/>
  <c r="CW16" i="9"/>
  <c r="D17"/>
  <c r="CW18"/>
  <c r="D20"/>
  <c r="D44" i="11"/>
  <c r="CF56"/>
  <c r="D11" i="10"/>
  <c r="O17" i="13" s="1"/>
  <c r="CE11" i="10"/>
  <c r="CW64" i="9"/>
  <c r="D55"/>
  <c r="CW65"/>
  <c r="D57"/>
  <c r="D22" i="10"/>
  <c r="CG20"/>
  <c r="D51"/>
  <c r="O35" i="13" s="1"/>
  <c r="CG44" i="10"/>
  <c r="D44"/>
  <c r="O28" i="13" s="1"/>
  <c r="CG56" i="10"/>
  <c r="CW18" i="7"/>
  <c r="D20"/>
  <c r="CW63" i="9"/>
  <c r="D6"/>
  <c r="CW3" i="7"/>
  <c r="G3" s="1"/>
  <c r="D3"/>
  <c r="D4" i="4"/>
  <c r="CW4"/>
  <c r="D60"/>
  <c r="CW50"/>
  <c r="D65" i="6"/>
  <c r="K70" i="13" s="1"/>
  <c r="CF54" i="6"/>
  <c r="CW16" i="7"/>
  <c r="D17"/>
  <c r="CW31"/>
  <c r="D34"/>
  <c r="CW27"/>
  <c r="D30"/>
  <c r="D18" i="8"/>
  <c r="CH17"/>
  <c r="D57"/>
  <c r="M48" i="13" s="1"/>
  <c r="CH65" i="8"/>
  <c r="CW22" i="9"/>
  <c r="D24"/>
  <c r="CW30"/>
  <c r="G30" s="1"/>
  <c r="D33"/>
  <c r="CW54"/>
  <c r="D65"/>
  <c r="CW62"/>
  <c r="D27"/>
  <c r="D60" i="10"/>
  <c r="CE50"/>
  <c r="D48"/>
  <c r="O16" i="13" s="1"/>
  <c r="CF60" i="10"/>
  <c r="D63"/>
  <c r="O43" i="13" s="1"/>
  <c r="CF53" i="10"/>
  <c r="D33"/>
  <c r="O61" i="13" s="1"/>
  <c r="CH30" i="10"/>
  <c r="G30" s="1"/>
  <c r="D54" i="4"/>
  <c r="CW46"/>
  <c r="CW32" i="7"/>
  <c r="D35"/>
  <c r="D53" i="4"/>
  <c r="CW45"/>
  <c r="D27" i="6"/>
  <c r="CH62"/>
  <c r="CW39" i="7"/>
  <c r="D42"/>
  <c r="CW47"/>
  <c r="D56"/>
  <c r="CW52"/>
  <c r="D62"/>
  <c r="D43" i="4"/>
  <c r="CW38"/>
  <c r="G43" s="1"/>
  <c r="D47"/>
  <c r="CW42"/>
  <c r="CW19" i="7"/>
  <c r="D21"/>
  <c r="D9" i="8"/>
  <c r="CF8"/>
  <c r="CW60" i="7"/>
  <c r="G48" s="1"/>
  <c r="D48"/>
  <c r="D22" i="8"/>
  <c r="CE20"/>
  <c r="D31" i="10"/>
  <c r="O6" i="13" s="1"/>
  <c r="CE28" i="10"/>
  <c r="D58"/>
  <c r="CE48"/>
  <c r="D46" i="4"/>
  <c r="CW41"/>
  <c r="D52"/>
  <c r="CW58"/>
  <c r="CW46" i="7"/>
  <c r="D54"/>
  <c r="CW41"/>
  <c r="D46"/>
  <c r="CW56"/>
  <c r="D44"/>
  <c r="D21" i="8"/>
  <c r="CH19"/>
  <c r="D31"/>
  <c r="CE28"/>
  <c r="D42"/>
  <c r="CF39"/>
  <c r="CW8" i="9"/>
  <c r="D9"/>
  <c r="D32" i="8"/>
  <c r="CE29"/>
  <c r="CW50" i="7"/>
  <c r="D60"/>
  <c r="D43" i="6"/>
  <c r="CE38"/>
  <c r="G43" s="1"/>
  <c r="D41" i="4"/>
  <c r="CW37"/>
  <c r="G41" s="1"/>
  <c r="CW21" i="7"/>
  <c r="D23"/>
  <c r="CW20"/>
  <c r="D22"/>
  <c r="CW33"/>
  <c r="D36"/>
  <c r="CW40"/>
  <c r="D45"/>
  <c r="CW37"/>
  <c r="G41" s="1"/>
  <c r="D41"/>
  <c r="CW57"/>
  <c r="D39"/>
  <c r="CW30"/>
  <c r="D33"/>
  <c r="CW44"/>
  <c r="D51"/>
  <c r="CW6"/>
  <c r="D7"/>
  <c r="D12"/>
  <c r="D3" i="9"/>
  <c r="N3" i="13" s="1"/>
  <c r="D50" i="7"/>
  <c r="D54" i="9"/>
  <c r="D3" i="4"/>
  <c r="I3" i="13" s="1"/>
  <c r="D27" i="7"/>
  <c r="D40"/>
  <c r="D22" i="9"/>
  <c r="CW35"/>
  <c r="CX26"/>
  <c r="CY51" i="7"/>
  <c r="CY55"/>
  <c r="CX63"/>
  <c r="CW65"/>
  <c r="CY27"/>
  <c r="G30" s="1"/>
  <c r="CW36"/>
  <c r="CX52"/>
  <c r="CW38"/>
  <c r="CW20" i="9"/>
  <c r="CW12" i="7"/>
  <c r="G12" s="1"/>
  <c r="CX53" i="9"/>
  <c r="CW43" i="7"/>
  <c r="G50" s="1"/>
  <c r="CW46" i="9"/>
  <c r="CW10"/>
  <c r="CW26" i="7"/>
  <c r="CW62"/>
  <c r="CW29"/>
  <c r="CY46"/>
  <c r="CW25" i="9"/>
  <c r="CY42" i="7"/>
  <c r="CX28"/>
  <c r="CX4" i="9"/>
  <c r="CX59" i="7"/>
  <c r="CW4"/>
  <c r="CW29" i="9"/>
  <c r="CW17" i="7"/>
  <c r="CX31"/>
  <c r="CY30" i="9"/>
  <c r="CW22" i="7"/>
  <c r="G24" s="1"/>
  <c r="CW35"/>
  <c r="CX60"/>
  <c r="CW23"/>
  <c r="CY58"/>
  <c r="CX49"/>
  <c r="CY40"/>
  <c r="CY38" i="9"/>
  <c r="G43" s="1"/>
  <c r="CX55"/>
  <c r="T58" i="13"/>
  <c r="G18" i="2"/>
  <c r="T63" i="13"/>
  <c r="G36" i="2"/>
  <c r="T9" i="13"/>
  <c r="G30" i="2"/>
  <c r="D22"/>
  <c r="CE20"/>
  <c r="D45"/>
  <c r="G30" i="13" s="1"/>
  <c r="CF40" i="2"/>
  <c r="G45" s="1"/>
  <c r="D10"/>
  <c r="CE10"/>
  <c r="D41" i="3"/>
  <c r="F41" s="1"/>
  <c r="D59"/>
  <c r="F59" s="1"/>
  <c r="CF49"/>
  <c r="D10"/>
  <c r="F10" s="1"/>
  <c r="D35"/>
  <c r="H62" i="13" s="1"/>
  <c r="CF32" i="3"/>
  <c r="D58" i="5"/>
  <c r="D20"/>
  <c r="D9" i="6"/>
  <c r="D49"/>
  <c r="K34" i="13" s="1"/>
  <c r="D47" i="6"/>
  <c r="D31"/>
  <c r="D14"/>
  <c r="D21" i="11"/>
  <c r="D9" i="2"/>
  <c r="G32" i="13" s="1"/>
  <c r="D52" i="10"/>
  <c r="O39" i="13" s="1"/>
  <c r="D27" i="2"/>
  <c r="G33" i="13" s="1"/>
  <c r="D47" i="2"/>
  <c r="G22" i="13" s="1"/>
  <c r="CE42" i="2"/>
  <c r="D62"/>
  <c r="CE52"/>
  <c r="D26" i="3"/>
  <c r="H27" i="13" s="1"/>
  <c r="D29" i="3"/>
  <c r="H60" i="13" s="1"/>
  <c r="D4" i="3"/>
  <c r="D37"/>
  <c r="H24" i="13" s="1"/>
  <c r="D61" i="2"/>
  <c r="F61" s="1"/>
  <c r="T21" i="13"/>
  <c r="D53" i="3"/>
  <c r="F53" s="1"/>
  <c r="G20" i="2"/>
  <c r="D44"/>
  <c r="D9" i="10"/>
  <c r="D17"/>
  <c r="O25" i="13" s="1"/>
  <c r="D35" i="10"/>
  <c r="D45"/>
  <c r="D15" i="2"/>
  <c r="G15" i="13" s="1"/>
  <c r="CF15" i="2"/>
  <c r="G15" s="1"/>
  <c r="D38"/>
  <c r="F38" s="1"/>
  <c r="CH35"/>
  <c r="G42"/>
  <c r="D56"/>
  <c r="CF47"/>
  <c r="U55" i="13"/>
  <c r="D14" i="10"/>
  <c r="D27"/>
  <c r="O33" i="13" s="1"/>
  <c r="D18" i="2"/>
  <c r="F18" s="1"/>
  <c r="CH17"/>
  <c r="D16"/>
  <c r="G37" i="13" s="1"/>
  <c r="CG59" i="2"/>
  <c r="D51"/>
  <c r="D43"/>
  <c r="G11" i="13" s="1"/>
  <c r="D33" i="2"/>
  <c r="F33" s="1"/>
  <c r="D52"/>
  <c r="D24"/>
  <c r="G13" i="13" s="1"/>
  <c r="CE22" i="2"/>
  <c r="G24" s="1"/>
  <c r="G32"/>
  <c r="G29" i="3"/>
  <c r="U60" i="13"/>
  <c r="G18" i="3"/>
  <c r="U58" i="13"/>
  <c r="D49" i="3"/>
  <c r="H34" i="13" s="1"/>
  <c r="CE9" i="3"/>
  <c r="G27" i="2"/>
  <c r="D22" i="3"/>
  <c r="H18" i="13" s="1"/>
  <c r="D36" i="6"/>
  <c r="K63" i="13" s="1"/>
  <c r="F25" i="8"/>
  <c r="D6" i="3"/>
  <c r="H36" i="13" s="1"/>
  <c r="CE63" i="3"/>
  <c r="D23"/>
  <c r="F23" s="1"/>
  <c r="CG21"/>
  <c r="D50"/>
  <c r="F50" s="1"/>
  <c r="D5" i="5"/>
  <c r="J55" i="13" s="1"/>
  <c r="D57" i="5"/>
  <c r="F61" i="6"/>
  <c r="D40"/>
  <c r="D21"/>
  <c r="K20" i="13" s="1"/>
  <c r="D54" i="8"/>
  <c r="D38" i="11"/>
  <c r="D47" i="10"/>
  <c r="O22" i="13" s="1"/>
  <c r="D17" i="3"/>
  <c r="F17" s="1"/>
  <c r="CG16"/>
  <c r="F58" i="2"/>
  <c r="D55"/>
  <c r="G51" i="13" s="1"/>
  <c r="D40" i="2"/>
  <c r="D31"/>
  <c r="G6" i="13" s="1"/>
  <c r="D14" i="2"/>
  <c r="G10" i="13" s="1"/>
  <c r="CE14" i="2"/>
  <c r="G14" s="1"/>
  <c r="CW3" i="9"/>
  <c r="G3" s="1"/>
  <c r="D30" i="3"/>
  <c r="H9" i="13" s="1"/>
  <c r="D31" i="3"/>
  <c r="F31" s="1"/>
  <c r="D24"/>
  <c r="F24" s="1"/>
  <c r="D14"/>
  <c r="F14" s="1"/>
  <c r="D43" i="5"/>
  <c r="D38" i="6"/>
  <c r="D46"/>
  <c r="F12" i="8"/>
  <c r="F30"/>
  <c r="D48" i="11"/>
  <c r="D55"/>
  <c r="D30" i="2"/>
  <c r="G9" i="13" s="1"/>
  <c r="G68"/>
  <c r="T55"/>
  <c r="D25" i="2"/>
  <c r="G21" i="13" s="1"/>
  <c r="D66" i="2"/>
  <c r="F66" s="1"/>
  <c r="D8" i="3"/>
  <c r="H57" i="13" s="1"/>
  <c r="CG7" i="3"/>
  <c r="D46"/>
  <c r="H66" i="13" s="1"/>
  <c r="CE41" i="3"/>
  <c r="D4" i="5"/>
  <c r="D42" i="3"/>
  <c r="D7" i="5"/>
  <c r="D10"/>
  <c r="D13"/>
  <c r="D23"/>
  <c r="D28"/>
  <c r="D35"/>
  <c r="D62"/>
  <c r="D61" i="8"/>
  <c r="D16"/>
  <c r="D8" i="10"/>
  <c r="D15"/>
  <c r="D21"/>
  <c r="O20" i="13" s="1"/>
  <c r="D25" i="10"/>
  <c r="O21" i="13" s="1"/>
  <c r="D30" i="10"/>
  <c r="D34"/>
  <c r="D38"/>
  <c r="O64" i="13" s="1"/>
  <c r="D42" i="10"/>
  <c r="D66"/>
  <c r="D6" i="2"/>
  <c r="F6" s="1"/>
  <c r="CH63"/>
  <c r="D26"/>
  <c r="D54"/>
  <c r="T62" i="13"/>
  <c r="T16"/>
  <c r="T18"/>
  <c r="D12" i="2"/>
  <c r="G5" i="13" s="1"/>
  <c r="CE12" i="2"/>
  <c r="G12" s="1"/>
  <c r="G4"/>
  <c r="G41"/>
  <c r="D7"/>
  <c r="F7" s="1"/>
  <c r="CH6"/>
  <c r="G33" i="3"/>
  <c r="U61" i="13"/>
  <c r="G40" i="2"/>
  <c r="T65" i="13"/>
  <c r="D21" i="3"/>
  <c r="F21" s="1"/>
  <c r="CG19"/>
  <c r="G24"/>
  <c r="U13" i="13"/>
  <c r="G20" i="3"/>
  <c r="U14" i="13"/>
  <c r="G50" i="2"/>
  <c r="T28" i="13"/>
  <c r="G44" i="2"/>
  <c r="T6" i="13"/>
  <c r="T30"/>
  <c r="T31"/>
  <c r="G39" i="2"/>
  <c r="G21"/>
  <c r="G13"/>
  <c r="D34"/>
  <c r="G26" i="13" s="1"/>
  <c r="CH31" i="2"/>
  <c r="G34" s="1"/>
  <c r="T59" i="13"/>
  <c r="T66"/>
  <c r="T69"/>
  <c r="D40" i="3"/>
  <c r="F40" s="1"/>
  <c r="D7"/>
  <c r="H56" i="13" s="1"/>
  <c r="D13" i="3"/>
  <c r="F13" s="1"/>
  <c r="D18"/>
  <c r="H58" i="13" s="1"/>
  <c r="D28" i="3"/>
  <c r="F28" s="1"/>
  <c r="D57"/>
  <c r="F57" s="1"/>
  <c r="D48"/>
  <c r="F48" s="1"/>
  <c r="D9"/>
  <c r="F9" s="1"/>
  <c r="D11"/>
  <c r="H17" i="13" s="1"/>
  <c r="D15" i="3"/>
  <c r="F15" s="1"/>
  <c r="D25"/>
  <c r="H21" i="13" s="1"/>
  <c r="D55" i="3"/>
  <c r="H51" i="13" s="1"/>
  <c r="D9" i="5"/>
  <c r="J32" i="13" s="1"/>
  <c r="D21" i="5"/>
  <c r="D25"/>
  <c r="D29"/>
  <c r="D32" i="3"/>
  <c r="H19" i="13" s="1"/>
  <c r="D8" i="5"/>
  <c r="D11"/>
  <c r="D15"/>
  <c r="D22"/>
  <c r="D26"/>
  <c r="J27" i="13" s="1"/>
  <c r="D61" i="5"/>
  <c r="D17" i="11"/>
  <c r="D35"/>
  <c r="D58"/>
  <c r="T32" i="13"/>
  <c r="T29"/>
  <c r="U63"/>
  <c r="U15"/>
  <c r="U10"/>
  <c r="D66" i="3"/>
  <c r="H71" i="13" s="1"/>
  <c r="D15" i="6"/>
  <c r="D34"/>
  <c r="K26" i="13" s="1"/>
  <c r="D66" i="6"/>
  <c r="BS52" i="13"/>
  <c r="F63" i="8"/>
  <c r="BS48" i="13"/>
  <c r="BS51"/>
  <c r="BS33"/>
  <c r="BS16"/>
  <c r="BS39"/>
  <c r="D28" i="6"/>
  <c r="K59" i="13" s="1"/>
  <c r="F27" i="8"/>
  <c r="D16" i="11"/>
  <c r="D6"/>
  <c r="T42" i="13"/>
  <c r="D62" i="6"/>
  <c r="F10"/>
  <c r="D51"/>
  <c r="D39"/>
  <c r="D36" i="8"/>
  <c r="D59"/>
  <c r="D15" i="11"/>
  <c r="P15" i="13" s="1"/>
  <c r="D34" i="11"/>
  <c r="D56"/>
  <c r="D19" i="6"/>
  <c r="D10" i="11"/>
  <c r="D29"/>
  <c r="P60" i="13" s="1"/>
  <c r="D47" i="11"/>
  <c r="D27"/>
  <c r="P33" i="13" s="1"/>
  <c r="D46" i="8"/>
  <c r="D53"/>
  <c r="D39"/>
  <c r="D19"/>
  <c r="D8" i="11"/>
  <c r="D18"/>
  <c r="D22"/>
  <c r="P18" i="13" s="1"/>
  <c r="D36" i="11"/>
  <c r="D40"/>
  <c r="D59"/>
  <c r="D62"/>
  <c r="D23" i="2"/>
  <c r="D36"/>
  <c r="F36" s="1"/>
  <c r="D19"/>
  <c r="F19" s="1"/>
  <c r="D57"/>
  <c r="F57" s="1"/>
  <c r="D40" i="10"/>
  <c r="D10"/>
  <c r="O38" i="13" s="1"/>
  <c r="D29" i="10"/>
  <c r="O60" i="13" s="1"/>
  <c r="U5"/>
  <c r="U20"/>
  <c r="U19"/>
  <c r="U27"/>
  <c r="T35"/>
  <c r="T68"/>
  <c r="D20" i="2"/>
  <c r="G14" i="13" s="1"/>
  <c r="U21"/>
  <c r="U59"/>
  <c r="U25"/>
  <c r="D26" i="11"/>
  <c r="D45"/>
  <c r="AT27" i="1"/>
  <c r="BS37" i="13"/>
  <c r="D46" i="5"/>
  <c r="D18" i="6"/>
  <c r="D25"/>
  <c r="D42"/>
  <c r="D49" i="11"/>
  <c r="T34" i="13"/>
  <c r="T57"/>
  <c r="D59" i="5"/>
  <c r="D32"/>
  <c r="D6"/>
  <c r="D12" i="11"/>
  <c r="P5" i="13" s="1"/>
  <c r="D31" i="11"/>
  <c r="P6" i="13" s="1"/>
  <c r="D51" i="11"/>
  <c r="D49" i="2"/>
  <c r="F49" s="1"/>
  <c r="D28"/>
  <c r="F28" s="1"/>
  <c r="D46"/>
  <c r="G66" i="13" s="1"/>
  <c r="D4" i="10"/>
  <c r="D50"/>
  <c r="D61"/>
  <c r="O42" i="13" s="1"/>
  <c r="D16" i="10"/>
  <c r="D7" i="11"/>
  <c r="D53" i="2"/>
  <c r="F53" s="1"/>
  <c r="D8"/>
  <c r="G57" i="13" s="1"/>
  <c r="U32"/>
  <c r="D20" i="3"/>
  <c r="H14" i="13" s="1"/>
  <c r="D60" i="2"/>
  <c r="F60" s="1"/>
  <c r="U17" i="13"/>
  <c r="U9"/>
  <c r="U18"/>
  <c r="U38"/>
  <c r="D65" i="2"/>
  <c r="T5" i="13"/>
  <c r="F45" i="2"/>
  <c r="D42"/>
  <c r="F42" s="1"/>
  <c r="D50"/>
  <c r="G4" i="13" s="1"/>
  <c r="D21" i="2"/>
  <c r="G20" i="13" s="1"/>
  <c r="D39" i="2"/>
  <c r="G31" i="13" s="1"/>
  <c r="D11" i="2"/>
  <c r="F11" s="1"/>
  <c r="BS31" i="13"/>
  <c r="BS28"/>
  <c r="U24"/>
  <c r="U30"/>
  <c r="D3" i="11"/>
  <c r="D3" i="8"/>
  <c r="F54" i="5"/>
  <c r="D11" i="6"/>
  <c r="D30"/>
  <c r="D50"/>
  <c r="D19" i="12"/>
  <c r="G56" i="13"/>
  <c r="T67"/>
  <c r="U26"/>
  <c r="D27" i="3"/>
  <c r="U35" i="13"/>
  <c r="U22"/>
  <c r="D63" i="5"/>
  <c r="D4" i="6"/>
  <c r="D55" i="5"/>
  <c r="D14" i="11"/>
  <c r="D33"/>
  <c r="D54"/>
  <c r="D23"/>
  <c r="D41"/>
  <c r="D63"/>
  <c r="T38" i="13"/>
  <c r="T14"/>
  <c r="T60"/>
  <c r="T24"/>
  <c r="T22"/>
  <c r="T40"/>
  <c r="T39"/>
  <c r="G3" i="2"/>
  <c r="T3" i="13"/>
  <c r="D5" i="2"/>
  <c r="U67" i="13"/>
  <c r="T61"/>
  <c r="T10"/>
  <c r="T70"/>
  <c r="U39"/>
  <c r="U66"/>
  <c r="U29"/>
  <c r="T33"/>
  <c r="D3" i="6"/>
  <c r="D3" i="3"/>
  <c r="D36" i="5"/>
  <c r="D53"/>
  <c r="D13" i="6"/>
  <c r="D32"/>
  <c r="F65"/>
  <c r="D45" i="8"/>
  <c r="D52" i="11"/>
  <c r="D5" i="12"/>
  <c r="D13"/>
  <c r="D18"/>
  <c r="D23"/>
  <c r="D28"/>
  <c r="D46"/>
  <c r="D53"/>
  <c r="D59"/>
  <c r="D63"/>
  <c r="D39"/>
  <c r="D57"/>
  <c r="T15" i="13"/>
  <c r="T50"/>
  <c r="T23"/>
  <c r="U57"/>
  <c r="U56"/>
  <c r="U34"/>
  <c r="U64"/>
  <c r="H4"/>
  <c r="U37"/>
  <c r="D33" i="5"/>
  <c r="U52" i="13"/>
  <c r="U4"/>
  <c r="D60" i="5"/>
  <c r="D65"/>
  <c r="D5" i="6"/>
  <c r="D39" i="5"/>
  <c r="J31" i="13" s="1"/>
  <c r="U16"/>
  <c r="D56" i="5"/>
  <c r="D25" i="11"/>
  <c r="D42"/>
  <c r="D66"/>
  <c r="D20"/>
  <c r="D37"/>
  <c r="P24" i="13" s="1"/>
  <c r="D60" i="11"/>
  <c r="P40" i="13" s="1"/>
  <c r="D28" i="11"/>
  <c r="P59" i="13" s="1"/>
  <c r="D46" i="11"/>
  <c r="D39"/>
  <c r="U3" i="13"/>
  <c r="D32" i="2"/>
  <c r="D63"/>
  <c r="T56" i="13"/>
  <c r="T13"/>
  <c r="F57" i="11"/>
  <c r="U65" i="13"/>
  <c r="F42" i="3"/>
  <c r="H8" i="13"/>
  <c r="D3" i="5"/>
  <c r="D51" i="3"/>
  <c r="H35" i="13" s="1"/>
  <c r="D3" i="12"/>
  <c r="D3" i="2"/>
  <c r="D58" i="3"/>
  <c r="H68" i="13" s="1"/>
  <c r="F5" i="5"/>
  <c r="D40"/>
  <c r="D45"/>
  <c r="D51"/>
  <c r="D37"/>
  <c r="D47"/>
  <c r="F28" i="6"/>
  <c r="F57" i="8"/>
  <c r="U7" i="13"/>
  <c r="D52" i="3"/>
  <c r="U62" i="13"/>
  <c r="U11"/>
  <c r="U8"/>
  <c r="U31"/>
  <c r="D30" i="5"/>
  <c r="D52"/>
  <c r="D19"/>
  <c r="D44"/>
  <c r="D8" i="6"/>
  <c r="D53"/>
  <c r="D11" i="11"/>
  <c r="D30"/>
  <c r="P9" i="13" s="1"/>
  <c r="D50" i="11"/>
  <c r="D24"/>
  <c r="D43"/>
  <c r="D65"/>
  <c r="P70" i="13" s="1"/>
  <c r="D13" i="11"/>
  <c r="D32"/>
  <c r="D53"/>
  <c r="D13" i="2"/>
  <c r="D41"/>
  <c r="T11" i="13"/>
  <c r="U46"/>
  <c r="U45"/>
  <c r="U28"/>
  <c r="D50" i="5"/>
  <c r="F6" i="10"/>
  <c r="H63" i="13"/>
  <c r="D54" i="3"/>
  <c r="D43"/>
  <c r="D44" i="8"/>
  <c r="U40" i="13"/>
  <c r="U36"/>
  <c r="F21" i="10"/>
  <c r="F30" i="2"/>
  <c r="F27" i="11"/>
  <c r="H13" i="13"/>
  <c r="D60" i="3"/>
  <c r="D34"/>
  <c r="D44"/>
  <c r="D55" i="8"/>
  <c r="F17" i="10"/>
  <c r="F26"/>
  <c r="F44"/>
  <c r="F5" i="11"/>
  <c r="G63" i="13"/>
  <c r="G50"/>
  <c r="F56" i="2"/>
  <c r="H20" i="13"/>
  <c r="H6"/>
  <c r="H7"/>
  <c r="U50"/>
  <c r="U69"/>
  <c r="U42"/>
  <c r="U43"/>
  <c r="U71"/>
  <c r="F5" i="3"/>
  <c r="F35"/>
  <c r="D45"/>
  <c r="D63"/>
  <c r="F4"/>
  <c r="H29" i="13"/>
  <c r="F37" i="3"/>
  <c r="U33" i="13"/>
  <c r="D42" i="5"/>
  <c r="D62" i="8"/>
  <c r="D58"/>
  <c r="F5" i="10"/>
  <c r="F18"/>
  <c r="F36"/>
  <c r="F59"/>
  <c r="F63"/>
  <c r="F39"/>
  <c r="D7" i="12"/>
  <c r="D10"/>
  <c r="D14"/>
  <c r="D20"/>
  <c r="D24"/>
  <c r="D29"/>
  <c r="D33"/>
  <c r="D37"/>
  <c r="D43"/>
  <c r="D47"/>
  <c r="D54"/>
  <c r="D60"/>
  <c r="D65"/>
  <c r="D52"/>
  <c r="D27"/>
  <c r="D32"/>
  <c r="F15" i="11"/>
  <c r="G17" i="13"/>
  <c r="F50" i="2"/>
  <c r="F22" i="3"/>
  <c r="U68" i="13"/>
  <c r="U70"/>
  <c r="F33" i="3"/>
  <c r="U48" i="13"/>
  <c r="D16" i="3"/>
  <c r="D48" i="8"/>
  <c r="F38" i="10"/>
  <c r="F56"/>
  <c r="D62" i="3"/>
  <c r="D40" i="8"/>
  <c r="F48" i="5"/>
  <c r="F51" i="10"/>
  <c r="F62"/>
  <c r="G64" i="13"/>
  <c r="F25" i="3"/>
  <c r="F49"/>
  <c r="D56"/>
  <c r="D61"/>
  <c r="D38"/>
  <c r="D47"/>
  <c r="D65"/>
  <c r="D39"/>
  <c r="D19"/>
  <c r="U51" i="13"/>
  <c r="F9" i="5"/>
  <c r="D38"/>
  <c r="F21" i="6"/>
  <c r="D51" i="8"/>
  <c r="F7" i="10"/>
  <c r="F10"/>
  <c r="F24"/>
  <c r="F37"/>
  <c r="F47"/>
  <c r="F52"/>
  <c r="F27"/>
  <c r="F27" i="5"/>
  <c r="D49" i="12"/>
  <c r="D36"/>
  <c r="D8"/>
  <c r="D11"/>
  <c r="D15"/>
  <c r="D21"/>
  <c r="D25"/>
  <c r="D30"/>
  <c r="D34"/>
  <c r="D38"/>
  <c r="D42"/>
  <c r="D50"/>
  <c r="D56"/>
  <c r="D61"/>
  <c r="D66"/>
  <c r="D16"/>
  <c r="D6"/>
  <c r="D4" i="11"/>
  <c r="D4" i="12"/>
  <c r="D9"/>
  <c r="D12"/>
  <c r="D17"/>
  <c r="D22"/>
  <c r="D26"/>
  <c r="D31"/>
  <c r="D35"/>
  <c r="D40"/>
  <c r="D45"/>
  <c r="D51"/>
  <c r="D58"/>
  <c r="D62"/>
  <c r="D44"/>
  <c r="D48"/>
  <c r="D55"/>
  <c r="D41"/>
  <c r="F61" i="11"/>
  <c r="F29"/>
  <c r="F59" i="2"/>
  <c r="F31" i="11"/>
  <c r="AF31" i="13"/>
  <c r="AF16"/>
  <c r="CD27" i="1"/>
  <c r="AB52"/>
  <c r="AB57"/>
  <c r="AB27"/>
  <c r="BL16"/>
  <c r="AB16"/>
  <c r="BL52"/>
  <c r="AT52"/>
  <c r="AT55"/>
  <c r="CF64" s="1"/>
  <c r="BL27"/>
  <c r="CD52"/>
  <c r="AT19"/>
  <c r="AT44"/>
  <c r="CD44"/>
  <c r="AT57"/>
  <c r="BL6"/>
  <c r="AB6"/>
  <c r="BL19"/>
  <c r="CD48"/>
  <c r="CD39"/>
  <c r="AF52" i="13"/>
  <c r="BL48" i="1"/>
  <c r="AF48" i="13"/>
  <c r="BL55" i="1"/>
  <c r="CG64" s="1"/>
  <c r="BL57"/>
  <c r="CD55"/>
  <c r="CH64" s="1"/>
  <c r="CD19"/>
  <c r="AB48"/>
  <c r="CD16"/>
  <c r="AF39" i="13"/>
  <c r="AB39" i="1"/>
  <c r="CE57" s="1"/>
  <c r="BL44"/>
  <c r="AB44"/>
  <c r="AF51" i="13"/>
  <c r="AF36"/>
  <c r="BL39" i="1"/>
  <c r="CG57" s="1"/>
  <c r="CD57"/>
  <c r="AB55"/>
  <c r="CD6"/>
  <c r="AT6"/>
  <c r="AF33" i="13"/>
  <c r="AB19" i="1"/>
  <c r="AT48"/>
  <c r="V48"/>
  <c r="AT39"/>
  <c r="CF57" s="1"/>
  <c r="V39"/>
  <c r="AF28" i="13"/>
  <c r="AF37"/>
  <c r="AT16" i="1"/>
  <c r="CE64"/>
  <c r="V27"/>
  <c r="V52"/>
  <c r="V6"/>
  <c r="V16"/>
  <c r="V44"/>
  <c r="F30" i="11" l="1"/>
  <c r="F37"/>
  <c r="AE47" i="13"/>
  <c r="G31" i="7"/>
  <c r="G42"/>
  <c r="G50" i="4"/>
  <c r="G25"/>
  <c r="G42"/>
  <c r="G39"/>
  <c r="G31"/>
  <c r="G20"/>
  <c r="G22" i="2"/>
  <c r="G31"/>
  <c r="G47"/>
  <c r="CH57" i="1"/>
  <c r="F12" i="11"/>
  <c r="F55" i="3"/>
  <c r="F7"/>
  <c r="F65" i="11"/>
  <c r="G59" i="13"/>
  <c r="F61" i="10"/>
  <c r="F31" i="2"/>
  <c r="F54" i="10"/>
  <c r="F29"/>
  <c r="F49" i="5"/>
  <c r="H10" i="13"/>
  <c r="F8" i="3"/>
  <c r="F28" i="10"/>
  <c r="F24" i="6"/>
  <c r="G40" i="13"/>
  <c r="F52" i="6"/>
  <c r="F48" i="2"/>
  <c r="F20" i="8"/>
  <c r="F29"/>
  <c r="F27" i="2"/>
  <c r="G58" i="13"/>
  <c r="F43" i="10"/>
  <c r="F57"/>
  <c r="F46"/>
  <c r="F49"/>
  <c r="F7" i="6"/>
  <c r="F34" i="5"/>
  <c r="F60" i="8"/>
  <c r="F36" i="6"/>
  <c r="G52" i="13"/>
  <c r="F55" i="12"/>
  <c r="Q51" i="13"/>
  <c r="F35" i="12"/>
  <c r="Q62" i="13"/>
  <c r="F4" i="11"/>
  <c r="P29" i="13"/>
  <c r="F38" i="12"/>
  <c r="Q64" i="13"/>
  <c r="F21" i="12"/>
  <c r="Q20" i="13"/>
  <c r="F48" i="8"/>
  <c r="M16" i="13"/>
  <c r="F43" i="12"/>
  <c r="Q11" i="13"/>
  <c r="F24" i="12"/>
  <c r="Q13" i="13"/>
  <c r="F42" i="5"/>
  <c r="J8" i="13"/>
  <c r="F44" i="8"/>
  <c r="M28" i="13"/>
  <c r="F32" i="11"/>
  <c r="P19" i="13"/>
  <c r="F24" i="11"/>
  <c r="P13" i="13"/>
  <c r="F40" i="5"/>
  <c r="J65" i="13"/>
  <c r="F3" i="12"/>
  <c r="Q3" i="13"/>
  <c r="F60" i="5"/>
  <c r="J40" i="13"/>
  <c r="F39" i="12"/>
  <c r="Q31" i="13"/>
  <c r="F13" i="12"/>
  <c r="Q12" i="13"/>
  <c r="F4" i="6"/>
  <c r="K29" i="13"/>
  <c r="F19" i="12"/>
  <c r="Q52" i="13"/>
  <c r="F3" i="8"/>
  <c r="M3" i="13"/>
  <c r="F59" i="5"/>
  <c r="J69" i="13"/>
  <c r="F42" i="6"/>
  <c r="K8" i="13"/>
  <c r="F19" i="6"/>
  <c r="K52" i="13"/>
  <c r="F66" i="6"/>
  <c r="K71" i="13"/>
  <c r="F61" i="5"/>
  <c r="J42" i="13"/>
  <c r="F30" i="10"/>
  <c r="O9" i="13"/>
  <c r="F35" i="5"/>
  <c r="J62" i="13"/>
  <c r="F43" i="5"/>
  <c r="J11" i="13"/>
  <c r="F9" i="10"/>
  <c r="O32" i="13"/>
  <c r="F47" i="6"/>
  <c r="K22" i="13"/>
  <c r="F39" i="7"/>
  <c r="L31" i="13"/>
  <c r="F22" i="7"/>
  <c r="L18" i="13"/>
  <c r="F60" i="7"/>
  <c r="L40" i="13"/>
  <c r="F54" i="7"/>
  <c r="L46" i="13"/>
  <c r="F21" i="7"/>
  <c r="L20" i="13"/>
  <c r="F35" i="7"/>
  <c r="L62" i="13"/>
  <c r="F27" i="9"/>
  <c r="N33" i="13"/>
  <c r="F30" i="7"/>
  <c r="L9" i="13"/>
  <c r="F3" i="7"/>
  <c r="L3" i="13"/>
  <c r="F20" i="9"/>
  <c r="N14" i="13"/>
  <c r="F62" i="9"/>
  <c r="N45" i="13"/>
  <c r="F13" i="7"/>
  <c r="L12" i="13"/>
  <c r="F10" i="7"/>
  <c r="L38" i="13"/>
  <c r="F15" i="9"/>
  <c r="N15" i="13"/>
  <c r="F49" i="9"/>
  <c r="N34" i="13"/>
  <c r="F38" i="7"/>
  <c r="L64" i="13"/>
  <c r="F15" i="8"/>
  <c r="M15" i="13"/>
  <c r="F57" i="6"/>
  <c r="K48" i="13"/>
  <c r="F6" i="8"/>
  <c r="M36" i="13"/>
  <c r="F28" i="8"/>
  <c r="M59" i="13"/>
  <c r="F6" i="6"/>
  <c r="K36" i="13"/>
  <c r="F13" i="10"/>
  <c r="O12" i="13"/>
  <c r="F45" i="4"/>
  <c r="I30" i="13"/>
  <c r="F19" i="11"/>
  <c r="P52" i="13"/>
  <c r="F41" i="5"/>
  <c r="J7" i="13"/>
  <c r="F59" i="4"/>
  <c r="I69" i="13"/>
  <c r="F37" i="4"/>
  <c r="I24" i="13"/>
  <c r="F29" i="4"/>
  <c r="I60" i="13"/>
  <c r="F10" i="4"/>
  <c r="I38" i="13"/>
  <c r="G51" i="9"/>
  <c r="AA35" i="13"/>
  <c r="F23" i="8"/>
  <c r="M23" i="13"/>
  <c r="F17" i="6"/>
  <c r="K25" i="13"/>
  <c r="F31" i="12"/>
  <c r="Q6" i="13"/>
  <c r="F6" i="12"/>
  <c r="Q36" i="13"/>
  <c r="F34" i="12"/>
  <c r="Q26" i="13"/>
  <c r="F49" i="12"/>
  <c r="Q34" i="13"/>
  <c r="F40" i="8"/>
  <c r="M65" i="13"/>
  <c r="F60" i="12"/>
  <c r="Q40" i="13"/>
  <c r="F20" i="12"/>
  <c r="Q14" i="13"/>
  <c r="F58" i="8"/>
  <c r="M68" i="13"/>
  <c r="F13" i="11"/>
  <c r="P12" i="13"/>
  <c r="F8" i="6"/>
  <c r="K57" i="13"/>
  <c r="F37" i="5"/>
  <c r="J24" i="13"/>
  <c r="F28" i="12"/>
  <c r="Q59" i="13"/>
  <c r="F32" i="6"/>
  <c r="K19" i="13"/>
  <c r="F63" i="11"/>
  <c r="P43" i="13"/>
  <c r="F63" i="5"/>
  <c r="J43" i="13"/>
  <c r="F55" i="6"/>
  <c r="F3" i="11"/>
  <c r="P3" i="13"/>
  <c r="F62" i="11"/>
  <c r="P45" i="13"/>
  <c r="F39" i="8"/>
  <c r="M31" i="13"/>
  <c r="F56" i="11"/>
  <c r="P50" i="13"/>
  <c r="F62" i="6"/>
  <c r="K45" i="13"/>
  <c r="F21" i="5"/>
  <c r="J20" i="13"/>
  <c r="F42" i="10"/>
  <c r="O8" i="13"/>
  <c r="F16" i="8"/>
  <c r="M37" i="13"/>
  <c r="F7" i="5"/>
  <c r="J56" i="13"/>
  <c r="F54" i="8"/>
  <c r="M46" i="13"/>
  <c r="F45" i="10"/>
  <c r="O30" i="13"/>
  <c r="F12" i="7"/>
  <c r="L5" i="13"/>
  <c r="F31" i="8"/>
  <c r="M6" i="13"/>
  <c r="F46" i="4"/>
  <c r="I66" i="13"/>
  <c r="F27" i="6"/>
  <c r="K33" i="13"/>
  <c r="F60" i="4"/>
  <c r="I40" i="13"/>
  <c r="F52" i="8"/>
  <c r="M39" i="13"/>
  <c r="F47" i="8"/>
  <c r="M22" i="13"/>
  <c r="F40" i="4"/>
  <c r="I65" i="13"/>
  <c r="F61" i="4"/>
  <c r="I42" i="13"/>
  <c r="F10" i="9"/>
  <c r="N38" i="13"/>
  <c r="F19" i="7"/>
  <c r="L52" i="13"/>
  <c r="F26" i="7"/>
  <c r="L27" i="13"/>
  <c r="F65" i="7"/>
  <c r="L70" i="13"/>
  <c r="F55" i="7"/>
  <c r="L51" i="13"/>
  <c r="F8" i="7"/>
  <c r="L57" i="13"/>
  <c r="F50" i="9"/>
  <c r="N4" i="13"/>
  <c r="F4" i="9"/>
  <c r="N29" i="13"/>
  <c r="F52" i="7"/>
  <c r="L39" i="13"/>
  <c r="F52" i="9"/>
  <c r="N39" i="13"/>
  <c r="F7" i="9"/>
  <c r="N56" i="13"/>
  <c r="F29" i="9"/>
  <c r="N60" i="13"/>
  <c r="F61" i="9"/>
  <c r="N42" i="13"/>
  <c r="F37" i="9"/>
  <c r="N24" i="13"/>
  <c r="F23" i="9"/>
  <c r="N23" i="13"/>
  <c r="G44" i="9"/>
  <c r="AA28" i="13"/>
  <c r="F60" i="6"/>
  <c r="K40" i="13"/>
  <c r="G35" i="9"/>
  <c r="AA62" i="13"/>
  <c r="F44" i="12"/>
  <c r="Q28" i="13"/>
  <c r="F45" i="12"/>
  <c r="Q30" i="13"/>
  <c r="F26" i="12"/>
  <c r="Q27" i="13"/>
  <c r="F9" i="12"/>
  <c r="Q32" i="13"/>
  <c r="F16" i="12"/>
  <c r="Q37" i="13"/>
  <c r="F50" i="12"/>
  <c r="Q4" i="13"/>
  <c r="F30" i="12"/>
  <c r="Q9" i="13"/>
  <c r="F11" i="12"/>
  <c r="Q17" i="13"/>
  <c r="F33" i="10"/>
  <c r="F49" i="6"/>
  <c r="H69" i="13"/>
  <c r="H25"/>
  <c r="F60" i="11"/>
  <c r="F31" i="10"/>
  <c r="H48" i="13"/>
  <c r="F8" i="2"/>
  <c r="F25" i="10"/>
  <c r="F28" i="11"/>
  <c r="F27" i="12"/>
  <c r="Q33" i="13"/>
  <c r="F54" i="12"/>
  <c r="Q46" i="13"/>
  <c r="F33" i="12"/>
  <c r="Q61" i="13"/>
  <c r="F14" i="12"/>
  <c r="Q10" i="13"/>
  <c r="F41" i="10"/>
  <c r="F62" i="8"/>
  <c r="M45" i="13"/>
  <c r="F26" i="5"/>
  <c r="H5" i="13"/>
  <c r="F34" i="6"/>
  <c r="H15" i="13"/>
  <c r="F50" i="5"/>
  <c r="J4" i="13"/>
  <c r="F44" i="5"/>
  <c r="J28" i="13"/>
  <c r="F51" i="5"/>
  <c r="J35" i="13"/>
  <c r="F3" i="5"/>
  <c r="J3" i="13"/>
  <c r="F46" i="3"/>
  <c r="F39" i="11"/>
  <c r="P31" i="13"/>
  <c r="F25" i="11"/>
  <c r="P21" i="13"/>
  <c r="F5" i="6"/>
  <c r="K55" i="13"/>
  <c r="F17" i="2"/>
  <c r="F59" i="12"/>
  <c r="Q69" i="13"/>
  <c r="F23" i="12"/>
  <c r="Q23" i="13"/>
  <c r="F52" i="11"/>
  <c r="P39" i="13"/>
  <c r="F13" i="6"/>
  <c r="K12" i="13"/>
  <c r="F3" i="6"/>
  <c r="K3" i="13"/>
  <c r="F41" i="11"/>
  <c r="P7" i="13"/>
  <c r="F14" i="11"/>
  <c r="P10" i="13"/>
  <c r="F50" i="6"/>
  <c r="K4" i="13"/>
  <c r="F50" i="10"/>
  <c r="O4" i="13"/>
  <c r="F6" i="5"/>
  <c r="J36" i="13"/>
  <c r="F18" i="6"/>
  <c r="K58" i="13"/>
  <c r="F45" i="11"/>
  <c r="P30" i="13"/>
  <c r="F59" i="11"/>
  <c r="P69" i="13"/>
  <c r="F18" i="11"/>
  <c r="P58" i="13"/>
  <c r="F53" i="8"/>
  <c r="M67" i="13"/>
  <c r="F34" i="11"/>
  <c r="P26" i="13"/>
  <c r="F39" i="6"/>
  <c r="K31" i="13"/>
  <c r="F15" i="6"/>
  <c r="K15" i="13"/>
  <c r="F35" i="11"/>
  <c r="P62" i="13"/>
  <c r="F22" i="5"/>
  <c r="J18" i="13"/>
  <c r="F61" i="8"/>
  <c r="M42" i="13"/>
  <c r="F23" i="5"/>
  <c r="J23" i="13"/>
  <c r="F48" i="11"/>
  <c r="P16" i="13"/>
  <c r="F46" i="6"/>
  <c r="K66" i="13"/>
  <c r="F3" i="9"/>
  <c r="F35" i="10"/>
  <c r="O62" i="13"/>
  <c r="F14" i="6"/>
  <c r="K10" i="13"/>
  <c r="F9" i="6"/>
  <c r="K32" i="13"/>
  <c r="F22" i="9"/>
  <c r="N18" i="13"/>
  <c r="F54" i="9"/>
  <c r="N46" i="13"/>
  <c r="F7" i="7"/>
  <c r="L56" i="13"/>
  <c r="F33" i="7"/>
  <c r="L61" i="13"/>
  <c r="F41" i="7"/>
  <c r="L7" i="13"/>
  <c r="F36" i="7"/>
  <c r="L63" i="13"/>
  <c r="F23" i="7"/>
  <c r="L23" i="13"/>
  <c r="F46" i="7"/>
  <c r="L66" i="13"/>
  <c r="F62" i="7"/>
  <c r="L45" i="13"/>
  <c r="F42" i="7"/>
  <c r="L8" i="13"/>
  <c r="F65" i="9"/>
  <c r="N70" i="13"/>
  <c r="F24" i="9"/>
  <c r="N13" i="13"/>
  <c r="F34" i="7"/>
  <c r="L26" i="13"/>
  <c r="F6" i="9"/>
  <c r="N36" i="13"/>
  <c r="F55" i="9"/>
  <c r="N51" i="13"/>
  <c r="F17" i="9"/>
  <c r="N25" i="13"/>
  <c r="F39" i="9"/>
  <c r="N31" i="13"/>
  <c r="F56" i="9"/>
  <c r="N50" i="13"/>
  <c r="F9" i="7"/>
  <c r="L32" i="13"/>
  <c r="F49" i="7"/>
  <c r="L34" i="13"/>
  <c r="F14" i="7"/>
  <c r="L10" i="13"/>
  <c r="F5" i="7"/>
  <c r="L55" i="13"/>
  <c r="F21" i="9"/>
  <c r="N20" i="13"/>
  <c r="F18" i="9"/>
  <c r="N58" i="13"/>
  <c r="F28" i="9"/>
  <c r="N59" i="13"/>
  <c r="F18" i="7"/>
  <c r="L58" i="13"/>
  <c r="F26" i="8"/>
  <c r="M27" i="13"/>
  <c r="F33" i="8"/>
  <c r="M61" i="13"/>
  <c r="F49" i="8"/>
  <c r="M34" i="13"/>
  <c r="F16" i="6"/>
  <c r="K37" i="13"/>
  <c r="F11" i="8"/>
  <c r="M17" i="13"/>
  <c r="F44" i="6"/>
  <c r="K28" i="13"/>
  <c r="F56" i="8"/>
  <c r="M50" i="13"/>
  <c r="F66" i="8"/>
  <c r="M71" i="13"/>
  <c r="F26" i="6"/>
  <c r="K27" i="13"/>
  <c r="F20" i="6"/>
  <c r="K14" i="13"/>
  <c r="F22" i="6"/>
  <c r="K18" i="13"/>
  <c r="F12" i="6"/>
  <c r="K5" i="13"/>
  <c r="F6" i="4"/>
  <c r="I36" i="13"/>
  <c r="F62" i="4"/>
  <c r="I45" i="13"/>
  <c r="F5" i="4"/>
  <c r="I55" i="13"/>
  <c r="F23" i="6"/>
  <c r="K23" i="13"/>
  <c r="F38" i="4"/>
  <c r="I64" i="13"/>
  <c r="F56" i="4"/>
  <c r="I50" i="13"/>
  <c r="F35" i="4"/>
  <c r="I62" i="13"/>
  <c r="F17" i="4"/>
  <c r="I25" i="13"/>
  <c r="G45" i="9"/>
  <c r="AA30" i="13"/>
  <c r="F48" i="6"/>
  <c r="K16" i="13"/>
  <c r="F54" i="6"/>
  <c r="K46" i="13"/>
  <c r="G55" i="4"/>
  <c r="V51" i="13"/>
  <c r="G58" i="9"/>
  <c r="AA68" i="13"/>
  <c r="F5" i="8"/>
  <c r="M55" i="13"/>
  <c r="G40" i="9"/>
  <c r="AA65" i="13"/>
  <c r="F58" i="12"/>
  <c r="Q68" i="13"/>
  <c r="F17" i="12"/>
  <c r="Q25" i="13"/>
  <c r="F61" i="12"/>
  <c r="Q42" i="13"/>
  <c r="F36" i="12"/>
  <c r="Q63" i="13"/>
  <c r="F51" i="8"/>
  <c r="M35" i="13"/>
  <c r="F65" i="12"/>
  <c r="Q70" i="13"/>
  <c r="F7" i="12"/>
  <c r="Q56" i="13"/>
  <c r="F53" i="6"/>
  <c r="K67" i="13"/>
  <c r="F52" i="5"/>
  <c r="J39" i="13"/>
  <c r="F47" i="5"/>
  <c r="J22" i="13"/>
  <c r="F66" i="11"/>
  <c r="P71" i="13"/>
  <c r="F46" i="12"/>
  <c r="Q66" i="13"/>
  <c r="F36" i="5"/>
  <c r="J63" i="13"/>
  <c r="F54" i="11"/>
  <c r="P46" i="13"/>
  <c r="F30" i="6"/>
  <c r="K9" i="13"/>
  <c r="F16" i="10"/>
  <c r="O37" i="13"/>
  <c r="F40" i="10"/>
  <c r="O65" i="13"/>
  <c r="F36" i="11"/>
  <c r="P63" i="13"/>
  <c r="F19" i="8"/>
  <c r="M52" i="13"/>
  <c r="F59" i="8"/>
  <c r="M69" i="13"/>
  <c r="F16" i="11"/>
  <c r="P37" i="13"/>
  <c r="F11" i="5"/>
  <c r="J17" i="13"/>
  <c r="F25" i="5"/>
  <c r="J21" i="13"/>
  <c r="F66" i="10"/>
  <c r="O71" i="13"/>
  <c r="F8" i="10"/>
  <c r="O57" i="13"/>
  <c r="F10" i="5"/>
  <c r="J38" i="13"/>
  <c r="F38" i="11"/>
  <c r="P64" i="13"/>
  <c r="F14" i="10"/>
  <c r="O10" i="13"/>
  <c r="F58" i="5"/>
  <c r="J68" i="13"/>
  <c r="F27" i="7"/>
  <c r="L33" i="13"/>
  <c r="F51" i="7"/>
  <c r="L35" i="13"/>
  <c r="F45" i="7"/>
  <c r="L30" i="13"/>
  <c r="F9" i="9"/>
  <c r="N32" i="13"/>
  <c r="F44" i="7"/>
  <c r="L28" i="13"/>
  <c r="F48" i="7"/>
  <c r="L16" i="13"/>
  <c r="F56" i="7"/>
  <c r="L50" i="13"/>
  <c r="F33" i="9"/>
  <c r="N61" i="13"/>
  <c r="F17" i="7"/>
  <c r="L25" i="13"/>
  <c r="F20" i="7"/>
  <c r="L14" i="13"/>
  <c r="F57" i="9"/>
  <c r="N48" i="13"/>
  <c r="F47" i="9"/>
  <c r="N22" i="13"/>
  <c r="F11" i="7"/>
  <c r="L17" i="13"/>
  <c r="F11" i="9"/>
  <c r="N17" i="13"/>
  <c r="F32" i="9"/>
  <c r="N19" i="13"/>
  <c r="F13" i="8"/>
  <c r="M12" i="13"/>
  <c r="F9" i="11"/>
  <c r="P32" i="13"/>
  <c r="F45" i="6"/>
  <c r="K30" i="13"/>
  <c r="F59" i="6"/>
  <c r="K69" i="13"/>
  <c r="F55" i="10"/>
  <c r="O51" i="13"/>
  <c r="F19" i="10"/>
  <c r="O52" i="13"/>
  <c r="F53" i="10"/>
  <c r="O67" i="13"/>
  <c r="F32" i="10"/>
  <c r="O19" i="13"/>
  <c r="F41" i="8"/>
  <c r="M7" i="13"/>
  <c r="F29" i="6"/>
  <c r="K60" i="13"/>
  <c r="F56" i="6"/>
  <c r="K50" i="13"/>
  <c r="F16" i="5"/>
  <c r="J37" i="13"/>
  <c r="F27" i="4"/>
  <c r="I33" i="13"/>
  <c r="F65" i="4"/>
  <c r="I70" i="13"/>
  <c r="F35" i="8"/>
  <c r="M62" i="13"/>
  <c r="F66" i="4"/>
  <c r="I71" i="13"/>
  <c r="F33" i="4"/>
  <c r="I61" i="13"/>
  <c r="F7" i="4"/>
  <c r="I56" i="13"/>
  <c r="F17" i="8"/>
  <c r="M25" i="13"/>
  <c r="F14" i="8"/>
  <c r="M10" i="13"/>
  <c r="F4" i="8"/>
  <c r="M29" i="13"/>
  <c r="F29" i="7"/>
  <c r="L60" i="13"/>
  <c r="F48" i="12"/>
  <c r="Q16" i="13"/>
  <c r="F51" i="12"/>
  <c r="Q35" i="13"/>
  <c r="F12" i="12"/>
  <c r="Q5" i="13"/>
  <c r="F56" i="12"/>
  <c r="Q50" i="13"/>
  <c r="F15" i="12"/>
  <c r="Q15" i="13"/>
  <c r="F65" i="10"/>
  <c r="F20"/>
  <c r="F32" i="12"/>
  <c r="Q19" i="13"/>
  <c r="F37" i="12"/>
  <c r="Q24" i="13"/>
  <c r="F23" i="10"/>
  <c r="F31" i="5"/>
  <c r="F55" i="8"/>
  <c r="M51" i="13"/>
  <c r="F50" i="11"/>
  <c r="P4" i="13"/>
  <c r="F30" i="5"/>
  <c r="J9" i="13"/>
  <c r="F42" i="11"/>
  <c r="P8" i="13"/>
  <c r="F63" i="12"/>
  <c r="Q43" i="13"/>
  <c r="F5" i="12"/>
  <c r="Q55" i="13"/>
  <c r="F33" i="11"/>
  <c r="P61" i="13"/>
  <c r="F11" i="6"/>
  <c r="K17" i="13"/>
  <c r="F25" i="6"/>
  <c r="K21" i="13"/>
  <c r="F47" i="11"/>
  <c r="P22" i="13"/>
  <c r="F36" i="8"/>
  <c r="M63" i="13"/>
  <c r="F58" i="11"/>
  <c r="P68" i="13"/>
  <c r="F8" i="5"/>
  <c r="J57" i="13"/>
  <c r="F28" i="5"/>
  <c r="J59" i="13"/>
  <c r="F55" i="11"/>
  <c r="P51" i="13"/>
  <c r="F57" i="5"/>
  <c r="J48" i="13"/>
  <c r="F21" i="11"/>
  <c r="P20" i="13"/>
  <c r="F50" i="8"/>
  <c r="M4" i="13"/>
  <c r="F55" i="4"/>
  <c r="I51" i="13"/>
  <c r="F57" i="4"/>
  <c r="I48" i="13"/>
  <c r="F8" i="4"/>
  <c r="I57" i="13"/>
  <c r="F59" i="7"/>
  <c r="L69" i="13"/>
  <c r="F28" i="7"/>
  <c r="L59" i="13"/>
  <c r="F15" i="7"/>
  <c r="L15" i="13"/>
  <c r="F59" i="9"/>
  <c r="N69" i="13"/>
  <c r="F12" i="9"/>
  <c r="N5" i="13"/>
  <c r="F61" i="7"/>
  <c r="L42" i="13"/>
  <c r="F58" i="9"/>
  <c r="N68" i="13"/>
  <c r="F35" i="9"/>
  <c r="N62" i="13"/>
  <c r="F36" i="9"/>
  <c r="N63" i="13"/>
  <c r="F53" i="9"/>
  <c r="N67" i="13"/>
  <c r="F25" i="9"/>
  <c r="N21" i="13"/>
  <c r="F5" i="9"/>
  <c r="N55" i="13"/>
  <c r="F35" i="6"/>
  <c r="K62" i="13"/>
  <c r="G31" i="9"/>
  <c r="AA6" i="13"/>
  <c r="F22" i="11"/>
  <c r="F41" i="12"/>
  <c r="Q7" i="13"/>
  <c r="F62" i="12"/>
  <c r="Q45" i="13"/>
  <c r="F40" i="12"/>
  <c r="Q65" i="13"/>
  <c r="F22" i="12"/>
  <c r="Q18" i="13"/>
  <c r="F4" i="12"/>
  <c r="Q29" i="13"/>
  <c r="F66" i="12"/>
  <c r="Q71" i="13"/>
  <c r="F42" i="12"/>
  <c r="Q8" i="13"/>
  <c r="F25" i="12"/>
  <c r="Q21" i="13"/>
  <c r="F8" i="12"/>
  <c r="Q57" i="13"/>
  <c r="F38" i="5"/>
  <c r="J64" i="13"/>
  <c r="F48" i="10"/>
  <c r="F12"/>
  <c r="F11"/>
  <c r="F46" i="2"/>
  <c r="F52" i="12"/>
  <c r="Q39" i="13"/>
  <c r="F47" i="12"/>
  <c r="Q22" i="13"/>
  <c r="F29" i="12"/>
  <c r="Q60" i="13"/>
  <c r="F10" i="12"/>
  <c r="Q38" i="13"/>
  <c r="F39" i="5"/>
  <c r="G48" i="13"/>
  <c r="F12" i="5"/>
  <c r="F30" i="3"/>
  <c r="F53" i="11"/>
  <c r="P67" i="13"/>
  <c r="F43" i="11"/>
  <c r="P11" i="13"/>
  <c r="F11" i="11"/>
  <c r="P17" i="13"/>
  <c r="F19" i="5"/>
  <c r="J52" i="13"/>
  <c r="F45" i="5"/>
  <c r="J30" i="13"/>
  <c r="F3" i="10"/>
  <c r="O3" i="13"/>
  <c r="F46" i="11"/>
  <c r="P66" i="13"/>
  <c r="F20" i="11"/>
  <c r="P14" i="13"/>
  <c r="F56" i="5"/>
  <c r="J50" i="13"/>
  <c r="F65" i="5"/>
  <c r="J70" i="13"/>
  <c r="F33" i="5"/>
  <c r="J61" i="13"/>
  <c r="F57" i="12"/>
  <c r="Q48" i="13"/>
  <c r="F53" i="12"/>
  <c r="Q67" i="13"/>
  <c r="F18" i="12"/>
  <c r="Q58" i="13"/>
  <c r="F45" i="8"/>
  <c r="M30" i="13"/>
  <c r="F53" i="5"/>
  <c r="J67" i="13"/>
  <c r="F23" i="11"/>
  <c r="P23" i="13"/>
  <c r="F55" i="5"/>
  <c r="J51" i="13"/>
  <c r="F24" i="5"/>
  <c r="F4" i="2"/>
  <c r="F7" i="11"/>
  <c r="P56" i="13"/>
  <c r="F4" i="10"/>
  <c r="O29" i="13"/>
  <c r="F51" i="11"/>
  <c r="P35" i="13"/>
  <c r="F32" i="5"/>
  <c r="J19" i="13"/>
  <c r="F49" i="11"/>
  <c r="P34" i="13"/>
  <c r="F46" i="5"/>
  <c r="J66" i="13"/>
  <c r="F26" i="11"/>
  <c r="P27" i="13"/>
  <c r="F40" i="11"/>
  <c r="P65" i="13"/>
  <c r="F8" i="11"/>
  <c r="P57" i="13"/>
  <c r="F46" i="8"/>
  <c r="M66" i="13"/>
  <c r="F10" i="11"/>
  <c r="P38" i="13"/>
  <c r="F51" i="6"/>
  <c r="K35" i="13"/>
  <c r="F6" i="11"/>
  <c r="P36" i="13"/>
  <c r="F17" i="11"/>
  <c r="P25" i="13"/>
  <c r="F15" i="5"/>
  <c r="J15" i="13"/>
  <c r="F29" i="5"/>
  <c r="J60" i="13"/>
  <c r="F34" i="10"/>
  <c r="O26" i="13"/>
  <c r="F15" i="10"/>
  <c r="O15" i="13"/>
  <c r="F62" i="5"/>
  <c r="J45" i="13"/>
  <c r="F13" i="5"/>
  <c r="J12" i="13"/>
  <c r="F4" i="5"/>
  <c r="J29" i="13"/>
  <c r="F38" i="6"/>
  <c r="K64" i="13"/>
  <c r="F40" i="6"/>
  <c r="K65" i="13"/>
  <c r="F31" i="6"/>
  <c r="K6" i="13"/>
  <c r="F20" i="5"/>
  <c r="J14" i="13"/>
  <c r="F40" i="7"/>
  <c r="L65" i="13"/>
  <c r="F50" i="7"/>
  <c r="L4" i="13"/>
  <c r="F43" i="6"/>
  <c r="K11" i="13"/>
  <c r="F32" i="8"/>
  <c r="M19" i="13"/>
  <c r="F42" i="8"/>
  <c r="M8" i="13"/>
  <c r="F21" i="8"/>
  <c r="M20" i="13"/>
  <c r="F52" i="4"/>
  <c r="I39" i="13"/>
  <c r="F58" i="10"/>
  <c r="O68" i="13"/>
  <c r="F22" i="8"/>
  <c r="M18" i="13"/>
  <c r="F9" i="8"/>
  <c r="M32" i="13"/>
  <c r="F53" i="4"/>
  <c r="I67" i="13"/>
  <c r="F54" i="4"/>
  <c r="I46" i="13"/>
  <c r="F60" i="10"/>
  <c r="O40" i="13"/>
  <c r="F18" i="8"/>
  <c r="M58" i="13"/>
  <c r="F4" i="4"/>
  <c r="I29" i="13"/>
  <c r="F22" i="10"/>
  <c r="O18" i="13"/>
  <c r="F44" i="11"/>
  <c r="P28" i="13"/>
  <c r="F65" i="8"/>
  <c r="M70" i="13"/>
  <c r="F43" i="8"/>
  <c r="M11" i="13"/>
  <c r="F37" i="8"/>
  <c r="M24" i="13"/>
  <c r="F66" i="5"/>
  <c r="J71" i="13"/>
  <c r="F51" i="4"/>
  <c r="I35" i="13"/>
  <c r="F14" i="5"/>
  <c r="J10" i="13"/>
  <c r="F17" i="5"/>
  <c r="J25" i="13"/>
  <c r="F58" i="4"/>
  <c r="I68" i="13"/>
  <c r="F41" i="6"/>
  <c r="K7" i="13"/>
  <c r="F63" i="4"/>
  <c r="I43" i="13"/>
  <c r="F36" i="4"/>
  <c r="I63" i="13"/>
  <c r="F28" i="4"/>
  <c r="I59" i="13"/>
  <c r="F23" i="4"/>
  <c r="I23" i="13"/>
  <c r="F18" i="4"/>
  <c r="I58" i="13"/>
  <c r="F49" i="4"/>
  <c r="I34" i="13"/>
  <c r="F57" i="7"/>
  <c r="L48" i="13"/>
  <c r="F38" i="9"/>
  <c r="N64" i="13"/>
  <c r="F47" i="7"/>
  <c r="L22" i="13"/>
  <c r="F53" i="7"/>
  <c r="L67" i="13"/>
  <c r="F63" i="7"/>
  <c r="L43" i="13"/>
  <c r="F16" i="7"/>
  <c r="L37" i="13"/>
  <c r="F19" i="9"/>
  <c r="N52" i="13"/>
  <c r="F46" i="9"/>
  <c r="N66" i="13"/>
  <c r="F37" i="7"/>
  <c r="L24" i="13"/>
  <c r="F31" i="7"/>
  <c r="L6" i="13"/>
  <c r="F58" i="7"/>
  <c r="L68" i="13"/>
  <c r="F66" i="9"/>
  <c r="N71" i="13"/>
  <c r="F34" i="9"/>
  <c r="N26" i="13"/>
  <c r="F48" i="9"/>
  <c r="N16" i="13"/>
  <c r="F40" i="9"/>
  <c r="N65" i="13"/>
  <c r="F14" i="9"/>
  <c r="N10" i="13"/>
  <c r="F6" i="7"/>
  <c r="L36" i="13"/>
  <c r="F44" i="9"/>
  <c r="N28" i="13"/>
  <c r="F16" i="9"/>
  <c r="N37" i="13"/>
  <c r="F63" i="9"/>
  <c r="N43" i="13"/>
  <c r="F42" i="9"/>
  <c r="N8" i="13"/>
  <c r="F41" i="9"/>
  <c r="N7" i="13"/>
  <c r="F30" i="9"/>
  <c r="N9" i="13"/>
  <c r="F43" i="9"/>
  <c r="N11" i="13"/>
  <c r="F31" i="9"/>
  <c r="N6" i="13"/>
  <c r="F60" i="9"/>
  <c r="N40" i="13"/>
  <c r="F45" i="9"/>
  <c r="N30" i="13"/>
  <c r="F26" i="9"/>
  <c r="N27" i="13"/>
  <c r="F8" i="9"/>
  <c r="N57" i="13"/>
  <c r="F13" i="9"/>
  <c r="N12" i="13"/>
  <c r="F25" i="7"/>
  <c r="L21" i="13"/>
  <c r="F63" i="6"/>
  <c r="K43" i="13"/>
  <c r="F33" i="6"/>
  <c r="K61" i="13"/>
  <c r="F8" i="8"/>
  <c r="M57" i="13"/>
  <c r="F18" i="5"/>
  <c r="J58" i="13"/>
  <c r="F10" i="8"/>
  <c r="M38" i="13"/>
  <c r="G48" i="9"/>
  <c r="AA16" i="13"/>
  <c r="F43" i="7"/>
  <c r="L11" i="13"/>
  <c r="F38" i="8"/>
  <c r="M64" i="13"/>
  <c r="F24" i="8"/>
  <c r="M13" i="13"/>
  <c r="F7" i="8"/>
  <c r="M56" i="13"/>
  <c r="F24" i="7"/>
  <c r="L13" i="13"/>
  <c r="F19" i="4"/>
  <c r="I52" i="13"/>
  <c r="F11" i="4"/>
  <c r="I17" i="13"/>
  <c r="F12" i="4"/>
  <c r="I5" i="13"/>
  <c r="F3" i="4"/>
  <c r="F44"/>
  <c r="I28" i="13"/>
  <c r="F42" i="4"/>
  <c r="I8" i="13"/>
  <c r="F48" i="4"/>
  <c r="I16" i="13"/>
  <c r="F15" i="4"/>
  <c r="I15" i="13"/>
  <c r="F24" i="4"/>
  <c r="I13" i="13"/>
  <c r="F43" i="4"/>
  <c r="I11" i="13"/>
  <c r="F21" i="4"/>
  <c r="I20" i="13"/>
  <c r="F32" i="4"/>
  <c r="I19" i="13"/>
  <c r="F14" i="4"/>
  <c r="I10" i="13"/>
  <c r="F16" i="4"/>
  <c r="I37" i="13"/>
  <c r="F26" i="4"/>
  <c r="I27" i="13"/>
  <c r="F50" i="4"/>
  <c r="I4" i="13"/>
  <c r="F41" i="4"/>
  <c r="I7" i="13"/>
  <c r="F13" i="4"/>
  <c r="I12" i="13"/>
  <c r="F34" i="4"/>
  <c r="I26" i="13"/>
  <c r="F47" i="4"/>
  <c r="I22" i="13"/>
  <c r="F25" i="4"/>
  <c r="I21" i="13"/>
  <c r="F31" i="4"/>
  <c r="I6" i="13"/>
  <c r="F22" i="4"/>
  <c r="I18" i="13"/>
  <c r="F39" i="4"/>
  <c r="I31" i="13"/>
  <c r="F30" i="4"/>
  <c r="I9" i="13"/>
  <c r="F20" i="4"/>
  <c r="I14" i="13"/>
  <c r="F9" i="4"/>
  <c r="I32" i="13"/>
  <c r="H38"/>
  <c r="F55" i="2"/>
  <c r="F37"/>
  <c r="G24" i="13"/>
  <c r="G42"/>
  <c r="F58" i="3"/>
  <c r="G71" i="13"/>
  <c r="H23"/>
  <c r="F20" i="3"/>
  <c r="F32"/>
  <c r="F9" i="2"/>
  <c r="F51" i="9"/>
  <c r="G36" i="13"/>
  <c r="F29" i="3"/>
  <c r="F12" i="2"/>
  <c r="G61" i="13"/>
  <c r="F16" i="2"/>
  <c r="F51" i="3"/>
  <c r="F18"/>
  <c r="F26"/>
  <c r="F11"/>
  <c r="H16" i="13"/>
  <c r="F43" i="2"/>
  <c r="F35"/>
  <c r="F20"/>
  <c r="G38" i="13"/>
  <c r="F10" i="2"/>
  <c r="H32" i="13"/>
  <c r="F25" i="2"/>
  <c r="G8" i="13"/>
  <c r="F52" i="2"/>
  <c r="G39" i="13"/>
  <c r="F51" i="2"/>
  <c r="G35" i="13"/>
  <c r="F44" i="2"/>
  <c r="G28" i="13"/>
  <c r="G18"/>
  <c r="F22" i="2"/>
  <c r="F34"/>
  <c r="F21"/>
  <c r="F6" i="3"/>
  <c r="F15" i="2"/>
  <c r="F39"/>
  <c r="F66" i="3"/>
  <c r="H12" i="13"/>
  <c r="H67"/>
  <c r="G67"/>
  <c r="F40" i="2"/>
  <c r="G65" i="13"/>
  <c r="F54" i="2"/>
  <c r="G46" i="13"/>
  <c r="G27"/>
  <c r="F26" i="2"/>
  <c r="F47"/>
  <c r="F24"/>
  <c r="F14"/>
  <c r="F62"/>
  <c r="G45" i="13"/>
  <c r="F23" i="2"/>
  <c r="G23" i="13"/>
  <c r="H65"/>
  <c r="H59"/>
  <c r="G34"/>
  <c r="F65" i="2"/>
  <c r="G70" i="13"/>
  <c r="F5" i="2"/>
  <c r="G55" i="13"/>
  <c r="H33"/>
  <c r="F27" i="3"/>
  <c r="F41" i="2"/>
  <c r="G7" i="13"/>
  <c r="F3" i="2"/>
  <c r="G3" i="13"/>
  <c r="F13" i="2"/>
  <c r="G12" i="13"/>
  <c r="F52" i="3"/>
  <c r="H39" i="13"/>
  <c r="G43"/>
  <c r="F63" i="2"/>
  <c r="F3" i="3"/>
  <c r="H3" i="13"/>
  <c r="G19"/>
  <c r="F32" i="2"/>
  <c r="F47" i="3"/>
  <c r="H22" i="13"/>
  <c r="F38" i="3"/>
  <c r="H64" i="13"/>
  <c r="F54" i="3"/>
  <c r="H46" i="13"/>
  <c r="F19" i="3"/>
  <c r="H52" i="13"/>
  <c r="F61" i="3"/>
  <c r="H42" i="13"/>
  <c r="F60" i="3"/>
  <c r="H40" i="13"/>
  <c r="F43" i="3"/>
  <c r="H11" i="13"/>
  <c r="F63" i="3"/>
  <c r="H43" i="13"/>
  <c r="F44" i="3"/>
  <c r="H28" i="13"/>
  <c r="F39" i="3"/>
  <c r="H31" i="13"/>
  <c r="F65" i="3"/>
  <c r="H70" i="13"/>
  <c r="F56" i="3"/>
  <c r="H50" i="13"/>
  <c r="F62" i="3"/>
  <c r="H45" i="13"/>
  <c r="F16" i="3"/>
  <c r="H37" i="13"/>
  <c r="F45" i="3"/>
  <c r="H30" i="13"/>
  <c r="F34" i="3"/>
  <c r="H26" i="13"/>
  <c r="R39"/>
  <c r="R31"/>
  <c r="R37"/>
  <c r="R33"/>
  <c r="R48"/>
  <c r="R52"/>
  <c r="R51"/>
  <c r="R36"/>
  <c r="R16" l="1"/>
  <c r="E36"/>
  <c r="AE36" s="1"/>
  <c r="R28"/>
  <c r="E33"/>
  <c r="AE33" s="1"/>
  <c r="E16"/>
  <c r="E48"/>
  <c r="AE48" s="1"/>
  <c r="E51"/>
  <c r="AE51" s="1"/>
  <c r="E39"/>
  <c r="AE39" s="1"/>
  <c r="E31"/>
  <c r="AE31" s="1"/>
  <c r="E52"/>
  <c r="AE52" s="1"/>
  <c r="E37"/>
  <c r="AE37" s="1"/>
  <c r="E28"/>
  <c r="AE16" l="1"/>
  <c r="AE28"/>
  <c r="BY4" i="1"/>
  <c r="BZ4"/>
  <c r="CA4"/>
  <c r="CB4"/>
  <c r="CC4"/>
  <c r="BY5"/>
  <c r="BZ5"/>
  <c r="CA5"/>
  <c r="CB5"/>
  <c r="CC5"/>
  <c r="BY7"/>
  <c r="BZ7"/>
  <c r="CA7"/>
  <c r="CB7"/>
  <c r="CC7"/>
  <c r="BY8"/>
  <c r="BZ8"/>
  <c r="CA8"/>
  <c r="CB8"/>
  <c r="CC8"/>
  <c r="BY9"/>
  <c r="BZ9"/>
  <c r="CA9"/>
  <c r="CB9"/>
  <c r="CC9"/>
  <c r="BY49"/>
  <c r="BZ49"/>
  <c r="CA49"/>
  <c r="CB49"/>
  <c r="CC49"/>
  <c r="BY10"/>
  <c r="BZ10"/>
  <c r="CA10"/>
  <c r="CB10"/>
  <c r="CC10"/>
  <c r="BY11"/>
  <c r="BZ11"/>
  <c r="CA11"/>
  <c r="CB11"/>
  <c r="CC11"/>
  <c r="BY12"/>
  <c r="BZ12"/>
  <c r="CA12"/>
  <c r="CB12"/>
  <c r="CC12"/>
  <c r="BY13"/>
  <c r="BZ13"/>
  <c r="CA13"/>
  <c r="CB13"/>
  <c r="CC13"/>
  <c r="BY14"/>
  <c r="BZ14"/>
  <c r="CA14"/>
  <c r="CB14"/>
  <c r="CC14"/>
  <c r="BY15"/>
  <c r="BZ15"/>
  <c r="CA15"/>
  <c r="CB15"/>
  <c r="CC15"/>
  <c r="BY17"/>
  <c r="BZ17"/>
  <c r="CA17"/>
  <c r="CB17"/>
  <c r="CC17"/>
  <c r="BY18"/>
  <c r="BZ18"/>
  <c r="CA18"/>
  <c r="CB18"/>
  <c r="CC18"/>
  <c r="BY20"/>
  <c r="BZ20"/>
  <c r="CA20"/>
  <c r="CB20"/>
  <c r="CC20"/>
  <c r="BY21"/>
  <c r="BZ21"/>
  <c r="CA21"/>
  <c r="CB21"/>
  <c r="CC21"/>
  <c r="BY22"/>
  <c r="BZ22"/>
  <c r="CA22"/>
  <c r="CB22"/>
  <c r="CC22"/>
  <c r="BY23"/>
  <c r="BZ23"/>
  <c r="CA23"/>
  <c r="CB23"/>
  <c r="CC23"/>
  <c r="BY24"/>
  <c r="BZ24"/>
  <c r="CA24"/>
  <c r="CB24"/>
  <c r="CC24"/>
  <c r="BY25"/>
  <c r="BZ25"/>
  <c r="CA25"/>
  <c r="CB25"/>
  <c r="CC25"/>
  <c r="BY26"/>
  <c r="BZ26"/>
  <c r="CA26"/>
  <c r="CB26"/>
  <c r="CC26"/>
  <c r="BY28"/>
  <c r="BZ28"/>
  <c r="CA28"/>
  <c r="CB28"/>
  <c r="CC28"/>
  <c r="BY29"/>
  <c r="BZ29"/>
  <c r="CA29"/>
  <c r="CB29"/>
  <c r="CC29"/>
  <c r="BY30"/>
  <c r="BZ30"/>
  <c r="CA30"/>
  <c r="CB30"/>
  <c r="CC30"/>
  <c r="BY31"/>
  <c r="BZ31"/>
  <c r="CA31"/>
  <c r="CB31"/>
  <c r="CC31"/>
  <c r="BY32"/>
  <c r="BZ32"/>
  <c r="CA32"/>
  <c r="CB32"/>
  <c r="CC32"/>
  <c r="BY33"/>
  <c r="BZ33"/>
  <c r="CA33"/>
  <c r="CB33"/>
  <c r="CC33"/>
  <c r="BY34"/>
  <c r="BZ34"/>
  <c r="CA34"/>
  <c r="CB34"/>
  <c r="CC34"/>
  <c r="BY35"/>
  <c r="BZ35"/>
  <c r="CA35"/>
  <c r="CB35"/>
  <c r="CC35"/>
  <c r="BY36"/>
  <c r="BZ36"/>
  <c r="CA36"/>
  <c r="CB36"/>
  <c r="CC36"/>
  <c r="BY37"/>
  <c r="BZ37"/>
  <c r="CA37"/>
  <c r="CB37"/>
  <c r="CC37"/>
  <c r="BY38"/>
  <c r="BZ38"/>
  <c r="CA38"/>
  <c r="CB38"/>
  <c r="CC38"/>
  <c r="BY40"/>
  <c r="BZ40"/>
  <c r="CA40"/>
  <c r="CB40"/>
  <c r="CC40"/>
  <c r="BY41"/>
  <c r="BZ41"/>
  <c r="CA41"/>
  <c r="CB41"/>
  <c r="CC41"/>
  <c r="BY43"/>
  <c r="BZ43"/>
  <c r="CA43"/>
  <c r="CB43"/>
  <c r="CC43"/>
  <c r="BY42"/>
  <c r="BZ42"/>
  <c r="CA42"/>
  <c r="CB42"/>
  <c r="CC42"/>
  <c r="BY45"/>
  <c r="BZ45"/>
  <c r="CA45"/>
  <c r="CB45"/>
  <c r="CC45"/>
  <c r="BY46"/>
  <c r="BZ46"/>
  <c r="CA46"/>
  <c r="CB46"/>
  <c r="CC46"/>
  <c r="BY47"/>
  <c r="BZ47"/>
  <c r="CA47"/>
  <c r="CB47"/>
  <c r="CC47"/>
  <c r="BY50"/>
  <c r="BZ50"/>
  <c r="CA50"/>
  <c r="CB50"/>
  <c r="CC50"/>
  <c r="BY51"/>
  <c r="BZ51"/>
  <c r="CA51"/>
  <c r="CB51"/>
  <c r="CC51"/>
  <c r="BY53"/>
  <c r="BZ53"/>
  <c r="CA53"/>
  <c r="CB53"/>
  <c r="CC53"/>
  <c r="BY54"/>
  <c r="BZ54"/>
  <c r="CA54"/>
  <c r="CB54"/>
  <c r="CC54"/>
  <c r="BY56"/>
  <c r="BZ56"/>
  <c r="CA56"/>
  <c r="CB56"/>
  <c r="CC56"/>
  <c r="BY58"/>
  <c r="BZ58"/>
  <c r="CA58"/>
  <c r="CB58"/>
  <c r="CC58"/>
  <c r="BY59"/>
  <c r="BZ59"/>
  <c r="CA59"/>
  <c r="CB59"/>
  <c r="CC59"/>
  <c r="BY60"/>
  <c r="BZ60"/>
  <c r="CA60"/>
  <c r="CB60"/>
  <c r="CC60"/>
  <c r="BY61"/>
  <c r="BZ61"/>
  <c r="CA61"/>
  <c r="CB61"/>
  <c r="CC61"/>
  <c r="BY62"/>
  <c r="BZ62"/>
  <c r="CA62"/>
  <c r="CB62"/>
  <c r="CC62"/>
  <c r="BY63"/>
  <c r="BZ63"/>
  <c r="CA63"/>
  <c r="CB63"/>
  <c r="CC63"/>
  <c r="BY65"/>
  <c r="BZ65"/>
  <c r="CA65"/>
  <c r="CB65"/>
  <c r="CC65"/>
  <c r="BY66"/>
  <c r="BZ66"/>
  <c r="CA66"/>
  <c r="CB66"/>
  <c r="CC66"/>
  <c r="CC3"/>
  <c r="CB3"/>
  <c r="CA3"/>
  <c r="BZ3"/>
  <c r="BY3"/>
  <c r="BW4"/>
  <c r="BX4" s="1"/>
  <c r="BW5"/>
  <c r="BX5" s="1"/>
  <c r="BW7"/>
  <c r="BX7" s="1"/>
  <c r="BW8"/>
  <c r="BX8" s="1"/>
  <c r="BW9"/>
  <c r="BX9" s="1"/>
  <c r="BW49"/>
  <c r="BX49" s="1"/>
  <c r="BW10"/>
  <c r="BX10" s="1"/>
  <c r="BW11"/>
  <c r="BX11" s="1"/>
  <c r="BW12"/>
  <c r="BX12" s="1"/>
  <c r="BW13"/>
  <c r="BX13" s="1"/>
  <c r="BW14"/>
  <c r="BX14" s="1"/>
  <c r="BW15"/>
  <c r="BX15" s="1"/>
  <c r="BW17"/>
  <c r="BX17" s="1"/>
  <c r="BW18"/>
  <c r="BX18" s="1"/>
  <c r="BW20"/>
  <c r="BX20" s="1"/>
  <c r="BW21"/>
  <c r="BX21" s="1"/>
  <c r="BW22"/>
  <c r="BX22" s="1"/>
  <c r="BW23"/>
  <c r="BX23" s="1"/>
  <c r="BW24"/>
  <c r="BX24" s="1"/>
  <c r="BW25"/>
  <c r="BX25" s="1"/>
  <c r="BW26"/>
  <c r="BX26" s="1"/>
  <c r="BW28"/>
  <c r="BX28" s="1"/>
  <c r="BW29"/>
  <c r="BX29" s="1"/>
  <c r="BW30"/>
  <c r="BX30" s="1"/>
  <c r="BW31"/>
  <c r="BX31" s="1"/>
  <c r="BW32"/>
  <c r="BX32" s="1"/>
  <c r="BW33"/>
  <c r="BX33" s="1"/>
  <c r="BW34"/>
  <c r="BX34" s="1"/>
  <c r="BW35"/>
  <c r="BX35" s="1"/>
  <c r="BW36"/>
  <c r="BX36" s="1"/>
  <c r="BW37"/>
  <c r="BX37" s="1"/>
  <c r="BW38"/>
  <c r="BX38" s="1"/>
  <c r="BW40"/>
  <c r="BX40" s="1"/>
  <c r="BW41"/>
  <c r="BX41" s="1"/>
  <c r="BW43"/>
  <c r="BX43" s="1"/>
  <c r="BW42"/>
  <c r="BX42" s="1"/>
  <c r="BW45"/>
  <c r="BX45" s="1"/>
  <c r="BW46"/>
  <c r="BX46" s="1"/>
  <c r="BW47"/>
  <c r="BX47" s="1"/>
  <c r="BW50"/>
  <c r="BX50" s="1"/>
  <c r="BW51"/>
  <c r="BX51" s="1"/>
  <c r="BW53"/>
  <c r="BX53" s="1"/>
  <c r="BW54"/>
  <c r="BX54" s="1"/>
  <c r="BW56"/>
  <c r="BX56" s="1"/>
  <c r="BW58"/>
  <c r="BX58" s="1"/>
  <c r="BW59"/>
  <c r="BX59" s="1"/>
  <c r="BW60"/>
  <c r="BX60" s="1"/>
  <c r="BW61"/>
  <c r="BX61" s="1"/>
  <c r="BW62"/>
  <c r="BX62" s="1"/>
  <c r="BW63"/>
  <c r="BX63" s="1"/>
  <c r="BW65"/>
  <c r="BX65" s="1"/>
  <c r="BW66"/>
  <c r="BX66" s="1"/>
  <c r="BW3"/>
  <c r="BX3" s="1"/>
  <c r="BE4"/>
  <c r="BF4" s="1"/>
  <c r="BE5"/>
  <c r="BF5" s="1"/>
  <c r="BE7"/>
  <c r="BF7" s="1"/>
  <c r="BE8"/>
  <c r="BF8" s="1"/>
  <c r="BE9"/>
  <c r="BF9" s="1"/>
  <c r="BE49"/>
  <c r="BF49" s="1"/>
  <c r="BE10"/>
  <c r="BF10" s="1"/>
  <c r="BE11"/>
  <c r="BF11" s="1"/>
  <c r="BE12"/>
  <c r="BF12" s="1"/>
  <c r="BE13"/>
  <c r="BF13" s="1"/>
  <c r="BE14"/>
  <c r="BF14" s="1"/>
  <c r="BE15"/>
  <c r="BF15" s="1"/>
  <c r="BE17"/>
  <c r="BF17" s="1"/>
  <c r="BE18"/>
  <c r="BF18" s="1"/>
  <c r="BE20"/>
  <c r="BF20" s="1"/>
  <c r="BE21"/>
  <c r="BF21" s="1"/>
  <c r="BE22"/>
  <c r="BF22" s="1"/>
  <c r="BE23"/>
  <c r="BF23" s="1"/>
  <c r="BE24"/>
  <c r="BF24" s="1"/>
  <c r="BE25"/>
  <c r="BF25" s="1"/>
  <c r="BE26"/>
  <c r="BF26" s="1"/>
  <c r="BE28"/>
  <c r="BF28" s="1"/>
  <c r="BE29"/>
  <c r="BF29" s="1"/>
  <c r="BE30"/>
  <c r="BF30" s="1"/>
  <c r="BE31"/>
  <c r="BF31" s="1"/>
  <c r="BE32"/>
  <c r="BF32" s="1"/>
  <c r="BE33"/>
  <c r="BF33" s="1"/>
  <c r="BE34"/>
  <c r="BF34" s="1"/>
  <c r="BE35"/>
  <c r="BF35" s="1"/>
  <c r="BE36"/>
  <c r="BF36" s="1"/>
  <c r="BE37"/>
  <c r="BF37" s="1"/>
  <c r="BE38"/>
  <c r="BF38" s="1"/>
  <c r="BE40"/>
  <c r="BF40" s="1"/>
  <c r="BE41"/>
  <c r="BF41" s="1"/>
  <c r="BE43"/>
  <c r="BF43" s="1"/>
  <c r="BE42"/>
  <c r="BF42" s="1"/>
  <c r="BE45"/>
  <c r="BF45" s="1"/>
  <c r="BE46"/>
  <c r="BF46" s="1"/>
  <c r="BE47"/>
  <c r="BF47" s="1"/>
  <c r="BE50"/>
  <c r="BF50" s="1"/>
  <c r="BE51"/>
  <c r="BF51" s="1"/>
  <c r="BE53"/>
  <c r="BF53" s="1"/>
  <c r="BE54"/>
  <c r="BF54" s="1"/>
  <c r="BE56"/>
  <c r="BF56" s="1"/>
  <c r="BE58"/>
  <c r="BF58" s="1"/>
  <c r="BE59"/>
  <c r="BF59" s="1"/>
  <c r="BE60"/>
  <c r="BF60" s="1"/>
  <c r="BE61"/>
  <c r="BF61" s="1"/>
  <c r="BE62"/>
  <c r="BF62" s="1"/>
  <c r="BE63"/>
  <c r="BF63" s="1"/>
  <c r="BE65"/>
  <c r="BF65" s="1"/>
  <c r="BE66"/>
  <c r="BF66" s="1"/>
  <c r="BG4"/>
  <c r="BH4"/>
  <c r="BI4"/>
  <c r="BJ4"/>
  <c r="BK4"/>
  <c r="BG5"/>
  <c r="BH5"/>
  <c r="BI5"/>
  <c r="BJ5"/>
  <c r="BK5"/>
  <c r="BG7"/>
  <c r="BH7"/>
  <c r="BI7"/>
  <c r="BJ7"/>
  <c r="BK7"/>
  <c r="BG8"/>
  <c r="BH8"/>
  <c r="BI8"/>
  <c r="BJ8"/>
  <c r="BK8"/>
  <c r="BG9"/>
  <c r="BH9"/>
  <c r="BI9"/>
  <c r="BJ9"/>
  <c r="BK9"/>
  <c r="BG49"/>
  <c r="BH49"/>
  <c r="BI49"/>
  <c r="BJ49"/>
  <c r="BK49"/>
  <c r="BG10"/>
  <c r="BH10"/>
  <c r="BI10"/>
  <c r="BJ10"/>
  <c r="BK10"/>
  <c r="BG11"/>
  <c r="BH11"/>
  <c r="BI11"/>
  <c r="BJ11"/>
  <c r="BK11"/>
  <c r="BG12"/>
  <c r="BH12"/>
  <c r="BI12"/>
  <c r="BJ12"/>
  <c r="BK12"/>
  <c r="BG13"/>
  <c r="BH13"/>
  <c r="BI13"/>
  <c r="BJ13"/>
  <c r="BK13"/>
  <c r="BG14"/>
  <c r="BH14"/>
  <c r="BI14"/>
  <c r="BJ14"/>
  <c r="BK14"/>
  <c r="BG15"/>
  <c r="BH15"/>
  <c r="BI15"/>
  <c r="BJ15"/>
  <c r="BK15"/>
  <c r="BG17"/>
  <c r="BH17"/>
  <c r="BI17"/>
  <c r="BJ17"/>
  <c r="BK17"/>
  <c r="BG18"/>
  <c r="BH18"/>
  <c r="BI18"/>
  <c r="BJ18"/>
  <c r="BK18"/>
  <c r="BG20"/>
  <c r="BH20"/>
  <c r="BI20"/>
  <c r="BJ20"/>
  <c r="BK20"/>
  <c r="BG21"/>
  <c r="BH21"/>
  <c r="BI21"/>
  <c r="BJ21"/>
  <c r="BK21"/>
  <c r="BG22"/>
  <c r="BH22"/>
  <c r="BI22"/>
  <c r="BJ22"/>
  <c r="BK22"/>
  <c r="BG23"/>
  <c r="BH23"/>
  <c r="BI23"/>
  <c r="BJ23"/>
  <c r="BK23"/>
  <c r="BG24"/>
  <c r="BH24"/>
  <c r="BI24"/>
  <c r="BJ24"/>
  <c r="BK24"/>
  <c r="BG25"/>
  <c r="BH25"/>
  <c r="BI25"/>
  <c r="BJ25"/>
  <c r="BK25"/>
  <c r="BG26"/>
  <c r="BH26"/>
  <c r="BI26"/>
  <c r="BJ26"/>
  <c r="BK26"/>
  <c r="BG28"/>
  <c r="BH28"/>
  <c r="BI28"/>
  <c r="BJ28"/>
  <c r="BK28"/>
  <c r="BG29"/>
  <c r="BH29"/>
  <c r="BI29"/>
  <c r="BJ29"/>
  <c r="BK29"/>
  <c r="BG30"/>
  <c r="BH30"/>
  <c r="BI30"/>
  <c r="BJ30"/>
  <c r="BK30"/>
  <c r="BG31"/>
  <c r="BH31"/>
  <c r="BI31"/>
  <c r="BJ31"/>
  <c r="BK31"/>
  <c r="BG32"/>
  <c r="BH32"/>
  <c r="BI32"/>
  <c r="BJ32"/>
  <c r="BK32"/>
  <c r="BG33"/>
  <c r="BH33"/>
  <c r="BI33"/>
  <c r="BJ33"/>
  <c r="BK33"/>
  <c r="BG34"/>
  <c r="BH34"/>
  <c r="BI34"/>
  <c r="BJ34"/>
  <c r="BK34"/>
  <c r="BG35"/>
  <c r="BH35"/>
  <c r="BI35"/>
  <c r="BJ35"/>
  <c r="BK35"/>
  <c r="BG36"/>
  <c r="BH36"/>
  <c r="BI36"/>
  <c r="BJ36"/>
  <c r="BK36"/>
  <c r="BG37"/>
  <c r="BH37"/>
  <c r="BI37"/>
  <c r="BJ37"/>
  <c r="BK37"/>
  <c r="BG38"/>
  <c r="BH38"/>
  <c r="BI38"/>
  <c r="BJ38"/>
  <c r="BK38"/>
  <c r="BG40"/>
  <c r="BH40"/>
  <c r="BI40"/>
  <c r="BJ40"/>
  <c r="BK40"/>
  <c r="BG41"/>
  <c r="BH41"/>
  <c r="BI41"/>
  <c r="BJ41"/>
  <c r="BK41"/>
  <c r="BG43"/>
  <c r="BH43"/>
  <c r="BI43"/>
  <c r="BJ43"/>
  <c r="BK43"/>
  <c r="BG42"/>
  <c r="BH42"/>
  <c r="BI42"/>
  <c r="BJ42"/>
  <c r="BK42"/>
  <c r="BG45"/>
  <c r="BH45"/>
  <c r="BI45"/>
  <c r="BJ45"/>
  <c r="BK45"/>
  <c r="BG46"/>
  <c r="BH46"/>
  <c r="BI46"/>
  <c r="BJ46"/>
  <c r="BK46"/>
  <c r="BG47"/>
  <c r="BH47"/>
  <c r="BI47"/>
  <c r="BJ47"/>
  <c r="BK47"/>
  <c r="BG50"/>
  <c r="BH50"/>
  <c r="BI50"/>
  <c r="BJ50"/>
  <c r="BK50"/>
  <c r="BG51"/>
  <c r="BH51"/>
  <c r="BI51"/>
  <c r="BJ51"/>
  <c r="BK51"/>
  <c r="BG53"/>
  <c r="BH53"/>
  <c r="BI53"/>
  <c r="BJ53"/>
  <c r="BK53"/>
  <c r="BG54"/>
  <c r="BH54"/>
  <c r="BI54"/>
  <c r="BJ54"/>
  <c r="BK54"/>
  <c r="BG56"/>
  <c r="BH56"/>
  <c r="BI56"/>
  <c r="BJ56"/>
  <c r="BK56"/>
  <c r="BG58"/>
  <c r="BH58"/>
  <c r="BI58"/>
  <c r="BJ58"/>
  <c r="BK58"/>
  <c r="BG59"/>
  <c r="BH59"/>
  <c r="BI59"/>
  <c r="BJ59"/>
  <c r="BK59"/>
  <c r="BG60"/>
  <c r="BH60"/>
  <c r="BI60"/>
  <c r="BJ60"/>
  <c r="BK60"/>
  <c r="BG61"/>
  <c r="BH61"/>
  <c r="BI61"/>
  <c r="BJ61"/>
  <c r="BK61"/>
  <c r="BG62"/>
  <c r="BH62"/>
  <c r="BI62"/>
  <c r="BJ62"/>
  <c r="BK62"/>
  <c r="BG63"/>
  <c r="BH63"/>
  <c r="BI63"/>
  <c r="BJ63"/>
  <c r="BK63"/>
  <c r="BG65"/>
  <c r="BH65"/>
  <c r="BI65"/>
  <c r="BJ65"/>
  <c r="BK65"/>
  <c r="BG66"/>
  <c r="BH66"/>
  <c r="BI66"/>
  <c r="BJ66"/>
  <c r="BK66"/>
  <c r="BK3"/>
  <c r="BJ3"/>
  <c r="BI3"/>
  <c r="BH3"/>
  <c r="BG3"/>
  <c r="BL61" l="1"/>
  <c r="BL58"/>
  <c r="BL50"/>
  <c r="BL38"/>
  <c r="CD59"/>
  <c r="CD53"/>
  <c r="CD18"/>
  <c r="CD49"/>
  <c r="BL66"/>
  <c r="BL56"/>
  <c r="BL42"/>
  <c r="CG39" s="1"/>
  <c r="CD46"/>
  <c r="CD28"/>
  <c r="CD4"/>
  <c r="CH4" s="1"/>
  <c r="BL62"/>
  <c r="BL65"/>
  <c r="BL63"/>
  <c r="BL60"/>
  <c r="BL54"/>
  <c r="BL47"/>
  <c r="CG42" s="1"/>
  <c r="BL43"/>
  <c r="CG38" s="1"/>
  <c r="BL37"/>
  <c r="BL36"/>
  <c r="CG33" s="1"/>
  <c r="BL33"/>
  <c r="BL32"/>
  <c r="BL29"/>
  <c r="BL28"/>
  <c r="BL24"/>
  <c r="BL23"/>
  <c r="BL20"/>
  <c r="CG18" s="1"/>
  <c r="BL18"/>
  <c r="BL14"/>
  <c r="CG14" s="1"/>
  <c r="BL13"/>
  <c r="CG13" s="1"/>
  <c r="BL10"/>
  <c r="CG10" s="1"/>
  <c r="BL49"/>
  <c r="BL7"/>
  <c r="CG6" s="1"/>
  <c r="BL5"/>
  <c r="CG5" s="1"/>
  <c r="CD66"/>
  <c r="CD62"/>
  <c r="CD58"/>
  <c r="CD51"/>
  <c r="CH44" s="1"/>
  <c r="CD50"/>
  <c r="CD45"/>
  <c r="CD40"/>
  <c r="CD38"/>
  <c r="CD35"/>
  <c r="CD34"/>
  <c r="CD31"/>
  <c r="CH28" s="1"/>
  <c r="CD26"/>
  <c r="CD22"/>
  <c r="CD21"/>
  <c r="CH19" s="1"/>
  <c r="CD17"/>
  <c r="CH16" s="1"/>
  <c r="CD15"/>
  <c r="CH15" s="1"/>
  <c r="CD12"/>
  <c r="CH12" s="1"/>
  <c r="CD9"/>
  <c r="BL34"/>
  <c r="BL30"/>
  <c r="CG27" s="1"/>
  <c r="BL25"/>
  <c r="CG23" s="1"/>
  <c r="BL21"/>
  <c r="CG19" s="1"/>
  <c r="BL15"/>
  <c r="CG15" s="1"/>
  <c r="BL11"/>
  <c r="CG11" s="1"/>
  <c r="BL8"/>
  <c r="CG7" s="1"/>
  <c r="CD63"/>
  <c r="CD41"/>
  <c r="CD36"/>
  <c r="CD32"/>
  <c r="CD23"/>
  <c r="CH21" s="1"/>
  <c r="CD13"/>
  <c r="CH13" s="1"/>
  <c r="CD5"/>
  <c r="CH5" s="1"/>
  <c r="BL51"/>
  <c r="CG44" s="1"/>
  <c r="BL45"/>
  <c r="BL40"/>
  <c r="CG36" s="1"/>
  <c r="BL35"/>
  <c r="CG32" s="1"/>
  <c r="BL31"/>
  <c r="CG28" s="1"/>
  <c r="BL26"/>
  <c r="CG24" s="1"/>
  <c r="BL22"/>
  <c r="CG20" s="1"/>
  <c r="BL17"/>
  <c r="CG16" s="1"/>
  <c r="BL12"/>
  <c r="CG12" s="1"/>
  <c r="BL9"/>
  <c r="CG8" s="1"/>
  <c r="BL4"/>
  <c r="CG4" s="1"/>
  <c r="CD65"/>
  <c r="CD60"/>
  <c r="CD54"/>
  <c r="CH46" s="1"/>
  <c r="CD47"/>
  <c r="CD43"/>
  <c r="CH38" s="1"/>
  <c r="CD37"/>
  <c r="CH34" s="1"/>
  <c r="CD33"/>
  <c r="CD29"/>
  <c r="CH26" s="1"/>
  <c r="CD24"/>
  <c r="CH22" s="1"/>
  <c r="CD20"/>
  <c r="CH18" s="1"/>
  <c r="CD14"/>
  <c r="CH14" s="1"/>
  <c r="CD10"/>
  <c r="CH10" s="1"/>
  <c r="CD7"/>
  <c r="CH6" s="1"/>
  <c r="BL59"/>
  <c r="BL53"/>
  <c r="CG45" s="1"/>
  <c r="BL46"/>
  <c r="BL41"/>
  <c r="CG37" s="1"/>
  <c r="CD61"/>
  <c r="CD56"/>
  <c r="CD42"/>
  <c r="CH39" s="1"/>
  <c r="CD30"/>
  <c r="CH27" s="1"/>
  <c r="CD25"/>
  <c r="CH23" s="1"/>
  <c r="CD11"/>
  <c r="CH11" s="1"/>
  <c r="CD8"/>
  <c r="CH7" s="1"/>
  <c r="CD3"/>
  <c r="CH3" s="1"/>
  <c r="BL3"/>
  <c r="CG3" s="1"/>
  <c r="AM4"/>
  <c r="AN4" s="1"/>
  <c r="AO4"/>
  <c r="AP4"/>
  <c r="AQ4"/>
  <c r="AR4"/>
  <c r="AS4"/>
  <c r="AM5"/>
  <c r="AN5" s="1"/>
  <c r="AO5"/>
  <c r="AP5"/>
  <c r="AQ5"/>
  <c r="AR5"/>
  <c r="AS5"/>
  <c r="AM7"/>
  <c r="AN7" s="1"/>
  <c r="AO7"/>
  <c r="AP7"/>
  <c r="AQ7"/>
  <c r="AR7"/>
  <c r="AS7"/>
  <c r="AM8"/>
  <c r="AN8" s="1"/>
  <c r="AO8"/>
  <c r="AP8"/>
  <c r="AQ8"/>
  <c r="AR8"/>
  <c r="AS8"/>
  <c r="AM9"/>
  <c r="AN9" s="1"/>
  <c r="AO9"/>
  <c r="AP9"/>
  <c r="AQ9"/>
  <c r="AR9"/>
  <c r="AS9"/>
  <c r="AM49"/>
  <c r="AN49" s="1"/>
  <c r="AO49"/>
  <c r="AP49"/>
  <c r="AQ49"/>
  <c r="AR49"/>
  <c r="AS49"/>
  <c r="AM10"/>
  <c r="AN10" s="1"/>
  <c r="AO10"/>
  <c r="AP10"/>
  <c r="AQ10"/>
  <c r="AR10"/>
  <c r="AS10"/>
  <c r="AM11"/>
  <c r="AN11" s="1"/>
  <c r="AO11"/>
  <c r="AP11"/>
  <c r="AQ11"/>
  <c r="AR11"/>
  <c r="AS11"/>
  <c r="AM12"/>
  <c r="AN12" s="1"/>
  <c r="AO12"/>
  <c r="AP12"/>
  <c r="AQ12"/>
  <c r="AR12"/>
  <c r="AS12"/>
  <c r="AM13"/>
  <c r="AN13" s="1"/>
  <c r="AO13"/>
  <c r="AP13"/>
  <c r="AQ13"/>
  <c r="AR13"/>
  <c r="AS13"/>
  <c r="AM14"/>
  <c r="AN14" s="1"/>
  <c r="AO14"/>
  <c r="AP14"/>
  <c r="AQ14"/>
  <c r="AR14"/>
  <c r="AS14"/>
  <c r="AM15"/>
  <c r="AN15" s="1"/>
  <c r="AO15"/>
  <c r="AP15"/>
  <c r="AQ15"/>
  <c r="AR15"/>
  <c r="AS15"/>
  <c r="AM17"/>
  <c r="AN17" s="1"/>
  <c r="AO17"/>
  <c r="AP17"/>
  <c r="AQ17"/>
  <c r="AR17"/>
  <c r="AS17"/>
  <c r="AM18"/>
  <c r="AN18" s="1"/>
  <c r="AO18"/>
  <c r="AP18"/>
  <c r="AQ18"/>
  <c r="AR18"/>
  <c r="AS18"/>
  <c r="AM20"/>
  <c r="AN20" s="1"/>
  <c r="AO20"/>
  <c r="AP20"/>
  <c r="AQ20"/>
  <c r="AR20"/>
  <c r="AS20"/>
  <c r="AM21"/>
  <c r="AN21" s="1"/>
  <c r="AO21"/>
  <c r="AP21"/>
  <c r="AQ21"/>
  <c r="AR21"/>
  <c r="AS21"/>
  <c r="AM22"/>
  <c r="AN22" s="1"/>
  <c r="AO22"/>
  <c r="AP22"/>
  <c r="AQ22"/>
  <c r="AR22"/>
  <c r="AS22"/>
  <c r="AM23"/>
  <c r="AN23" s="1"/>
  <c r="AO23"/>
  <c r="AP23"/>
  <c r="AQ23"/>
  <c r="AR23"/>
  <c r="AS23"/>
  <c r="AM24"/>
  <c r="AN24" s="1"/>
  <c r="AO24"/>
  <c r="AP24"/>
  <c r="AQ24"/>
  <c r="AR24"/>
  <c r="AS24"/>
  <c r="AM25"/>
  <c r="AN25" s="1"/>
  <c r="AO25"/>
  <c r="AP25"/>
  <c r="AQ25"/>
  <c r="AR25"/>
  <c r="AS25"/>
  <c r="AM26"/>
  <c r="AN26" s="1"/>
  <c r="AO26"/>
  <c r="AP26"/>
  <c r="AQ26"/>
  <c r="AR26"/>
  <c r="AS26"/>
  <c r="AM28"/>
  <c r="AN28" s="1"/>
  <c r="AO28"/>
  <c r="AP28"/>
  <c r="AQ28"/>
  <c r="AR28"/>
  <c r="AS28"/>
  <c r="AM29"/>
  <c r="AN29" s="1"/>
  <c r="AO29"/>
  <c r="AP29"/>
  <c r="AQ29"/>
  <c r="AR29"/>
  <c r="AS29"/>
  <c r="AM30"/>
  <c r="AN30" s="1"/>
  <c r="AO30"/>
  <c r="AP30"/>
  <c r="AQ30"/>
  <c r="AR30"/>
  <c r="AS30"/>
  <c r="AM31"/>
  <c r="AN31" s="1"/>
  <c r="AO31"/>
  <c r="AP31"/>
  <c r="AQ31"/>
  <c r="AR31"/>
  <c r="AS31"/>
  <c r="AM32"/>
  <c r="AN32" s="1"/>
  <c r="AO32"/>
  <c r="AP32"/>
  <c r="AQ32"/>
  <c r="AR32"/>
  <c r="AS32"/>
  <c r="AM33"/>
  <c r="AN33" s="1"/>
  <c r="AO33"/>
  <c r="AP33"/>
  <c r="AQ33"/>
  <c r="AR33"/>
  <c r="AS33"/>
  <c r="AM34"/>
  <c r="AN34" s="1"/>
  <c r="AO34"/>
  <c r="AP34"/>
  <c r="AQ34"/>
  <c r="AR34"/>
  <c r="AS34"/>
  <c r="AM35"/>
  <c r="AN35" s="1"/>
  <c r="AO35"/>
  <c r="AP35"/>
  <c r="AQ35"/>
  <c r="AR35"/>
  <c r="AS35"/>
  <c r="AM36"/>
  <c r="AN36" s="1"/>
  <c r="AO36"/>
  <c r="AP36"/>
  <c r="AQ36"/>
  <c r="AR36"/>
  <c r="AS36"/>
  <c r="AM37"/>
  <c r="AN37" s="1"/>
  <c r="AO37"/>
  <c r="AP37"/>
  <c r="AQ37"/>
  <c r="AR37"/>
  <c r="AS37"/>
  <c r="AM38"/>
  <c r="AN38" s="1"/>
  <c r="AO38"/>
  <c r="AP38"/>
  <c r="AQ38"/>
  <c r="AR38"/>
  <c r="AS38"/>
  <c r="AM40"/>
  <c r="AN40" s="1"/>
  <c r="AO40"/>
  <c r="AP40"/>
  <c r="AQ40"/>
  <c r="AR40"/>
  <c r="AS40"/>
  <c r="AM41"/>
  <c r="AN41" s="1"/>
  <c r="AO41"/>
  <c r="AP41"/>
  <c r="AQ41"/>
  <c r="AR41"/>
  <c r="AS41"/>
  <c r="AM43"/>
  <c r="AN43" s="1"/>
  <c r="AO43"/>
  <c r="AP43"/>
  <c r="AQ43"/>
  <c r="AR43"/>
  <c r="AS43"/>
  <c r="AM42"/>
  <c r="AN42" s="1"/>
  <c r="AO42"/>
  <c r="AP42"/>
  <c r="AQ42"/>
  <c r="AR42"/>
  <c r="AS42"/>
  <c r="AM45"/>
  <c r="AN45" s="1"/>
  <c r="AO45"/>
  <c r="AP45"/>
  <c r="AQ45"/>
  <c r="AR45"/>
  <c r="AS45"/>
  <c r="AM46"/>
  <c r="AN46" s="1"/>
  <c r="AO46"/>
  <c r="AP46"/>
  <c r="AQ46"/>
  <c r="AR46"/>
  <c r="AS46"/>
  <c r="AM47"/>
  <c r="AN47" s="1"/>
  <c r="AO47"/>
  <c r="AP47"/>
  <c r="AQ47"/>
  <c r="AR47"/>
  <c r="AS47"/>
  <c r="AM50"/>
  <c r="AN50" s="1"/>
  <c r="AO50"/>
  <c r="AP50"/>
  <c r="AQ50"/>
  <c r="AR50"/>
  <c r="AS50"/>
  <c r="AM51"/>
  <c r="AN51" s="1"/>
  <c r="AO51"/>
  <c r="AP51"/>
  <c r="AQ51"/>
  <c r="AR51"/>
  <c r="AS51"/>
  <c r="AM53"/>
  <c r="AN53" s="1"/>
  <c r="AO53"/>
  <c r="AP53"/>
  <c r="AQ53"/>
  <c r="AR53"/>
  <c r="AS53"/>
  <c r="AM54"/>
  <c r="AN54" s="1"/>
  <c r="AO54"/>
  <c r="AP54"/>
  <c r="AQ54"/>
  <c r="AR54"/>
  <c r="AS54"/>
  <c r="AM56"/>
  <c r="AN56" s="1"/>
  <c r="AO56"/>
  <c r="AP56"/>
  <c r="AQ56"/>
  <c r="AR56"/>
  <c r="AS56"/>
  <c r="AM58"/>
  <c r="AN58" s="1"/>
  <c r="AO58"/>
  <c r="AP58"/>
  <c r="AQ58"/>
  <c r="AR58"/>
  <c r="AS58"/>
  <c r="AM59"/>
  <c r="AN59" s="1"/>
  <c r="AO59"/>
  <c r="AP59"/>
  <c r="AQ59"/>
  <c r="AR59"/>
  <c r="AS59"/>
  <c r="AM60"/>
  <c r="AN60" s="1"/>
  <c r="AO60"/>
  <c r="AP60"/>
  <c r="AQ60"/>
  <c r="AR60"/>
  <c r="AS60"/>
  <c r="AM61"/>
  <c r="AN61" s="1"/>
  <c r="AO61"/>
  <c r="AP61"/>
  <c r="AQ61"/>
  <c r="AR61"/>
  <c r="AS61"/>
  <c r="AM62"/>
  <c r="AN62" s="1"/>
  <c r="AO62"/>
  <c r="AP62"/>
  <c r="AQ62"/>
  <c r="AR62"/>
  <c r="AS62"/>
  <c r="AM63"/>
  <c r="AN63" s="1"/>
  <c r="AO63"/>
  <c r="AP63"/>
  <c r="AQ63"/>
  <c r="AR63"/>
  <c r="AS63"/>
  <c r="AM65"/>
  <c r="AN65" s="1"/>
  <c r="AO65"/>
  <c r="AP65"/>
  <c r="AQ65"/>
  <c r="AR65"/>
  <c r="AS65"/>
  <c r="AM66"/>
  <c r="AN66" s="1"/>
  <c r="AO66"/>
  <c r="AP66"/>
  <c r="AQ66"/>
  <c r="AR66"/>
  <c r="AS66"/>
  <c r="AS3"/>
  <c r="AR3"/>
  <c r="Z3"/>
  <c r="AQ3"/>
  <c r="AP3"/>
  <c r="AO3"/>
  <c r="BE3"/>
  <c r="BF3" s="1"/>
  <c r="AM3"/>
  <c r="AN3" s="1"/>
  <c r="CH47" l="1"/>
  <c r="CH56"/>
  <c r="CH54"/>
  <c r="CH65"/>
  <c r="CH53"/>
  <c r="CH63"/>
  <c r="CH52"/>
  <c r="CH62"/>
  <c r="CG53"/>
  <c r="CG63"/>
  <c r="CG52"/>
  <c r="CG62"/>
  <c r="CG55"/>
  <c r="CG66"/>
  <c r="CH49"/>
  <c r="CH59"/>
  <c r="CG51"/>
  <c r="CG61"/>
  <c r="CH30"/>
  <c r="CG40"/>
  <c r="CH33"/>
  <c r="CH8"/>
  <c r="CH24"/>
  <c r="CH31"/>
  <c r="CH35"/>
  <c r="CH40"/>
  <c r="CG9"/>
  <c r="CG17"/>
  <c r="CG21"/>
  <c r="CG25"/>
  <c r="CG29"/>
  <c r="CG46"/>
  <c r="CH25"/>
  <c r="CH17"/>
  <c r="CG43"/>
  <c r="CH51"/>
  <c r="CH61"/>
  <c r="CG49"/>
  <c r="CG59"/>
  <c r="CH50"/>
  <c r="CH60"/>
  <c r="CH48"/>
  <c r="CH58"/>
  <c r="CH55"/>
  <c r="CH66"/>
  <c r="CG50"/>
  <c r="CG60"/>
  <c r="CG54"/>
  <c r="CG65"/>
  <c r="CG47"/>
  <c r="CG56"/>
  <c r="CG48"/>
  <c r="CG58"/>
  <c r="CG41"/>
  <c r="CH42"/>
  <c r="CH29"/>
  <c r="CH37"/>
  <c r="CG31"/>
  <c r="CH20"/>
  <c r="CH32"/>
  <c r="CH36"/>
  <c r="CH43"/>
  <c r="CG22"/>
  <c r="CG26"/>
  <c r="CG30"/>
  <c r="CG34"/>
  <c r="CH41"/>
  <c r="CH9"/>
  <c r="CH45"/>
  <c r="CG35"/>
  <c r="AT11"/>
  <c r="CF11" s="1"/>
  <c r="AT49"/>
  <c r="AT61"/>
  <c r="AT59"/>
  <c r="AT50"/>
  <c r="AT46"/>
  <c r="AT38"/>
  <c r="AT36"/>
  <c r="AT30"/>
  <c r="CF27" s="1"/>
  <c r="AT28"/>
  <c r="CF25" s="1"/>
  <c r="AT21"/>
  <c r="CF19" s="1"/>
  <c r="AT18"/>
  <c r="AT66"/>
  <c r="AT63"/>
  <c r="AT56"/>
  <c r="AT53"/>
  <c r="AT42"/>
  <c r="CF39" s="1"/>
  <c r="AT41"/>
  <c r="AT34"/>
  <c r="AT32"/>
  <c r="AT25"/>
  <c r="AT23"/>
  <c r="CF21" s="1"/>
  <c r="AT15"/>
  <c r="CF15" s="1"/>
  <c r="AT13"/>
  <c r="CF13" s="1"/>
  <c r="AT8"/>
  <c r="AT5"/>
  <c r="CF5" s="1"/>
  <c r="AT58"/>
  <c r="AT45"/>
  <c r="AT65"/>
  <c r="AT54"/>
  <c r="CF46" s="1"/>
  <c r="AT33"/>
  <c r="CF30" s="1"/>
  <c r="AT14"/>
  <c r="CF14" s="1"/>
  <c r="AT7"/>
  <c r="CF6" s="1"/>
  <c r="AT62"/>
  <c r="AT51"/>
  <c r="CF44" s="1"/>
  <c r="AT40"/>
  <c r="CF36" s="1"/>
  <c r="AT31"/>
  <c r="CF28" s="1"/>
  <c r="AT22"/>
  <c r="AT12"/>
  <c r="CF12" s="1"/>
  <c r="AT4"/>
  <c r="CF4" s="1"/>
  <c r="AT35"/>
  <c r="CF32" s="1"/>
  <c r="AT26"/>
  <c r="AT17"/>
  <c r="CF16" s="1"/>
  <c r="AT9"/>
  <c r="CF8" s="1"/>
  <c r="AT43"/>
  <c r="CF38" s="1"/>
  <c r="AT24"/>
  <c r="CF22" s="1"/>
  <c r="AT60"/>
  <c r="AT47"/>
  <c r="CF42" s="1"/>
  <c r="AT37"/>
  <c r="CF34" s="1"/>
  <c r="AT29"/>
  <c r="CF26" s="1"/>
  <c r="AT20"/>
  <c r="CF18" s="1"/>
  <c r="AT10"/>
  <c r="CF10" s="1"/>
  <c r="AT3"/>
  <c r="CF3" s="1"/>
  <c r="W4"/>
  <c r="X4"/>
  <c r="Y4"/>
  <c r="Z4"/>
  <c r="AA4"/>
  <c r="W5"/>
  <c r="X5"/>
  <c r="Y5"/>
  <c r="Z5"/>
  <c r="AA5"/>
  <c r="W7"/>
  <c r="X7"/>
  <c r="Y7"/>
  <c r="Z7"/>
  <c r="AA7"/>
  <c r="W8"/>
  <c r="X8"/>
  <c r="Y8"/>
  <c r="Z8"/>
  <c r="AA8"/>
  <c r="W9"/>
  <c r="X9"/>
  <c r="Y9"/>
  <c r="Z9"/>
  <c r="AA9"/>
  <c r="W49"/>
  <c r="X49"/>
  <c r="Y49"/>
  <c r="Z49"/>
  <c r="AA49"/>
  <c r="W10"/>
  <c r="X10"/>
  <c r="Y10"/>
  <c r="Z10"/>
  <c r="AA10"/>
  <c r="W11"/>
  <c r="X11"/>
  <c r="Y11"/>
  <c r="Z11"/>
  <c r="AA11"/>
  <c r="W12"/>
  <c r="X12"/>
  <c r="Y12"/>
  <c r="Z12"/>
  <c r="AA12"/>
  <c r="W13"/>
  <c r="X13"/>
  <c r="Y13"/>
  <c r="Z13"/>
  <c r="AA13"/>
  <c r="W14"/>
  <c r="X14"/>
  <c r="Y14"/>
  <c r="Z14"/>
  <c r="AA14"/>
  <c r="W15"/>
  <c r="X15"/>
  <c r="Y15"/>
  <c r="Z15"/>
  <c r="AA15"/>
  <c r="W17"/>
  <c r="X17"/>
  <c r="Y17"/>
  <c r="Z17"/>
  <c r="AA17"/>
  <c r="W18"/>
  <c r="X18"/>
  <c r="Y18"/>
  <c r="Z18"/>
  <c r="AA18"/>
  <c r="W20"/>
  <c r="X20"/>
  <c r="Y20"/>
  <c r="Z20"/>
  <c r="AA20"/>
  <c r="W21"/>
  <c r="X21"/>
  <c r="Y21"/>
  <c r="Z21"/>
  <c r="AA21"/>
  <c r="W22"/>
  <c r="X22"/>
  <c r="Y22"/>
  <c r="Z22"/>
  <c r="AA22"/>
  <c r="W23"/>
  <c r="X23"/>
  <c r="Y23"/>
  <c r="Z23"/>
  <c r="AA23"/>
  <c r="W24"/>
  <c r="X24"/>
  <c r="Y24"/>
  <c r="Z24"/>
  <c r="AA24"/>
  <c r="W25"/>
  <c r="X25"/>
  <c r="Y25"/>
  <c r="Z25"/>
  <c r="AA25"/>
  <c r="W26"/>
  <c r="X26"/>
  <c r="Y26"/>
  <c r="Z26"/>
  <c r="AA26"/>
  <c r="W28"/>
  <c r="X28"/>
  <c r="Y28"/>
  <c r="Z28"/>
  <c r="AA28"/>
  <c r="W29"/>
  <c r="X29"/>
  <c r="Y29"/>
  <c r="Z29"/>
  <c r="AA29"/>
  <c r="W30"/>
  <c r="X30"/>
  <c r="Y30"/>
  <c r="Z30"/>
  <c r="AA30"/>
  <c r="W31"/>
  <c r="X31"/>
  <c r="Y31"/>
  <c r="Z31"/>
  <c r="AA31"/>
  <c r="W32"/>
  <c r="X32"/>
  <c r="Y32"/>
  <c r="Z32"/>
  <c r="AA32"/>
  <c r="W33"/>
  <c r="X33"/>
  <c r="Y33"/>
  <c r="Z33"/>
  <c r="AA33"/>
  <c r="W34"/>
  <c r="X34"/>
  <c r="Y34"/>
  <c r="Z34"/>
  <c r="AA34"/>
  <c r="W35"/>
  <c r="X35"/>
  <c r="Y35"/>
  <c r="Z35"/>
  <c r="AA35"/>
  <c r="W36"/>
  <c r="X36"/>
  <c r="Y36"/>
  <c r="Z36"/>
  <c r="AA36"/>
  <c r="W37"/>
  <c r="X37"/>
  <c r="Y37"/>
  <c r="Z37"/>
  <c r="AA37"/>
  <c r="W38"/>
  <c r="X38"/>
  <c r="Y38"/>
  <c r="Z38"/>
  <c r="AA38"/>
  <c r="W40"/>
  <c r="X40"/>
  <c r="Y40"/>
  <c r="Z40"/>
  <c r="AA40"/>
  <c r="W41"/>
  <c r="X41"/>
  <c r="Y41"/>
  <c r="Z41"/>
  <c r="AA41"/>
  <c r="W43"/>
  <c r="X43"/>
  <c r="Y43"/>
  <c r="Z43"/>
  <c r="AA43"/>
  <c r="W42"/>
  <c r="X42"/>
  <c r="Y42"/>
  <c r="Z42"/>
  <c r="AA42"/>
  <c r="W45"/>
  <c r="X45"/>
  <c r="Y45"/>
  <c r="Z45"/>
  <c r="AA45"/>
  <c r="W46"/>
  <c r="X46"/>
  <c r="Y46"/>
  <c r="Z46"/>
  <c r="AA46"/>
  <c r="W47"/>
  <c r="X47"/>
  <c r="Y47"/>
  <c r="Z47"/>
  <c r="AA47"/>
  <c r="W50"/>
  <c r="X50"/>
  <c r="Y50"/>
  <c r="Z50"/>
  <c r="AA50"/>
  <c r="W51"/>
  <c r="X51"/>
  <c r="Y51"/>
  <c r="Z51"/>
  <c r="AA51"/>
  <c r="W53"/>
  <c r="X53"/>
  <c r="Y53"/>
  <c r="Z53"/>
  <c r="AA53"/>
  <c r="W54"/>
  <c r="X54"/>
  <c r="Y54"/>
  <c r="Z54"/>
  <c r="AA54"/>
  <c r="W56"/>
  <c r="X56"/>
  <c r="Y56"/>
  <c r="Z56"/>
  <c r="AA56"/>
  <c r="W58"/>
  <c r="X58"/>
  <c r="Y58"/>
  <c r="Z58"/>
  <c r="AA58"/>
  <c r="W59"/>
  <c r="X59"/>
  <c r="Y59"/>
  <c r="Z59"/>
  <c r="AA59"/>
  <c r="W60"/>
  <c r="X60"/>
  <c r="Y60"/>
  <c r="Z60"/>
  <c r="AA60"/>
  <c r="W61"/>
  <c r="X61"/>
  <c r="Y61"/>
  <c r="Z61"/>
  <c r="AA61"/>
  <c r="W62"/>
  <c r="X62"/>
  <c r="Y62"/>
  <c r="Z62"/>
  <c r="AA62"/>
  <c r="W63"/>
  <c r="X63"/>
  <c r="Y63"/>
  <c r="Z63"/>
  <c r="AA63"/>
  <c r="W65"/>
  <c r="X65"/>
  <c r="Y65"/>
  <c r="Z65"/>
  <c r="AA65"/>
  <c r="W66"/>
  <c r="X66"/>
  <c r="Y66"/>
  <c r="Z66"/>
  <c r="AA66"/>
  <c r="AA3"/>
  <c r="Y3"/>
  <c r="X3"/>
  <c r="W3"/>
  <c r="U4"/>
  <c r="U5"/>
  <c r="U7"/>
  <c r="AF56" i="13" s="1"/>
  <c r="U8" i="1"/>
  <c r="AF57" i="13" s="1"/>
  <c r="U9" i="1"/>
  <c r="U49"/>
  <c r="AF34" i="13" s="1"/>
  <c r="U10" i="1"/>
  <c r="AF38" i="13" s="1"/>
  <c r="U11" i="1"/>
  <c r="AF17" i="13" s="1"/>
  <c r="U12" i="1"/>
  <c r="AF5" i="13" s="1"/>
  <c r="U13" i="1"/>
  <c r="AF12" i="13" s="1"/>
  <c r="U14" i="1"/>
  <c r="AF10" i="13" s="1"/>
  <c r="U15" i="1"/>
  <c r="U17"/>
  <c r="U18"/>
  <c r="AF58" i="13" s="1"/>
  <c r="U20" i="1"/>
  <c r="AF14" i="13" s="1"/>
  <c r="U21" i="1"/>
  <c r="AF20" i="13" s="1"/>
  <c r="U22" i="1"/>
  <c r="U23"/>
  <c r="AF23" i="13" s="1"/>
  <c r="U24" i="1"/>
  <c r="AF13" i="13" s="1"/>
  <c r="U25" i="1"/>
  <c r="AF21" i="13" s="1"/>
  <c r="U26" i="1"/>
  <c r="U28"/>
  <c r="AF59" i="13" s="1"/>
  <c r="U29" i="1"/>
  <c r="AF60" i="13" s="1"/>
  <c r="U30" i="1"/>
  <c r="U31"/>
  <c r="U32"/>
  <c r="AF19" i="13" s="1"/>
  <c r="U33" i="1"/>
  <c r="AF61" i="13" s="1"/>
  <c r="U34" i="1"/>
  <c r="AF26" i="13" s="1"/>
  <c r="U35" i="1"/>
  <c r="U36"/>
  <c r="AF63" i="13" s="1"/>
  <c r="U37" i="1"/>
  <c r="AF24" i="13" s="1"/>
  <c r="U38" i="1"/>
  <c r="U40"/>
  <c r="U41"/>
  <c r="AF7" i="13" s="1"/>
  <c r="U43" i="1"/>
  <c r="AF11" i="13" s="1"/>
  <c r="U42" i="1"/>
  <c r="U45"/>
  <c r="U46"/>
  <c r="AF66" i="13" s="1"/>
  <c r="U47" i="1"/>
  <c r="V47" s="1"/>
  <c r="U50"/>
  <c r="V50" s="1"/>
  <c r="U51"/>
  <c r="V51" s="1"/>
  <c r="U53"/>
  <c r="AF67" i="13" s="1"/>
  <c r="U54" i="1"/>
  <c r="V54" s="1"/>
  <c r="U56"/>
  <c r="V56" s="1"/>
  <c r="U58"/>
  <c r="V58" s="1"/>
  <c r="U59"/>
  <c r="AF69" i="13" s="1"/>
  <c r="U60" i="1"/>
  <c r="AF40" i="13" s="1"/>
  <c r="U61" i="1"/>
  <c r="V61" s="1"/>
  <c r="U62"/>
  <c r="V62" s="1"/>
  <c r="U63"/>
  <c r="V63" s="1"/>
  <c r="U65"/>
  <c r="V65" s="1"/>
  <c r="U66"/>
  <c r="V66" s="1"/>
  <c r="U3"/>
  <c r="V3" s="1"/>
  <c r="AT29" i="13"/>
  <c r="AT55"/>
  <c r="AF55"/>
  <c r="AT57"/>
  <c r="AT32"/>
  <c r="AF32"/>
  <c r="AT34"/>
  <c r="AT17"/>
  <c r="AT5"/>
  <c r="AT12"/>
  <c r="AT10"/>
  <c r="AT15"/>
  <c r="AT25"/>
  <c r="AF25"/>
  <c r="AT58"/>
  <c r="AT14"/>
  <c r="AT20"/>
  <c r="AT18"/>
  <c r="AF18"/>
  <c r="AT23"/>
  <c r="AT13"/>
  <c r="AT21"/>
  <c r="AT27"/>
  <c r="AF27"/>
  <c r="AT59"/>
  <c r="AT60"/>
  <c r="AT9"/>
  <c r="AT6"/>
  <c r="AF6"/>
  <c r="AT19"/>
  <c r="AT61"/>
  <c r="AT26"/>
  <c r="AT62"/>
  <c r="AF62"/>
  <c r="AT63"/>
  <c r="AT24"/>
  <c r="AT64"/>
  <c r="AT65"/>
  <c r="AF65"/>
  <c r="AT7"/>
  <c r="AT11"/>
  <c r="AT8"/>
  <c r="AF30"/>
  <c r="AT30"/>
  <c r="AT66"/>
  <c r="AT22"/>
  <c r="AT4"/>
  <c r="AF35"/>
  <c r="AT35"/>
  <c r="AT67"/>
  <c r="AT46"/>
  <c r="AT50"/>
  <c r="AF68"/>
  <c r="AT45"/>
  <c r="AF45"/>
  <c r="AT43"/>
  <c r="AT70"/>
  <c r="AT71"/>
  <c r="C3" i="1"/>
  <c r="D3" i="18"/>
  <c r="CF50" i="1" l="1"/>
  <c r="CF60"/>
  <c r="CF54"/>
  <c r="CF65"/>
  <c r="CF48"/>
  <c r="CF58"/>
  <c r="CF47"/>
  <c r="CF56"/>
  <c r="CF55"/>
  <c r="CF66"/>
  <c r="CF51"/>
  <c r="CF61"/>
  <c r="CF7"/>
  <c r="CF23"/>
  <c r="CF31"/>
  <c r="CF35"/>
  <c r="CF43"/>
  <c r="CF52"/>
  <c r="CF62"/>
  <c r="CF53"/>
  <c r="CF63"/>
  <c r="CF49"/>
  <c r="CF59"/>
  <c r="CF24"/>
  <c r="CF20"/>
  <c r="CF40"/>
  <c r="CF29"/>
  <c r="CF37"/>
  <c r="CF45"/>
  <c r="CF17"/>
  <c r="CF33"/>
  <c r="CF41"/>
  <c r="CF9"/>
  <c r="AF50" i="13"/>
  <c r="AF43"/>
  <c r="AF70"/>
  <c r="AF46"/>
  <c r="AF22"/>
  <c r="R68"/>
  <c r="R22"/>
  <c r="BS12"/>
  <c r="BS57"/>
  <c r="AT56"/>
  <c r="AS56" s="1"/>
  <c r="BS29"/>
  <c r="BS70"/>
  <c r="BS45"/>
  <c r="BS17"/>
  <c r="AT38"/>
  <c r="AS38" s="1"/>
  <c r="R35"/>
  <c r="BS55"/>
  <c r="R70"/>
  <c r="R43"/>
  <c r="R45"/>
  <c r="R46"/>
  <c r="BS34"/>
  <c r="S71"/>
  <c r="R42"/>
  <c r="R50"/>
  <c r="R4"/>
  <c r="AB10" i="1"/>
  <c r="CE10" s="1"/>
  <c r="AB7"/>
  <c r="CE6" s="1"/>
  <c r="AS65" i="13"/>
  <c r="AS27"/>
  <c r="AS18"/>
  <c r="V42" i="1"/>
  <c r="V30"/>
  <c r="AS64" i="13"/>
  <c r="AF9"/>
  <c r="AF71"/>
  <c r="AF42"/>
  <c r="BS68"/>
  <c r="AS67"/>
  <c r="AF4"/>
  <c r="AS30"/>
  <c r="AS24"/>
  <c r="BS38"/>
  <c r="BS56"/>
  <c r="V45" i="1"/>
  <c r="V40"/>
  <c r="V35"/>
  <c r="V31"/>
  <c r="V26"/>
  <c r="V22"/>
  <c r="V17"/>
  <c r="V12"/>
  <c r="V9"/>
  <c r="V4"/>
  <c r="AB62"/>
  <c r="AB58"/>
  <c r="AB51"/>
  <c r="AB45"/>
  <c r="CE40" s="1"/>
  <c r="AB40"/>
  <c r="AB35"/>
  <c r="AB31"/>
  <c r="AB26"/>
  <c r="AB22"/>
  <c r="AB17"/>
  <c r="AB9"/>
  <c r="AS61" i="13"/>
  <c r="AS60"/>
  <c r="V38" i="1"/>
  <c r="V34"/>
  <c r="V25"/>
  <c r="V21"/>
  <c r="V15"/>
  <c r="V11"/>
  <c r="V8"/>
  <c r="AB66"/>
  <c r="AB61"/>
  <c r="AB56"/>
  <c r="AB50"/>
  <c r="AB42"/>
  <c r="CE39" s="1"/>
  <c r="AB38"/>
  <c r="CE35" s="1"/>
  <c r="AB34"/>
  <c r="AB30"/>
  <c r="AB25"/>
  <c r="AB21"/>
  <c r="CE19" s="1"/>
  <c r="AB15"/>
  <c r="AB11"/>
  <c r="AB8"/>
  <c r="AS43" i="13"/>
  <c r="AS45"/>
  <c r="AF8"/>
  <c r="AF64"/>
  <c r="AS63"/>
  <c r="AS21"/>
  <c r="AS20"/>
  <c r="AF15"/>
  <c r="BS5"/>
  <c r="BS32"/>
  <c r="V60" i="1"/>
  <c r="V43"/>
  <c r="V37"/>
  <c r="V33"/>
  <c r="V29"/>
  <c r="V24"/>
  <c r="V20"/>
  <c r="V14"/>
  <c r="V10"/>
  <c r="V7"/>
  <c r="AB65"/>
  <c r="AB60"/>
  <c r="AB54"/>
  <c r="AB47"/>
  <c r="AB43"/>
  <c r="AB37"/>
  <c r="CE34" s="1"/>
  <c r="AB33"/>
  <c r="CE30" s="1"/>
  <c r="AB29"/>
  <c r="CE26" s="1"/>
  <c r="AB24"/>
  <c r="AB20"/>
  <c r="AB14"/>
  <c r="AB49"/>
  <c r="BS43" i="13"/>
  <c r="V59" i="1"/>
  <c r="V53"/>
  <c r="V46"/>
  <c r="V41"/>
  <c r="V36"/>
  <c r="V32"/>
  <c r="V28"/>
  <c r="V23"/>
  <c r="V18"/>
  <c r="V13"/>
  <c r="V49"/>
  <c r="V5"/>
  <c r="AB63"/>
  <c r="AB59"/>
  <c r="AB53"/>
  <c r="CE45" s="1"/>
  <c r="AB46"/>
  <c r="AB41"/>
  <c r="AB36"/>
  <c r="CE33" s="1"/>
  <c r="AB32"/>
  <c r="AB28"/>
  <c r="AB23"/>
  <c r="AB18"/>
  <c r="AB13"/>
  <c r="AB4"/>
  <c r="AB5"/>
  <c r="AB12"/>
  <c r="AF29" i="13"/>
  <c r="AT68"/>
  <c r="AB3" i="1"/>
  <c r="CE3" s="1"/>
  <c r="E3"/>
  <c r="J3"/>
  <c r="BT3" i="13" s="1"/>
  <c r="AT3"/>
  <c r="CE53" i="1" l="1"/>
  <c r="CE63"/>
  <c r="CE50"/>
  <c r="CE60"/>
  <c r="CE47"/>
  <c r="CE56"/>
  <c r="CE66"/>
  <c r="CE52"/>
  <c r="CE62"/>
  <c r="G3"/>
  <c r="CE23"/>
  <c r="CE20"/>
  <c r="CE36"/>
  <c r="CE49"/>
  <c r="CE59"/>
  <c r="CE65"/>
  <c r="CE51"/>
  <c r="CE61"/>
  <c r="CE48"/>
  <c r="CE58"/>
  <c r="CE24"/>
  <c r="E27" i="13"/>
  <c r="E20"/>
  <c r="E38"/>
  <c r="E18"/>
  <c r="E30"/>
  <c r="E40"/>
  <c r="E24"/>
  <c r="E21"/>
  <c r="E56"/>
  <c r="R59"/>
  <c r="R66"/>
  <c r="R9"/>
  <c r="R18"/>
  <c r="R14"/>
  <c r="R24"/>
  <c r="R17"/>
  <c r="R63"/>
  <c r="R34"/>
  <c r="R60"/>
  <c r="R20"/>
  <c r="R65"/>
  <c r="BS14"/>
  <c r="BS18"/>
  <c r="BS6"/>
  <c r="BS64"/>
  <c r="BS11"/>
  <c r="BS26"/>
  <c r="BS4"/>
  <c r="AS12"/>
  <c r="CE13" i="1"/>
  <c r="AS19" i="13"/>
  <c r="CE29" i="1"/>
  <c r="R58" i="13"/>
  <c r="R19"/>
  <c r="R69"/>
  <c r="AS14"/>
  <c r="CE18" i="1"/>
  <c r="R38" i="13"/>
  <c r="R13"/>
  <c r="R40"/>
  <c r="AS17"/>
  <c r="CE11" i="1"/>
  <c r="AS9" i="13"/>
  <c r="CE27" i="1"/>
  <c r="AS4" i="13"/>
  <c r="CE43" i="1"/>
  <c r="R57" i="13"/>
  <c r="R26"/>
  <c r="AS32"/>
  <c r="CE8" i="1"/>
  <c r="AS6" i="13"/>
  <c r="CE28" i="1"/>
  <c r="AS35" i="13"/>
  <c r="CE44" i="1"/>
  <c r="R29" i="13"/>
  <c r="R6"/>
  <c r="R30"/>
  <c r="BS58"/>
  <c r="BS61"/>
  <c r="BS21"/>
  <c r="BS62"/>
  <c r="BS65"/>
  <c r="BS19"/>
  <c r="BS66"/>
  <c r="AT69"/>
  <c r="AS69" s="1"/>
  <c r="AS5"/>
  <c r="CE12" i="1"/>
  <c r="AS58" i="13"/>
  <c r="CE17" i="1"/>
  <c r="R23" i="13"/>
  <c r="AS13"/>
  <c r="CE22" i="1"/>
  <c r="AS11" i="13"/>
  <c r="CE38" i="1"/>
  <c r="AS70" i="13"/>
  <c r="CE54" i="1"/>
  <c r="R10" i="13"/>
  <c r="AS15"/>
  <c r="CE15" i="1"/>
  <c r="AS26" i="13"/>
  <c r="CE31" i="1"/>
  <c r="R64" i="13"/>
  <c r="AS25"/>
  <c r="CE16" i="1"/>
  <c r="AS62" i="13"/>
  <c r="CE32" i="1"/>
  <c r="R32" i="13"/>
  <c r="R62"/>
  <c r="BS25"/>
  <c r="BS23"/>
  <c r="BS13"/>
  <c r="BS9"/>
  <c r="BS27"/>
  <c r="BS63"/>
  <c r="BS22"/>
  <c r="BS8"/>
  <c r="BS50"/>
  <c r="BS30"/>
  <c r="AT40"/>
  <c r="AS40" s="1"/>
  <c r="AS55"/>
  <c r="CE5" i="1"/>
  <c r="AS23" i="13"/>
  <c r="CE21" i="1"/>
  <c r="AS7" i="13"/>
  <c r="CE37" i="1"/>
  <c r="R12" i="13"/>
  <c r="R67"/>
  <c r="AS34"/>
  <c r="CE9" i="1"/>
  <c r="AS22" i="13"/>
  <c r="CE42" i="1"/>
  <c r="R56" i="13"/>
  <c r="R11"/>
  <c r="R21"/>
  <c r="R5"/>
  <c r="R27"/>
  <c r="R8"/>
  <c r="BS10"/>
  <c r="BS15"/>
  <c r="BS59"/>
  <c r="BS60"/>
  <c r="BS20"/>
  <c r="BS24"/>
  <c r="BS46"/>
  <c r="BS35"/>
  <c r="BS7"/>
  <c r="BS67"/>
  <c r="AT42"/>
  <c r="AS42" s="1"/>
  <c r="AS29"/>
  <c r="CE4" i="1"/>
  <c r="AS59" i="13"/>
  <c r="CE25" i="1"/>
  <c r="AS66" i="13"/>
  <c r="CE41" i="1"/>
  <c r="R55" i="13"/>
  <c r="R7"/>
  <c r="AS10"/>
  <c r="CE14" i="1"/>
  <c r="AS46" i="13"/>
  <c r="CE46" i="1"/>
  <c r="R61" i="13"/>
  <c r="AS57"/>
  <c r="CE7" i="1"/>
  <c r="AS71" i="13"/>
  <c r="CE55" i="1"/>
  <c r="R15" i="13"/>
  <c r="R25"/>
  <c r="S3"/>
  <c r="R3" s="1"/>
  <c r="AS3"/>
  <c r="E5"/>
  <c r="BS3"/>
  <c r="AS50"/>
  <c r="BS40"/>
  <c r="E26"/>
  <c r="AS68"/>
  <c r="E32"/>
  <c r="AS8"/>
  <c r="BS69"/>
  <c r="BS42"/>
  <c r="E42"/>
  <c r="AE42" s="1"/>
  <c r="E19"/>
  <c r="E9"/>
  <c r="E70"/>
  <c r="AE70" s="1"/>
  <c r="E10"/>
  <c r="E15"/>
  <c r="E23"/>
  <c r="E13"/>
  <c r="E6"/>
  <c r="E66"/>
  <c r="E61"/>
  <c r="E55"/>
  <c r="E57"/>
  <c r="E25"/>
  <c r="E64"/>
  <c r="E22"/>
  <c r="AE22" s="1"/>
  <c r="E68"/>
  <c r="AE68" s="1"/>
  <c r="E34"/>
  <c r="E12"/>
  <c r="E46"/>
  <c r="AE46" s="1"/>
  <c r="E58"/>
  <c r="E14"/>
  <c r="E69"/>
  <c r="E35"/>
  <c r="AE35" s="1"/>
  <c r="D3" i="1"/>
  <c r="F3" s="1"/>
  <c r="AG3" i="13"/>
  <c r="AF3" s="1"/>
  <c r="E45" l="1"/>
  <c r="AE45" s="1"/>
  <c r="E17"/>
  <c r="AE17" s="1"/>
  <c r="E63"/>
  <c r="AE63" s="1"/>
  <c r="E43"/>
  <c r="AE43" s="1"/>
  <c r="E65"/>
  <c r="AE65" s="1"/>
  <c r="E59"/>
  <c r="AE59" s="1"/>
  <c r="AE56"/>
  <c r="AE18"/>
  <c r="E4"/>
  <c r="AE4" s="1"/>
  <c r="AE6"/>
  <c r="E11"/>
  <c r="AE11" s="1"/>
  <c r="AE40"/>
  <c r="AE69"/>
  <c r="AE20"/>
  <c r="AE38"/>
  <c r="AE58"/>
  <c r="AE5"/>
  <c r="AE12"/>
  <c r="AE57"/>
  <c r="AE66"/>
  <c r="AE24"/>
  <c r="AE25"/>
  <c r="AE61"/>
  <c r="AE10"/>
  <c r="AE32"/>
  <c r="AE30"/>
  <c r="AE26"/>
  <c r="E7"/>
  <c r="AE7" s="1"/>
  <c r="AE13"/>
  <c r="AE19"/>
  <c r="AE21"/>
  <c r="AE34"/>
  <c r="AE14"/>
  <c r="AE64"/>
  <c r="AE9"/>
  <c r="E60"/>
  <c r="AE60" s="1"/>
  <c r="AE23"/>
  <c r="E67"/>
  <c r="AE67" s="1"/>
  <c r="AE55"/>
  <c r="AE15"/>
  <c r="AE27"/>
  <c r="E29"/>
  <c r="AE29" s="1"/>
  <c r="E62"/>
  <c r="AE62" s="1"/>
  <c r="E8"/>
  <c r="AE8" s="1"/>
  <c r="E50"/>
  <c r="AE50" s="1"/>
  <c r="F3"/>
  <c r="E3" s="1"/>
  <c r="AE3" s="1"/>
  <c r="CX55" i="7"/>
  <c r="Y71" i="13"/>
  <c r="R71" s="1"/>
  <c r="CW66" i="7"/>
  <c r="AO66"/>
  <c r="AT66" s="1"/>
  <c r="BZ71" i="13"/>
  <c r="BS71" s="1"/>
  <c r="D66" i="7" l="1"/>
  <c r="CX66"/>
  <c r="F66" l="1"/>
  <c r="L71" i="13"/>
  <c r="E71" s="1"/>
  <c r="AE71" s="1"/>
</calcChain>
</file>

<file path=xl/sharedStrings.xml><?xml version="1.0" encoding="utf-8"?>
<sst xmlns="http://schemas.openxmlformats.org/spreadsheetml/2006/main" count="2607" uniqueCount="294">
  <si>
    <t>Number</t>
  </si>
  <si>
    <t>Name</t>
  </si>
  <si>
    <t>Driver</t>
  </si>
  <si>
    <t>08/01/16 Laps</t>
  </si>
  <si>
    <t>08/01/16 Points</t>
  </si>
  <si>
    <t>Rd 1</t>
  </si>
  <si>
    <t>Rd 2</t>
  </si>
  <si>
    <t>Rd 3</t>
  </si>
  <si>
    <t>C</t>
  </si>
  <si>
    <t>F</t>
  </si>
  <si>
    <t>Pos</t>
  </si>
  <si>
    <t>Heat position</t>
  </si>
  <si>
    <t>Heat points</t>
  </si>
  <si>
    <t>Con position</t>
  </si>
  <si>
    <t>Cons points</t>
  </si>
  <si>
    <t>Final position</t>
  </si>
  <si>
    <t>TOTAL LAPS</t>
  </si>
  <si>
    <t>TOTAL POINTS</t>
  </si>
  <si>
    <t>15/01/16 Laps</t>
  </si>
  <si>
    <t>15/01/16 Points</t>
  </si>
  <si>
    <t>22/01/16 Laps</t>
  </si>
  <si>
    <t>22/01/16 Points</t>
  </si>
  <si>
    <t>29/01/16 Laps</t>
  </si>
  <si>
    <t>29/01/16 Points</t>
  </si>
  <si>
    <t>JAN POINTS</t>
  </si>
  <si>
    <t>APPEARANCES</t>
  </si>
  <si>
    <t>AVERAGE POINTS</t>
  </si>
  <si>
    <t>FINAL WINS</t>
  </si>
  <si>
    <t>HEAT WINS</t>
  </si>
  <si>
    <t>JAN LAPS</t>
  </si>
  <si>
    <t>JANUARY SUMMARY</t>
  </si>
  <si>
    <t>Appearance</t>
  </si>
  <si>
    <t>Total</t>
  </si>
  <si>
    <t>Points Scored</t>
  </si>
  <si>
    <t>Appearances</t>
  </si>
  <si>
    <t>Average Points</t>
  </si>
  <si>
    <t>Final Wins</t>
  </si>
  <si>
    <t>Heat Wins</t>
  </si>
  <si>
    <t>M.Bennett</t>
  </si>
  <si>
    <t>B.Harding</t>
  </si>
  <si>
    <t>R.Cattell</t>
  </si>
  <si>
    <t>C.Buckler</t>
  </si>
  <si>
    <t>J.Hartley</t>
  </si>
  <si>
    <t>A.Cattell</t>
  </si>
  <si>
    <t>M.Rutten</t>
  </si>
  <si>
    <t>P.Darvill</t>
  </si>
  <si>
    <t>J.Malt</t>
  </si>
  <si>
    <t>M.Harding</t>
  </si>
  <si>
    <t>L.Collins</t>
  </si>
  <si>
    <t>J.Collins</t>
  </si>
  <si>
    <t>S.Darvill</t>
  </si>
  <si>
    <t>C.Clamp</t>
  </si>
  <si>
    <t>S.Clarke</t>
  </si>
  <si>
    <t>P.Kurylo</t>
  </si>
  <si>
    <t>R.Malt</t>
  </si>
  <si>
    <t>A.Harding</t>
  </si>
  <si>
    <t>B.O'neill</t>
  </si>
  <si>
    <t>O.Bates</t>
  </si>
  <si>
    <t>S.Colledge</t>
  </si>
  <si>
    <t>A.Greig</t>
  </si>
  <si>
    <t>Final points</t>
  </si>
  <si>
    <t>May</t>
  </si>
  <si>
    <t>Max=100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</si>
  <si>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</si>
  <si>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</si>
  <si>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</si>
  <si>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</si>
  <si>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</si>
  <si>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</si>
  <si>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</si>
  <si>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</si>
  <si>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</si>
  <si>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</si>
  <si>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</si>
  <si>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R.Teuke</t>
  </si>
  <si>
    <t>S.Preston</t>
  </si>
  <si>
    <t>S.Collins</t>
  </si>
  <si>
    <t>L.Holroyd</t>
  </si>
  <si>
    <t>J.Cutts</t>
  </si>
  <si>
    <t>J.Bailey</t>
  </si>
  <si>
    <t>S.Norton</t>
  </si>
  <si>
    <t>C.Baker</t>
  </si>
  <si>
    <t>J.Smith</t>
  </si>
  <si>
    <t>P.Gammon</t>
  </si>
  <si>
    <t>S.Hartley</t>
  </si>
  <si>
    <t>R.Harding</t>
  </si>
  <si>
    <t>H.Colledge</t>
  </si>
  <si>
    <t>J.Dixey</t>
  </si>
  <si>
    <t>I.Bingham</t>
  </si>
  <si>
    <t>L.Cattell</t>
  </si>
  <si>
    <t>T.Collins</t>
  </si>
  <si>
    <t>A.Wood</t>
  </si>
  <si>
    <t>P.Riddel</t>
  </si>
  <si>
    <t>V13</t>
  </si>
  <si>
    <t>A.Inness</t>
  </si>
  <si>
    <t>V219</t>
  </si>
  <si>
    <t>M.Szabados</t>
  </si>
  <si>
    <t>V226</t>
  </si>
  <si>
    <t>G.Mutch</t>
  </si>
  <si>
    <t>V33</t>
  </si>
  <si>
    <t>K.Stanford</t>
  </si>
  <si>
    <t>V46</t>
  </si>
  <si>
    <t>N.Ritchie</t>
  </si>
  <si>
    <t>V491</t>
  </si>
  <si>
    <t>J.Gould</t>
  </si>
  <si>
    <t>V513</t>
  </si>
  <si>
    <t>D.Skeels</t>
  </si>
  <si>
    <t>V546</t>
  </si>
  <si>
    <t xml:space="preserve">J.Burkett </t>
  </si>
  <si>
    <t>V556</t>
  </si>
  <si>
    <t>J.Sturman</t>
  </si>
  <si>
    <t>V600</t>
  </si>
  <si>
    <t>G.Riddell</t>
  </si>
  <si>
    <t>V83</t>
  </si>
  <si>
    <t>I.Roper</t>
  </si>
  <si>
    <t>V91</t>
  </si>
  <si>
    <t>R.Whalley</t>
  </si>
  <si>
    <t>Laps</t>
  </si>
  <si>
    <t/>
  </si>
  <si>
    <t>BEST 3 POINTS</t>
  </si>
  <si>
    <t>FOR BEST 3</t>
  </si>
  <si>
    <t>Points R1</t>
  </si>
  <si>
    <t>Points R2</t>
  </si>
  <si>
    <t>Points R3</t>
  </si>
  <si>
    <t>Points R4</t>
  </si>
  <si>
    <t>Grade</t>
  </si>
  <si>
    <t>Last</t>
  </si>
  <si>
    <t>Current</t>
  </si>
  <si>
    <t>CONSOLATION WINS</t>
  </si>
  <si>
    <t>FEBRUARY SUMMARY</t>
  </si>
  <si>
    <t>FEB LAPS</t>
  </si>
  <si>
    <t>FEB POINTS</t>
  </si>
  <si>
    <t>05/02/16 Laps</t>
  </si>
  <si>
    <t>05/02/16 Points</t>
  </si>
  <si>
    <t>12/02/16 Laps</t>
  </si>
  <si>
    <t>12/02/16 Points</t>
  </si>
  <si>
    <t>19/02/16 Laps</t>
  </si>
  <si>
    <t>19/02/16 Points</t>
  </si>
  <si>
    <t>26/02/16 Laps</t>
  </si>
  <si>
    <t>26/02/16 Points</t>
  </si>
  <si>
    <t>MARCH SUMMARY</t>
  </si>
  <si>
    <t>MAR LAPS</t>
  </si>
  <si>
    <t>MAR POINTS</t>
  </si>
  <si>
    <t>04/03/16 Laps</t>
  </si>
  <si>
    <t>04/03/16 Points</t>
  </si>
  <si>
    <t>11/03/16 Laps</t>
  </si>
  <si>
    <t>11/03/16 Points</t>
  </si>
  <si>
    <t>18/03/16 Laps</t>
  </si>
  <si>
    <t>18/03/16 Points</t>
  </si>
  <si>
    <t>25/03/16 Laps</t>
  </si>
  <si>
    <t>25/03/16 Points</t>
  </si>
  <si>
    <t>Consi Wins</t>
  </si>
  <si>
    <t>S/S</t>
  </si>
  <si>
    <t>F.Bokota</t>
  </si>
  <si>
    <t>00</t>
  </si>
  <si>
    <t>R.Brown</t>
  </si>
  <si>
    <t>O.Bates*</t>
  </si>
  <si>
    <t>S.Darvill*</t>
  </si>
  <si>
    <t>R.Malt*</t>
  </si>
  <si>
    <t>B.O'neill*</t>
  </si>
  <si>
    <t>F.Bokota*</t>
  </si>
  <si>
    <t>M.Harding*</t>
  </si>
  <si>
    <t>V218</t>
  </si>
  <si>
    <t>G.Osborne</t>
  </si>
  <si>
    <t>D.Malt</t>
  </si>
  <si>
    <t>APRIL SUMMARY</t>
  </si>
  <si>
    <t>APR LAPS</t>
  </si>
  <si>
    <t>APR POINTS</t>
  </si>
  <si>
    <t>01/04/16 Laps</t>
  </si>
  <si>
    <t>01/04/16 Points</t>
  </si>
  <si>
    <t>08/04/16 Laps</t>
  </si>
  <si>
    <t>08/04/16 Points</t>
  </si>
  <si>
    <t>15/04/16 Laps</t>
  </si>
  <si>
    <t>15/04/16 Points</t>
  </si>
  <si>
    <t>22/04/16 Laps</t>
  </si>
  <si>
    <t>22/04/16 Points</t>
  </si>
  <si>
    <t>29/04/16 Laps</t>
  </si>
  <si>
    <t>29/04/16 Points</t>
  </si>
  <si>
    <t>Points R5</t>
  </si>
  <si>
    <t>MAY SUMMARY</t>
  </si>
  <si>
    <t>MAY LAPS</t>
  </si>
  <si>
    <t>MAY POINTS</t>
  </si>
  <si>
    <t>06/05/16 Laps</t>
  </si>
  <si>
    <t>06/05/16 Points</t>
  </si>
  <si>
    <t>13/05/16 Laps</t>
  </si>
  <si>
    <t>13/05/16 Points</t>
  </si>
  <si>
    <t>20/05/16 Laps</t>
  </si>
  <si>
    <t>20/05/16 Points</t>
  </si>
  <si>
    <t>27/05/16 Laps</t>
  </si>
  <si>
    <t>27/05/16 Points</t>
  </si>
  <si>
    <t>JUNE SUMMARY</t>
  </si>
  <si>
    <t>JUN LAPS</t>
  </si>
  <si>
    <t>JUN POINTS</t>
  </si>
  <si>
    <t>03/06/16 Laps</t>
  </si>
  <si>
    <t>03/06/16 Points</t>
  </si>
  <si>
    <t>10/06/16 Laps</t>
  </si>
  <si>
    <t>10/06/16 Points</t>
  </si>
  <si>
    <t>17/06/16 Laps</t>
  </si>
  <si>
    <t>17/06/16 Points</t>
  </si>
  <si>
    <t>24/06/16 Laps</t>
  </si>
  <si>
    <t>24/06/16 Points</t>
  </si>
  <si>
    <t>JULY SUMMARY</t>
  </si>
  <si>
    <t>JUL LAPS</t>
  </si>
  <si>
    <t>JUL POINTS</t>
  </si>
  <si>
    <t>01/07/16 Laps</t>
  </si>
  <si>
    <t>01/07/16 Points</t>
  </si>
  <si>
    <t>08/07/16 Laps</t>
  </si>
  <si>
    <t>08/07/16 Points</t>
  </si>
  <si>
    <t>15/07/16 Laps</t>
  </si>
  <si>
    <t>15/07/16 Points</t>
  </si>
  <si>
    <t>22/07/16 Laps</t>
  </si>
  <si>
    <t>22/07/16 Points</t>
  </si>
  <si>
    <t>29/07/16 Laps</t>
  </si>
  <si>
    <t>29/07/16 Points</t>
  </si>
  <si>
    <t>AUGUST SUMMARY</t>
  </si>
  <si>
    <t>AUG LAPS</t>
  </si>
  <si>
    <t>AUG POINTS</t>
  </si>
  <si>
    <t>05/08/16 Laps</t>
  </si>
  <si>
    <t>05/08/16 Points</t>
  </si>
  <si>
    <t>12/08/16 Laps</t>
  </si>
  <si>
    <t>12/08/16 Points</t>
  </si>
  <si>
    <t>19/08/16 Laps</t>
  </si>
  <si>
    <t>19/08/16 Points</t>
  </si>
  <si>
    <t>26/08/16 Laps</t>
  </si>
  <si>
    <t>26/08/16 Points</t>
  </si>
  <si>
    <t>SEPTEMBER SUMMARY</t>
  </si>
  <si>
    <t>SEPT LAPS</t>
  </si>
  <si>
    <t>SEPT POINTS</t>
  </si>
  <si>
    <t>02/09/16 Laps</t>
  </si>
  <si>
    <t>02/09/16 Points</t>
  </si>
  <si>
    <t>09/09/16 Laps</t>
  </si>
  <si>
    <t>09/09/16 Points</t>
  </si>
  <si>
    <t>16/09/16 Laps</t>
  </si>
  <si>
    <t>16/09/16 Points</t>
  </si>
  <si>
    <t>23/09/16 Laps</t>
  </si>
  <si>
    <t>23/09/16 Points</t>
  </si>
  <si>
    <t>30/09/16 Laps</t>
  </si>
  <si>
    <t>30/09/16 Points</t>
  </si>
  <si>
    <t>OCTOBER SUMMARY</t>
  </si>
  <si>
    <t>OCT LAPS</t>
  </si>
  <si>
    <t>OCT POINTS</t>
  </si>
  <si>
    <t>07/10/16 Laps</t>
  </si>
  <si>
    <t>07/10/16 Points</t>
  </si>
  <si>
    <t>14/10/16 Laps</t>
  </si>
  <si>
    <t>14/10/16 Points</t>
  </si>
  <si>
    <t>21/10/16 Laps</t>
  </si>
  <si>
    <t>21/10/16 Points</t>
  </si>
  <si>
    <t>28/10/16 Laps</t>
  </si>
  <si>
    <t>28/10/16 Points</t>
  </si>
  <si>
    <t>NOVEMBER SUMMARY</t>
  </si>
  <si>
    <t>NOV LAPS</t>
  </si>
  <si>
    <t>NOV POINTS</t>
  </si>
  <si>
    <t>04/11/16 Laps</t>
  </si>
  <si>
    <t>04/11/16 Points</t>
  </si>
  <si>
    <t>11/11/16 Laps</t>
  </si>
  <si>
    <t>11/11/16 Points</t>
  </si>
  <si>
    <t>18/11/16 Laps</t>
  </si>
  <si>
    <t>18/11/16 Points</t>
  </si>
  <si>
    <t>25/11/16 Laps</t>
  </si>
  <si>
    <t>25/11/16 Points</t>
  </si>
  <si>
    <t>DECEMBER SUMMARY</t>
  </si>
  <si>
    <t>DEC LAPS</t>
  </si>
  <si>
    <t>DEC POINTS</t>
  </si>
  <si>
    <t>02/12/16 Laps</t>
  </si>
  <si>
    <t>02/12/16 Points</t>
  </si>
  <si>
    <t>09/12/16 Laps</t>
  </si>
  <si>
    <t>09/12/16 Points</t>
  </si>
  <si>
    <t>16/12/16 Laps</t>
  </si>
  <si>
    <t>16/12/16 Points</t>
  </si>
  <si>
    <t>23/12/16 Laps</t>
  </si>
  <si>
    <t>23/12/16 Points</t>
  </si>
  <si>
    <t>A.Jones</t>
  </si>
  <si>
    <t>J.Colledge</t>
  </si>
  <si>
    <t>A.Jones*</t>
  </si>
  <si>
    <t xml:space="preserve"> </t>
  </si>
  <si>
    <t>C.Charles</t>
  </si>
  <si>
    <t>V261</t>
  </si>
  <si>
    <t>J.Goodhall</t>
  </si>
  <si>
    <t>V442</t>
  </si>
  <si>
    <t>V666</t>
  </si>
  <si>
    <t>J.Bremer</t>
  </si>
  <si>
    <t>G.Verkoijen</t>
  </si>
  <si>
    <t>H.Doyle</t>
  </si>
  <si>
    <t>H.Doyle*</t>
  </si>
  <si>
    <t>L.Watt</t>
  </si>
  <si>
    <t>V30</t>
  </si>
  <si>
    <t>A.Wyper</t>
  </si>
  <si>
    <t>V107</t>
  </si>
  <si>
    <t>L.Wyper</t>
  </si>
  <si>
    <t>V141</t>
  </si>
  <si>
    <t>M.Craig</t>
  </si>
  <si>
    <t>?.Doyle</t>
  </si>
  <si>
    <t>C.Jones</t>
  </si>
  <si>
    <t>P.Doyle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</si>
</sst>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gradientFill degree="45">
        <stop position="0">
          <color rgb="FFFFC000"/>
        </stop>
        <stop position="0.5">
          <color theme="0" tint="-0.1490218817712943"/>
        </stop>
        <stop position="1">
          <color rgb="FFFFC000"/>
        </stop>
      </gradientFill>
    </fill>
    <fill>
      <patternFill patternType="solid">
        <fgColor rgb="FF00B0F0"/>
        <bgColor indexed="64"/>
      </patternFill>
    </fill>
    <fill>
      <gradientFill degree="45">
        <stop position="0">
          <color rgb="FFFF0000"/>
        </stop>
        <stop position="0.5">
          <color rgb="FFFFFF00"/>
        </stop>
        <stop position="1">
          <color rgb="FFFF0000"/>
        </stop>
      </gradient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185">
    <xf numFmtId="0" fontId="0" fillId="0" borderId="0" xfId="0"/>
    <xf numFmtId="0" fontId="1" fillId="0" borderId="2" xfId="0" applyFont="1" applyBorder="1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3" xfId="3" applyFont="1" applyBorder="1"/>
    <xf numFmtId="0" fontId="3" fillId="0" borderId="0" xfId="3" applyFont="1"/>
    <xf numFmtId="0" fontId="3" fillId="0" borderId="14" xfId="3" applyFont="1" applyBorder="1"/>
    <xf numFmtId="0" fontId="3" fillId="0" borderId="0" xfId="3" applyFont="1" applyAlignment="1">
      <alignment horizontal="left"/>
    </xf>
    <xf numFmtId="0" fontId="3" fillId="0" borderId="20" xfId="3" applyFont="1" applyBorder="1"/>
    <xf numFmtId="0" fontId="4" fillId="0" borderId="14" xfId="3" applyFont="1" applyFill="1" applyBorder="1" applyAlignment="1">
      <alignment horizontal="left"/>
    </xf>
    <xf numFmtId="0" fontId="3" fillId="0" borderId="14" xfId="3" applyFont="1" applyFill="1" applyBorder="1"/>
    <xf numFmtId="0" fontId="3" fillId="0" borderId="14" xfId="3" applyFont="1" applyBorder="1" applyAlignment="1">
      <alignment horizontal="left"/>
    </xf>
    <xf numFmtId="0" fontId="3" fillId="0" borderId="13" xfId="3" quotePrefix="1" applyFont="1" applyBorder="1" applyAlignment="1">
      <alignment horizontal="right"/>
    </xf>
    <xf numFmtId="0" fontId="0" fillId="0" borderId="1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13" xfId="0" applyFill="1" applyBorder="1"/>
    <xf numFmtId="0" fontId="0" fillId="0" borderId="14" xfId="0" applyBorder="1"/>
    <xf numFmtId="0" fontId="0" fillId="3" borderId="21" xfId="0" applyFill="1" applyBorder="1"/>
    <xf numFmtId="0" fontId="0" fillId="0" borderId="16" xfId="0" applyBorder="1"/>
    <xf numFmtId="0" fontId="0" fillId="0" borderId="17" xfId="0" applyBorder="1"/>
    <xf numFmtId="0" fontId="0" fillId="0" borderId="16" xfId="0" applyNumberFormat="1" applyBorder="1"/>
    <xf numFmtId="0" fontId="0" fillId="0" borderId="17" xfId="0" applyBorder="1" applyAlignment="1">
      <alignment horizontal="center"/>
    </xf>
    <xf numFmtId="0" fontId="0" fillId="0" borderId="0" xfId="0" applyBorder="1"/>
    <xf numFmtId="0" fontId="0" fillId="3" borderId="16" xfId="0" applyFill="1" applyBorder="1"/>
    <xf numFmtId="0" fontId="0" fillId="5" borderId="13" xfId="0" applyFill="1" applyBorder="1"/>
    <xf numFmtId="0" fontId="0" fillId="5" borderId="1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1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3" borderId="26" xfId="0" applyFill="1" applyBorder="1"/>
    <xf numFmtId="0" fontId="0" fillId="3" borderId="22" xfId="0" applyFill="1" applyBorder="1"/>
    <xf numFmtId="0" fontId="0" fillId="0" borderId="24" xfId="0" applyNumberFormat="1" applyBorder="1"/>
    <xf numFmtId="0" fontId="0" fillId="0" borderId="25" xfId="0" applyBorder="1" applyAlignment="1">
      <alignment horizontal="center"/>
    </xf>
    <xf numFmtId="0" fontId="0" fillId="0" borderId="21" xfId="0" applyFont="1" applyBorder="1"/>
    <xf numFmtId="0" fontId="0" fillId="0" borderId="21" xfId="0" applyBorder="1"/>
    <xf numFmtId="0" fontId="0" fillId="0" borderId="26" xfId="0" applyBorder="1"/>
    <xf numFmtId="0" fontId="7" fillId="4" borderId="7" xfId="0" applyFont="1" applyFill="1" applyBorder="1"/>
    <xf numFmtId="0" fontId="7" fillId="4" borderId="8" xfId="0" applyFont="1" applyFill="1" applyBorder="1"/>
    <xf numFmtId="0" fontId="7" fillId="4" borderId="7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28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7" fillId="4" borderId="0" xfId="0" applyFont="1" applyFill="1" applyBorder="1"/>
    <xf numFmtId="0" fontId="5" fillId="5" borderId="29" xfId="3" applyFont="1" applyFill="1" applyBorder="1"/>
    <xf numFmtId="0" fontId="5" fillId="5" borderId="14" xfId="3" applyFont="1" applyFill="1" applyBorder="1"/>
    <xf numFmtId="0" fontId="1" fillId="5" borderId="14" xfId="0" applyFont="1" applyFill="1" applyBorder="1"/>
    <xf numFmtId="0" fontId="0" fillId="5" borderId="17" xfId="0" applyFill="1" applyBorder="1"/>
    <xf numFmtId="0" fontId="0" fillId="2" borderId="17" xfId="0" applyFill="1" applyBorder="1"/>
    <xf numFmtId="0" fontId="0" fillId="0" borderId="33" xfId="0" applyBorder="1"/>
    <xf numFmtId="0" fontId="0" fillId="0" borderId="34" xfId="0" applyBorder="1"/>
    <xf numFmtId="0" fontId="0" fillId="3" borderId="4" xfId="0" applyFill="1" applyBorder="1" applyAlignment="1">
      <alignment horizontal="center"/>
    </xf>
    <xf numFmtId="0" fontId="0" fillId="3" borderId="24" xfId="0" applyFill="1" applyBorder="1"/>
    <xf numFmtId="0" fontId="5" fillId="0" borderId="14" xfId="3" applyFont="1" applyFill="1" applyBorder="1"/>
    <xf numFmtId="0" fontId="0" fillId="0" borderId="1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0" fillId="0" borderId="16" xfId="0" quotePrefix="1" applyBorder="1"/>
    <xf numFmtId="0" fontId="3" fillId="0" borderId="13" xfId="3" quotePrefix="1" applyFont="1" applyBorder="1"/>
    <xf numFmtId="0" fontId="0" fillId="0" borderId="0" xfId="0" applyFill="1"/>
    <xf numFmtId="0" fontId="1" fillId="0" borderId="14" xfId="0" applyFont="1" applyFill="1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ill="1" applyBorder="1"/>
    <xf numFmtId="0" fontId="1" fillId="0" borderId="0" xfId="0" applyFont="1" applyBorder="1" applyAlignment="1">
      <alignment horizontal="center"/>
    </xf>
    <xf numFmtId="0" fontId="5" fillId="5" borderId="15" xfId="3" applyFont="1" applyFill="1" applyBorder="1"/>
    <xf numFmtId="0" fontId="5" fillId="5" borderId="16" xfId="3" applyFont="1" applyFill="1" applyBorder="1"/>
    <xf numFmtId="0" fontId="5" fillId="0" borderId="16" xfId="3" applyFont="1" applyFill="1" applyBorder="1"/>
    <xf numFmtId="0" fontId="1" fillId="0" borderId="16" xfId="0" applyFont="1" applyFill="1" applyBorder="1"/>
    <xf numFmtId="0" fontId="1" fillId="5" borderId="16" xfId="0" applyFont="1" applyFill="1" applyBorder="1"/>
    <xf numFmtId="0" fontId="1" fillId="7" borderId="32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5" borderId="16" xfId="3" quotePrefix="1" applyFont="1" applyFill="1" applyBorder="1" applyAlignment="1">
      <alignment horizontal="right"/>
    </xf>
    <xf numFmtId="0" fontId="5" fillId="5" borderId="14" xfId="3" applyFont="1" applyFill="1" applyBorder="1" applyAlignment="1">
      <alignment horizontal="left"/>
    </xf>
    <xf numFmtId="0" fontId="5" fillId="5" borderId="16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0" fillId="0" borderId="16" xfId="0" quotePrefix="1" applyBorder="1" applyAlignment="1">
      <alignment horizontal="right"/>
    </xf>
    <xf numFmtId="0" fontId="0" fillId="0" borderId="35" xfId="0" applyBorder="1"/>
    <xf numFmtId="0" fontId="0" fillId="3" borderId="36" xfId="0" applyFill="1" applyBorder="1"/>
    <xf numFmtId="0" fontId="0" fillId="3" borderId="20" xfId="0" applyFill="1" applyBorder="1"/>
    <xf numFmtId="0" fontId="0" fillId="0" borderId="20" xfId="0" applyBorder="1"/>
    <xf numFmtId="0" fontId="0" fillId="0" borderId="37" xfId="0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0" fillId="0" borderId="38" xfId="0" applyNumberFormat="1" applyBorder="1"/>
    <xf numFmtId="0" fontId="0" fillId="0" borderId="39" xfId="0" applyBorder="1" applyAlignment="1">
      <alignment horizontal="center"/>
    </xf>
    <xf numFmtId="0" fontId="0" fillId="5" borderId="19" xfId="0" applyFill="1" applyBorder="1"/>
    <xf numFmtId="0" fontId="1" fillId="5" borderId="38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2" borderId="35" xfId="0" applyFill="1" applyBorder="1"/>
    <xf numFmtId="0" fontId="0" fillId="0" borderId="13" xfId="0" applyFill="1" applyBorder="1"/>
    <xf numFmtId="0" fontId="8" fillId="5" borderId="17" xfId="0" applyFont="1" applyFill="1" applyBorder="1" applyAlignment="1">
      <alignment horizontal="center"/>
    </xf>
    <xf numFmtId="0" fontId="0" fillId="0" borderId="28" xfId="0" applyBorder="1"/>
    <xf numFmtId="0" fontId="0" fillId="0" borderId="17" xfId="0" applyFill="1" applyBorder="1"/>
    <xf numFmtId="0" fontId="0" fillId="0" borderId="25" xfId="0" applyFill="1" applyBorder="1"/>
    <xf numFmtId="0" fontId="0" fillId="0" borderId="16" xfId="0" applyFill="1" applyBorder="1"/>
    <xf numFmtId="0" fontId="0" fillId="5" borderId="20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5" borderId="20" xfId="0" applyFill="1" applyBorder="1"/>
    <xf numFmtId="0" fontId="0" fillId="5" borderId="39" xfId="0" applyFill="1" applyBorder="1"/>
    <xf numFmtId="0" fontId="7" fillId="4" borderId="10" xfId="0" applyFont="1" applyFill="1" applyBorder="1"/>
    <xf numFmtId="0" fontId="7" fillId="4" borderId="11" xfId="0" applyFont="1" applyFill="1" applyBorder="1"/>
    <xf numFmtId="0" fontId="0" fillId="0" borderId="41" xfId="0" applyBorder="1"/>
    <xf numFmtId="0" fontId="5" fillId="0" borderId="16" xfId="3" quotePrefix="1" applyFont="1" applyFill="1" applyBorder="1" applyAlignment="1">
      <alignment horizontal="right"/>
    </xf>
    <xf numFmtId="0" fontId="1" fillId="5" borderId="16" xfId="0" quotePrefix="1" applyFont="1" applyFill="1" applyBorder="1"/>
    <xf numFmtId="0" fontId="5" fillId="5" borderId="37" xfId="3" applyFont="1" applyFill="1" applyBorder="1"/>
    <xf numFmtId="0" fontId="0" fillId="5" borderId="40" xfId="0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7" borderId="39" xfId="0" applyFont="1" applyFill="1" applyBorder="1" applyAlignment="1">
      <alignment horizontal="center"/>
    </xf>
    <xf numFmtId="0" fontId="1" fillId="0" borderId="16" xfId="0" quotePrefix="1" applyFont="1" applyFill="1" applyBorder="1" applyAlignment="1">
      <alignment horizontal="right"/>
    </xf>
    <xf numFmtId="0" fontId="6" fillId="5" borderId="14" xfId="3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/>
    <xf numFmtId="0" fontId="1" fillId="0" borderId="4" xfId="0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wrapText="1"/>
    </xf>
    <xf numFmtId="0" fontId="7" fillId="4" borderId="27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</cellXfs>
  <cellStyles count="4">
    <cellStyle name="Comm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CCEC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opLeftCell="A34" workbookViewId="0">
      <selection activeCell="D50" sqref="D50"/>
    </sheetView>
  </sheetViews>
  <sheetFormatPr defaultRowHeight="15"/>
  <sheetData>
    <row r="1" spans="1:4">
      <c r="A1" t="s">
        <v>62</v>
      </c>
    </row>
    <row r="2" spans="1:4">
      <c r="A2" t="s">
        <v>0</v>
      </c>
      <c r="B2" t="s">
        <v>1</v>
      </c>
    </row>
    <row r="3" spans="1:4">
      <c r="A3" s="13">
        <v>1</v>
      </c>
      <c r="B3" s="15" t="s">
        <v>38</v>
      </c>
      <c r="D3">
        <f>$A$3:INDEX($A$3:$A$103,MATCH("zzz",$A$3:$A$103))</f>
        <v>1</v>
      </c>
    </row>
    <row r="4" spans="1:4">
      <c r="A4" s="13">
        <v>14</v>
      </c>
      <c r="B4" s="15" t="s">
        <v>74</v>
      </c>
    </row>
    <row r="5" spans="1:4">
      <c r="A5" s="13">
        <v>19</v>
      </c>
      <c r="B5" s="20" t="s">
        <v>75</v>
      </c>
    </row>
    <row r="6" spans="1:4">
      <c r="A6" s="13">
        <v>38</v>
      </c>
      <c r="B6" s="15" t="s">
        <v>76</v>
      </c>
    </row>
    <row r="7" spans="1:4">
      <c r="A7" s="13">
        <v>40</v>
      </c>
      <c r="B7" s="19" t="s">
        <v>77</v>
      </c>
    </row>
    <row r="8" spans="1:4">
      <c r="A8" s="13">
        <v>53</v>
      </c>
      <c r="B8" s="15" t="s">
        <v>78</v>
      </c>
    </row>
    <row r="9" spans="1:4">
      <c r="A9" s="13">
        <v>77</v>
      </c>
      <c r="B9" s="15" t="s">
        <v>79</v>
      </c>
    </row>
    <row r="10" spans="1:4">
      <c r="A10" s="13">
        <v>84</v>
      </c>
      <c r="B10" s="15" t="s">
        <v>53</v>
      </c>
    </row>
    <row r="11" spans="1:4">
      <c r="A11" s="13">
        <v>97</v>
      </c>
      <c r="B11" s="15" t="s">
        <v>49</v>
      </c>
    </row>
    <row r="12" spans="1:4">
      <c r="A12" s="13">
        <v>100</v>
      </c>
      <c r="B12" s="15" t="s">
        <v>41</v>
      </c>
    </row>
    <row r="13" spans="1:4">
      <c r="A13" s="13">
        <v>105</v>
      </c>
      <c r="B13" s="15" t="s">
        <v>48</v>
      </c>
    </row>
    <row r="14" spans="1:4">
      <c r="A14" s="13">
        <v>120</v>
      </c>
      <c r="B14" s="15" t="s">
        <v>54</v>
      </c>
    </row>
    <row r="15" spans="1:4">
      <c r="A15" s="13">
        <v>121</v>
      </c>
      <c r="B15" s="15" t="s">
        <v>46</v>
      </c>
    </row>
    <row r="16" spans="1:4">
      <c r="A16" s="13">
        <v>127</v>
      </c>
      <c r="B16" s="15" t="s">
        <v>80</v>
      </c>
    </row>
    <row r="17" spans="1:2">
      <c r="A17" s="13">
        <v>144</v>
      </c>
      <c r="B17" s="15" t="s">
        <v>44</v>
      </c>
    </row>
    <row r="18" spans="1:2">
      <c r="A18" s="13">
        <v>150</v>
      </c>
      <c r="B18" s="15" t="s">
        <v>52</v>
      </c>
    </row>
    <row r="19" spans="1:2">
      <c r="A19" s="13">
        <v>169</v>
      </c>
      <c r="B19" s="15" t="s">
        <v>55</v>
      </c>
    </row>
    <row r="20" spans="1:2">
      <c r="A20" s="13">
        <v>173</v>
      </c>
      <c r="B20" s="15" t="s">
        <v>50</v>
      </c>
    </row>
    <row r="21" spans="1:2">
      <c r="A21" s="13">
        <v>175</v>
      </c>
      <c r="B21" s="15" t="s">
        <v>43</v>
      </c>
    </row>
    <row r="22" spans="1:2">
      <c r="A22" s="13">
        <v>183</v>
      </c>
      <c r="B22" s="15" t="s">
        <v>81</v>
      </c>
    </row>
    <row r="23" spans="1:2">
      <c r="A23" s="13">
        <v>191</v>
      </c>
      <c r="B23" s="15" t="s">
        <v>82</v>
      </c>
    </row>
    <row r="24" spans="1:2">
      <c r="A24" s="13">
        <v>192</v>
      </c>
      <c r="B24" s="18" t="s">
        <v>47</v>
      </c>
    </row>
    <row r="25" spans="1:2">
      <c r="A25" s="13">
        <v>203</v>
      </c>
      <c r="B25" s="15" t="s">
        <v>83</v>
      </c>
    </row>
    <row r="26" spans="1:2">
      <c r="A26" s="13">
        <v>244</v>
      </c>
      <c r="B26" s="15" t="s">
        <v>84</v>
      </c>
    </row>
    <row r="27" spans="1:2">
      <c r="A27" s="21">
        <v>248</v>
      </c>
      <c r="B27" s="16" t="s">
        <v>58</v>
      </c>
    </row>
    <row r="28" spans="1:2">
      <c r="A28" s="13">
        <v>259</v>
      </c>
      <c r="B28" s="13" t="s">
        <v>42</v>
      </c>
    </row>
    <row r="29" spans="1:2">
      <c r="A29" s="13">
        <v>260</v>
      </c>
      <c r="B29" s="13" t="s">
        <v>59</v>
      </c>
    </row>
    <row r="30" spans="1:2">
      <c r="A30" s="13">
        <v>291</v>
      </c>
      <c r="B30" s="13" t="s">
        <v>85</v>
      </c>
    </row>
    <row r="31" spans="1:2">
      <c r="A31" s="13">
        <v>304</v>
      </c>
      <c r="B31" s="13" t="s">
        <v>51</v>
      </c>
    </row>
    <row r="32" spans="1:2">
      <c r="A32" s="21">
        <v>348</v>
      </c>
      <c r="B32" s="13" t="s">
        <v>86</v>
      </c>
    </row>
    <row r="33" spans="1:2">
      <c r="A33" s="13">
        <v>390</v>
      </c>
      <c r="B33" s="14" t="s">
        <v>87</v>
      </c>
    </row>
    <row r="34" spans="1:2">
      <c r="A34" s="13">
        <v>391</v>
      </c>
      <c r="B34" s="13" t="s">
        <v>88</v>
      </c>
    </row>
    <row r="35" spans="1:2">
      <c r="A35" s="13">
        <v>411</v>
      </c>
      <c r="B35" s="13" t="s">
        <v>89</v>
      </c>
    </row>
    <row r="36" spans="1:2">
      <c r="A36" s="13">
        <v>464</v>
      </c>
      <c r="B36" s="13" t="s">
        <v>90</v>
      </c>
    </row>
    <row r="37" spans="1:2">
      <c r="A37" s="13">
        <v>471</v>
      </c>
      <c r="B37" s="14" t="s">
        <v>39</v>
      </c>
    </row>
    <row r="38" spans="1:2">
      <c r="A38" s="13">
        <v>472</v>
      </c>
      <c r="B38" s="13" t="s">
        <v>56</v>
      </c>
    </row>
    <row r="39" spans="1:2">
      <c r="A39" s="13">
        <v>515</v>
      </c>
      <c r="B39" s="13" t="s">
        <v>57</v>
      </c>
    </row>
    <row r="40" spans="1:2">
      <c r="A40" s="13">
        <v>569</v>
      </c>
      <c r="B40" s="13" t="s">
        <v>91</v>
      </c>
    </row>
    <row r="41" spans="1:2">
      <c r="A41" s="13">
        <v>572</v>
      </c>
      <c r="B41" s="13" t="s">
        <v>92</v>
      </c>
    </row>
    <row r="42" spans="1:2">
      <c r="A42" s="13">
        <v>595</v>
      </c>
      <c r="B42" s="13" t="s">
        <v>45</v>
      </c>
    </row>
    <row r="43" spans="1:2">
      <c r="A43" s="13">
        <v>904</v>
      </c>
      <c r="B43" s="13" t="s">
        <v>40</v>
      </c>
    </row>
    <row r="44" spans="1:2">
      <c r="A44" s="13" t="s">
        <v>93</v>
      </c>
      <c r="B44" s="13" t="s">
        <v>94</v>
      </c>
    </row>
    <row r="45" spans="1:2">
      <c r="A45" s="13" t="s">
        <v>95</v>
      </c>
      <c r="B45" s="13" t="s">
        <v>96</v>
      </c>
    </row>
    <row r="46" spans="1:2">
      <c r="A46" s="13" t="s">
        <v>97</v>
      </c>
      <c r="B46" s="17" t="s">
        <v>98</v>
      </c>
    </row>
    <row r="47" spans="1:2">
      <c r="A47" s="13" t="s">
        <v>99</v>
      </c>
      <c r="B47" s="17" t="s">
        <v>100</v>
      </c>
    </row>
    <row r="48" spans="1:2">
      <c r="A48" s="13" t="s">
        <v>101</v>
      </c>
      <c r="B48" s="17" t="s">
        <v>102</v>
      </c>
    </row>
    <row r="49" spans="1:2">
      <c r="A49" s="13" t="s">
        <v>103</v>
      </c>
      <c r="B49" s="17" t="s">
        <v>104</v>
      </c>
    </row>
    <row r="50" spans="1:2">
      <c r="A50" s="13" t="s">
        <v>105</v>
      </c>
      <c r="B50" s="17" t="s">
        <v>106</v>
      </c>
    </row>
    <row r="51" spans="1:2">
      <c r="A51" s="13" t="s">
        <v>107</v>
      </c>
      <c r="B51" s="17" t="s">
        <v>108</v>
      </c>
    </row>
    <row r="52" spans="1:2">
      <c r="A52" s="13" t="s">
        <v>109</v>
      </c>
      <c r="B52" s="17" t="s">
        <v>110</v>
      </c>
    </row>
    <row r="53" spans="1:2">
      <c r="A53" s="13" t="s">
        <v>111</v>
      </c>
      <c r="B53" s="17" t="s">
        <v>112</v>
      </c>
    </row>
    <row r="54" spans="1:2">
      <c r="A54" s="13" t="s">
        <v>113</v>
      </c>
      <c r="B54" s="17" t="s">
        <v>114</v>
      </c>
    </row>
    <row r="55" spans="1:2">
      <c r="A55" s="13" t="s">
        <v>115</v>
      </c>
      <c r="B55" s="17" t="s">
        <v>116</v>
      </c>
    </row>
    <row r="56" spans="1:2">
      <c r="A56" s="13">
        <v>568</v>
      </c>
      <c r="B56" s="17" t="s">
        <v>153</v>
      </c>
    </row>
    <row r="57" spans="1:2">
      <c r="A57" s="96" t="s">
        <v>154</v>
      </c>
      <c r="B57" s="17" t="s">
        <v>155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A71"/>
  <sheetViews>
    <sheetView workbookViewId="0">
      <pane xSplit="2" ySplit="1" topLeftCell="C48" activePane="bottomRight" state="frozen"/>
      <selection pane="topRight" activeCell="C1" sqref="C1"/>
      <selection pane="bottomLeft" activeCell="A2" sqref="A2"/>
      <selection pane="bottomRight" activeCell="A70" sqref="A70:XFD71"/>
    </sheetView>
  </sheetViews>
  <sheetFormatPr defaultRowHeight="15"/>
  <cols>
    <col min="2" max="2" width="13.42578125" bestFit="1" customWidth="1"/>
    <col min="3" max="3" width="9.85546875" bestFit="1" customWidth="1"/>
    <col min="4" max="4" width="12.140625" bestFit="1" customWidth="1"/>
    <col min="5" max="5" width="14" bestFit="1" customWidth="1"/>
    <col min="6" max="6" width="16.42578125" bestFit="1" customWidth="1"/>
    <col min="7" max="7" width="13.7109375" bestFit="1" customWidth="1"/>
    <col min="8" max="8" width="11.42578125" bestFit="1" customWidth="1"/>
    <col min="9" max="9" width="19.5703125" bestFit="1" customWidth="1"/>
    <col min="10" max="10" width="10.85546875" bestFit="1" customWidth="1"/>
    <col min="11" max="20" width="4.42578125" customWidth="1"/>
    <col min="21" max="21" width="11.28515625" bestFit="1" customWidth="1"/>
    <col min="22" max="22" width="0" hidden="1" customWidth="1"/>
    <col min="23" max="27" width="5.42578125" customWidth="1"/>
    <col min="28" max="28" width="13.7109375" bestFit="1" customWidth="1"/>
    <col min="29" max="38" width="4.7109375" customWidth="1"/>
    <col min="39" max="39" width="11.28515625" bestFit="1" customWidth="1"/>
    <col min="40" max="40" width="0" hidden="1" customWidth="1"/>
    <col min="41" max="45" width="5.5703125" customWidth="1"/>
    <col min="46" max="46" width="13.7109375" bestFit="1" customWidth="1"/>
    <col min="47" max="56" width="4.5703125" customWidth="1"/>
    <col min="57" max="57" width="11.28515625" bestFit="1" customWidth="1"/>
    <col min="58" max="58" width="0" hidden="1" customWidth="1"/>
    <col min="59" max="63" width="5.140625" customWidth="1"/>
    <col min="64" max="64" width="13.7109375" bestFit="1" customWidth="1"/>
    <col min="65" max="74" width="5" customWidth="1"/>
    <col min="75" max="75" width="11.28515625" bestFit="1" customWidth="1"/>
    <col min="76" max="76" width="0" hidden="1" customWidth="1"/>
    <col min="77" max="81" width="5.28515625" customWidth="1"/>
    <col min="82" max="82" width="13.7109375" bestFit="1" customWidth="1"/>
    <col min="83" max="92" width="5" customWidth="1"/>
    <col min="93" max="93" width="11.28515625" bestFit="1" customWidth="1"/>
    <col min="94" max="94" width="9.140625" hidden="1" customWidth="1"/>
    <col min="95" max="99" width="5.28515625" customWidth="1"/>
    <col min="100" max="100" width="13.7109375" bestFit="1" customWidth="1"/>
    <col min="101" max="105" width="9.140625" hidden="1" customWidth="1"/>
  </cols>
  <sheetData>
    <row r="1" spans="1:105" s="1" customFormat="1" ht="15.75" thickBot="1">
      <c r="A1" s="167" t="s">
        <v>2</v>
      </c>
      <c r="B1" s="168"/>
      <c r="C1" s="171" t="s">
        <v>225</v>
      </c>
      <c r="D1" s="165"/>
      <c r="E1" s="165"/>
      <c r="F1" s="165"/>
      <c r="G1" s="165"/>
      <c r="H1" s="165"/>
      <c r="I1" s="165"/>
      <c r="J1" s="166"/>
      <c r="K1" s="164" t="s">
        <v>228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67" t="s">
        <v>229</v>
      </c>
      <c r="X1" s="169"/>
      <c r="Y1" s="169"/>
      <c r="Z1" s="169"/>
      <c r="AA1" s="169"/>
      <c r="AB1" s="170"/>
      <c r="AC1" s="169" t="s">
        <v>230</v>
      </c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7" t="s">
        <v>231</v>
      </c>
      <c r="AP1" s="169"/>
      <c r="AQ1" s="169"/>
      <c r="AR1" s="169"/>
      <c r="AS1" s="169"/>
      <c r="AT1" s="170"/>
      <c r="AU1" s="169" t="s">
        <v>232</v>
      </c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7" t="s">
        <v>233</v>
      </c>
      <c r="BH1" s="169"/>
      <c r="BI1" s="169"/>
      <c r="BJ1" s="169"/>
      <c r="BK1" s="169"/>
      <c r="BL1" s="170"/>
      <c r="BM1" s="169" t="s">
        <v>234</v>
      </c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7" t="s">
        <v>235</v>
      </c>
      <c r="BZ1" s="169"/>
      <c r="CA1" s="169"/>
      <c r="CB1" s="169"/>
      <c r="CC1" s="169"/>
      <c r="CD1" s="170"/>
      <c r="CE1" s="169" t="s">
        <v>236</v>
      </c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7" t="s">
        <v>237</v>
      </c>
      <c r="CR1" s="169"/>
      <c r="CS1" s="169"/>
      <c r="CT1" s="169"/>
      <c r="CU1" s="169"/>
      <c r="CV1" s="170"/>
      <c r="CW1" s="164" t="s">
        <v>120</v>
      </c>
      <c r="CX1" s="165"/>
      <c r="CY1" s="165"/>
      <c r="CZ1" s="165"/>
      <c r="DA1" s="166"/>
    </row>
    <row r="2" spans="1:105">
      <c r="A2" s="23" t="s">
        <v>0</v>
      </c>
      <c r="B2" s="67" t="s">
        <v>1</v>
      </c>
      <c r="C2" s="24" t="s">
        <v>226</v>
      </c>
      <c r="D2" s="25" t="s">
        <v>227</v>
      </c>
      <c r="E2" s="25" t="s">
        <v>25</v>
      </c>
      <c r="F2" s="25" t="s">
        <v>26</v>
      </c>
      <c r="G2" s="25" t="s">
        <v>119</v>
      </c>
      <c r="H2" s="25" t="s">
        <v>27</v>
      </c>
      <c r="I2" s="25" t="s">
        <v>128</v>
      </c>
      <c r="J2" s="26" t="s">
        <v>28</v>
      </c>
      <c r="K2" s="27" t="s">
        <v>5</v>
      </c>
      <c r="L2" s="28" t="s">
        <v>10</v>
      </c>
      <c r="M2" s="27" t="s">
        <v>6</v>
      </c>
      <c r="N2" s="28" t="s">
        <v>10</v>
      </c>
      <c r="O2" s="27" t="s">
        <v>7</v>
      </c>
      <c r="P2" s="28" t="s">
        <v>10</v>
      </c>
      <c r="Q2" s="27" t="s">
        <v>8</v>
      </c>
      <c r="R2" s="28" t="s">
        <v>10</v>
      </c>
      <c r="S2" s="27" t="s">
        <v>9</v>
      </c>
      <c r="T2" s="28" t="s">
        <v>10</v>
      </c>
      <c r="U2" s="29" t="s">
        <v>16</v>
      </c>
      <c r="V2" s="29" t="s">
        <v>31</v>
      </c>
      <c r="W2" s="23" t="s">
        <v>5</v>
      </c>
      <c r="X2" s="66" t="s">
        <v>6</v>
      </c>
      <c r="Y2" s="66" t="s">
        <v>7</v>
      </c>
      <c r="Z2" s="66" t="s">
        <v>8</v>
      </c>
      <c r="AA2" s="66" t="s">
        <v>9</v>
      </c>
      <c r="AB2" s="31" t="s">
        <v>17</v>
      </c>
      <c r="AC2" s="27" t="s">
        <v>5</v>
      </c>
      <c r="AD2" s="28" t="s">
        <v>10</v>
      </c>
      <c r="AE2" s="27" t="s">
        <v>6</v>
      </c>
      <c r="AF2" s="28" t="s">
        <v>10</v>
      </c>
      <c r="AG2" s="27" t="s">
        <v>7</v>
      </c>
      <c r="AH2" s="28" t="s">
        <v>10</v>
      </c>
      <c r="AI2" s="27" t="s">
        <v>8</v>
      </c>
      <c r="AJ2" s="28" t="s">
        <v>10</v>
      </c>
      <c r="AK2" s="27" t="s">
        <v>9</v>
      </c>
      <c r="AL2" s="28" t="s">
        <v>10</v>
      </c>
      <c r="AM2" s="30" t="s">
        <v>16</v>
      </c>
      <c r="AN2" s="29" t="s">
        <v>31</v>
      </c>
      <c r="AO2" s="23" t="s">
        <v>5</v>
      </c>
      <c r="AP2" s="66" t="s">
        <v>6</v>
      </c>
      <c r="AQ2" s="66" t="s">
        <v>7</v>
      </c>
      <c r="AR2" s="66" t="s">
        <v>8</v>
      </c>
      <c r="AS2" s="66" t="s">
        <v>9</v>
      </c>
      <c r="AT2" s="31" t="s">
        <v>17</v>
      </c>
      <c r="AU2" s="27" t="s">
        <v>5</v>
      </c>
      <c r="AV2" s="28" t="s">
        <v>10</v>
      </c>
      <c r="AW2" s="27" t="s">
        <v>6</v>
      </c>
      <c r="AX2" s="28" t="s">
        <v>10</v>
      </c>
      <c r="AY2" s="27" t="s">
        <v>7</v>
      </c>
      <c r="AZ2" s="28" t="s">
        <v>10</v>
      </c>
      <c r="BA2" s="27" t="s">
        <v>8</v>
      </c>
      <c r="BB2" s="28" t="s">
        <v>10</v>
      </c>
      <c r="BC2" s="27" t="s">
        <v>9</v>
      </c>
      <c r="BD2" s="28" t="s">
        <v>10</v>
      </c>
      <c r="BE2" s="30" t="s">
        <v>16</v>
      </c>
      <c r="BF2" s="2" t="s">
        <v>31</v>
      </c>
      <c r="BG2" s="23" t="s">
        <v>5</v>
      </c>
      <c r="BH2" s="66" t="s">
        <v>6</v>
      </c>
      <c r="BI2" s="66" t="s">
        <v>7</v>
      </c>
      <c r="BJ2" s="66" t="s">
        <v>8</v>
      </c>
      <c r="BK2" s="66" t="s">
        <v>9</v>
      </c>
      <c r="BL2" s="31" t="s">
        <v>17</v>
      </c>
      <c r="BM2" s="27" t="s">
        <v>5</v>
      </c>
      <c r="BN2" s="28" t="s">
        <v>10</v>
      </c>
      <c r="BO2" s="27" t="s">
        <v>6</v>
      </c>
      <c r="BP2" s="28" t="s">
        <v>10</v>
      </c>
      <c r="BQ2" s="27" t="s">
        <v>7</v>
      </c>
      <c r="BR2" s="28" t="s">
        <v>10</v>
      </c>
      <c r="BS2" s="27" t="s">
        <v>8</v>
      </c>
      <c r="BT2" s="28" t="s">
        <v>10</v>
      </c>
      <c r="BU2" s="27" t="s">
        <v>9</v>
      </c>
      <c r="BV2" s="28" t="s">
        <v>10</v>
      </c>
      <c r="BW2" s="30" t="s">
        <v>16</v>
      </c>
      <c r="BX2" s="29" t="s">
        <v>31</v>
      </c>
      <c r="BY2" s="23" t="s">
        <v>5</v>
      </c>
      <c r="BZ2" s="66" t="s">
        <v>6</v>
      </c>
      <c r="CA2" s="66" t="s">
        <v>7</v>
      </c>
      <c r="CB2" s="66" t="s">
        <v>8</v>
      </c>
      <c r="CC2" s="66" t="s">
        <v>9</v>
      </c>
      <c r="CD2" s="31" t="s">
        <v>17</v>
      </c>
      <c r="CE2" s="27" t="s">
        <v>5</v>
      </c>
      <c r="CF2" s="28" t="s">
        <v>10</v>
      </c>
      <c r="CG2" s="27" t="s">
        <v>6</v>
      </c>
      <c r="CH2" s="28" t="s">
        <v>10</v>
      </c>
      <c r="CI2" s="27" t="s">
        <v>7</v>
      </c>
      <c r="CJ2" s="28" t="s">
        <v>10</v>
      </c>
      <c r="CK2" s="27" t="s">
        <v>8</v>
      </c>
      <c r="CL2" s="28" t="s">
        <v>10</v>
      </c>
      <c r="CM2" s="27" t="s">
        <v>9</v>
      </c>
      <c r="CN2" s="28" t="s">
        <v>10</v>
      </c>
      <c r="CO2" s="30" t="s">
        <v>16</v>
      </c>
      <c r="CP2" s="29" t="s">
        <v>31</v>
      </c>
      <c r="CQ2" s="23" t="s">
        <v>5</v>
      </c>
      <c r="CR2" s="100" t="s">
        <v>6</v>
      </c>
      <c r="CS2" s="100" t="s">
        <v>7</v>
      </c>
      <c r="CT2" s="100" t="s">
        <v>8</v>
      </c>
      <c r="CU2" s="100" t="s">
        <v>9</v>
      </c>
      <c r="CV2" s="31" t="s">
        <v>17</v>
      </c>
      <c r="CW2" s="56" t="s">
        <v>121</v>
      </c>
      <c r="CX2" s="45" t="s">
        <v>122</v>
      </c>
      <c r="CY2" s="45" t="s">
        <v>123</v>
      </c>
      <c r="CZ2" s="45" t="s">
        <v>124</v>
      </c>
      <c r="DA2" s="45" t="s">
        <v>178</v>
      </c>
    </row>
    <row r="3" spans="1:105">
      <c r="A3" s="35">
        <v>1</v>
      </c>
      <c r="B3" s="36" t="s">
        <v>38</v>
      </c>
      <c r="C3" s="35">
        <f t="shared" ref="C3:C34" si="0">SUM(U3,AM3,BE3,BW3,CO3)</f>
        <v>1495</v>
      </c>
      <c r="D3" s="22">
        <f t="shared" ref="D3:D34" si="1">SUM(AB3,AT3,BL3,CD3,CV3)</f>
        <v>232</v>
      </c>
      <c r="E3" s="22">
        <f t="shared" ref="E3:E34" si="2">SUM(V3,AN3,BF3,BX3,CP3)</f>
        <v>4</v>
      </c>
      <c r="F3" s="22">
        <f t="shared" ref="F3:F34" si="3">IFERROR(D3/E3,0)</f>
        <v>58</v>
      </c>
      <c r="G3" s="22">
        <f t="shared" ref="G3:G34" si="4">IF(E3&lt;1,0,IF(E3&lt;3,"CBDG",LARGE(CW3:DA3,1)+LARGE(CW3:DA3,2)+LARGE(CW3:DA3,3)))</f>
        <v>180</v>
      </c>
      <c r="H3" s="22">
        <f t="shared" ref="H3:H34" si="5">COUNTIF(T3,"1")+COUNTIF(AL3,"1")+COUNTIF(BD3,"1")+COUNTIF(BV3,"1")+COUNTIF(CN3,"1")</f>
        <v>3</v>
      </c>
      <c r="I3" s="33">
        <f t="shared" ref="I3:I34" si="6">COUNTIF(R3,"1")+COUNTIF(AJ3,"1")+COUNTIF(BB3,"1")+COUNTIF(BT3,"1")+COUNTIF(CL3,"1")</f>
        <v>0</v>
      </c>
      <c r="J3" s="36">
        <f t="shared" ref="J3:J34" si="7">COUNTIF(L3,"1")+COUNTIF(N3,"1")+COUNTIF(P3,"1")+COUNTIF(AD3,"1")+COUNTIF(AF3,"1")+COUNTIF(AH3,"1")+COUNTIF(AV3,"1")+COUNTIF(AX3,"1")+COUNTIF(AZ3,"1")+COUNTIF(BN3,"1")+COUNTIF(BP3,"1")+COUNTIF(BR3,"1")+COUNTIF(CF3,"1")+COUNTIF(CH3,"1")+COUNTIF(CJ3,"1")</f>
        <v>11</v>
      </c>
      <c r="K3" s="34">
        <v>98</v>
      </c>
      <c r="L3" s="32">
        <v>1</v>
      </c>
      <c r="M3" s="32">
        <v>95</v>
      </c>
      <c r="N3" s="32">
        <v>1</v>
      </c>
      <c r="O3" s="32">
        <v>91</v>
      </c>
      <c r="P3" s="32">
        <v>1</v>
      </c>
      <c r="Q3" s="32"/>
      <c r="R3" s="32"/>
      <c r="S3" s="32">
        <v>93</v>
      </c>
      <c r="T3" s="32">
        <v>1</v>
      </c>
      <c r="U3" s="22">
        <f t="shared" ref="U3:U34" si="8">SUM(K3,M3,O3,Q3,S3)</f>
        <v>377</v>
      </c>
      <c r="V3" s="33">
        <f t="shared" ref="V3:V34" si="9">IF(U3&gt;0,1,0)</f>
        <v>1</v>
      </c>
      <c r="W3" s="37">
        <f>IF(ISNA(VLOOKUP($L$2:$L$66,Notes!$A$1:$B$10,2,0)),"",VLOOKUP($L$2:$L$66,Notes!$A$1:$B$10,2,0))</f>
        <v>10</v>
      </c>
      <c r="X3" s="22">
        <f>IF(ISNA(VLOOKUP($N$2:$N$66,Notes!$A$1:$B$10,2,0)),"",VLOOKUP($N$2:$N$66,Notes!$A$1:$B$10,2,0))</f>
        <v>10</v>
      </c>
      <c r="Y3" s="22">
        <f>IF(ISNA(VLOOKUP($P$2:$P$66,Notes!$A$1:$B$10,2,0)),"",VLOOKUP($P$2:$P$66,Notes!$A$1:$B$10,2,0))</f>
        <v>10</v>
      </c>
      <c r="Z3" s="22" t="str">
        <f>IF(ISNA(VLOOKUP($R$2:$R$66,Notes!$C$1:$D$10,2,0)),"",VLOOKUP($R$2:$R$66,Notes!$C$1:$D$10,2,0))</f>
        <v/>
      </c>
      <c r="AA3" s="22">
        <f>IF(ISNA(VLOOKUP($T$2:$T$66,Notes!$E$1:$F$10,2,0)),"",VLOOKUP($T$2:$T$66,Notes!$E$1:$F$10,2,0))</f>
        <v>30</v>
      </c>
      <c r="AB3" s="38">
        <f t="shared" ref="AB3:AB34" si="10">SUM(W3:AA3)</f>
        <v>60</v>
      </c>
      <c r="AC3" s="34">
        <v>95</v>
      </c>
      <c r="AD3" s="32">
        <v>1</v>
      </c>
      <c r="AE3" s="32">
        <v>87</v>
      </c>
      <c r="AF3" s="32">
        <v>1</v>
      </c>
      <c r="AG3" s="32">
        <v>92</v>
      </c>
      <c r="AH3" s="32">
        <v>1</v>
      </c>
      <c r="AI3" s="32"/>
      <c r="AJ3" s="32"/>
      <c r="AK3" s="32">
        <v>93</v>
      </c>
      <c r="AL3" s="32">
        <v>1</v>
      </c>
      <c r="AM3" s="22">
        <f t="shared" ref="AM3:AM34" si="11">SUM(AC3,AE3,AG3,AI3,AK3)</f>
        <v>367</v>
      </c>
      <c r="AN3" s="33">
        <f t="shared" ref="AN3:AN34" si="12">IF(AM3&gt;0,1,0)</f>
        <v>1</v>
      </c>
      <c r="AO3" s="37">
        <f>IF(ISNA(VLOOKUP($AD$2:$AD$66,Notes!$A$1:$B$10,2,0)),"",VLOOKUP($AD$2:$AD$66,Notes!$A$1:$B$10,2,0))</f>
        <v>10</v>
      </c>
      <c r="AP3" s="22">
        <f>IF(ISNA(VLOOKUP($AF$2:$AF$66,Notes!$A$1:$B$10,2,0)),"",VLOOKUP($AF$2:$AF$66,Notes!$A$1:$B$10,2,0))</f>
        <v>10</v>
      </c>
      <c r="AQ3" s="22">
        <f>IF(ISNA(VLOOKUP($AH$2:$AH$66,Notes!$A$1:$B$10,2,0)),"",VLOOKUP($AH$2:$AH$66,Notes!$A$1:$B$10,2,0))</f>
        <v>10</v>
      </c>
      <c r="AR3" s="22" t="str">
        <f>IF(ISNA(VLOOKUP($AJ$2:$AJ$66,Notes!$C$1:$D$10,2,0)),"",VLOOKUP($AJ$2:$AJ$66,Notes!$C$1:$D$10,2,0))</f>
        <v/>
      </c>
      <c r="AS3" s="22">
        <f>IF(ISNA(VLOOKUP($AL$2:$AL$66,Notes!$E$1:$F$10,2,0)),"",VLOOKUP($AL$2:$AL$66,Notes!$E$1:$F$10,2,0))</f>
        <v>30</v>
      </c>
      <c r="AT3" s="38">
        <f t="shared" ref="AT3:AT34" si="13">SUM(AO3:AS3)</f>
        <v>60</v>
      </c>
      <c r="AU3" s="34">
        <v>97</v>
      </c>
      <c r="AV3" s="32">
        <v>1</v>
      </c>
      <c r="AW3" s="32">
        <v>88</v>
      </c>
      <c r="AX3" s="32">
        <v>4</v>
      </c>
      <c r="AY3" s="32">
        <v>95</v>
      </c>
      <c r="AZ3" s="32">
        <v>1</v>
      </c>
      <c r="BA3" s="32"/>
      <c r="BB3" s="32"/>
      <c r="BC3" s="32">
        <v>93</v>
      </c>
      <c r="BD3" s="32">
        <v>3</v>
      </c>
      <c r="BE3" s="22">
        <f t="shared" ref="BE3:BE34" si="14">SUM(AU3,AW3,AY3,BA3,BC3)</f>
        <v>373</v>
      </c>
      <c r="BF3" s="33">
        <f t="shared" ref="BF3:BF34" si="15">IF(BE3&gt;0,1,0)</f>
        <v>1</v>
      </c>
      <c r="BG3" s="37">
        <f>IF(ISNA(VLOOKUP($AV$2:$AV$66,Notes!$A$1:$B$10,2,0)),"",VLOOKUP($AV$2:$AV$66,Notes!$A$1:$B$10,2,0))</f>
        <v>10</v>
      </c>
      <c r="BH3" s="22">
        <f>IF(ISNA(VLOOKUP($AX$2:$AX$66,Notes!$A$1:$B$10,2,0)),"",VLOOKUP($AX$2:$AX$66,Notes!$A$1:$B$10,2,0))</f>
        <v>7</v>
      </c>
      <c r="BI3" s="22">
        <f>IF(ISNA(VLOOKUP($AZ$2:$AZ$66,Notes!$A$1:$B$10,2,0)),"",VLOOKUP($AZ$2:$AZ$66,Notes!$A$1:$B$10,2,0))</f>
        <v>10</v>
      </c>
      <c r="BJ3" s="22" t="str">
        <f>IF(ISNA(VLOOKUP($BB$2:$BB$66,Notes!$C$1:$D$10,2,0)),"",VLOOKUP($BB$2:$BB$66,Notes!$C$1:$D$10,2,0))</f>
        <v/>
      </c>
      <c r="BK3" s="22">
        <f>IF(ISNA(VLOOKUP($BD$2:$BD$66,Notes!$E$1:$F$10,2,0)),"",VLOOKUP($BD$2:$BD$66,Notes!$E$1:$F$10,2,0))</f>
        <v>25</v>
      </c>
      <c r="BL3" s="38">
        <f t="shared" ref="BL3:BL34" si="16">SUM(BG3:BK3)</f>
        <v>52</v>
      </c>
      <c r="BM3" s="34"/>
      <c r="BN3" s="32"/>
      <c r="BO3" s="32"/>
      <c r="BP3" s="32"/>
      <c r="BQ3" s="32"/>
      <c r="BR3" s="32"/>
      <c r="BS3" s="32"/>
      <c r="BT3" s="32"/>
      <c r="BU3" s="32"/>
      <c r="BV3" s="32"/>
      <c r="BW3" s="22">
        <f t="shared" ref="BW3:BW34" si="17">SUM(BM3,BO3,BQ3,BS3,BU3)</f>
        <v>0</v>
      </c>
      <c r="BX3" s="33">
        <f t="shared" ref="BX3:BX34" si="18">IF(BW3&gt;0,1,0)</f>
        <v>0</v>
      </c>
      <c r="BY3" s="37" t="str">
        <f>IF(ISNA(VLOOKUP($BN$2:$BN$66,Notes!$A$1:$B$10,2,0)),"",VLOOKUP($BN$2:$BN$66,Notes!$A$1:$B$10,2,0))</f>
        <v/>
      </c>
      <c r="BZ3" s="22" t="str">
        <f>IF(ISNA(VLOOKUP($BP$2:$BP$66,Notes!$A$1:$B$10,2,0)),"",VLOOKUP($BP$2:$BP$66,Notes!$A$1:$B$10,2,0))</f>
        <v/>
      </c>
      <c r="CA3" s="22" t="str">
        <f>IF(ISNA(VLOOKUP($BR$2:$BR$66,Notes!$A$1:$B$10,2,0)),"",VLOOKUP($BR$2:$BR$66,Notes!$A$1:$B$10,2,0))</f>
        <v/>
      </c>
      <c r="CB3" s="22" t="str">
        <f>IF(ISNA(VLOOKUP($BT$2:$BT$66,Notes!$C$1:$D$10,2,0)),"",VLOOKUP($BT$2:$BT$66,Notes!$C$1:$D$10,2,0))</f>
        <v/>
      </c>
      <c r="CC3" s="22" t="str">
        <f>IF(ISNA(VLOOKUP($BV$2:$BV$66,Notes!$E$1:$F$10,2,0)),"",VLOOKUP($BV$2:$BV$66,Notes!$E$1:$F$10,2,0))</f>
        <v/>
      </c>
      <c r="CD3" s="38">
        <f t="shared" ref="CD3:CD34" si="19">SUM(BY3:CC3)</f>
        <v>0</v>
      </c>
      <c r="CE3" s="34">
        <v>97</v>
      </c>
      <c r="CF3" s="32">
        <v>1</v>
      </c>
      <c r="CG3" s="32">
        <v>94</v>
      </c>
      <c r="CH3" s="32">
        <v>1</v>
      </c>
      <c r="CI3" s="32">
        <v>94</v>
      </c>
      <c r="CJ3" s="32">
        <v>1</v>
      </c>
      <c r="CK3" s="32"/>
      <c r="CL3" s="32"/>
      <c r="CM3" s="32">
        <v>93</v>
      </c>
      <c r="CN3" s="32">
        <v>1</v>
      </c>
      <c r="CO3" s="22">
        <f t="shared" ref="CO3:CO34" si="20">SUM(CE3,CG3,CI3,CK3,CM3)</f>
        <v>378</v>
      </c>
      <c r="CP3" s="33">
        <f t="shared" ref="CP3:CP34" si="21">IF(CO3&gt;0,1,0)</f>
        <v>1</v>
      </c>
      <c r="CQ3" s="37">
        <f>IF(ISNA(VLOOKUP($CF$2:$CF$66,Notes!$A$1:$B$10,2,0)),"",VLOOKUP($CF$2:$CF$66,Notes!$A$1:$B$10,2,0))</f>
        <v>10</v>
      </c>
      <c r="CR3" s="22">
        <f>IF(ISNA(VLOOKUP($CH$2:$CH$66,Notes!$A$1:$B$10,2,0)),"",VLOOKUP($CH$2:$CH$66,Notes!$A$1:$B$10,2,0))</f>
        <v>10</v>
      </c>
      <c r="CS3" s="22">
        <f>IF(ISNA(VLOOKUP($CJ$2:$CJ$66,Notes!$A$1:$B$10,2,0)),"",VLOOKUP($CJ$2:$CJ$66,Notes!$A$1:$B$10,2,0))</f>
        <v>10</v>
      </c>
      <c r="CT3" s="22" t="str">
        <f>IF(ISNA(VLOOKUP($CL$2:$CL$66,Notes!$C$1:$D$10,2,0)),"",VLOOKUP($CL$2:$CL$66,Notes!$C$1:$D$10,2,0))</f>
        <v/>
      </c>
      <c r="CU3" s="22">
        <f>IF(ISNA(VLOOKUP($CN$2:$CN$66,Notes!$E$1:$F$10,2,0)),"",VLOOKUP($CN$2:$CN$66,Notes!$E$1:$F$10,2,0))</f>
        <v>30</v>
      </c>
      <c r="CV3" s="38">
        <f t="shared" ref="CV3:CV34" si="22">SUM(CQ3:CU3)</f>
        <v>60</v>
      </c>
      <c r="CW3" s="57">
        <f>AB3</f>
        <v>60</v>
      </c>
      <c r="CX3" s="22">
        <f>AT3</f>
        <v>60</v>
      </c>
      <c r="CY3" s="22">
        <f>BL3</f>
        <v>52</v>
      </c>
      <c r="CZ3" s="22">
        <f>CD3</f>
        <v>0</v>
      </c>
      <c r="DA3" s="22">
        <f>CV3</f>
        <v>60</v>
      </c>
    </row>
    <row r="4" spans="1:105">
      <c r="A4" s="35">
        <v>14</v>
      </c>
      <c r="B4" s="36" t="s">
        <v>74</v>
      </c>
      <c r="C4" s="35">
        <f t="shared" si="0"/>
        <v>0</v>
      </c>
      <c r="D4" s="22">
        <f t="shared" si="1"/>
        <v>0</v>
      </c>
      <c r="E4" s="22">
        <f t="shared" si="2"/>
        <v>0</v>
      </c>
      <c r="F4" s="22">
        <f t="shared" si="3"/>
        <v>0</v>
      </c>
      <c r="G4" s="22">
        <f t="shared" si="4"/>
        <v>0</v>
      </c>
      <c r="H4" s="22">
        <f t="shared" si="5"/>
        <v>0</v>
      </c>
      <c r="I4" s="33">
        <f t="shared" si="6"/>
        <v>0</v>
      </c>
      <c r="J4" s="36">
        <f t="shared" si="7"/>
        <v>0</v>
      </c>
      <c r="K4" s="34"/>
      <c r="L4" s="32"/>
      <c r="M4" s="32"/>
      <c r="N4" s="32"/>
      <c r="O4" s="32"/>
      <c r="P4" s="32"/>
      <c r="Q4" s="32"/>
      <c r="R4" s="32"/>
      <c r="S4" s="32"/>
      <c r="T4" s="32"/>
      <c r="U4" s="22">
        <f t="shared" si="8"/>
        <v>0</v>
      </c>
      <c r="V4" s="33">
        <f t="shared" si="9"/>
        <v>0</v>
      </c>
      <c r="W4" s="37" t="str">
        <f>IF(ISNA(VLOOKUP($L$2:$L$66,Notes!$A$1:$B$10,2,0)),"",VLOOKUP($L$2:$L$66,Notes!$A$1:$B$10,2,0))</f>
        <v/>
      </c>
      <c r="X4" s="22" t="str">
        <f>IF(ISNA(VLOOKUP($N$2:$N$66,Notes!$A$1:$B$10,2,0)),"",VLOOKUP($N$2:$N$66,Notes!$A$1:$B$10,2,0))</f>
        <v/>
      </c>
      <c r="Y4" s="22" t="str">
        <f>IF(ISNA(VLOOKUP($P$2:$P$66,Notes!$A$1:$B$10,2,0)),"",VLOOKUP($P$2:$P$66,Notes!$A$1:$B$10,2,0))</f>
        <v/>
      </c>
      <c r="Z4" s="22" t="str">
        <f>IF(ISNA(VLOOKUP($R$2:$R$66,Notes!$C$1:$D$10,2,0)),"",VLOOKUP($R$2:$R$66,Notes!$C$1:$D$10,2,0))</f>
        <v/>
      </c>
      <c r="AA4" s="22" t="str">
        <f>IF(ISNA(VLOOKUP($T$2:$T$66,Notes!$E$1:$F$10,2,0)),"",VLOOKUP($T$2:$T$66,Notes!$E$1:$F$10,2,0))</f>
        <v/>
      </c>
      <c r="AB4" s="38">
        <f t="shared" si="10"/>
        <v>0</v>
      </c>
      <c r="AC4" s="34"/>
      <c r="AD4" s="32"/>
      <c r="AE4" s="32"/>
      <c r="AF4" s="32"/>
      <c r="AG4" s="32"/>
      <c r="AH4" s="32"/>
      <c r="AI4" s="32"/>
      <c r="AJ4" s="32"/>
      <c r="AK4" s="32"/>
      <c r="AL4" s="32"/>
      <c r="AM4" s="22">
        <f t="shared" si="11"/>
        <v>0</v>
      </c>
      <c r="AN4" s="33">
        <f t="shared" si="12"/>
        <v>0</v>
      </c>
      <c r="AO4" s="37" t="str">
        <f>IF(ISNA(VLOOKUP($AD$2:$AD$66,Notes!$A$1:$B$10,2,0)),"",VLOOKUP($AD$2:$AD$66,Notes!$A$1:$B$10,2,0))</f>
        <v/>
      </c>
      <c r="AP4" s="22" t="str">
        <f>IF(ISNA(VLOOKUP($AF$2:$AF$66,Notes!$A$1:$B$10,2,0)),"",VLOOKUP($AF$2:$AF$66,Notes!$A$1:$B$10,2,0))</f>
        <v/>
      </c>
      <c r="AQ4" s="22" t="str">
        <f>IF(ISNA(VLOOKUP($AH$2:$AH$66,Notes!$A$1:$B$10,2,0)),"",VLOOKUP($AH$2:$AH$66,Notes!$A$1:$B$10,2,0))</f>
        <v/>
      </c>
      <c r="AR4" s="22" t="str">
        <f>IF(ISNA(VLOOKUP($AJ$2:$AJ$66,Notes!$C$1:$D$10,2,0)),"",VLOOKUP($AJ$2:$AJ$66,Notes!$C$1:$D$10,2,0))</f>
        <v/>
      </c>
      <c r="AS4" s="22" t="str">
        <f>IF(ISNA(VLOOKUP($AL$2:$AL$66,Notes!$E$1:$F$10,2,0)),"",VLOOKUP($AL$2:$AL$66,Notes!$E$1:$F$10,2,0))</f>
        <v/>
      </c>
      <c r="AT4" s="38">
        <f t="shared" si="13"/>
        <v>0</v>
      </c>
      <c r="AU4" s="34"/>
      <c r="AV4" s="32"/>
      <c r="AW4" s="32"/>
      <c r="AX4" s="32"/>
      <c r="AY4" s="32"/>
      <c r="AZ4" s="32"/>
      <c r="BA4" s="32"/>
      <c r="BB4" s="32"/>
      <c r="BC4" s="32"/>
      <c r="BD4" s="32"/>
      <c r="BE4" s="22">
        <f t="shared" si="14"/>
        <v>0</v>
      </c>
      <c r="BF4" s="33">
        <f t="shared" si="15"/>
        <v>0</v>
      </c>
      <c r="BG4" s="37" t="str">
        <f>IF(ISNA(VLOOKUP($AV$2:$AV$66,Notes!$A$1:$B$10,2,0)),"",VLOOKUP($AV$2:$AV$66,Notes!$A$1:$B$10,2,0))</f>
        <v/>
      </c>
      <c r="BH4" s="22" t="str">
        <f>IF(ISNA(VLOOKUP($AX$2:$AX$66,Notes!$A$1:$B$10,2,0)),"",VLOOKUP($AX$2:$AX$66,Notes!$A$1:$B$10,2,0))</f>
        <v/>
      </c>
      <c r="BI4" s="22" t="str">
        <f>IF(ISNA(VLOOKUP($AZ$2:$AZ$66,Notes!$A$1:$B$10,2,0)),"",VLOOKUP($AZ$2:$AZ$66,Notes!$A$1:$B$10,2,0))</f>
        <v/>
      </c>
      <c r="BJ4" s="22" t="str">
        <f>IF(ISNA(VLOOKUP($BB$2:$BB$66,Notes!$C$1:$D$10,2,0)),"",VLOOKUP($BB$2:$BB$66,Notes!$C$1:$D$10,2,0))</f>
        <v/>
      </c>
      <c r="BK4" s="22" t="str">
        <f>IF(ISNA(VLOOKUP($BD$2:$BD$66,Notes!$E$1:$F$10,2,0)),"",VLOOKUP($BD$2:$BD$66,Notes!$E$1:$F$10,2,0))</f>
        <v/>
      </c>
      <c r="BL4" s="38">
        <f t="shared" si="16"/>
        <v>0</v>
      </c>
      <c r="BM4" s="34"/>
      <c r="BN4" s="32"/>
      <c r="BO4" s="32"/>
      <c r="BP4" s="32"/>
      <c r="BQ4" s="32"/>
      <c r="BR4" s="32"/>
      <c r="BS4" s="32"/>
      <c r="BT4" s="32"/>
      <c r="BU4" s="32"/>
      <c r="BV4" s="32"/>
      <c r="BW4" s="22">
        <f t="shared" si="17"/>
        <v>0</v>
      </c>
      <c r="BX4" s="33">
        <f t="shared" si="18"/>
        <v>0</v>
      </c>
      <c r="BY4" s="37" t="str">
        <f>IF(ISNA(VLOOKUP($BN$2:$BN$66,Notes!$A$1:$B$10,2,0)),"",VLOOKUP($BN$2:$BN$66,Notes!$A$1:$B$10,2,0))</f>
        <v/>
      </c>
      <c r="BZ4" s="22" t="str">
        <f>IF(ISNA(VLOOKUP($BP$2:$BP$66,Notes!$A$1:$B$10,2,0)),"",VLOOKUP($BP$2:$BP$66,Notes!$A$1:$B$10,2,0))</f>
        <v/>
      </c>
      <c r="CA4" s="22" t="str">
        <f>IF(ISNA(VLOOKUP($BR$2:$BR$66,Notes!$A$1:$B$10,2,0)),"",VLOOKUP($BR$2:$BR$66,Notes!$A$1:$B$10,2,0))</f>
        <v/>
      </c>
      <c r="CB4" s="22" t="str">
        <f>IF(ISNA(VLOOKUP($BT$2:$BT$66,Notes!$C$1:$D$10,2,0)),"",VLOOKUP($BT$2:$BT$66,Notes!$C$1:$D$10,2,0))</f>
        <v/>
      </c>
      <c r="CC4" s="22" t="str">
        <f>IF(ISNA(VLOOKUP($BV$2:$BV$66,Notes!$E$1:$F$10,2,0)),"",VLOOKUP($BV$2:$BV$66,Notes!$E$1:$F$10,2,0))</f>
        <v/>
      </c>
      <c r="CD4" s="38">
        <f t="shared" si="19"/>
        <v>0</v>
      </c>
      <c r="CE4" s="34"/>
      <c r="CF4" s="32"/>
      <c r="CG4" s="32"/>
      <c r="CH4" s="32"/>
      <c r="CI4" s="32"/>
      <c r="CJ4" s="32"/>
      <c r="CK4" s="32"/>
      <c r="CL4" s="32"/>
      <c r="CM4" s="32"/>
      <c r="CN4" s="32"/>
      <c r="CO4" s="22">
        <f t="shared" si="20"/>
        <v>0</v>
      </c>
      <c r="CP4" s="33">
        <f t="shared" si="21"/>
        <v>0</v>
      </c>
      <c r="CQ4" s="37" t="str">
        <f>IF(ISNA(VLOOKUP($CF$2:$CF$66,Notes!$A$1:$B$10,2,0)),"",VLOOKUP($CF$2:$CF$66,Notes!$A$1:$B$10,2,0))</f>
        <v/>
      </c>
      <c r="CR4" s="22" t="str">
        <f>IF(ISNA(VLOOKUP($CH$2:$CH$66,Notes!$A$1:$B$10,2,0)),"",VLOOKUP($CH$2:$CH$66,Notes!$A$1:$B$10,2,0))</f>
        <v/>
      </c>
      <c r="CS4" s="22" t="str">
        <f>IF(ISNA(VLOOKUP($CJ$2:$CJ$66,Notes!$A$1:$B$10,2,0)),"",VLOOKUP($CJ$2:$CJ$66,Notes!$A$1:$B$10,2,0))</f>
        <v/>
      </c>
      <c r="CT4" s="22" t="str">
        <f>IF(ISNA(VLOOKUP($CL$2:$CL$66,Notes!$C$1:$D$10,2,0)),"",VLOOKUP($CL$2:$CL$66,Notes!$C$1:$D$10,2,0))</f>
        <v/>
      </c>
      <c r="CU4" s="22" t="str">
        <f>IF(ISNA(VLOOKUP($CN$2:$CN$66,Notes!$E$1:$F$10,2,0)),"",VLOOKUP($CN$2:$CN$66,Notes!$E$1:$F$10,2,0))</f>
        <v/>
      </c>
      <c r="CV4" s="38">
        <f t="shared" si="22"/>
        <v>0</v>
      </c>
      <c r="CW4" s="57">
        <f t="shared" ref="CW4:CW65" si="23">AB4</f>
        <v>0</v>
      </c>
      <c r="CX4" s="22">
        <f t="shared" ref="CX4:CX65" si="24">AT4</f>
        <v>0</v>
      </c>
      <c r="CY4" s="22">
        <f t="shared" ref="CY4:CY65" si="25">BL4</f>
        <v>0</v>
      </c>
      <c r="CZ4" s="22">
        <f t="shared" ref="CZ4:CZ65" si="26">CD4</f>
        <v>0</v>
      </c>
      <c r="DA4" s="22">
        <f t="shared" ref="DA4:DA65" si="27">CV4</f>
        <v>0</v>
      </c>
    </row>
    <row r="5" spans="1:105">
      <c r="A5" s="35">
        <v>19</v>
      </c>
      <c r="B5" s="36" t="s">
        <v>75</v>
      </c>
      <c r="C5" s="35">
        <f t="shared" si="0"/>
        <v>0</v>
      </c>
      <c r="D5" s="22">
        <f t="shared" si="1"/>
        <v>0</v>
      </c>
      <c r="E5" s="22">
        <f t="shared" si="2"/>
        <v>0</v>
      </c>
      <c r="F5" s="22">
        <f t="shared" si="3"/>
        <v>0</v>
      </c>
      <c r="G5" s="22">
        <f t="shared" si="4"/>
        <v>0</v>
      </c>
      <c r="H5" s="22">
        <f t="shared" si="5"/>
        <v>0</v>
      </c>
      <c r="I5" s="33">
        <f t="shared" si="6"/>
        <v>0</v>
      </c>
      <c r="J5" s="36">
        <f t="shared" si="7"/>
        <v>0</v>
      </c>
      <c r="K5" s="34"/>
      <c r="L5" s="32"/>
      <c r="M5" s="32"/>
      <c r="N5" s="32"/>
      <c r="O5" s="32"/>
      <c r="P5" s="32"/>
      <c r="Q5" s="32"/>
      <c r="R5" s="32"/>
      <c r="S5" s="32"/>
      <c r="T5" s="32"/>
      <c r="U5" s="22">
        <f t="shared" si="8"/>
        <v>0</v>
      </c>
      <c r="V5" s="33">
        <f t="shared" si="9"/>
        <v>0</v>
      </c>
      <c r="W5" s="37" t="str">
        <f>IF(ISNA(VLOOKUP($L$2:$L$66,Notes!$A$1:$B$10,2,0)),"",VLOOKUP($L$2:$L$66,Notes!$A$1:$B$10,2,0))</f>
        <v/>
      </c>
      <c r="X5" s="22" t="str">
        <f>IF(ISNA(VLOOKUP($N$2:$N$66,Notes!$A$1:$B$10,2,0)),"",VLOOKUP($N$2:$N$66,Notes!$A$1:$B$10,2,0))</f>
        <v/>
      </c>
      <c r="Y5" s="22" t="str">
        <f>IF(ISNA(VLOOKUP($P$2:$P$66,Notes!$A$1:$B$10,2,0)),"",VLOOKUP($P$2:$P$66,Notes!$A$1:$B$10,2,0))</f>
        <v/>
      </c>
      <c r="Z5" s="22" t="str">
        <f>IF(ISNA(VLOOKUP($R$2:$R$66,Notes!$C$1:$D$10,2,0)),"",VLOOKUP($R$2:$R$66,Notes!$C$1:$D$10,2,0))</f>
        <v/>
      </c>
      <c r="AA5" s="22" t="str">
        <f>IF(ISNA(VLOOKUP($T$2:$T$66,Notes!$E$1:$F$10,2,0)),"",VLOOKUP($T$2:$T$66,Notes!$E$1:$F$10,2,0))</f>
        <v/>
      </c>
      <c r="AB5" s="38">
        <f t="shared" si="10"/>
        <v>0</v>
      </c>
      <c r="AC5" s="34"/>
      <c r="AD5" s="32"/>
      <c r="AE5" s="32"/>
      <c r="AF5" s="32"/>
      <c r="AG5" s="32"/>
      <c r="AH5" s="32"/>
      <c r="AI5" s="32"/>
      <c r="AJ5" s="32"/>
      <c r="AK5" s="32"/>
      <c r="AL5" s="32"/>
      <c r="AM5" s="22">
        <f t="shared" si="11"/>
        <v>0</v>
      </c>
      <c r="AN5" s="33">
        <f t="shared" si="12"/>
        <v>0</v>
      </c>
      <c r="AO5" s="37" t="str">
        <f>IF(ISNA(VLOOKUP($AD$2:$AD$66,Notes!$A$1:$B$10,2,0)),"",VLOOKUP($AD$2:$AD$66,Notes!$A$1:$B$10,2,0))</f>
        <v/>
      </c>
      <c r="AP5" s="22" t="str">
        <f>IF(ISNA(VLOOKUP($AF$2:$AF$66,Notes!$A$1:$B$10,2,0)),"",VLOOKUP($AF$2:$AF$66,Notes!$A$1:$B$10,2,0))</f>
        <v/>
      </c>
      <c r="AQ5" s="22" t="str">
        <f>IF(ISNA(VLOOKUP($AH$2:$AH$66,Notes!$A$1:$B$10,2,0)),"",VLOOKUP($AH$2:$AH$66,Notes!$A$1:$B$10,2,0))</f>
        <v/>
      </c>
      <c r="AR5" s="22" t="str">
        <f>IF(ISNA(VLOOKUP($AJ$2:$AJ$66,Notes!$C$1:$D$10,2,0)),"",VLOOKUP($AJ$2:$AJ$66,Notes!$C$1:$D$10,2,0))</f>
        <v/>
      </c>
      <c r="AS5" s="22" t="str">
        <f>IF(ISNA(VLOOKUP($AL$2:$AL$66,Notes!$E$1:$F$10,2,0)),"",VLOOKUP($AL$2:$AL$66,Notes!$E$1:$F$10,2,0))</f>
        <v/>
      </c>
      <c r="AT5" s="38">
        <f t="shared" si="13"/>
        <v>0</v>
      </c>
      <c r="AU5" s="34"/>
      <c r="AV5" s="32"/>
      <c r="AW5" s="32"/>
      <c r="AX5" s="32"/>
      <c r="AY5" s="32"/>
      <c r="AZ5" s="32"/>
      <c r="BA5" s="32"/>
      <c r="BB5" s="32"/>
      <c r="BC5" s="32"/>
      <c r="BD5" s="32"/>
      <c r="BE5" s="22">
        <f t="shared" si="14"/>
        <v>0</v>
      </c>
      <c r="BF5" s="33">
        <f t="shared" si="15"/>
        <v>0</v>
      </c>
      <c r="BG5" s="37" t="str">
        <f>IF(ISNA(VLOOKUP($AV$2:$AV$66,Notes!$A$1:$B$10,2,0)),"",VLOOKUP($AV$2:$AV$66,Notes!$A$1:$B$10,2,0))</f>
        <v/>
      </c>
      <c r="BH5" s="22" t="str">
        <f>IF(ISNA(VLOOKUP($AX$2:$AX$66,Notes!$A$1:$B$10,2,0)),"",VLOOKUP($AX$2:$AX$66,Notes!$A$1:$B$10,2,0))</f>
        <v/>
      </c>
      <c r="BI5" s="22" t="str">
        <f>IF(ISNA(VLOOKUP($AZ$2:$AZ$66,Notes!$A$1:$B$10,2,0)),"",VLOOKUP($AZ$2:$AZ$66,Notes!$A$1:$B$10,2,0))</f>
        <v/>
      </c>
      <c r="BJ5" s="22" t="str">
        <f>IF(ISNA(VLOOKUP($BB$2:$BB$66,Notes!$C$1:$D$10,2,0)),"",VLOOKUP($BB$2:$BB$66,Notes!$C$1:$D$10,2,0))</f>
        <v/>
      </c>
      <c r="BK5" s="22" t="str">
        <f>IF(ISNA(VLOOKUP($BD$2:$BD$66,Notes!$E$1:$F$10,2,0)),"",VLOOKUP($BD$2:$BD$66,Notes!$E$1:$F$10,2,0))</f>
        <v/>
      </c>
      <c r="BL5" s="38">
        <f t="shared" si="16"/>
        <v>0</v>
      </c>
      <c r="BM5" s="34"/>
      <c r="BN5" s="32"/>
      <c r="BO5" s="32"/>
      <c r="BP5" s="32"/>
      <c r="BQ5" s="32"/>
      <c r="BR5" s="32"/>
      <c r="BS5" s="32"/>
      <c r="BT5" s="32"/>
      <c r="BU5" s="32"/>
      <c r="BV5" s="32"/>
      <c r="BW5" s="22">
        <f t="shared" si="17"/>
        <v>0</v>
      </c>
      <c r="BX5" s="33">
        <f t="shared" si="18"/>
        <v>0</v>
      </c>
      <c r="BY5" s="37" t="str">
        <f>IF(ISNA(VLOOKUP($BN$2:$BN$66,Notes!$A$1:$B$10,2,0)),"",VLOOKUP($BN$2:$BN$66,Notes!$A$1:$B$10,2,0))</f>
        <v/>
      </c>
      <c r="BZ5" s="22" t="str">
        <f>IF(ISNA(VLOOKUP($BP$2:$BP$66,Notes!$A$1:$B$10,2,0)),"",VLOOKUP($BP$2:$BP$66,Notes!$A$1:$B$10,2,0))</f>
        <v/>
      </c>
      <c r="CA5" s="22" t="str">
        <f>IF(ISNA(VLOOKUP($BR$2:$BR$66,Notes!$A$1:$B$10,2,0)),"",VLOOKUP($BR$2:$BR$66,Notes!$A$1:$B$10,2,0))</f>
        <v/>
      </c>
      <c r="CB5" s="22" t="str">
        <f>IF(ISNA(VLOOKUP($BT$2:$BT$66,Notes!$C$1:$D$10,2,0)),"",VLOOKUP($BT$2:$BT$66,Notes!$C$1:$D$10,2,0))</f>
        <v/>
      </c>
      <c r="CC5" s="22" t="str">
        <f>IF(ISNA(VLOOKUP($BV$2:$BV$66,Notes!$E$1:$F$10,2,0)),"",VLOOKUP($BV$2:$BV$66,Notes!$E$1:$F$10,2,0))</f>
        <v/>
      </c>
      <c r="CD5" s="38">
        <f t="shared" si="19"/>
        <v>0</v>
      </c>
      <c r="CE5" s="34"/>
      <c r="CF5" s="32"/>
      <c r="CG5" s="32"/>
      <c r="CH5" s="32"/>
      <c r="CI5" s="32"/>
      <c r="CJ5" s="32"/>
      <c r="CK5" s="32"/>
      <c r="CL5" s="32"/>
      <c r="CM5" s="32"/>
      <c r="CN5" s="32"/>
      <c r="CO5" s="22">
        <f t="shared" si="20"/>
        <v>0</v>
      </c>
      <c r="CP5" s="33">
        <f t="shared" si="21"/>
        <v>0</v>
      </c>
      <c r="CQ5" s="37" t="str">
        <f>IF(ISNA(VLOOKUP($CF$2:$CF$66,Notes!$A$1:$B$10,2,0)),"",VLOOKUP($CF$2:$CF$66,Notes!$A$1:$B$10,2,0))</f>
        <v/>
      </c>
      <c r="CR5" s="22" t="str">
        <f>IF(ISNA(VLOOKUP($CH$2:$CH$66,Notes!$A$1:$B$10,2,0)),"",VLOOKUP($CH$2:$CH$66,Notes!$A$1:$B$10,2,0))</f>
        <v/>
      </c>
      <c r="CS5" s="22" t="str">
        <f>IF(ISNA(VLOOKUP($CJ$2:$CJ$66,Notes!$A$1:$B$10,2,0)),"",VLOOKUP($CJ$2:$CJ$66,Notes!$A$1:$B$10,2,0))</f>
        <v/>
      </c>
      <c r="CT5" s="22" t="str">
        <f>IF(ISNA(VLOOKUP($CL$2:$CL$66,Notes!$C$1:$D$10,2,0)),"",VLOOKUP($CL$2:$CL$66,Notes!$C$1:$D$10,2,0))</f>
        <v/>
      </c>
      <c r="CU5" s="22" t="str">
        <f>IF(ISNA(VLOOKUP($CN$2:$CN$66,Notes!$E$1:$F$10,2,0)),"",VLOOKUP($CN$2:$CN$66,Notes!$E$1:$F$10,2,0))</f>
        <v/>
      </c>
      <c r="CV5" s="38">
        <f t="shared" si="22"/>
        <v>0</v>
      </c>
      <c r="CW5" s="57">
        <f t="shared" si="23"/>
        <v>0</v>
      </c>
      <c r="CX5" s="22">
        <f t="shared" si="24"/>
        <v>0</v>
      </c>
      <c r="CY5" s="22">
        <f t="shared" si="25"/>
        <v>0</v>
      </c>
      <c r="CZ5" s="22">
        <f t="shared" si="26"/>
        <v>0</v>
      </c>
      <c r="DA5" s="22">
        <f t="shared" si="27"/>
        <v>0</v>
      </c>
    </row>
    <row r="6" spans="1:105">
      <c r="A6" s="121">
        <v>25</v>
      </c>
      <c r="B6" s="139" t="s">
        <v>282</v>
      </c>
      <c r="C6" s="35">
        <f t="shared" si="0"/>
        <v>69</v>
      </c>
      <c r="D6" s="22">
        <f t="shared" si="1"/>
        <v>27</v>
      </c>
      <c r="E6" s="22">
        <f t="shared" si="2"/>
        <v>1</v>
      </c>
      <c r="F6" s="22">
        <f t="shared" si="3"/>
        <v>27</v>
      </c>
      <c r="G6" s="22" t="str">
        <f t="shared" si="4"/>
        <v>CBDG</v>
      </c>
      <c r="H6" s="22">
        <f t="shared" si="5"/>
        <v>0</v>
      </c>
      <c r="I6" s="33">
        <f t="shared" si="6"/>
        <v>0</v>
      </c>
      <c r="J6" s="36">
        <f t="shared" si="7"/>
        <v>0</v>
      </c>
      <c r="K6" s="34">
        <v>21</v>
      </c>
      <c r="L6" s="32">
        <v>5</v>
      </c>
      <c r="M6" s="32">
        <v>14</v>
      </c>
      <c r="N6" s="32">
        <v>5</v>
      </c>
      <c r="O6" s="32">
        <v>24</v>
      </c>
      <c r="P6" s="32">
        <v>5</v>
      </c>
      <c r="Q6" s="32">
        <v>10</v>
      </c>
      <c r="R6" s="32">
        <v>4</v>
      </c>
      <c r="S6" s="32"/>
      <c r="T6" s="32"/>
      <c r="U6" s="22">
        <f t="shared" si="8"/>
        <v>69</v>
      </c>
      <c r="V6" s="33">
        <f t="shared" si="9"/>
        <v>1</v>
      </c>
      <c r="W6" s="37">
        <f>IF(ISNA(VLOOKUP($L$2:$L$66,Notes!$A$1:$B$10,2,0)),"",VLOOKUP($L$2:$L$66,Notes!$A$1:$B$10,2,0))</f>
        <v>6</v>
      </c>
      <c r="X6" s="22">
        <f>IF(ISNA(VLOOKUP($N$2:$N$66,Notes!$A$1:$B$10,2,0)),"",VLOOKUP($N$2:$N$66,Notes!$A$1:$B$10,2,0))</f>
        <v>6</v>
      </c>
      <c r="Y6" s="22">
        <f>IF(ISNA(VLOOKUP($P$2:$P$66,Notes!$A$1:$B$10,2,0)),"",VLOOKUP($P$2:$P$66,Notes!$A$1:$B$10,2,0))</f>
        <v>6</v>
      </c>
      <c r="Z6" s="22">
        <f>IF(ISNA(VLOOKUP($R$2:$R$66,Notes!$C$1:$D$10,2,0)),"",VLOOKUP($R$2:$R$66,Notes!$C$1:$D$10,2,0))</f>
        <v>9</v>
      </c>
      <c r="AA6" s="22" t="str">
        <f>IF(ISNA(VLOOKUP($T$2:$T$66,Notes!$E$1:$F$10,2,0)),"",VLOOKUP($T$2:$T$66,Notes!$E$1:$F$10,2,0))</f>
        <v/>
      </c>
      <c r="AB6" s="38">
        <f t="shared" si="10"/>
        <v>27</v>
      </c>
      <c r="AC6" s="34"/>
      <c r="AD6" s="32"/>
      <c r="AE6" s="32"/>
      <c r="AF6" s="32"/>
      <c r="AG6" s="32"/>
      <c r="AH6" s="32"/>
      <c r="AI6" s="32"/>
      <c r="AJ6" s="32"/>
      <c r="AK6" s="32"/>
      <c r="AL6" s="32"/>
      <c r="AM6" s="22">
        <f t="shared" si="11"/>
        <v>0</v>
      </c>
      <c r="AN6" s="33">
        <f t="shared" si="12"/>
        <v>0</v>
      </c>
      <c r="AO6" s="37" t="str">
        <f>IF(ISNA(VLOOKUP($AD$2:$AD$66,Notes!$A$1:$B$10,2,0)),"",VLOOKUP($AD$2:$AD$66,Notes!$A$1:$B$10,2,0))</f>
        <v/>
      </c>
      <c r="AP6" s="22" t="str">
        <f>IF(ISNA(VLOOKUP($AF$2:$AF$66,Notes!$A$1:$B$10,2,0)),"",VLOOKUP($AF$2:$AF$66,Notes!$A$1:$B$10,2,0))</f>
        <v/>
      </c>
      <c r="AQ6" s="22" t="str">
        <f>IF(ISNA(VLOOKUP($AH$2:$AH$66,Notes!$A$1:$B$10,2,0)),"",VLOOKUP($AH$2:$AH$66,Notes!$A$1:$B$10,2,0))</f>
        <v/>
      </c>
      <c r="AR6" s="22" t="str">
        <f>IF(ISNA(VLOOKUP($AJ$2:$AJ$66,Notes!$C$1:$D$10,2,0)),"",VLOOKUP($AJ$2:$AJ$66,Notes!$C$1:$D$10,2,0))</f>
        <v/>
      </c>
      <c r="AS6" s="22" t="str">
        <f>IF(ISNA(VLOOKUP($AL$2:$AL$66,Notes!$E$1:$F$10,2,0)),"",VLOOKUP($AL$2:$AL$66,Notes!$E$1:$F$10,2,0))</f>
        <v/>
      </c>
      <c r="AT6" s="38">
        <f t="shared" si="13"/>
        <v>0</v>
      </c>
      <c r="AU6" s="34"/>
      <c r="AV6" s="32"/>
      <c r="AW6" s="32"/>
      <c r="AX6" s="32"/>
      <c r="AY6" s="32"/>
      <c r="AZ6" s="32"/>
      <c r="BA6" s="32"/>
      <c r="BB6" s="32"/>
      <c r="BC6" s="32"/>
      <c r="BD6" s="32"/>
      <c r="BE6" s="22">
        <f t="shared" si="14"/>
        <v>0</v>
      </c>
      <c r="BF6" s="33">
        <f t="shared" si="15"/>
        <v>0</v>
      </c>
      <c r="BG6" s="37" t="str">
        <f>IF(ISNA(VLOOKUP($AV$2:$AV$66,Notes!$A$1:$B$10,2,0)),"",VLOOKUP($AV$2:$AV$66,Notes!$A$1:$B$10,2,0))</f>
        <v/>
      </c>
      <c r="BH6" s="22" t="str">
        <f>IF(ISNA(VLOOKUP($AX$2:$AX$66,Notes!$A$1:$B$10,2,0)),"",VLOOKUP($AX$2:$AX$66,Notes!$A$1:$B$10,2,0))</f>
        <v/>
      </c>
      <c r="BI6" s="22" t="str">
        <f>IF(ISNA(VLOOKUP($AZ$2:$AZ$66,Notes!$A$1:$B$10,2,0)),"",VLOOKUP($AZ$2:$AZ$66,Notes!$A$1:$B$10,2,0))</f>
        <v/>
      </c>
      <c r="BJ6" s="22" t="str">
        <f>IF(ISNA(VLOOKUP($BB$2:$BB$66,Notes!$C$1:$D$10,2,0)),"",VLOOKUP($BB$2:$BB$66,Notes!$C$1:$D$10,2,0))</f>
        <v/>
      </c>
      <c r="BK6" s="22" t="str">
        <f>IF(ISNA(VLOOKUP($BD$2:$BD$66,Notes!$E$1:$F$10,2,0)),"",VLOOKUP($BD$2:$BD$66,Notes!$E$1:$F$10,2,0))</f>
        <v/>
      </c>
      <c r="BL6" s="38">
        <f t="shared" si="16"/>
        <v>0</v>
      </c>
      <c r="BM6" s="34"/>
      <c r="BN6" s="32"/>
      <c r="BO6" s="32"/>
      <c r="BP6" s="32"/>
      <c r="BQ6" s="32"/>
      <c r="BR6" s="32"/>
      <c r="BS6" s="32"/>
      <c r="BT6" s="32"/>
      <c r="BU6" s="32"/>
      <c r="BV6" s="32"/>
      <c r="BW6" s="22">
        <f t="shared" si="17"/>
        <v>0</v>
      </c>
      <c r="BX6" s="33">
        <f t="shared" si="18"/>
        <v>0</v>
      </c>
      <c r="BY6" s="37" t="str">
        <f>IF(ISNA(VLOOKUP($BN$2:$BN$66,Notes!$A$1:$B$10,2,0)),"",VLOOKUP($BN$2:$BN$66,Notes!$A$1:$B$10,2,0))</f>
        <v/>
      </c>
      <c r="BZ6" s="22" t="str">
        <f>IF(ISNA(VLOOKUP($BP$2:$BP$66,Notes!$A$1:$B$10,2,0)),"",VLOOKUP($BP$2:$BP$66,Notes!$A$1:$B$10,2,0))</f>
        <v/>
      </c>
      <c r="CA6" s="22" t="str">
        <f>IF(ISNA(VLOOKUP($BR$2:$BR$66,Notes!$A$1:$B$10,2,0)),"",VLOOKUP($BR$2:$BR$66,Notes!$A$1:$B$10,2,0))</f>
        <v/>
      </c>
      <c r="CB6" s="22" t="str">
        <f>IF(ISNA(VLOOKUP($BT$2:$BT$66,Notes!$C$1:$D$10,2,0)),"",VLOOKUP($BT$2:$BT$66,Notes!$C$1:$D$10,2,0))</f>
        <v/>
      </c>
      <c r="CC6" s="22" t="str">
        <f>IF(ISNA(VLOOKUP($BV$2:$BV$66,Notes!$E$1:$F$10,2,0)),"",VLOOKUP($BV$2:$BV$66,Notes!$E$1:$F$10,2,0))</f>
        <v/>
      </c>
      <c r="CD6" s="38">
        <f t="shared" si="19"/>
        <v>0</v>
      </c>
      <c r="CE6" s="34"/>
      <c r="CF6" s="32"/>
      <c r="CG6" s="32"/>
      <c r="CH6" s="32"/>
      <c r="CI6" s="32"/>
      <c r="CJ6" s="32"/>
      <c r="CK6" s="32"/>
      <c r="CL6" s="32"/>
      <c r="CM6" s="32"/>
      <c r="CN6" s="32"/>
      <c r="CO6" s="22">
        <f t="shared" si="20"/>
        <v>0</v>
      </c>
      <c r="CP6" s="33">
        <f t="shared" si="21"/>
        <v>0</v>
      </c>
      <c r="CQ6" s="37" t="str">
        <f>IF(ISNA(VLOOKUP($CF$2:$CF$66,Notes!$A$1:$B$10,2,0)),"",VLOOKUP($CF$2:$CF$66,Notes!$A$1:$B$10,2,0))</f>
        <v/>
      </c>
      <c r="CR6" s="22" t="str">
        <f>IF(ISNA(VLOOKUP($CH$2:$CH$66,Notes!$A$1:$B$10,2,0)),"",VLOOKUP($CH$2:$CH$66,Notes!$A$1:$B$10,2,0))</f>
        <v/>
      </c>
      <c r="CS6" s="22" t="str">
        <f>IF(ISNA(VLOOKUP($CJ$2:$CJ$66,Notes!$A$1:$B$10,2,0)),"",VLOOKUP($CJ$2:$CJ$66,Notes!$A$1:$B$10,2,0))</f>
        <v/>
      </c>
      <c r="CT6" s="22" t="str">
        <f>IF(ISNA(VLOOKUP($CL$2:$CL$66,Notes!$C$1:$D$10,2,0)),"",VLOOKUP($CL$2:$CL$66,Notes!$C$1:$D$10,2,0))</f>
        <v/>
      </c>
      <c r="CU6" s="22" t="str">
        <f>IF(ISNA(VLOOKUP($CN$2:$CN$66,Notes!$E$1:$F$10,2,0)),"",VLOOKUP($CN$2:$CN$66,Notes!$E$1:$F$10,2,0))</f>
        <v/>
      </c>
      <c r="CV6" s="38">
        <f t="shared" si="22"/>
        <v>0</v>
      </c>
      <c r="CW6" s="57">
        <f t="shared" si="23"/>
        <v>27</v>
      </c>
      <c r="CX6" s="22">
        <f t="shared" si="24"/>
        <v>0</v>
      </c>
      <c r="CY6" s="22">
        <f t="shared" si="25"/>
        <v>0</v>
      </c>
      <c r="CZ6" s="22">
        <f t="shared" si="26"/>
        <v>0</v>
      </c>
      <c r="DA6" s="22">
        <f t="shared" si="27"/>
        <v>0</v>
      </c>
    </row>
    <row r="7" spans="1:105">
      <c r="A7" s="35">
        <v>38</v>
      </c>
      <c r="B7" s="36" t="s">
        <v>76</v>
      </c>
      <c r="C7" s="35">
        <f t="shared" si="0"/>
        <v>0</v>
      </c>
      <c r="D7" s="22">
        <f t="shared" si="1"/>
        <v>0</v>
      </c>
      <c r="E7" s="22">
        <f t="shared" si="2"/>
        <v>0</v>
      </c>
      <c r="F7" s="22">
        <f t="shared" si="3"/>
        <v>0</v>
      </c>
      <c r="G7" s="22">
        <f t="shared" si="4"/>
        <v>0</v>
      </c>
      <c r="H7" s="22">
        <f t="shared" si="5"/>
        <v>0</v>
      </c>
      <c r="I7" s="33">
        <f t="shared" si="6"/>
        <v>0</v>
      </c>
      <c r="J7" s="36">
        <f t="shared" si="7"/>
        <v>0</v>
      </c>
      <c r="K7" s="34"/>
      <c r="L7" s="32"/>
      <c r="M7" s="32"/>
      <c r="N7" s="32"/>
      <c r="O7" s="32"/>
      <c r="P7" s="32"/>
      <c r="Q7" s="32"/>
      <c r="R7" s="32"/>
      <c r="S7" s="32"/>
      <c r="T7" s="32"/>
      <c r="U7" s="22">
        <f t="shared" si="8"/>
        <v>0</v>
      </c>
      <c r="V7" s="33">
        <f t="shared" si="9"/>
        <v>0</v>
      </c>
      <c r="W7" s="37" t="str">
        <f>IF(ISNA(VLOOKUP($L$2:$L$66,Notes!$A$1:$B$10,2,0)),"",VLOOKUP($L$2:$L$66,Notes!$A$1:$B$10,2,0))</f>
        <v/>
      </c>
      <c r="X7" s="22" t="str">
        <f>IF(ISNA(VLOOKUP($N$2:$N$66,Notes!$A$1:$B$10,2,0)),"",VLOOKUP($N$2:$N$66,Notes!$A$1:$B$10,2,0))</f>
        <v/>
      </c>
      <c r="Y7" s="22" t="str">
        <f>IF(ISNA(VLOOKUP($P$2:$P$66,Notes!$A$1:$B$10,2,0)),"",VLOOKUP($P$2:$P$66,Notes!$A$1:$B$10,2,0))</f>
        <v/>
      </c>
      <c r="Z7" s="22" t="str">
        <f>IF(ISNA(VLOOKUP($R$2:$R$66,Notes!$C$1:$D$10,2,0)),"",VLOOKUP($R$2:$R$66,Notes!$C$1:$D$10,2,0))</f>
        <v/>
      </c>
      <c r="AA7" s="22" t="str">
        <f>IF(ISNA(VLOOKUP($T$2:$T$66,Notes!$E$1:$F$10,2,0)),"",VLOOKUP($T$2:$T$66,Notes!$E$1:$F$10,2,0))</f>
        <v/>
      </c>
      <c r="AB7" s="38">
        <f t="shared" si="10"/>
        <v>0</v>
      </c>
      <c r="AC7" s="34"/>
      <c r="AD7" s="32"/>
      <c r="AE7" s="32"/>
      <c r="AF7" s="32"/>
      <c r="AG7" s="32"/>
      <c r="AH7" s="32"/>
      <c r="AI7" s="32"/>
      <c r="AJ7" s="32"/>
      <c r="AK7" s="32"/>
      <c r="AL7" s="32"/>
      <c r="AM7" s="22">
        <f t="shared" si="11"/>
        <v>0</v>
      </c>
      <c r="AN7" s="33">
        <f t="shared" si="12"/>
        <v>0</v>
      </c>
      <c r="AO7" s="37" t="str">
        <f>IF(ISNA(VLOOKUP($AD$2:$AD$66,Notes!$A$1:$B$10,2,0)),"",VLOOKUP($AD$2:$AD$66,Notes!$A$1:$B$10,2,0))</f>
        <v/>
      </c>
      <c r="AP7" s="22" t="str">
        <f>IF(ISNA(VLOOKUP($AF$2:$AF$66,Notes!$A$1:$B$10,2,0)),"",VLOOKUP($AF$2:$AF$66,Notes!$A$1:$B$10,2,0))</f>
        <v/>
      </c>
      <c r="AQ7" s="22" t="str">
        <f>IF(ISNA(VLOOKUP($AH$2:$AH$66,Notes!$A$1:$B$10,2,0)),"",VLOOKUP($AH$2:$AH$66,Notes!$A$1:$B$10,2,0))</f>
        <v/>
      </c>
      <c r="AR7" s="22" t="str">
        <f>IF(ISNA(VLOOKUP($AJ$2:$AJ$66,Notes!$C$1:$D$10,2,0)),"",VLOOKUP($AJ$2:$AJ$66,Notes!$C$1:$D$10,2,0))</f>
        <v/>
      </c>
      <c r="AS7" s="22" t="str">
        <f>IF(ISNA(VLOOKUP($AL$2:$AL$66,Notes!$E$1:$F$10,2,0)),"",VLOOKUP($AL$2:$AL$66,Notes!$E$1:$F$10,2,0))</f>
        <v/>
      </c>
      <c r="AT7" s="38">
        <f t="shared" si="13"/>
        <v>0</v>
      </c>
      <c r="AU7" s="34"/>
      <c r="AV7" s="32"/>
      <c r="AW7" s="32"/>
      <c r="AX7" s="32"/>
      <c r="AY7" s="32"/>
      <c r="AZ7" s="32"/>
      <c r="BA7" s="32"/>
      <c r="BB7" s="32"/>
      <c r="BC7" s="32"/>
      <c r="BD7" s="32"/>
      <c r="BE7" s="22">
        <f t="shared" si="14"/>
        <v>0</v>
      </c>
      <c r="BF7" s="33">
        <f t="shared" si="15"/>
        <v>0</v>
      </c>
      <c r="BG7" s="37" t="str">
        <f>IF(ISNA(VLOOKUP($AV$2:$AV$66,Notes!$A$1:$B$10,2,0)),"",VLOOKUP($AV$2:$AV$66,Notes!$A$1:$B$10,2,0))</f>
        <v/>
      </c>
      <c r="BH7" s="22" t="str">
        <f>IF(ISNA(VLOOKUP($AX$2:$AX$66,Notes!$A$1:$B$10,2,0)),"",VLOOKUP($AX$2:$AX$66,Notes!$A$1:$B$10,2,0))</f>
        <v/>
      </c>
      <c r="BI7" s="22" t="str">
        <f>IF(ISNA(VLOOKUP($AZ$2:$AZ$66,Notes!$A$1:$B$10,2,0)),"",VLOOKUP($AZ$2:$AZ$66,Notes!$A$1:$B$10,2,0))</f>
        <v/>
      </c>
      <c r="BJ7" s="22" t="str">
        <f>IF(ISNA(VLOOKUP($BB$2:$BB$66,Notes!$C$1:$D$10,2,0)),"",VLOOKUP($BB$2:$BB$66,Notes!$C$1:$D$10,2,0))</f>
        <v/>
      </c>
      <c r="BK7" s="22" t="str">
        <f>IF(ISNA(VLOOKUP($BD$2:$BD$66,Notes!$E$1:$F$10,2,0)),"",VLOOKUP($BD$2:$BD$66,Notes!$E$1:$F$10,2,0))</f>
        <v/>
      </c>
      <c r="BL7" s="38">
        <f t="shared" si="16"/>
        <v>0</v>
      </c>
      <c r="BM7" s="34"/>
      <c r="BN7" s="32"/>
      <c r="BO7" s="32"/>
      <c r="BP7" s="32"/>
      <c r="BQ7" s="32"/>
      <c r="BR7" s="32"/>
      <c r="BS7" s="32"/>
      <c r="BT7" s="32"/>
      <c r="BU7" s="32"/>
      <c r="BV7" s="32"/>
      <c r="BW7" s="22">
        <f t="shared" si="17"/>
        <v>0</v>
      </c>
      <c r="BX7" s="33">
        <f t="shared" si="18"/>
        <v>0</v>
      </c>
      <c r="BY7" s="37" t="str">
        <f>IF(ISNA(VLOOKUP($BN$2:$BN$66,Notes!$A$1:$B$10,2,0)),"",VLOOKUP($BN$2:$BN$66,Notes!$A$1:$B$10,2,0))</f>
        <v/>
      </c>
      <c r="BZ7" s="22" t="str">
        <f>IF(ISNA(VLOOKUP($BP$2:$BP$66,Notes!$A$1:$B$10,2,0)),"",VLOOKUP($BP$2:$BP$66,Notes!$A$1:$B$10,2,0))</f>
        <v/>
      </c>
      <c r="CA7" s="22" t="str">
        <f>IF(ISNA(VLOOKUP($BR$2:$BR$66,Notes!$A$1:$B$10,2,0)),"",VLOOKUP($BR$2:$BR$66,Notes!$A$1:$B$10,2,0))</f>
        <v/>
      </c>
      <c r="CB7" s="22" t="str">
        <f>IF(ISNA(VLOOKUP($BT$2:$BT$66,Notes!$C$1:$D$10,2,0)),"",VLOOKUP($BT$2:$BT$66,Notes!$C$1:$D$10,2,0))</f>
        <v/>
      </c>
      <c r="CC7" s="22" t="str">
        <f>IF(ISNA(VLOOKUP($BV$2:$BV$66,Notes!$E$1:$F$10,2,0)),"",VLOOKUP($BV$2:$BV$66,Notes!$E$1:$F$10,2,0))</f>
        <v/>
      </c>
      <c r="CD7" s="38">
        <f t="shared" si="19"/>
        <v>0</v>
      </c>
      <c r="CE7" s="34"/>
      <c r="CF7" s="32"/>
      <c r="CG7" s="32"/>
      <c r="CH7" s="32"/>
      <c r="CI7" s="32"/>
      <c r="CJ7" s="32"/>
      <c r="CK7" s="32"/>
      <c r="CL7" s="32"/>
      <c r="CM7" s="32"/>
      <c r="CN7" s="32"/>
      <c r="CO7" s="22">
        <f t="shared" si="20"/>
        <v>0</v>
      </c>
      <c r="CP7" s="33">
        <f t="shared" si="21"/>
        <v>0</v>
      </c>
      <c r="CQ7" s="37" t="str">
        <f>IF(ISNA(VLOOKUP($CF$2:$CF$66,Notes!$A$1:$B$10,2,0)),"",VLOOKUP($CF$2:$CF$66,Notes!$A$1:$B$10,2,0))</f>
        <v/>
      </c>
      <c r="CR7" s="22" t="str">
        <f>IF(ISNA(VLOOKUP($CH$2:$CH$66,Notes!$A$1:$B$10,2,0)),"",VLOOKUP($CH$2:$CH$66,Notes!$A$1:$B$10,2,0))</f>
        <v/>
      </c>
      <c r="CS7" s="22" t="str">
        <f>IF(ISNA(VLOOKUP($CJ$2:$CJ$66,Notes!$A$1:$B$10,2,0)),"",VLOOKUP($CJ$2:$CJ$66,Notes!$A$1:$B$10,2,0))</f>
        <v/>
      </c>
      <c r="CT7" s="22" t="str">
        <f>IF(ISNA(VLOOKUP($CL$2:$CL$66,Notes!$C$1:$D$10,2,0)),"",VLOOKUP($CL$2:$CL$66,Notes!$C$1:$D$10,2,0))</f>
        <v/>
      </c>
      <c r="CU7" s="22" t="str">
        <f>IF(ISNA(VLOOKUP($CN$2:$CN$66,Notes!$E$1:$F$10,2,0)),"",VLOOKUP($CN$2:$CN$66,Notes!$E$1:$F$10,2,0))</f>
        <v/>
      </c>
      <c r="CV7" s="38">
        <f t="shared" si="22"/>
        <v>0</v>
      </c>
      <c r="CW7" s="57">
        <f t="shared" si="23"/>
        <v>0</v>
      </c>
      <c r="CX7" s="22">
        <f t="shared" si="24"/>
        <v>0</v>
      </c>
      <c r="CY7" s="22">
        <f t="shared" si="25"/>
        <v>0</v>
      </c>
      <c r="CZ7" s="22">
        <f t="shared" si="26"/>
        <v>0</v>
      </c>
      <c r="DA7" s="22">
        <f t="shared" si="27"/>
        <v>0</v>
      </c>
    </row>
    <row r="8" spans="1:105">
      <c r="A8" s="35">
        <v>40</v>
      </c>
      <c r="B8" s="36" t="s">
        <v>77</v>
      </c>
      <c r="C8" s="35">
        <f t="shared" si="0"/>
        <v>0</v>
      </c>
      <c r="D8" s="22">
        <f t="shared" si="1"/>
        <v>0</v>
      </c>
      <c r="E8" s="22">
        <f t="shared" si="2"/>
        <v>0</v>
      </c>
      <c r="F8" s="22">
        <f t="shared" si="3"/>
        <v>0</v>
      </c>
      <c r="G8" s="22">
        <f t="shared" si="4"/>
        <v>0</v>
      </c>
      <c r="H8" s="22">
        <f t="shared" si="5"/>
        <v>0</v>
      </c>
      <c r="I8" s="33">
        <f t="shared" si="6"/>
        <v>0</v>
      </c>
      <c r="J8" s="36">
        <f t="shared" si="7"/>
        <v>0</v>
      </c>
      <c r="K8" s="34"/>
      <c r="L8" s="32"/>
      <c r="M8" s="32"/>
      <c r="N8" s="32"/>
      <c r="O8" s="32"/>
      <c r="P8" s="32"/>
      <c r="Q8" s="32"/>
      <c r="R8" s="32"/>
      <c r="S8" s="32"/>
      <c r="T8" s="32"/>
      <c r="U8" s="22">
        <f t="shared" si="8"/>
        <v>0</v>
      </c>
      <c r="V8" s="33">
        <f t="shared" si="9"/>
        <v>0</v>
      </c>
      <c r="W8" s="37" t="str">
        <f>IF(ISNA(VLOOKUP($L$2:$L$66,Notes!$A$1:$B$10,2,0)),"",VLOOKUP($L$2:$L$66,Notes!$A$1:$B$10,2,0))</f>
        <v/>
      </c>
      <c r="X8" s="22" t="str">
        <f>IF(ISNA(VLOOKUP($N$2:$N$66,Notes!$A$1:$B$10,2,0)),"",VLOOKUP($N$2:$N$66,Notes!$A$1:$B$10,2,0))</f>
        <v/>
      </c>
      <c r="Y8" s="22" t="str">
        <f>IF(ISNA(VLOOKUP($P$2:$P$66,Notes!$A$1:$B$10,2,0)),"",VLOOKUP($P$2:$P$66,Notes!$A$1:$B$10,2,0))</f>
        <v/>
      </c>
      <c r="Z8" s="22" t="str">
        <f>IF(ISNA(VLOOKUP($R$2:$R$66,Notes!$C$1:$D$10,2,0)),"",VLOOKUP($R$2:$R$66,Notes!$C$1:$D$10,2,0))</f>
        <v/>
      </c>
      <c r="AA8" s="22" t="str">
        <f>IF(ISNA(VLOOKUP($T$2:$T$66,Notes!$E$1:$F$10,2,0)),"",VLOOKUP($T$2:$T$66,Notes!$E$1:$F$10,2,0))</f>
        <v/>
      </c>
      <c r="AB8" s="38">
        <f t="shared" si="10"/>
        <v>0</v>
      </c>
      <c r="AC8" s="34"/>
      <c r="AD8" s="32"/>
      <c r="AE8" s="32"/>
      <c r="AF8" s="32"/>
      <c r="AG8" s="32"/>
      <c r="AH8" s="32"/>
      <c r="AI8" s="32"/>
      <c r="AJ8" s="32"/>
      <c r="AK8" s="32"/>
      <c r="AL8" s="32"/>
      <c r="AM8" s="22">
        <f t="shared" si="11"/>
        <v>0</v>
      </c>
      <c r="AN8" s="33">
        <f t="shared" si="12"/>
        <v>0</v>
      </c>
      <c r="AO8" s="37" t="str">
        <f>IF(ISNA(VLOOKUP($AD$2:$AD$66,Notes!$A$1:$B$10,2,0)),"",VLOOKUP($AD$2:$AD$66,Notes!$A$1:$B$10,2,0))</f>
        <v/>
      </c>
      <c r="AP8" s="22" t="str">
        <f>IF(ISNA(VLOOKUP($AF$2:$AF$66,Notes!$A$1:$B$10,2,0)),"",VLOOKUP($AF$2:$AF$66,Notes!$A$1:$B$10,2,0))</f>
        <v/>
      </c>
      <c r="AQ8" s="22" t="str">
        <f>IF(ISNA(VLOOKUP($AH$2:$AH$66,Notes!$A$1:$B$10,2,0)),"",VLOOKUP($AH$2:$AH$66,Notes!$A$1:$B$10,2,0))</f>
        <v/>
      </c>
      <c r="AR8" s="22" t="str">
        <f>IF(ISNA(VLOOKUP($AJ$2:$AJ$66,Notes!$C$1:$D$10,2,0)),"",VLOOKUP($AJ$2:$AJ$66,Notes!$C$1:$D$10,2,0))</f>
        <v/>
      </c>
      <c r="AS8" s="22" t="str">
        <f>IF(ISNA(VLOOKUP($AL$2:$AL$66,Notes!$E$1:$F$10,2,0)),"",VLOOKUP($AL$2:$AL$66,Notes!$E$1:$F$10,2,0))</f>
        <v/>
      </c>
      <c r="AT8" s="38">
        <f t="shared" si="13"/>
        <v>0</v>
      </c>
      <c r="AU8" s="34"/>
      <c r="AV8" s="32"/>
      <c r="AW8" s="32"/>
      <c r="AX8" s="32"/>
      <c r="AY8" s="32"/>
      <c r="AZ8" s="32"/>
      <c r="BA8" s="32"/>
      <c r="BB8" s="32"/>
      <c r="BC8" s="32"/>
      <c r="BD8" s="32"/>
      <c r="BE8" s="22">
        <f t="shared" si="14"/>
        <v>0</v>
      </c>
      <c r="BF8" s="33">
        <f t="shared" si="15"/>
        <v>0</v>
      </c>
      <c r="BG8" s="37" t="str">
        <f>IF(ISNA(VLOOKUP($AV$2:$AV$66,Notes!$A$1:$B$10,2,0)),"",VLOOKUP($AV$2:$AV$66,Notes!$A$1:$B$10,2,0))</f>
        <v/>
      </c>
      <c r="BH8" s="22" t="str">
        <f>IF(ISNA(VLOOKUP($AX$2:$AX$66,Notes!$A$1:$B$10,2,0)),"",VLOOKUP($AX$2:$AX$66,Notes!$A$1:$B$10,2,0))</f>
        <v/>
      </c>
      <c r="BI8" s="22" t="str">
        <f>IF(ISNA(VLOOKUP($AZ$2:$AZ$66,Notes!$A$1:$B$10,2,0)),"",VLOOKUP($AZ$2:$AZ$66,Notes!$A$1:$B$10,2,0))</f>
        <v/>
      </c>
      <c r="BJ8" s="22" t="str">
        <f>IF(ISNA(VLOOKUP($BB$2:$BB$66,Notes!$C$1:$D$10,2,0)),"",VLOOKUP($BB$2:$BB$66,Notes!$C$1:$D$10,2,0))</f>
        <v/>
      </c>
      <c r="BK8" s="22" t="str">
        <f>IF(ISNA(VLOOKUP($BD$2:$BD$66,Notes!$E$1:$F$10,2,0)),"",VLOOKUP($BD$2:$BD$66,Notes!$E$1:$F$10,2,0))</f>
        <v/>
      </c>
      <c r="BL8" s="38">
        <f t="shared" si="16"/>
        <v>0</v>
      </c>
      <c r="BM8" s="34"/>
      <c r="BN8" s="32"/>
      <c r="BO8" s="32"/>
      <c r="BP8" s="32"/>
      <c r="BQ8" s="32"/>
      <c r="BR8" s="32"/>
      <c r="BS8" s="32"/>
      <c r="BT8" s="32"/>
      <c r="BU8" s="32"/>
      <c r="BV8" s="32"/>
      <c r="BW8" s="22">
        <f t="shared" si="17"/>
        <v>0</v>
      </c>
      <c r="BX8" s="33">
        <f t="shared" si="18"/>
        <v>0</v>
      </c>
      <c r="BY8" s="37" t="str">
        <f>IF(ISNA(VLOOKUP($BN$2:$BN$66,Notes!$A$1:$B$10,2,0)),"",VLOOKUP($BN$2:$BN$66,Notes!$A$1:$B$10,2,0))</f>
        <v/>
      </c>
      <c r="BZ8" s="22" t="str">
        <f>IF(ISNA(VLOOKUP($BP$2:$BP$66,Notes!$A$1:$B$10,2,0)),"",VLOOKUP($BP$2:$BP$66,Notes!$A$1:$B$10,2,0))</f>
        <v/>
      </c>
      <c r="CA8" s="22" t="str">
        <f>IF(ISNA(VLOOKUP($BR$2:$BR$66,Notes!$A$1:$B$10,2,0)),"",VLOOKUP($BR$2:$BR$66,Notes!$A$1:$B$10,2,0))</f>
        <v/>
      </c>
      <c r="CB8" s="22" t="str">
        <f>IF(ISNA(VLOOKUP($BT$2:$BT$66,Notes!$C$1:$D$10,2,0)),"",VLOOKUP($BT$2:$BT$66,Notes!$C$1:$D$10,2,0))</f>
        <v/>
      </c>
      <c r="CC8" s="22" t="str">
        <f>IF(ISNA(VLOOKUP($BV$2:$BV$66,Notes!$E$1:$F$10,2,0)),"",VLOOKUP($BV$2:$BV$66,Notes!$E$1:$F$10,2,0))</f>
        <v/>
      </c>
      <c r="CD8" s="38">
        <f t="shared" si="19"/>
        <v>0</v>
      </c>
      <c r="CE8" s="34"/>
      <c r="CF8" s="32"/>
      <c r="CG8" s="32"/>
      <c r="CH8" s="32"/>
      <c r="CI8" s="32"/>
      <c r="CJ8" s="32"/>
      <c r="CK8" s="32"/>
      <c r="CL8" s="32"/>
      <c r="CM8" s="32"/>
      <c r="CN8" s="32"/>
      <c r="CO8" s="22">
        <f t="shared" si="20"/>
        <v>0</v>
      </c>
      <c r="CP8" s="33">
        <f t="shared" si="21"/>
        <v>0</v>
      </c>
      <c r="CQ8" s="37" t="str">
        <f>IF(ISNA(VLOOKUP($CF$2:$CF$66,Notes!$A$1:$B$10,2,0)),"",VLOOKUP($CF$2:$CF$66,Notes!$A$1:$B$10,2,0))</f>
        <v/>
      </c>
      <c r="CR8" s="22" t="str">
        <f>IF(ISNA(VLOOKUP($CH$2:$CH$66,Notes!$A$1:$B$10,2,0)),"",VLOOKUP($CH$2:$CH$66,Notes!$A$1:$B$10,2,0))</f>
        <v/>
      </c>
      <c r="CS8" s="22" t="str">
        <f>IF(ISNA(VLOOKUP($CJ$2:$CJ$66,Notes!$A$1:$B$10,2,0)),"",VLOOKUP($CJ$2:$CJ$66,Notes!$A$1:$B$10,2,0))</f>
        <v/>
      </c>
      <c r="CT8" s="22" t="str">
        <f>IF(ISNA(VLOOKUP($CL$2:$CL$66,Notes!$C$1:$D$10,2,0)),"",VLOOKUP($CL$2:$CL$66,Notes!$C$1:$D$10,2,0))</f>
        <v/>
      </c>
      <c r="CU8" s="22" t="str">
        <f>IF(ISNA(VLOOKUP($CN$2:$CN$66,Notes!$E$1:$F$10,2,0)),"",VLOOKUP($CN$2:$CN$66,Notes!$E$1:$F$10,2,0))</f>
        <v/>
      </c>
      <c r="CV8" s="38">
        <f t="shared" si="22"/>
        <v>0</v>
      </c>
      <c r="CW8" s="57">
        <f t="shared" si="23"/>
        <v>0</v>
      </c>
      <c r="CX8" s="22">
        <f t="shared" si="24"/>
        <v>0</v>
      </c>
      <c r="CY8" s="22">
        <f t="shared" si="25"/>
        <v>0</v>
      </c>
      <c r="CZ8" s="22">
        <f t="shared" si="26"/>
        <v>0</v>
      </c>
      <c r="DA8" s="22">
        <f t="shared" si="27"/>
        <v>0</v>
      </c>
    </row>
    <row r="9" spans="1:105">
      <c r="A9" s="35">
        <v>53</v>
      </c>
      <c r="B9" s="36" t="s">
        <v>78</v>
      </c>
      <c r="C9" s="35">
        <f t="shared" si="0"/>
        <v>0</v>
      </c>
      <c r="D9" s="22">
        <f t="shared" si="1"/>
        <v>0</v>
      </c>
      <c r="E9" s="22">
        <f t="shared" si="2"/>
        <v>0</v>
      </c>
      <c r="F9" s="22">
        <f t="shared" si="3"/>
        <v>0</v>
      </c>
      <c r="G9" s="22">
        <f t="shared" si="4"/>
        <v>0</v>
      </c>
      <c r="H9" s="22">
        <f t="shared" si="5"/>
        <v>0</v>
      </c>
      <c r="I9" s="33">
        <f t="shared" si="6"/>
        <v>0</v>
      </c>
      <c r="J9" s="36">
        <f t="shared" si="7"/>
        <v>0</v>
      </c>
      <c r="K9" s="34"/>
      <c r="L9" s="32"/>
      <c r="M9" s="32"/>
      <c r="N9" s="32"/>
      <c r="O9" s="32"/>
      <c r="P9" s="32"/>
      <c r="Q9" s="32"/>
      <c r="R9" s="32"/>
      <c r="S9" s="32"/>
      <c r="T9" s="32"/>
      <c r="U9" s="22">
        <f t="shared" si="8"/>
        <v>0</v>
      </c>
      <c r="V9" s="33">
        <f t="shared" si="9"/>
        <v>0</v>
      </c>
      <c r="W9" s="37" t="str">
        <f>IF(ISNA(VLOOKUP($L$2:$L$66,Notes!$A$1:$B$10,2,0)),"",VLOOKUP($L$2:$L$66,Notes!$A$1:$B$10,2,0))</f>
        <v/>
      </c>
      <c r="X9" s="22" t="str">
        <f>IF(ISNA(VLOOKUP($N$2:$N$66,Notes!$A$1:$B$10,2,0)),"",VLOOKUP($N$2:$N$66,Notes!$A$1:$B$10,2,0))</f>
        <v/>
      </c>
      <c r="Y9" s="22" t="str">
        <f>IF(ISNA(VLOOKUP($P$2:$P$66,Notes!$A$1:$B$10,2,0)),"",VLOOKUP($P$2:$P$66,Notes!$A$1:$B$10,2,0))</f>
        <v/>
      </c>
      <c r="Z9" s="22" t="str">
        <f>IF(ISNA(VLOOKUP($R$2:$R$66,Notes!$C$1:$D$10,2,0)),"",VLOOKUP($R$2:$R$66,Notes!$C$1:$D$10,2,0))</f>
        <v/>
      </c>
      <c r="AA9" s="22" t="str">
        <f>IF(ISNA(VLOOKUP($T$2:$T$66,Notes!$E$1:$F$10,2,0)),"",VLOOKUP($T$2:$T$66,Notes!$E$1:$F$10,2,0))</f>
        <v/>
      </c>
      <c r="AB9" s="38">
        <f t="shared" si="10"/>
        <v>0</v>
      </c>
      <c r="AC9" s="34"/>
      <c r="AD9" s="32"/>
      <c r="AE9" s="32"/>
      <c r="AF9" s="32"/>
      <c r="AG9" s="32"/>
      <c r="AH9" s="32"/>
      <c r="AI9" s="32"/>
      <c r="AJ9" s="32"/>
      <c r="AK9" s="32"/>
      <c r="AL9" s="32"/>
      <c r="AM9" s="22">
        <f t="shared" si="11"/>
        <v>0</v>
      </c>
      <c r="AN9" s="33">
        <f t="shared" si="12"/>
        <v>0</v>
      </c>
      <c r="AO9" s="37" t="str">
        <f>IF(ISNA(VLOOKUP($AD$2:$AD$66,Notes!$A$1:$B$10,2,0)),"",VLOOKUP($AD$2:$AD$66,Notes!$A$1:$B$10,2,0))</f>
        <v/>
      </c>
      <c r="AP9" s="22" t="str">
        <f>IF(ISNA(VLOOKUP($AF$2:$AF$66,Notes!$A$1:$B$10,2,0)),"",VLOOKUP($AF$2:$AF$66,Notes!$A$1:$B$10,2,0))</f>
        <v/>
      </c>
      <c r="AQ9" s="22" t="str">
        <f>IF(ISNA(VLOOKUP($AH$2:$AH$66,Notes!$A$1:$B$10,2,0)),"",VLOOKUP($AH$2:$AH$66,Notes!$A$1:$B$10,2,0))</f>
        <v/>
      </c>
      <c r="AR9" s="22" t="str">
        <f>IF(ISNA(VLOOKUP($AJ$2:$AJ$66,Notes!$C$1:$D$10,2,0)),"",VLOOKUP($AJ$2:$AJ$66,Notes!$C$1:$D$10,2,0))</f>
        <v/>
      </c>
      <c r="AS9" s="22" t="str">
        <f>IF(ISNA(VLOOKUP($AL$2:$AL$66,Notes!$E$1:$F$10,2,0)),"",VLOOKUP($AL$2:$AL$66,Notes!$E$1:$F$10,2,0))</f>
        <v/>
      </c>
      <c r="AT9" s="38">
        <f t="shared" si="13"/>
        <v>0</v>
      </c>
      <c r="AU9" s="34"/>
      <c r="AV9" s="32"/>
      <c r="AW9" s="32"/>
      <c r="AX9" s="32"/>
      <c r="AY9" s="32"/>
      <c r="AZ9" s="32"/>
      <c r="BA9" s="32"/>
      <c r="BB9" s="32"/>
      <c r="BC9" s="32"/>
      <c r="BD9" s="32"/>
      <c r="BE9" s="22">
        <f t="shared" si="14"/>
        <v>0</v>
      </c>
      <c r="BF9" s="33">
        <f t="shared" si="15"/>
        <v>0</v>
      </c>
      <c r="BG9" s="37" t="str">
        <f>IF(ISNA(VLOOKUP($AV$2:$AV$66,Notes!$A$1:$B$10,2,0)),"",VLOOKUP($AV$2:$AV$66,Notes!$A$1:$B$10,2,0))</f>
        <v/>
      </c>
      <c r="BH9" s="22" t="str">
        <f>IF(ISNA(VLOOKUP($AX$2:$AX$66,Notes!$A$1:$B$10,2,0)),"",VLOOKUP($AX$2:$AX$66,Notes!$A$1:$B$10,2,0))</f>
        <v/>
      </c>
      <c r="BI9" s="22" t="str">
        <f>IF(ISNA(VLOOKUP($AZ$2:$AZ$66,Notes!$A$1:$B$10,2,0)),"",VLOOKUP($AZ$2:$AZ$66,Notes!$A$1:$B$10,2,0))</f>
        <v/>
      </c>
      <c r="BJ9" s="22" t="str">
        <f>IF(ISNA(VLOOKUP($BB$2:$BB$66,Notes!$C$1:$D$10,2,0)),"",VLOOKUP($BB$2:$BB$66,Notes!$C$1:$D$10,2,0))</f>
        <v/>
      </c>
      <c r="BK9" s="22" t="str">
        <f>IF(ISNA(VLOOKUP($BD$2:$BD$66,Notes!$E$1:$F$10,2,0)),"",VLOOKUP($BD$2:$BD$66,Notes!$E$1:$F$10,2,0))</f>
        <v/>
      </c>
      <c r="BL9" s="38">
        <f t="shared" si="16"/>
        <v>0</v>
      </c>
      <c r="BM9" s="34"/>
      <c r="BN9" s="32"/>
      <c r="BO9" s="32"/>
      <c r="BP9" s="32"/>
      <c r="BQ9" s="32"/>
      <c r="BR9" s="32"/>
      <c r="BS9" s="32"/>
      <c r="BT9" s="32"/>
      <c r="BU9" s="32"/>
      <c r="BV9" s="32"/>
      <c r="BW9" s="22">
        <f t="shared" si="17"/>
        <v>0</v>
      </c>
      <c r="BX9" s="33">
        <f t="shared" si="18"/>
        <v>0</v>
      </c>
      <c r="BY9" s="37" t="str">
        <f>IF(ISNA(VLOOKUP($BN$2:$BN$66,Notes!$A$1:$B$10,2,0)),"",VLOOKUP($BN$2:$BN$66,Notes!$A$1:$B$10,2,0))</f>
        <v/>
      </c>
      <c r="BZ9" s="22" t="str">
        <f>IF(ISNA(VLOOKUP($BP$2:$BP$66,Notes!$A$1:$B$10,2,0)),"",VLOOKUP($BP$2:$BP$66,Notes!$A$1:$B$10,2,0))</f>
        <v/>
      </c>
      <c r="CA9" s="22" t="str">
        <f>IF(ISNA(VLOOKUP($BR$2:$BR$66,Notes!$A$1:$B$10,2,0)),"",VLOOKUP($BR$2:$BR$66,Notes!$A$1:$B$10,2,0))</f>
        <v/>
      </c>
      <c r="CB9" s="22" t="str">
        <f>IF(ISNA(VLOOKUP($BT$2:$BT$66,Notes!$C$1:$D$10,2,0)),"",VLOOKUP($BT$2:$BT$66,Notes!$C$1:$D$10,2,0))</f>
        <v/>
      </c>
      <c r="CC9" s="22" t="str">
        <f>IF(ISNA(VLOOKUP($BV$2:$BV$66,Notes!$E$1:$F$10,2,0)),"",VLOOKUP($BV$2:$BV$66,Notes!$E$1:$F$10,2,0))</f>
        <v/>
      </c>
      <c r="CD9" s="38">
        <f t="shared" si="19"/>
        <v>0</v>
      </c>
      <c r="CE9" s="34"/>
      <c r="CF9" s="32"/>
      <c r="CG9" s="32"/>
      <c r="CH9" s="32"/>
      <c r="CI9" s="32"/>
      <c r="CJ9" s="32"/>
      <c r="CK9" s="32"/>
      <c r="CL9" s="32"/>
      <c r="CM9" s="32"/>
      <c r="CN9" s="32"/>
      <c r="CO9" s="22">
        <f t="shared" si="20"/>
        <v>0</v>
      </c>
      <c r="CP9" s="33">
        <f t="shared" si="21"/>
        <v>0</v>
      </c>
      <c r="CQ9" s="37" t="str">
        <f>IF(ISNA(VLOOKUP($CF$2:$CF$66,Notes!$A$1:$B$10,2,0)),"",VLOOKUP($CF$2:$CF$66,Notes!$A$1:$B$10,2,0))</f>
        <v/>
      </c>
      <c r="CR9" s="22" t="str">
        <f>IF(ISNA(VLOOKUP($CH$2:$CH$66,Notes!$A$1:$B$10,2,0)),"",VLOOKUP($CH$2:$CH$66,Notes!$A$1:$B$10,2,0))</f>
        <v/>
      </c>
      <c r="CS9" s="22" t="str">
        <f>IF(ISNA(VLOOKUP($CJ$2:$CJ$66,Notes!$A$1:$B$10,2,0)),"",VLOOKUP($CJ$2:$CJ$66,Notes!$A$1:$B$10,2,0))</f>
        <v/>
      </c>
      <c r="CT9" s="22" t="str">
        <f>IF(ISNA(VLOOKUP($CL$2:$CL$66,Notes!$C$1:$D$10,2,0)),"",VLOOKUP($CL$2:$CL$66,Notes!$C$1:$D$10,2,0))</f>
        <v/>
      </c>
      <c r="CU9" s="22" t="str">
        <f>IF(ISNA(VLOOKUP($CN$2:$CN$66,Notes!$E$1:$F$10,2,0)),"",VLOOKUP($CN$2:$CN$66,Notes!$E$1:$F$10,2,0))</f>
        <v/>
      </c>
      <c r="CV9" s="38">
        <f t="shared" si="22"/>
        <v>0</v>
      </c>
      <c r="CW9" s="57">
        <f t="shared" si="23"/>
        <v>0</v>
      </c>
      <c r="CX9" s="22">
        <f t="shared" si="24"/>
        <v>0</v>
      </c>
      <c r="CY9" s="22">
        <f t="shared" si="25"/>
        <v>0</v>
      </c>
      <c r="CZ9" s="22">
        <f t="shared" si="26"/>
        <v>0</v>
      </c>
      <c r="DA9" s="22">
        <f t="shared" si="27"/>
        <v>0</v>
      </c>
    </row>
    <row r="10" spans="1:105">
      <c r="A10" s="35">
        <v>84</v>
      </c>
      <c r="B10" s="36" t="s">
        <v>53</v>
      </c>
      <c r="C10" s="35">
        <f t="shared" si="0"/>
        <v>0</v>
      </c>
      <c r="D10" s="22">
        <f t="shared" si="1"/>
        <v>0</v>
      </c>
      <c r="E10" s="22">
        <f t="shared" si="2"/>
        <v>0</v>
      </c>
      <c r="F10" s="22">
        <f t="shared" si="3"/>
        <v>0</v>
      </c>
      <c r="G10" s="22">
        <f t="shared" si="4"/>
        <v>0</v>
      </c>
      <c r="H10" s="22">
        <f t="shared" si="5"/>
        <v>0</v>
      </c>
      <c r="I10" s="33">
        <f t="shared" si="6"/>
        <v>0</v>
      </c>
      <c r="J10" s="36">
        <f t="shared" si="7"/>
        <v>0</v>
      </c>
      <c r="K10" s="34"/>
      <c r="L10" s="32"/>
      <c r="M10" s="32"/>
      <c r="N10" s="32"/>
      <c r="O10" s="32"/>
      <c r="P10" s="32"/>
      <c r="Q10" s="32"/>
      <c r="R10" s="32"/>
      <c r="S10" s="32"/>
      <c r="T10" s="32"/>
      <c r="U10" s="22">
        <f t="shared" si="8"/>
        <v>0</v>
      </c>
      <c r="V10" s="33">
        <f t="shared" si="9"/>
        <v>0</v>
      </c>
      <c r="W10" s="37" t="str">
        <f>IF(ISNA(VLOOKUP($L$2:$L$66,Notes!$A$1:$B$10,2,0)),"",VLOOKUP($L$2:$L$66,Notes!$A$1:$B$10,2,0))</f>
        <v/>
      </c>
      <c r="X10" s="22" t="str">
        <f>IF(ISNA(VLOOKUP($N$2:$N$66,Notes!$A$1:$B$10,2,0)),"",VLOOKUP($N$2:$N$66,Notes!$A$1:$B$10,2,0))</f>
        <v/>
      </c>
      <c r="Y10" s="22" t="str">
        <f>IF(ISNA(VLOOKUP($P$2:$P$66,Notes!$A$1:$B$10,2,0)),"",VLOOKUP($P$2:$P$66,Notes!$A$1:$B$10,2,0))</f>
        <v/>
      </c>
      <c r="Z10" s="22" t="str">
        <f>IF(ISNA(VLOOKUP($R$2:$R$66,Notes!$C$1:$D$10,2,0)),"",VLOOKUP($R$2:$R$66,Notes!$C$1:$D$10,2,0))</f>
        <v/>
      </c>
      <c r="AA10" s="22" t="str">
        <f>IF(ISNA(VLOOKUP($T$2:$T$66,Notes!$E$1:$F$10,2,0)),"",VLOOKUP($T$2:$T$66,Notes!$E$1:$F$10,2,0))</f>
        <v/>
      </c>
      <c r="AB10" s="38">
        <f t="shared" si="10"/>
        <v>0</v>
      </c>
      <c r="AC10" s="34"/>
      <c r="AD10" s="32"/>
      <c r="AE10" s="32"/>
      <c r="AF10" s="32"/>
      <c r="AG10" s="32"/>
      <c r="AH10" s="32"/>
      <c r="AI10" s="32"/>
      <c r="AJ10" s="32"/>
      <c r="AK10" s="32"/>
      <c r="AL10" s="32"/>
      <c r="AM10" s="22">
        <f t="shared" si="11"/>
        <v>0</v>
      </c>
      <c r="AN10" s="33">
        <f t="shared" si="12"/>
        <v>0</v>
      </c>
      <c r="AO10" s="37" t="str">
        <f>IF(ISNA(VLOOKUP($AD$2:$AD$66,Notes!$A$1:$B$10,2,0)),"",VLOOKUP($AD$2:$AD$66,Notes!$A$1:$B$10,2,0))</f>
        <v/>
      </c>
      <c r="AP10" s="22" t="str">
        <f>IF(ISNA(VLOOKUP($AF$2:$AF$66,Notes!$A$1:$B$10,2,0)),"",VLOOKUP($AF$2:$AF$66,Notes!$A$1:$B$10,2,0))</f>
        <v/>
      </c>
      <c r="AQ10" s="22" t="str">
        <f>IF(ISNA(VLOOKUP($AH$2:$AH$66,Notes!$A$1:$B$10,2,0)),"",VLOOKUP($AH$2:$AH$66,Notes!$A$1:$B$10,2,0))</f>
        <v/>
      </c>
      <c r="AR10" s="22" t="str">
        <f>IF(ISNA(VLOOKUP($AJ$2:$AJ$66,Notes!$C$1:$D$10,2,0)),"",VLOOKUP($AJ$2:$AJ$66,Notes!$C$1:$D$10,2,0))</f>
        <v/>
      </c>
      <c r="AS10" s="22" t="str">
        <f>IF(ISNA(VLOOKUP($AL$2:$AL$66,Notes!$E$1:$F$10,2,0)),"",VLOOKUP($AL$2:$AL$66,Notes!$E$1:$F$10,2,0))</f>
        <v/>
      </c>
      <c r="AT10" s="38">
        <f t="shared" si="13"/>
        <v>0</v>
      </c>
      <c r="AU10" s="34"/>
      <c r="AV10" s="32"/>
      <c r="AW10" s="32"/>
      <c r="AX10" s="32"/>
      <c r="AY10" s="32"/>
      <c r="AZ10" s="32"/>
      <c r="BA10" s="32"/>
      <c r="BB10" s="32"/>
      <c r="BC10" s="32"/>
      <c r="BD10" s="32"/>
      <c r="BE10" s="22">
        <f t="shared" si="14"/>
        <v>0</v>
      </c>
      <c r="BF10" s="33">
        <f t="shared" si="15"/>
        <v>0</v>
      </c>
      <c r="BG10" s="37" t="str">
        <f>IF(ISNA(VLOOKUP($AV$2:$AV$66,Notes!$A$1:$B$10,2,0)),"",VLOOKUP($AV$2:$AV$66,Notes!$A$1:$B$10,2,0))</f>
        <v/>
      </c>
      <c r="BH10" s="22" t="str">
        <f>IF(ISNA(VLOOKUP($AX$2:$AX$66,Notes!$A$1:$B$10,2,0)),"",VLOOKUP($AX$2:$AX$66,Notes!$A$1:$B$10,2,0))</f>
        <v/>
      </c>
      <c r="BI10" s="22" t="str">
        <f>IF(ISNA(VLOOKUP($AZ$2:$AZ$66,Notes!$A$1:$B$10,2,0)),"",VLOOKUP($AZ$2:$AZ$66,Notes!$A$1:$B$10,2,0))</f>
        <v/>
      </c>
      <c r="BJ10" s="22" t="str">
        <f>IF(ISNA(VLOOKUP($BB$2:$BB$66,Notes!$C$1:$D$10,2,0)),"",VLOOKUP($BB$2:$BB$66,Notes!$C$1:$D$10,2,0))</f>
        <v/>
      </c>
      <c r="BK10" s="22" t="str">
        <f>IF(ISNA(VLOOKUP($BD$2:$BD$66,Notes!$E$1:$F$10,2,0)),"",VLOOKUP($BD$2:$BD$66,Notes!$E$1:$F$10,2,0))</f>
        <v/>
      </c>
      <c r="BL10" s="38">
        <f t="shared" si="16"/>
        <v>0</v>
      </c>
      <c r="BM10" s="34"/>
      <c r="BN10" s="32"/>
      <c r="BO10" s="32"/>
      <c r="BP10" s="32"/>
      <c r="BQ10" s="32"/>
      <c r="BR10" s="32"/>
      <c r="BS10" s="32"/>
      <c r="BT10" s="32"/>
      <c r="BU10" s="32"/>
      <c r="BV10" s="32"/>
      <c r="BW10" s="22">
        <f t="shared" si="17"/>
        <v>0</v>
      </c>
      <c r="BX10" s="33">
        <f t="shared" si="18"/>
        <v>0</v>
      </c>
      <c r="BY10" s="37" t="str">
        <f>IF(ISNA(VLOOKUP($BN$2:$BN$66,Notes!$A$1:$B$10,2,0)),"",VLOOKUP($BN$2:$BN$66,Notes!$A$1:$B$10,2,0))</f>
        <v/>
      </c>
      <c r="BZ10" s="22" t="str">
        <f>IF(ISNA(VLOOKUP($BP$2:$BP$66,Notes!$A$1:$B$10,2,0)),"",VLOOKUP($BP$2:$BP$66,Notes!$A$1:$B$10,2,0))</f>
        <v/>
      </c>
      <c r="CA10" s="22" t="str">
        <f>IF(ISNA(VLOOKUP($BR$2:$BR$66,Notes!$A$1:$B$10,2,0)),"",VLOOKUP($BR$2:$BR$66,Notes!$A$1:$B$10,2,0))</f>
        <v/>
      </c>
      <c r="CB10" s="22" t="str">
        <f>IF(ISNA(VLOOKUP($BT$2:$BT$66,Notes!$C$1:$D$10,2,0)),"",VLOOKUP($BT$2:$BT$66,Notes!$C$1:$D$10,2,0))</f>
        <v/>
      </c>
      <c r="CC10" s="22" t="str">
        <f>IF(ISNA(VLOOKUP($BV$2:$BV$66,Notes!$E$1:$F$10,2,0)),"",VLOOKUP($BV$2:$BV$66,Notes!$E$1:$F$10,2,0))</f>
        <v/>
      </c>
      <c r="CD10" s="38">
        <f t="shared" si="19"/>
        <v>0</v>
      </c>
      <c r="CE10" s="34"/>
      <c r="CF10" s="32"/>
      <c r="CG10" s="32"/>
      <c r="CH10" s="32"/>
      <c r="CI10" s="32"/>
      <c r="CJ10" s="32"/>
      <c r="CK10" s="32"/>
      <c r="CL10" s="32"/>
      <c r="CM10" s="32"/>
      <c r="CN10" s="32"/>
      <c r="CO10" s="22">
        <f t="shared" si="20"/>
        <v>0</v>
      </c>
      <c r="CP10" s="33">
        <f t="shared" si="21"/>
        <v>0</v>
      </c>
      <c r="CQ10" s="37" t="str">
        <f>IF(ISNA(VLOOKUP($CF$2:$CF$66,Notes!$A$1:$B$10,2,0)),"",VLOOKUP($CF$2:$CF$66,Notes!$A$1:$B$10,2,0))</f>
        <v/>
      </c>
      <c r="CR10" s="22" t="str">
        <f>IF(ISNA(VLOOKUP($CH$2:$CH$66,Notes!$A$1:$B$10,2,0)),"",VLOOKUP($CH$2:$CH$66,Notes!$A$1:$B$10,2,0))</f>
        <v/>
      </c>
      <c r="CS10" s="22" t="str">
        <f>IF(ISNA(VLOOKUP($CJ$2:$CJ$66,Notes!$A$1:$B$10,2,0)),"",VLOOKUP($CJ$2:$CJ$66,Notes!$A$1:$B$10,2,0))</f>
        <v/>
      </c>
      <c r="CT10" s="22" t="str">
        <f>IF(ISNA(VLOOKUP($CL$2:$CL$66,Notes!$C$1:$D$10,2,0)),"",VLOOKUP($CL$2:$CL$66,Notes!$C$1:$D$10,2,0))</f>
        <v/>
      </c>
      <c r="CU10" s="22" t="str">
        <f>IF(ISNA(VLOOKUP($CN$2:$CN$66,Notes!$E$1:$F$10,2,0)),"",VLOOKUP($CN$2:$CN$66,Notes!$E$1:$F$10,2,0))</f>
        <v/>
      </c>
      <c r="CV10" s="38">
        <f t="shared" si="22"/>
        <v>0</v>
      </c>
      <c r="CW10" s="57">
        <f t="shared" si="23"/>
        <v>0</v>
      </c>
      <c r="CX10" s="22">
        <f t="shared" si="24"/>
        <v>0</v>
      </c>
      <c r="CY10" s="22">
        <f t="shared" si="25"/>
        <v>0</v>
      </c>
      <c r="CZ10" s="22">
        <f t="shared" si="26"/>
        <v>0</v>
      </c>
      <c r="DA10" s="22">
        <f t="shared" si="27"/>
        <v>0</v>
      </c>
    </row>
    <row r="11" spans="1:105">
      <c r="A11" s="35">
        <v>97</v>
      </c>
      <c r="B11" s="36" t="s">
        <v>49</v>
      </c>
      <c r="C11" s="35">
        <f t="shared" si="0"/>
        <v>1285</v>
      </c>
      <c r="D11" s="22">
        <f t="shared" si="1"/>
        <v>150</v>
      </c>
      <c r="E11" s="22">
        <f t="shared" si="2"/>
        <v>4</v>
      </c>
      <c r="F11" s="22">
        <f t="shared" si="3"/>
        <v>37.5</v>
      </c>
      <c r="G11" s="22">
        <f t="shared" si="4"/>
        <v>123</v>
      </c>
      <c r="H11" s="22">
        <f t="shared" si="5"/>
        <v>0</v>
      </c>
      <c r="I11" s="33">
        <f t="shared" si="6"/>
        <v>0</v>
      </c>
      <c r="J11" s="36">
        <f t="shared" si="7"/>
        <v>0</v>
      </c>
      <c r="K11" s="34"/>
      <c r="L11" s="32"/>
      <c r="M11" s="32"/>
      <c r="N11" s="32"/>
      <c r="O11" s="32"/>
      <c r="P11" s="32"/>
      <c r="Q11" s="32"/>
      <c r="R11" s="32"/>
      <c r="S11" s="32"/>
      <c r="T11" s="32"/>
      <c r="U11" s="22">
        <f t="shared" si="8"/>
        <v>0</v>
      </c>
      <c r="V11" s="33">
        <f t="shared" si="9"/>
        <v>0</v>
      </c>
      <c r="W11" s="37" t="str">
        <f>IF(ISNA(VLOOKUP($L$2:$L$66,Notes!$A$1:$B$10,2,0)),"",VLOOKUP($L$2:$L$66,Notes!$A$1:$B$10,2,0))</f>
        <v/>
      </c>
      <c r="X11" s="22" t="str">
        <f>IF(ISNA(VLOOKUP($N$2:$N$66,Notes!$A$1:$B$10,2,0)),"",VLOOKUP($N$2:$N$66,Notes!$A$1:$B$10,2,0))</f>
        <v/>
      </c>
      <c r="Y11" s="22" t="str">
        <f>IF(ISNA(VLOOKUP($P$2:$P$66,Notes!$A$1:$B$10,2,0)),"",VLOOKUP($P$2:$P$66,Notes!$A$1:$B$10,2,0))</f>
        <v/>
      </c>
      <c r="Z11" s="22" t="str">
        <f>IF(ISNA(VLOOKUP($R$2:$R$66,Notes!$C$1:$D$10,2,0)),"",VLOOKUP($R$2:$R$66,Notes!$C$1:$D$10,2,0))</f>
        <v/>
      </c>
      <c r="AA11" s="22" t="str">
        <f>IF(ISNA(VLOOKUP($T$2:$T$66,Notes!$E$1:$F$10,2,0)),"",VLOOKUP($T$2:$T$66,Notes!$E$1:$F$10,2,0))</f>
        <v/>
      </c>
      <c r="AB11" s="38">
        <f t="shared" si="10"/>
        <v>0</v>
      </c>
      <c r="AC11" s="34">
        <v>80</v>
      </c>
      <c r="AD11" s="32">
        <v>4</v>
      </c>
      <c r="AE11" s="32">
        <v>82</v>
      </c>
      <c r="AF11" s="32">
        <v>2</v>
      </c>
      <c r="AG11" s="32">
        <v>83</v>
      </c>
      <c r="AH11" s="32">
        <v>2</v>
      </c>
      <c r="AI11" s="32"/>
      <c r="AJ11" s="32"/>
      <c r="AK11" s="32">
        <v>83</v>
      </c>
      <c r="AL11" s="32">
        <v>5</v>
      </c>
      <c r="AM11" s="22">
        <f t="shared" si="11"/>
        <v>328</v>
      </c>
      <c r="AN11" s="33">
        <f t="shared" si="12"/>
        <v>1</v>
      </c>
      <c r="AO11" s="37">
        <f>IF(ISNA(VLOOKUP($AD$2:$AD$66,Notes!$A$1:$B$10,2,0)),"",VLOOKUP($AD$2:$AD$66,Notes!$A$1:$B$10,2,0))</f>
        <v>7</v>
      </c>
      <c r="AP11" s="22">
        <f>IF(ISNA(VLOOKUP($AF$2:$AF$66,Notes!$A$1:$B$10,2,0)),"",VLOOKUP($AF$2:$AF$66,Notes!$A$1:$B$10,2,0))</f>
        <v>9</v>
      </c>
      <c r="AQ11" s="22">
        <f>IF(ISNA(VLOOKUP($AH$2:$AH$66,Notes!$A$1:$B$10,2,0)),"",VLOOKUP($AH$2:$AH$66,Notes!$A$1:$B$10,2,0))</f>
        <v>9</v>
      </c>
      <c r="AR11" s="22" t="str">
        <f>IF(ISNA(VLOOKUP($AJ$2:$AJ$66,Notes!$C$1:$D$10,2,0)),"",VLOOKUP($AJ$2:$AJ$66,Notes!$C$1:$D$10,2,0))</f>
        <v/>
      </c>
      <c r="AS11" s="22">
        <f>IF(ISNA(VLOOKUP($AL$2:$AL$66,Notes!$E$1:$F$10,2,0)),"",VLOOKUP($AL$2:$AL$66,Notes!$E$1:$F$10,2,0))</f>
        <v>21</v>
      </c>
      <c r="AT11" s="38">
        <f t="shared" si="13"/>
        <v>46</v>
      </c>
      <c r="AU11" s="34">
        <v>87</v>
      </c>
      <c r="AV11" s="32">
        <v>3</v>
      </c>
      <c r="AW11" s="32">
        <v>87</v>
      </c>
      <c r="AX11" s="32">
        <v>3</v>
      </c>
      <c r="AY11" s="32">
        <v>90</v>
      </c>
      <c r="AZ11" s="32">
        <v>3</v>
      </c>
      <c r="BA11" s="32"/>
      <c r="BB11" s="32"/>
      <c r="BC11" s="32">
        <v>88</v>
      </c>
      <c r="BD11" s="32">
        <v>4</v>
      </c>
      <c r="BE11" s="22">
        <f t="shared" si="14"/>
        <v>352</v>
      </c>
      <c r="BF11" s="33">
        <f t="shared" si="15"/>
        <v>1</v>
      </c>
      <c r="BG11" s="37">
        <f>IF(ISNA(VLOOKUP($AV$2:$AV$66,Notes!$A$1:$B$10,2,0)),"",VLOOKUP($AV$2:$AV$66,Notes!$A$1:$B$10,2,0))</f>
        <v>8</v>
      </c>
      <c r="BH11" s="22">
        <f>IF(ISNA(VLOOKUP($AX$2:$AX$66,Notes!$A$1:$B$10,2,0)),"",VLOOKUP($AX$2:$AX$66,Notes!$A$1:$B$10,2,0))</f>
        <v>8</v>
      </c>
      <c r="BI11" s="22">
        <f>IF(ISNA(VLOOKUP($AZ$2:$AZ$66,Notes!$A$1:$B$10,2,0)),"",VLOOKUP($AZ$2:$AZ$66,Notes!$A$1:$B$10,2,0))</f>
        <v>8</v>
      </c>
      <c r="BJ11" s="22" t="str">
        <f>IF(ISNA(VLOOKUP($BB$2:$BB$66,Notes!$C$1:$D$10,2,0)),"",VLOOKUP($BB$2:$BB$66,Notes!$C$1:$D$10,2,0))</f>
        <v/>
      </c>
      <c r="BK11" s="22">
        <f>IF(ISNA(VLOOKUP($BD$2:$BD$66,Notes!$E$1:$F$10,2,0)),"",VLOOKUP($BD$2:$BD$66,Notes!$E$1:$F$10,2,0))</f>
        <v>23</v>
      </c>
      <c r="BL11" s="38">
        <f t="shared" si="16"/>
        <v>47</v>
      </c>
      <c r="BM11" s="34">
        <v>77</v>
      </c>
      <c r="BN11" s="32">
        <v>6</v>
      </c>
      <c r="BO11" s="32">
        <v>75</v>
      </c>
      <c r="BP11" s="32">
        <v>4</v>
      </c>
      <c r="BQ11" s="32">
        <v>71</v>
      </c>
      <c r="BR11" s="32">
        <v>6</v>
      </c>
      <c r="BS11" s="32">
        <v>74</v>
      </c>
      <c r="BT11" s="32">
        <v>3</v>
      </c>
      <c r="BU11" s="32"/>
      <c r="BV11" s="32"/>
      <c r="BW11" s="22">
        <f t="shared" si="17"/>
        <v>297</v>
      </c>
      <c r="BX11" s="33">
        <f t="shared" si="18"/>
        <v>1</v>
      </c>
      <c r="BY11" s="37">
        <f>IF(ISNA(VLOOKUP($BN$2:$BN$66,Notes!$A$1:$B$10,2,0)),"",VLOOKUP($BN$2:$BN$66,Notes!$A$1:$B$10,2,0))</f>
        <v>5</v>
      </c>
      <c r="BZ11" s="22">
        <f>IF(ISNA(VLOOKUP($BP$2:$BP$66,Notes!$A$1:$B$10,2,0)),"",VLOOKUP($BP$2:$BP$66,Notes!$A$1:$B$10,2,0))</f>
        <v>7</v>
      </c>
      <c r="CA11" s="22">
        <f>IF(ISNA(VLOOKUP($BR$2:$BR$66,Notes!$A$1:$B$10,2,0)),"",VLOOKUP($BR$2:$BR$66,Notes!$A$1:$B$10,2,0))</f>
        <v>5</v>
      </c>
      <c r="CB11" s="22">
        <f>IF(ISNA(VLOOKUP($BT$2:$BT$66,Notes!$C$1:$D$10,2,0)),"",VLOOKUP($BT$2:$BT$66,Notes!$C$1:$D$10,2,0))</f>
        <v>10</v>
      </c>
      <c r="CC11" s="22" t="str">
        <f>IF(ISNA(VLOOKUP($BV$2:$BV$66,Notes!$E$1:$F$10,2,0)),"",VLOOKUP($BV$2:$BV$66,Notes!$E$1:$F$10,2,0))</f>
        <v/>
      </c>
      <c r="CD11" s="38">
        <f t="shared" si="19"/>
        <v>27</v>
      </c>
      <c r="CE11" s="34">
        <v>73</v>
      </c>
      <c r="CF11" s="32">
        <v>4</v>
      </c>
      <c r="CG11" s="32">
        <v>80</v>
      </c>
      <c r="CH11" s="32">
        <v>4</v>
      </c>
      <c r="CI11" s="32">
        <v>72</v>
      </c>
      <c r="CJ11" s="32">
        <v>5</v>
      </c>
      <c r="CK11" s="32">
        <v>83</v>
      </c>
      <c r="CL11" s="32">
        <v>3</v>
      </c>
      <c r="CM11" s="32"/>
      <c r="CN11" s="32"/>
      <c r="CO11" s="22">
        <f t="shared" si="20"/>
        <v>308</v>
      </c>
      <c r="CP11" s="33">
        <f t="shared" si="21"/>
        <v>1</v>
      </c>
      <c r="CQ11" s="37">
        <f>IF(ISNA(VLOOKUP($CF$2:$CF$66,Notes!$A$1:$B$10,2,0)),"",VLOOKUP($CF$2:$CF$66,Notes!$A$1:$B$10,2,0))</f>
        <v>7</v>
      </c>
      <c r="CR11" s="22">
        <f>IF(ISNA(VLOOKUP($CH$2:$CH$66,Notes!$A$1:$B$10,2,0)),"",VLOOKUP($CH$2:$CH$66,Notes!$A$1:$B$10,2,0))</f>
        <v>7</v>
      </c>
      <c r="CS11" s="22">
        <f>IF(ISNA(VLOOKUP($CJ$2:$CJ$66,Notes!$A$1:$B$10,2,0)),"",VLOOKUP($CJ$2:$CJ$66,Notes!$A$1:$B$10,2,0))</f>
        <v>6</v>
      </c>
      <c r="CT11" s="22">
        <f>IF(ISNA(VLOOKUP($CL$2:$CL$66,Notes!$C$1:$D$10,2,0)),"",VLOOKUP($CL$2:$CL$66,Notes!$C$1:$D$10,2,0))</f>
        <v>10</v>
      </c>
      <c r="CU11" s="22" t="str">
        <f>IF(ISNA(VLOOKUP($CN$2:$CN$66,Notes!$E$1:$F$10,2,0)),"",VLOOKUP($CN$2:$CN$66,Notes!$E$1:$F$10,2,0))</f>
        <v/>
      </c>
      <c r="CV11" s="38">
        <f t="shared" si="22"/>
        <v>30</v>
      </c>
      <c r="CW11" s="57">
        <f t="shared" si="23"/>
        <v>0</v>
      </c>
      <c r="CX11" s="22">
        <f t="shared" si="24"/>
        <v>46</v>
      </c>
      <c r="CY11" s="22">
        <f t="shared" si="25"/>
        <v>47</v>
      </c>
      <c r="CZ11" s="22">
        <f t="shared" si="26"/>
        <v>27</v>
      </c>
      <c r="DA11" s="22">
        <f t="shared" si="27"/>
        <v>30</v>
      </c>
    </row>
    <row r="12" spans="1:105">
      <c r="A12" s="35">
        <v>100</v>
      </c>
      <c r="B12" s="36" t="s">
        <v>41</v>
      </c>
      <c r="C12" s="35">
        <f t="shared" si="0"/>
        <v>1750</v>
      </c>
      <c r="D12" s="22">
        <f t="shared" si="1"/>
        <v>237</v>
      </c>
      <c r="E12" s="22">
        <f t="shared" si="2"/>
        <v>5</v>
      </c>
      <c r="F12" s="22">
        <f t="shared" si="3"/>
        <v>47.4</v>
      </c>
      <c r="G12" s="22">
        <f t="shared" si="4"/>
        <v>161</v>
      </c>
      <c r="H12" s="22">
        <f t="shared" si="5"/>
        <v>0</v>
      </c>
      <c r="I12" s="33">
        <f t="shared" si="6"/>
        <v>0</v>
      </c>
      <c r="J12" s="36">
        <f t="shared" si="7"/>
        <v>4</v>
      </c>
      <c r="K12" s="34">
        <v>94</v>
      </c>
      <c r="L12" s="32">
        <v>1</v>
      </c>
      <c r="M12" s="32">
        <v>89</v>
      </c>
      <c r="N12" s="32">
        <v>2</v>
      </c>
      <c r="O12" s="32">
        <v>86</v>
      </c>
      <c r="P12" s="32">
        <v>1</v>
      </c>
      <c r="Q12" s="32"/>
      <c r="R12" s="32"/>
      <c r="S12" s="32">
        <v>89</v>
      </c>
      <c r="T12" s="32">
        <v>2</v>
      </c>
      <c r="U12" s="22">
        <f t="shared" si="8"/>
        <v>358</v>
      </c>
      <c r="V12" s="33">
        <f t="shared" si="9"/>
        <v>1</v>
      </c>
      <c r="W12" s="37">
        <f>IF(ISNA(VLOOKUP($L$2:$L$66,Notes!$A$1:$B$10,2,0)),"",VLOOKUP($L$2:$L$66,Notes!$A$1:$B$10,2,0))</f>
        <v>10</v>
      </c>
      <c r="X12" s="22">
        <f>IF(ISNA(VLOOKUP($N$2:$N$66,Notes!$A$1:$B$10,2,0)),"",VLOOKUP($N$2:$N$66,Notes!$A$1:$B$10,2,0))</f>
        <v>9</v>
      </c>
      <c r="Y12" s="22">
        <f>IF(ISNA(VLOOKUP($P$2:$P$66,Notes!$A$1:$B$10,2,0)),"",VLOOKUP($P$2:$P$66,Notes!$A$1:$B$10,2,0))</f>
        <v>10</v>
      </c>
      <c r="Z12" s="22" t="str">
        <f>IF(ISNA(VLOOKUP($R$2:$R$66,Notes!$C$1:$D$10,2,0)),"",VLOOKUP($R$2:$R$66,Notes!$C$1:$D$10,2,0))</f>
        <v/>
      </c>
      <c r="AA12" s="22">
        <f>IF(ISNA(VLOOKUP($T$2:$T$66,Notes!$E$1:$F$10,2,0)),"",VLOOKUP($T$2:$T$66,Notes!$E$1:$F$10,2,0))</f>
        <v>27</v>
      </c>
      <c r="AB12" s="38">
        <f t="shared" si="10"/>
        <v>56</v>
      </c>
      <c r="AC12" s="34">
        <v>92</v>
      </c>
      <c r="AD12" s="32">
        <v>2</v>
      </c>
      <c r="AE12" s="32">
        <v>90</v>
      </c>
      <c r="AF12" s="32">
        <v>1</v>
      </c>
      <c r="AG12" s="32">
        <v>90</v>
      </c>
      <c r="AH12" s="32">
        <v>3</v>
      </c>
      <c r="AI12" s="32"/>
      <c r="AJ12" s="32"/>
      <c r="AK12" s="32">
        <v>88</v>
      </c>
      <c r="AL12" s="32">
        <v>2</v>
      </c>
      <c r="AM12" s="22">
        <f t="shared" si="11"/>
        <v>360</v>
      </c>
      <c r="AN12" s="33">
        <f t="shared" si="12"/>
        <v>1</v>
      </c>
      <c r="AO12" s="37">
        <f>IF(ISNA(VLOOKUP($AD$2:$AD$66,Notes!$A$1:$B$10,2,0)),"",VLOOKUP($AD$2:$AD$66,Notes!$A$1:$B$10,2,0))</f>
        <v>9</v>
      </c>
      <c r="AP12" s="22">
        <f>IF(ISNA(VLOOKUP($AF$2:$AF$66,Notes!$A$1:$B$10,2,0)),"",VLOOKUP($AF$2:$AF$66,Notes!$A$1:$B$10,2,0))</f>
        <v>10</v>
      </c>
      <c r="AQ12" s="22">
        <f>IF(ISNA(VLOOKUP($AH$2:$AH$66,Notes!$A$1:$B$10,2,0)),"",VLOOKUP($AH$2:$AH$66,Notes!$A$1:$B$10,2,0))</f>
        <v>8</v>
      </c>
      <c r="AR12" s="22" t="str">
        <f>IF(ISNA(VLOOKUP($AJ$2:$AJ$66,Notes!$C$1:$D$10,2,0)),"",VLOOKUP($AJ$2:$AJ$66,Notes!$C$1:$D$10,2,0))</f>
        <v/>
      </c>
      <c r="AS12" s="22">
        <f>IF(ISNA(VLOOKUP($AL$2:$AL$66,Notes!$E$1:$F$10,2,0)),"",VLOOKUP($AL$2:$AL$66,Notes!$E$1:$F$10,2,0))</f>
        <v>27</v>
      </c>
      <c r="AT12" s="38">
        <f t="shared" si="13"/>
        <v>54</v>
      </c>
      <c r="AU12" s="34">
        <v>89</v>
      </c>
      <c r="AV12" s="32">
        <v>3</v>
      </c>
      <c r="AW12" s="32">
        <v>95</v>
      </c>
      <c r="AX12" s="32">
        <v>1</v>
      </c>
      <c r="AY12" s="32">
        <v>77</v>
      </c>
      <c r="AZ12" s="32">
        <v>3</v>
      </c>
      <c r="BA12" s="32"/>
      <c r="BB12" s="32"/>
      <c r="BC12" s="32">
        <v>86</v>
      </c>
      <c r="BD12" s="32">
        <v>5</v>
      </c>
      <c r="BE12" s="22">
        <f t="shared" si="14"/>
        <v>347</v>
      </c>
      <c r="BF12" s="33">
        <f t="shared" si="15"/>
        <v>1</v>
      </c>
      <c r="BG12" s="37">
        <f>IF(ISNA(VLOOKUP($AV$2:$AV$66,Notes!$A$1:$B$10,2,0)),"",VLOOKUP($AV$2:$AV$66,Notes!$A$1:$B$10,2,0))</f>
        <v>8</v>
      </c>
      <c r="BH12" s="22">
        <f>IF(ISNA(VLOOKUP($AX$2:$AX$66,Notes!$A$1:$B$10,2,0)),"",VLOOKUP($AX$2:$AX$66,Notes!$A$1:$B$10,2,0))</f>
        <v>10</v>
      </c>
      <c r="BI12" s="22">
        <f>IF(ISNA(VLOOKUP($AZ$2:$AZ$66,Notes!$A$1:$B$10,2,0)),"",VLOOKUP($AZ$2:$AZ$66,Notes!$A$1:$B$10,2,0))</f>
        <v>8</v>
      </c>
      <c r="BJ12" s="22" t="str">
        <f>IF(ISNA(VLOOKUP($BB$2:$BB$66,Notes!$C$1:$D$10,2,0)),"",VLOOKUP($BB$2:$BB$66,Notes!$C$1:$D$10,2,0))</f>
        <v/>
      </c>
      <c r="BK12" s="22">
        <f>IF(ISNA(VLOOKUP($BD$2:$BD$66,Notes!$E$1:$F$10,2,0)),"",VLOOKUP($BD$2:$BD$66,Notes!$E$1:$F$10,2,0))</f>
        <v>21</v>
      </c>
      <c r="BL12" s="38">
        <f t="shared" si="16"/>
        <v>47</v>
      </c>
      <c r="BM12" s="34">
        <v>80</v>
      </c>
      <c r="BN12" s="32">
        <v>5</v>
      </c>
      <c r="BO12" s="32">
        <v>76</v>
      </c>
      <c r="BP12" s="32">
        <v>6</v>
      </c>
      <c r="BQ12" s="32">
        <v>83</v>
      </c>
      <c r="BR12" s="32">
        <v>5</v>
      </c>
      <c r="BS12" s="32">
        <v>79</v>
      </c>
      <c r="BT12" s="32">
        <v>2</v>
      </c>
      <c r="BU12" s="32"/>
      <c r="BV12" s="32"/>
      <c r="BW12" s="22">
        <f t="shared" si="17"/>
        <v>318</v>
      </c>
      <c r="BX12" s="33">
        <f t="shared" si="18"/>
        <v>1</v>
      </c>
      <c r="BY12" s="37">
        <f>IF(ISNA(VLOOKUP($BN$2:$BN$66,Notes!$A$1:$B$10,2,0)),"",VLOOKUP($BN$2:$BN$66,Notes!$A$1:$B$10,2,0))</f>
        <v>6</v>
      </c>
      <c r="BZ12" s="22">
        <f>IF(ISNA(VLOOKUP($BP$2:$BP$66,Notes!$A$1:$B$10,2,0)),"",VLOOKUP($BP$2:$BP$66,Notes!$A$1:$B$10,2,0))</f>
        <v>5</v>
      </c>
      <c r="CA12" s="22">
        <f>IF(ISNA(VLOOKUP($BR$2:$BR$66,Notes!$A$1:$B$10,2,0)),"",VLOOKUP($BR$2:$BR$66,Notes!$A$1:$B$10,2,0))</f>
        <v>6</v>
      </c>
      <c r="CB12" s="22">
        <f>IF(ISNA(VLOOKUP($BT$2:$BT$66,Notes!$C$1:$D$10,2,0)),"",VLOOKUP($BT$2:$BT$66,Notes!$C$1:$D$10,2,0))</f>
        <v>12</v>
      </c>
      <c r="CC12" s="22" t="str">
        <f>IF(ISNA(VLOOKUP($BV$2:$BV$66,Notes!$E$1:$F$10,2,0)),"",VLOOKUP($BV$2:$BV$66,Notes!$E$1:$F$10,2,0))</f>
        <v/>
      </c>
      <c r="CD12" s="38">
        <f t="shared" si="19"/>
        <v>29</v>
      </c>
      <c r="CE12" s="34">
        <v>91</v>
      </c>
      <c r="CF12" s="32">
        <v>2</v>
      </c>
      <c r="CG12" s="32">
        <v>96</v>
      </c>
      <c r="CH12" s="32">
        <v>2</v>
      </c>
      <c r="CI12" s="32">
        <v>93</v>
      </c>
      <c r="CJ12" s="32">
        <v>3</v>
      </c>
      <c r="CK12" s="32"/>
      <c r="CL12" s="32"/>
      <c r="CM12" s="32">
        <v>87</v>
      </c>
      <c r="CN12" s="32">
        <v>3</v>
      </c>
      <c r="CO12" s="22">
        <f t="shared" si="20"/>
        <v>367</v>
      </c>
      <c r="CP12" s="33">
        <f t="shared" si="21"/>
        <v>1</v>
      </c>
      <c r="CQ12" s="37">
        <f>IF(ISNA(VLOOKUP($CF$2:$CF$66,Notes!$A$1:$B$10,2,0)),"",VLOOKUP($CF$2:$CF$66,Notes!$A$1:$B$10,2,0))</f>
        <v>9</v>
      </c>
      <c r="CR12" s="22">
        <f>IF(ISNA(VLOOKUP($CH$2:$CH$66,Notes!$A$1:$B$10,2,0)),"",VLOOKUP($CH$2:$CH$66,Notes!$A$1:$B$10,2,0))</f>
        <v>9</v>
      </c>
      <c r="CS12" s="22">
        <f>IF(ISNA(VLOOKUP($CJ$2:$CJ$66,Notes!$A$1:$B$10,2,0)),"",VLOOKUP($CJ$2:$CJ$66,Notes!$A$1:$B$10,2,0))</f>
        <v>8</v>
      </c>
      <c r="CT12" s="22" t="str">
        <f>IF(ISNA(VLOOKUP($CL$2:$CL$66,Notes!$C$1:$D$10,2,0)),"",VLOOKUP($CL$2:$CL$66,Notes!$C$1:$D$10,2,0))</f>
        <v/>
      </c>
      <c r="CU12" s="22">
        <f>IF(ISNA(VLOOKUP($CN$2:$CN$66,Notes!$E$1:$F$10,2,0)),"",VLOOKUP($CN$2:$CN$66,Notes!$E$1:$F$10,2,0))</f>
        <v>25</v>
      </c>
      <c r="CV12" s="38">
        <f t="shared" si="22"/>
        <v>51</v>
      </c>
      <c r="CW12" s="57">
        <f t="shared" si="23"/>
        <v>56</v>
      </c>
      <c r="CX12" s="22">
        <f t="shared" si="24"/>
        <v>54</v>
      </c>
      <c r="CY12" s="22">
        <f t="shared" si="25"/>
        <v>47</v>
      </c>
      <c r="CZ12" s="22">
        <f t="shared" si="26"/>
        <v>29</v>
      </c>
      <c r="DA12" s="22">
        <f t="shared" si="27"/>
        <v>51</v>
      </c>
    </row>
    <row r="13" spans="1:105">
      <c r="A13" s="35">
        <v>105</v>
      </c>
      <c r="B13" s="36" t="s">
        <v>48</v>
      </c>
      <c r="C13" s="35">
        <f t="shared" si="0"/>
        <v>1598</v>
      </c>
      <c r="D13" s="22">
        <f t="shared" si="1"/>
        <v>192</v>
      </c>
      <c r="E13" s="22">
        <f t="shared" si="2"/>
        <v>5</v>
      </c>
      <c r="F13" s="22">
        <f t="shared" si="3"/>
        <v>38.4</v>
      </c>
      <c r="G13" s="22">
        <f t="shared" si="4"/>
        <v>134</v>
      </c>
      <c r="H13" s="22">
        <f t="shared" si="5"/>
        <v>0</v>
      </c>
      <c r="I13" s="33">
        <f t="shared" si="6"/>
        <v>0</v>
      </c>
      <c r="J13" s="36">
        <f t="shared" si="7"/>
        <v>0</v>
      </c>
      <c r="K13" s="34">
        <v>87</v>
      </c>
      <c r="L13" s="32">
        <v>2</v>
      </c>
      <c r="M13" s="32">
        <v>84</v>
      </c>
      <c r="N13" s="32">
        <v>3</v>
      </c>
      <c r="O13" s="32">
        <v>85</v>
      </c>
      <c r="P13" s="32">
        <v>2</v>
      </c>
      <c r="Q13" s="32"/>
      <c r="R13" s="32"/>
      <c r="S13" s="32">
        <v>76</v>
      </c>
      <c r="T13" s="32">
        <v>5</v>
      </c>
      <c r="U13" s="22">
        <f t="shared" si="8"/>
        <v>332</v>
      </c>
      <c r="V13" s="33">
        <f t="shared" si="9"/>
        <v>1</v>
      </c>
      <c r="W13" s="37">
        <f>IF(ISNA(VLOOKUP($L$2:$L$66,Notes!$A$1:$B$10,2,0)),"",VLOOKUP($L$2:$L$66,Notes!$A$1:$B$10,2,0))</f>
        <v>9</v>
      </c>
      <c r="X13" s="22">
        <f>IF(ISNA(VLOOKUP($N$2:$N$66,Notes!$A$1:$B$10,2,0)),"",VLOOKUP($N$2:$N$66,Notes!$A$1:$B$10,2,0))</f>
        <v>8</v>
      </c>
      <c r="Y13" s="22">
        <f>IF(ISNA(VLOOKUP($P$2:$P$66,Notes!$A$1:$B$10,2,0)),"",VLOOKUP($P$2:$P$66,Notes!$A$1:$B$10,2,0))</f>
        <v>9</v>
      </c>
      <c r="Z13" s="22" t="str">
        <f>IF(ISNA(VLOOKUP($R$2:$R$66,Notes!$C$1:$D$10,2,0)),"",VLOOKUP($R$2:$R$66,Notes!$C$1:$D$10,2,0))</f>
        <v/>
      </c>
      <c r="AA13" s="22">
        <f>IF(ISNA(VLOOKUP($T$2:$T$66,Notes!$E$1:$F$10,2,0)),"",VLOOKUP($T$2:$T$66,Notes!$E$1:$F$10,2,0))</f>
        <v>21</v>
      </c>
      <c r="AB13" s="38">
        <f t="shared" si="10"/>
        <v>47</v>
      </c>
      <c r="AC13" s="34">
        <v>80</v>
      </c>
      <c r="AD13" s="32">
        <v>5</v>
      </c>
      <c r="AE13" s="32">
        <v>70</v>
      </c>
      <c r="AF13" s="32">
        <v>6</v>
      </c>
      <c r="AG13" s="32">
        <v>77</v>
      </c>
      <c r="AH13" s="32">
        <v>4</v>
      </c>
      <c r="AI13" s="32">
        <v>85</v>
      </c>
      <c r="AJ13" s="32">
        <v>3</v>
      </c>
      <c r="AK13" s="32"/>
      <c r="AL13" s="32"/>
      <c r="AM13" s="22">
        <f t="shared" si="11"/>
        <v>312</v>
      </c>
      <c r="AN13" s="33">
        <f t="shared" si="12"/>
        <v>1</v>
      </c>
      <c r="AO13" s="37">
        <f>IF(ISNA(VLOOKUP($AD$2:$AD$66,Notes!$A$1:$B$10,2,0)),"",VLOOKUP($AD$2:$AD$66,Notes!$A$1:$B$10,2,0))</f>
        <v>6</v>
      </c>
      <c r="AP13" s="22">
        <f>IF(ISNA(VLOOKUP($AF$2:$AF$66,Notes!$A$1:$B$10,2,0)),"",VLOOKUP($AF$2:$AF$66,Notes!$A$1:$B$10,2,0))</f>
        <v>5</v>
      </c>
      <c r="AQ13" s="22">
        <f>IF(ISNA(VLOOKUP($AH$2:$AH$66,Notes!$A$1:$B$10,2,0)),"",VLOOKUP($AH$2:$AH$66,Notes!$A$1:$B$10,2,0))</f>
        <v>7</v>
      </c>
      <c r="AR13" s="22">
        <f>IF(ISNA(VLOOKUP($AJ$2:$AJ$66,Notes!$C$1:$D$10,2,0)),"",VLOOKUP($AJ$2:$AJ$66,Notes!$C$1:$D$10,2,0))</f>
        <v>10</v>
      </c>
      <c r="AS13" s="22" t="str">
        <f>IF(ISNA(VLOOKUP($AL$2:$AL$66,Notes!$E$1:$F$10,2,0)),"",VLOOKUP($AL$2:$AL$66,Notes!$E$1:$F$10,2,0))</f>
        <v/>
      </c>
      <c r="AT13" s="38">
        <f t="shared" si="13"/>
        <v>28</v>
      </c>
      <c r="AU13" s="34">
        <v>79</v>
      </c>
      <c r="AV13" s="32">
        <v>3</v>
      </c>
      <c r="AW13" s="32">
        <v>90</v>
      </c>
      <c r="AX13" s="32">
        <v>2</v>
      </c>
      <c r="AY13" s="32">
        <v>78</v>
      </c>
      <c r="AZ13" s="32">
        <v>4</v>
      </c>
      <c r="BA13" s="32"/>
      <c r="BB13" s="32"/>
      <c r="BC13" s="32">
        <v>77</v>
      </c>
      <c r="BD13" s="32">
        <v>7</v>
      </c>
      <c r="BE13" s="22">
        <f t="shared" si="14"/>
        <v>324</v>
      </c>
      <c r="BF13" s="33">
        <f t="shared" si="15"/>
        <v>1</v>
      </c>
      <c r="BG13" s="37">
        <f>IF(ISNA(VLOOKUP($AV$2:$AV$66,Notes!$A$1:$B$10,2,0)),"",VLOOKUP($AV$2:$AV$66,Notes!$A$1:$B$10,2,0))</f>
        <v>8</v>
      </c>
      <c r="BH13" s="22">
        <f>IF(ISNA(VLOOKUP($AX$2:$AX$66,Notes!$A$1:$B$10,2,0)),"",VLOOKUP($AX$2:$AX$66,Notes!$A$1:$B$10,2,0))</f>
        <v>9</v>
      </c>
      <c r="BI13" s="22">
        <f>IF(ISNA(VLOOKUP($AZ$2:$AZ$66,Notes!$A$1:$B$10,2,0)),"",VLOOKUP($AZ$2:$AZ$66,Notes!$A$1:$B$10,2,0))</f>
        <v>7</v>
      </c>
      <c r="BJ13" s="22" t="str">
        <f>IF(ISNA(VLOOKUP($BB$2:$BB$66,Notes!$C$1:$D$10,2,0)),"",VLOOKUP($BB$2:$BB$66,Notes!$C$1:$D$10,2,0))</f>
        <v/>
      </c>
      <c r="BK13" s="22">
        <f>IF(ISNA(VLOOKUP($BD$2:$BD$66,Notes!$E$1:$F$10,2,0)),"",VLOOKUP($BD$2:$BD$66,Notes!$E$1:$F$10,2,0))</f>
        <v>17</v>
      </c>
      <c r="BL13" s="38">
        <f t="shared" si="16"/>
        <v>41</v>
      </c>
      <c r="BM13" s="34">
        <v>82</v>
      </c>
      <c r="BN13" s="32">
        <v>4</v>
      </c>
      <c r="BO13" s="32">
        <v>85</v>
      </c>
      <c r="BP13" s="32">
        <v>2</v>
      </c>
      <c r="BQ13" s="32">
        <v>88</v>
      </c>
      <c r="BR13" s="32">
        <v>2</v>
      </c>
      <c r="BS13" s="32"/>
      <c r="BT13" s="32"/>
      <c r="BU13" s="32">
        <v>84</v>
      </c>
      <c r="BV13" s="32">
        <v>5</v>
      </c>
      <c r="BW13" s="22">
        <f t="shared" si="17"/>
        <v>339</v>
      </c>
      <c r="BX13" s="33">
        <f t="shared" si="18"/>
        <v>1</v>
      </c>
      <c r="BY13" s="37">
        <f>IF(ISNA(VLOOKUP($BN$2:$BN$66,Notes!$A$1:$B$10,2,0)),"",VLOOKUP($BN$2:$BN$66,Notes!$A$1:$B$10,2,0))</f>
        <v>7</v>
      </c>
      <c r="BZ13" s="22">
        <f>IF(ISNA(VLOOKUP($BP$2:$BP$66,Notes!$A$1:$B$10,2,0)),"",VLOOKUP($BP$2:$BP$66,Notes!$A$1:$B$10,2,0))</f>
        <v>9</v>
      </c>
      <c r="CA13" s="22">
        <f>IF(ISNA(VLOOKUP($BR$2:$BR$66,Notes!$A$1:$B$10,2,0)),"",VLOOKUP($BR$2:$BR$66,Notes!$A$1:$B$10,2,0))</f>
        <v>9</v>
      </c>
      <c r="CB13" s="22" t="str">
        <f>IF(ISNA(VLOOKUP($BT$2:$BT$66,Notes!$C$1:$D$10,2,0)),"",VLOOKUP($BT$2:$BT$66,Notes!$C$1:$D$10,2,0))</f>
        <v/>
      </c>
      <c r="CC13" s="22">
        <f>IF(ISNA(VLOOKUP($BV$2:$BV$66,Notes!$E$1:$F$10,2,0)),"",VLOOKUP($BV$2:$BV$66,Notes!$E$1:$F$10,2,0))</f>
        <v>21</v>
      </c>
      <c r="CD13" s="38">
        <f t="shared" si="19"/>
        <v>46</v>
      </c>
      <c r="CE13" s="34">
        <v>85</v>
      </c>
      <c r="CF13" s="32">
        <v>2</v>
      </c>
      <c r="CG13" s="32">
        <v>62</v>
      </c>
      <c r="CH13" s="32">
        <v>5</v>
      </c>
      <c r="CI13" s="32">
        <v>79</v>
      </c>
      <c r="CJ13" s="32">
        <v>3</v>
      </c>
      <c r="CK13" s="32">
        <v>65</v>
      </c>
      <c r="CL13" s="32">
        <v>6</v>
      </c>
      <c r="CM13" s="32"/>
      <c r="CN13" s="32"/>
      <c r="CO13" s="22">
        <f t="shared" si="20"/>
        <v>291</v>
      </c>
      <c r="CP13" s="33">
        <f t="shared" si="21"/>
        <v>1</v>
      </c>
      <c r="CQ13" s="37">
        <f>IF(ISNA(VLOOKUP($CF$2:$CF$66,Notes!$A$1:$B$10,2,0)),"",VLOOKUP($CF$2:$CF$66,Notes!$A$1:$B$10,2,0))</f>
        <v>9</v>
      </c>
      <c r="CR13" s="22">
        <f>IF(ISNA(VLOOKUP($CH$2:$CH$66,Notes!$A$1:$B$10,2,0)),"",VLOOKUP($CH$2:$CH$66,Notes!$A$1:$B$10,2,0))</f>
        <v>6</v>
      </c>
      <c r="CS13" s="22">
        <f>IF(ISNA(VLOOKUP($CJ$2:$CJ$66,Notes!$A$1:$B$10,2,0)),"",VLOOKUP($CJ$2:$CJ$66,Notes!$A$1:$B$10,2,0))</f>
        <v>8</v>
      </c>
      <c r="CT13" s="22">
        <f>IF(ISNA(VLOOKUP($CL$2:$CL$66,Notes!$C$1:$D$10,2,0)),"",VLOOKUP($CL$2:$CL$66,Notes!$C$1:$D$10,2,0))</f>
        <v>7</v>
      </c>
      <c r="CU13" s="22" t="str">
        <f>IF(ISNA(VLOOKUP($CN$2:$CN$66,Notes!$E$1:$F$10,2,0)),"",VLOOKUP($CN$2:$CN$66,Notes!$E$1:$F$10,2,0))</f>
        <v/>
      </c>
      <c r="CV13" s="38">
        <f t="shared" si="22"/>
        <v>30</v>
      </c>
      <c r="CW13" s="57">
        <f t="shared" si="23"/>
        <v>47</v>
      </c>
      <c r="CX13" s="22">
        <f t="shared" si="24"/>
        <v>28</v>
      </c>
      <c r="CY13" s="22">
        <f t="shared" si="25"/>
        <v>41</v>
      </c>
      <c r="CZ13" s="22">
        <f t="shared" si="26"/>
        <v>46</v>
      </c>
      <c r="DA13" s="22">
        <f t="shared" si="27"/>
        <v>30</v>
      </c>
    </row>
    <row r="14" spans="1:105">
      <c r="A14" s="35">
        <v>120</v>
      </c>
      <c r="B14" s="36" t="s">
        <v>54</v>
      </c>
      <c r="C14" s="35">
        <f t="shared" si="0"/>
        <v>1325</v>
      </c>
      <c r="D14" s="22">
        <f t="shared" si="1"/>
        <v>164</v>
      </c>
      <c r="E14" s="22">
        <f t="shared" si="2"/>
        <v>4</v>
      </c>
      <c r="F14" s="22">
        <f t="shared" si="3"/>
        <v>41</v>
      </c>
      <c r="G14" s="22">
        <f t="shared" si="4"/>
        <v>131</v>
      </c>
      <c r="H14" s="22">
        <f t="shared" si="5"/>
        <v>1</v>
      </c>
      <c r="I14" s="33">
        <f t="shared" si="6"/>
        <v>0</v>
      </c>
      <c r="J14" s="36">
        <f t="shared" si="7"/>
        <v>1</v>
      </c>
      <c r="K14" s="34">
        <v>88</v>
      </c>
      <c r="L14" s="32">
        <v>2</v>
      </c>
      <c r="M14" s="32">
        <v>87</v>
      </c>
      <c r="N14" s="32">
        <v>4</v>
      </c>
      <c r="O14" s="32">
        <v>53</v>
      </c>
      <c r="P14" s="32">
        <v>4</v>
      </c>
      <c r="Q14" s="32">
        <v>82</v>
      </c>
      <c r="R14" s="32">
        <v>2</v>
      </c>
      <c r="S14" s="32"/>
      <c r="T14" s="32"/>
      <c r="U14" s="22">
        <f t="shared" si="8"/>
        <v>310</v>
      </c>
      <c r="V14" s="33">
        <f t="shared" si="9"/>
        <v>1</v>
      </c>
      <c r="W14" s="37">
        <f>IF(ISNA(VLOOKUP($L$2:$L$66,Notes!$A$1:$B$10,2,0)),"",VLOOKUP($L$2:$L$66,Notes!$A$1:$B$10,2,0))</f>
        <v>9</v>
      </c>
      <c r="X14" s="22">
        <f>IF(ISNA(VLOOKUP($N$2:$N$66,Notes!$A$1:$B$10,2,0)),"",VLOOKUP($N$2:$N$66,Notes!$A$1:$B$10,2,0))</f>
        <v>7</v>
      </c>
      <c r="Y14" s="22">
        <f>IF(ISNA(VLOOKUP($P$2:$P$66,Notes!$A$1:$B$10,2,0)),"",VLOOKUP($P$2:$P$66,Notes!$A$1:$B$10,2,0))</f>
        <v>7</v>
      </c>
      <c r="Z14" s="22">
        <f>IF(ISNA(VLOOKUP($R$2:$R$66,Notes!$C$1:$D$10,2,0)),"",VLOOKUP($R$2:$R$66,Notes!$C$1:$D$10,2,0))</f>
        <v>12</v>
      </c>
      <c r="AA14" s="22" t="str">
        <f>IF(ISNA(VLOOKUP($T$2:$T$66,Notes!$E$1:$F$10,2,0)),"",VLOOKUP($T$2:$T$66,Notes!$E$1:$F$10,2,0))</f>
        <v/>
      </c>
      <c r="AB14" s="38">
        <f t="shared" si="10"/>
        <v>35</v>
      </c>
      <c r="AC14" s="34"/>
      <c r="AD14" s="32"/>
      <c r="AE14" s="32"/>
      <c r="AF14" s="32"/>
      <c r="AG14" s="32"/>
      <c r="AH14" s="32"/>
      <c r="AI14" s="32"/>
      <c r="AJ14" s="32"/>
      <c r="AK14" s="32"/>
      <c r="AL14" s="32"/>
      <c r="AM14" s="22">
        <f t="shared" si="11"/>
        <v>0</v>
      </c>
      <c r="AN14" s="33">
        <f t="shared" si="12"/>
        <v>0</v>
      </c>
      <c r="AO14" s="37" t="str">
        <f>IF(ISNA(VLOOKUP($AD$2:$AD$66,Notes!$A$1:$B$10,2,0)),"",VLOOKUP($AD$2:$AD$66,Notes!$A$1:$B$10,2,0))</f>
        <v/>
      </c>
      <c r="AP14" s="22" t="str">
        <f>IF(ISNA(VLOOKUP($AF$2:$AF$66,Notes!$A$1:$B$10,2,0)),"",VLOOKUP($AF$2:$AF$66,Notes!$A$1:$B$10,2,0))</f>
        <v/>
      </c>
      <c r="AQ14" s="22" t="str">
        <f>IF(ISNA(VLOOKUP($AH$2:$AH$66,Notes!$A$1:$B$10,2,0)),"",VLOOKUP($AH$2:$AH$66,Notes!$A$1:$B$10,2,0))</f>
        <v/>
      </c>
      <c r="AR14" s="22" t="str">
        <f>IF(ISNA(VLOOKUP($AJ$2:$AJ$66,Notes!$C$1:$D$10,2,0)),"",VLOOKUP($AJ$2:$AJ$66,Notes!$C$1:$D$10,2,0))</f>
        <v/>
      </c>
      <c r="AS14" s="22" t="str">
        <f>IF(ISNA(VLOOKUP($AL$2:$AL$66,Notes!$E$1:$F$10,2,0)),"",VLOOKUP($AL$2:$AL$66,Notes!$E$1:$F$10,2,0))</f>
        <v/>
      </c>
      <c r="AT14" s="38">
        <f t="shared" si="13"/>
        <v>0</v>
      </c>
      <c r="AU14" s="34">
        <v>90</v>
      </c>
      <c r="AV14" s="32">
        <v>2</v>
      </c>
      <c r="AW14" s="32">
        <v>96</v>
      </c>
      <c r="AX14" s="32">
        <v>2</v>
      </c>
      <c r="AY14" s="32">
        <v>90</v>
      </c>
      <c r="AZ14" s="32">
        <v>2</v>
      </c>
      <c r="BA14" s="32"/>
      <c r="BB14" s="32"/>
      <c r="BC14" s="32">
        <v>82</v>
      </c>
      <c r="BD14" s="32">
        <v>6</v>
      </c>
      <c r="BE14" s="22">
        <f t="shared" si="14"/>
        <v>358</v>
      </c>
      <c r="BF14" s="33">
        <f t="shared" si="15"/>
        <v>1</v>
      </c>
      <c r="BG14" s="37">
        <f>IF(ISNA(VLOOKUP($AV$2:$AV$66,Notes!$A$1:$B$10,2,0)),"",VLOOKUP($AV$2:$AV$66,Notes!$A$1:$B$10,2,0))</f>
        <v>9</v>
      </c>
      <c r="BH14" s="22">
        <f>IF(ISNA(VLOOKUP($AX$2:$AX$66,Notes!$A$1:$B$10,2,0)),"",VLOOKUP($AX$2:$AX$66,Notes!$A$1:$B$10,2,0))</f>
        <v>9</v>
      </c>
      <c r="BI14" s="22">
        <f>IF(ISNA(VLOOKUP($AZ$2:$AZ$66,Notes!$A$1:$B$10,2,0)),"",VLOOKUP($AZ$2:$AZ$66,Notes!$A$1:$B$10,2,0))</f>
        <v>9</v>
      </c>
      <c r="BJ14" s="22" t="str">
        <f>IF(ISNA(VLOOKUP($BB$2:$BB$66,Notes!$C$1:$D$10,2,0)),"",VLOOKUP($BB$2:$BB$66,Notes!$C$1:$D$10,2,0))</f>
        <v/>
      </c>
      <c r="BK14" s="22">
        <f>IF(ISNA(VLOOKUP($BD$2:$BD$66,Notes!$E$1:$F$10,2,0)),"",VLOOKUP($BD$2:$BD$66,Notes!$E$1:$F$10,2,0))</f>
        <v>19</v>
      </c>
      <c r="BL14" s="38">
        <f t="shared" si="16"/>
        <v>46</v>
      </c>
      <c r="BM14" s="34">
        <v>98</v>
      </c>
      <c r="BN14" s="32">
        <v>1</v>
      </c>
      <c r="BO14" s="32">
        <v>53</v>
      </c>
      <c r="BP14" s="32">
        <v>5</v>
      </c>
      <c r="BQ14" s="32">
        <v>51</v>
      </c>
      <c r="BR14" s="32">
        <v>7</v>
      </c>
      <c r="BS14" s="32"/>
      <c r="BT14" s="32"/>
      <c r="BU14" s="32">
        <v>95</v>
      </c>
      <c r="BV14" s="32">
        <v>1</v>
      </c>
      <c r="BW14" s="22">
        <f t="shared" si="17"/>
        <v>297</v>
      </c>
      <c r="BX14" s="33">
        <f t="shared" si="18"/>
        <v>1</v>
      </c>
      <c r="BY14" s="37">
        <f>IF(ISNA(VLOOKUP($BN$2:$BN$66,Notes!$A$1:$B$10,2,0)),"",VLOOKUP($BN$2:$BN$66,Notes!$A$1:$B$10,2,0))</f>
        <v>10</v>
      </c>
      <c r="BZ14" s="22">
        <f>IF(ISNA(VLOOKUP($BP$2:$BP$66,Notes!$A$1:$B$10,2,0)),"",VLOOKUP($BP$2:$BP$66,Notes!$A$1:$B$10,2,0))</f>
        <v>6</v>
      </c>
      <c r="CA14" s="22">
        <f>IF(ISNA(VLOOKUP($BR$2:$BR$66,Notes!$A$1:$B$10,2,0)),"",VLOOKUP($BR$2:$BR$66,Notes!$A$1:$B$10,2,0))</f>
        <v>4</v>
      </c>
      <c r="CB14" s="22" t="str">
        <f>IF(ISNA(VLOOKUP($BT$2:$BT$66,Notes!$C$1:$D$10,2,0)),"",VLOOKUP($BT$2:$BT$66,Notes!$C$1:$D$10,2,0))</f>
        <v/>
      </c>
      <c r="CC14" s="22">
        <f>IF(ISNA(VLOOKUP($BV$2:$BV$66,Notes!$E$1:$F$10,2,0)),"",VLOOKUP($BV$2:$BV$66,Notes!$E$1:$F$10,2,0))</f>
        <v>30</v>
      </c>
      <c r="CD14" s="38">
        <f t="shared" si="19"/>
        <v>50</v>
      </c>
      <c r="CE14" s="34">
        <v>91</v>
      </c>
      <c r="CF14" s="32">
        <v>4</v>
      </c>
      <c r="CG14" s="32">
        <v>91</v>
      </c>
      <c r="CH14" s="32">
        <v>4</v>
      </c>
      <c r="CI14" s="32">
        <v>93</v>
      </c>
      <c r="CJ14" s="32">
        <v>4</v>
      </c>
      <c r="CK14" s="32">
        <v>85</v>
      </c>
      <c r="CL14" s="32">
        <v>2</v>
      </c>
      <c r="CM14" s="32"/>
      <c r="CN14" s="32"/>
      <c r="CO14" s="22">
        <f t="shared" si="20"/>
        <v>360</v>
      </c>
      <c r="CP14" s="33">
        <f t="shared" si="21"/>
        <v>1</v>
      </c>
      <c r="CQ14" s="37">
        <f>IF(ISNA(VLOOKUP($CF$2:$CF$66,Notes!$A$1:$B$10,2,0)),"",VLOOKUP($CF$2:$CF$66,Notes!$A$1:$B$10,2,0))</f>
        <v>7</v>
      </c>
      <c r="CR14" s="22">
        <f>IF(ISNA(VLOOKUP($CH$2:$CH$66,Notes!$A$1:$B$10,2,0)),"",VLOOKUP($CH$2:$CH$66,Notes!$A$1:$B$10,2,0))</f>
        <v>7</v>
      </c>
      <c r="CS14" s="22">
        <f>IF(ISNA(VLOOKUP($CJ$2:$CJ$66,Notes!$A$1:$B$10,2,0)),"",VLOOKUP($CJ$2:$CJ$66,Notes!$A$1:$B$10,2,0))</f>
        <v>7</v>
      </c>
      <c r="CT14" s="22">
        <f>IF(ISNA(VLOOKUP($CL$2:$CL$66,Notes!$C$1:$D$10,2,0)),"",VLOOKUP($CL$2:$CL$66,Notes!$C$1:$D$10,2,0))</f>
        <v>12</v>
      </c>
      <c r="CU14" s="22" t="str">
        <f>IF(ISNA(VLOOKUP($CN$2:$CN$66,Notes!$E$1:$F$10,2,0)),"",VLOOKUP($CN$2:$CN$66,Notes!$E$1:$F$10,2,0))</f>
        <v/>
      </c>
      <c r="CV14" s="38">
        <f t="shared" si="22"/>
        <v>33</v>
      </c>
      <c r="CW14" s="57">
        <f t="shared" si="23"/>
        <v>35</v>
      </c>
      <c r="CX14" s="22">
        <f t="shared" si="24"/>
        <v>0</v>
      </c>
      <c r="CY14" s="22">
        <f t="shared" si="25"/>
        <v>46</v>
      </c>
      <c r="CZ14" s="22">
        <f t="shared" si="26"/>
        <v>50</v>
      </c>
      <c r="DA14" s="22">
        <f t="shared" si="27"/>
        <v>33</v>
      </c>
    </row>
    <row r="15" spans="1:105">
      <c r="A15" s="35">
        <v>121</v>
      </c>
      <c r="B15" s="36" t="s">
        <v>46</v>
      </c>
      <c r="C15" s="35">
        <f t="shared" si="0"/>
        <v>978</v>
      </c>
      <c r="D15" s="22">
        <f t="shared" si="1"/>
        <v>116</v>
      </c>
      <c r="E15" s="22">
        <f t="shared" si="2"/>
        <v>4</v>
      </c>
      <c r="F15" s="22">
        <f t="shared" si="3"/>
        <v>29</v>
      </c>
      <c r="G15" s="22">
        <f t="shared" si="4"/>
        <v>101</v>
      </c>
      <c r="H15" s="22">
        <f t="shared" si="5"/>
        <v>0</v>
      </c>
      <c r="I15" s="33">
        <f t="shared" si="6"/>
        <v>0</v>
      </c>
      <c r="J15" s="36">
        <f t="shared" si="7"/>
        <v>1</v>
      </c>
      <c r="K15" s="34">
        <v>84</v>
      </c>
      <c r="L15" s="32">
        <v>3</v>
      </c>
      <c r="M15" s="32">
        <v>93</v>
      </c>
      <c r="N15" s="32">
        <v>1</v>
      </c>
      <c r="O15" s="32">
        <v>83</v>
      </c>
      <c r="P15" s="32">
        <v>3</v>
      </c>
      <c r="Q15" s="32"/>
      <c r="R15" s="32"/>
      <c r="S15" s="32">
        <v>52</v>
      </c>
      <c r="T15" s="32">
        <v>6</v>
      </c>
      <c r="U15" s="22">
        <f t="shared" si="8"/>
        <v>312</v>
      </c>
      <c r="V15" s="33">
        <f t="shared" si="9"/>
        <v>1</v>
      </c>
      <c r="W15" s="37">
        <f>IF(ISNA(VLOOKUP($L$2:$L$66,Notes!$A$1:$B$10,2,0)),"",VLOOKUP($L$2:$L$66,Notes!$A$1:$B$10,2,0))</f>
        <v>8</v>
      </c>
      <c r="X15" s="22">
        <f>IF(ISNA(VLOOKUP($N$2:$N$66,Notes!$A$1:$B$10,2,0)),"",VLOOKUP($N$2:$N$66,Notes!$A$1:$B$10,2,0))</f>
        <v>10</v>
      </c>
      <c r="Y15" s="22">
        <f>IF(ISNA(VLOOKUP($P$2:$P$66,Notes!$A$1:$B$10,2,0)),"",VLOOKUP($P$2:$P$66,Notes!$A$1:$B$10,2,0))</f>
        <v>8</v>
      </c>
      <c r="Z15" s="22" t="str">
        <f>IF(ISNA(VLOOKUP($R$2:$R$66,Notes!$C$1:$D$10,2,0)),"",VLOOKUP($R$2:$R$66,Notes!$C$1:$D$10,2,0))</f>
        <v/>
      </c>
      <c r="AA15" s="22">
        <f>IF(ISNA(VLOOKUP($T$2:$T$66,Notes!$E$1:$F$10,2,0)),"",VLOOKUP($T$2:$T$66,Notes!$E$1:$F$10,2,0))</f>
        <v>19</v>
      </c>
      <c r="AB15" s="38">
        <f t="shared" si="10"/>
        <v>45</v>
      </c>
      <c r="AC15" s="34"/>
      <c r="AD15" s="32"/>
      <c r="AE15" s="32"/>
      <c r="AF15" s="32"/>
      <c r="AG15" s="32"/>
      <c r="AH15" s="32"/>
      <c r="AI15" s="32"/>
      <c r="AJ15" s="32"/>
      <c r="AK15" s="32"/>
      <c r="AL15" s="32"/>
      <c r="AM15" s="22">
        <f t="shared" si="11"/>
        <v>0</v>
      </c>
      <c r="AN15" s="33">
        <f t="shared" si="12"/>
        <v>0</v>
      </c>
      <c r="AO15" s="37" t="str">
        <f>IF(ISNA(VLOOKUP($AD$2:$AD$66,Notes!$A$1:$B$10,2,0)),"",VLOOKUP($AD$2:$AD$66,Notes!$A$1:$B$10,2,0))</f>
        <v/>
      </c>
      <c r="AP15" s="22" t="str">
        <f>IF(ISNA(VLOOKUP($AF$2:$AF$66,Notes!$A$1:$B$10,2,0)),"",VLOOKUP($AF$2:$AF$66,Notes!$A$1:$B$10,2,0))</f>
        <v/>
      </c>
      <c r="AQ15" s="22" t="str">
        <f>IF(ISNA(VLOOKUP($AH$2:$AH$66,Notes!$A$1:$B$10,2,0)),"",VLOOKUP($AH$2:$AH$66,Notes!$A$1:$B$10,2,0))</f>
        <v/>
      </c>
      <c r="AR15" s="22" t="str">
        <f>IF(ISNA(VLOOKUP($AJ$2:$AJ$66,Notes!$C$1:$D$10,2,0)),"",VLOOKUP($AJ$2:$AJ$66,Notes!$C$1:$D$10,2,0))</f>
        <v/>
      </c>
      <c r="AS15" s="22" t="str">
        <f>IF(ISNA(VLOOKUP($AL$2:$AL$66,Notes!$E$1:$F$10,2,0)),"",VLOOKUP($AL$2:$AL$66,Notes!$E$1:$F$10,2,0))</f>
        <v/>
      </c>
      <c r="AT15" s="38">
        <f t="shared" si="13"/>
        <v>0</v>
      </c>
      <c r="AU15" s="34">
        <v>80</v>
      </c>
      <c r="AV15" s="32">
        <v>2</v>
      </c>
      <c r="AW15" s="32">
        <v>61</v>
      </c>
      <c r="AX15" s="32">
        <v>5</v>
      </c>
      <c r="AY15" s="32">
        <v>84</v>
      </c>
      <c r="AZ15" s="32">
        <v>2</v>
      </c>
      <c r="BA15" s="32">
        <v>70</v>
      </c>
      <c r="BB15" s="32">
        <v>3</v>
      </c>
      <c r="BC15" s="32"/>
      <c r="BD15" s="32"/>
      <c r="BE15" s="22">
        <f t="shared" si="14"/>
        <v>295</v>
      </c>
      <c r="BF15" s="33">
        <f t="shared" si="15"/>
        <v>1</v>
      </c>
      <c r="BG15" s="37">
        <f>IF(ISNA(VLOOKUP($AV$2:$AV$66,Notes!$A$1:$B$10,2,0)),"",VLOOKUP($AV$2:$AV$66,Notes!$A$1:$B$10,2,0))</f>
        <v>9</v>
      </c>
      <c r="BH15" s="22">
        <f>IF(ISNA(VLOOKUP($AX$2:$AX$66,Notes!$A$1:$B$10,2,0)),"",VLOOKUP($AX$2:$AX$66,Notes!$A$1:$B$10,2,0))</f>
        <v>6</v>
      </c>
      <c r="BI15" s="22">
        <f>IF(ISNA(VLOOKUP($AZ$2:$AZ$66,Notes!$A$1:$B$10,2,0)),"",VLOOKUP($AZ$2:$AZ$66,Notes!$A$1:$B$10,2,0))</f>
        <v>9</v>
      </c>
      <c r="BJ15" s="22">
        <f>IF(ISNA(VLOOKUP($BB$2:$BB$66,Notes!$C$1:$D$10,2,0)),"",VLOOKUP($BB$2:$BB$66,Notes!$C$1:$D$10,2,0))</f>
        <v>10</v>
      </c>
      <c r="BK15" s="22" t="str">
        <f>IF(ISNA(VLOOKUP($BD$2:$BD$66,Notes!$E$1:$F$10,2,0)),"",VLOOKUP($BD$2:$BD$66,Notes!$E$1:$F$10,2,0))</f>
        <v/>
      </c>
      <c r="BL15" s="38">
        <f t="shared" si="16"/>
        <v>34</v>
      </c>
      <c r="BM15" s="34">
        <v>60</v>
      </c>
      <c r="BN15" s="32">
        <v>8</v>
      </c>
      <c r="BO15" s="32"/>
      <c r="BP15" s="32"/>
      <c r="BQ15" s="32">
        <v>69</v>
      </c>
      <c r="BR15" s="32">
        <v>6</v>
      </c>
      <c r="BS15" s="32">
        <v>49</v>
      </c>
      <c r="BT15" s="32">
        <v>6</v>
      </c>
      <c r="BU15" s="32"/>
      <c r="BV15" s="32"/>
      <c r="BW15" s="22">
        <f t="shared" si="17"/>
        <v>178</v>
      </c>
      <c r="BX15" s="33">
        <f t="shared" si="18"/>
        <v>1</v>
      </c>
      <c r="BY15" s="37">
        <f>IF(ISNA(VLOOKUP($BN$2:$BN$66,Notes!$A$1:$B$10,2,0)),"",VLOOKUP($BN$2:$BN$66,Notes!$A$1:$B$10,2,0))</f>
        <v>3</v>
      </c>
      <c r="BZ15" s="22" t="str">
        <f>IF(ISNA(VLOOKUP($BP$2:$BP$66,Notes!$A$1:$B$10,2,0)),"",VLOOKUP($BP$2:$BP$66,Notes!$A$1:$B$10,2,0))</f>
        <v/>
      </c>
      <c r="CA15" s="22">
        <f>IF(ISNA(VLOOKUP($BR$2:$BR$66,Notes!$A$1:$B$10,2,0)),"",VLOOKUP($BR$2:$BR$66,Notes!$A$1:$B$10,2,0))</f>
        <v>5</v>
      </c>
      <c r="CB15" s="22">
        <f>IF(ISNA(VLOOKUP($BT$2:$BT$66,Notes!$C$1:$D$10,2,0)),"",VLOOKUP($BT$2:$BT$66,Notes!$C$1:$D$10,2,0))</f>
        <v>7</v>
      </c>
      <c r="CC15" s="22" t="str">
        <f>IF(ISNA(VLOOKUP($BV$2:$BV$66,Notes!$E$1:$F$10,2,0)),"",VLOOKUP($BV$2:$BV$66,Notes!$E$1:$F$10,2,0))</f>
        <v/>
      </c>
      <c r="CD15" s="38">
        <f t="shared" si="19"/>
        <v>15</v>
      </c>
      <c r="CE15" s="34">
        <v>53</v>
      </c>
      <c r="CF15" s="32">
        <v>5</v>
      </c>
      <c r="CG15" s="32">
        <v>66</v>
      </c>
      <c r="CH15" s="32">
        <v>3</v>
      </c>
      <c r="CI15" s="32">
        <v>74</v>
      </c>
      <c r="CJ15" s="32">
        <v>3</v>
      </c>
      <c r="CK15" s="32"/>
      <c r="CL15" s="32"/>
      <c r="CM15" s="32"/>
      <c r="CN15" s="32"/>
      <c r="CO15" s="22">
        <f t="shared" si="20"/>
        <v>193</v>
      </c>
      <c r="CP15" s="33">
        <f t="shared" si="21"/>
        <v>1</v>
      </c>
      <c r="CQ15" s="37">
        <f>IF(ISNA(VLOOKUP($CF$2:$CF$66,Notes!$A$1:$B$10,2,0)),"",VLOOKUP($CF$2:$CF$66,Notes!$A$1:$B$10,2,0))</f>
        <v>6</v>
      </c>
      <c r="CR15" s="22">
        <f>IF(ISNA(VLOOKUP($CH$2:$CH$66,Notes!$A$1:$B$10,2,0)),"",VLOOKUP($CH$2:$CH$66,Notes!$A$1:$B$10,2,0))</f>
        <v>8</v>
      </c>
      <c r="CS15" s="22">
        <f>IF(ISNA(VLOOKUP($CJ$2:$CJ$66,Notes!$A$1:$B$10,2,0)),"",VLOOKUP($CJ$2:$CJ$66,Notes!$A$1:$B$10,2,0))</f>
        <v>8</v>
      </c>
      <c r="CT15" s="22" t="str">
        <f>IF(ISNA(VLOOKUP($CL$2:$CL$66,Notes!$C$1:$D$10,2,0)),"",VLOOKUP($CL$2:$CL$66,Notes!$C$1:$D$10,2,0))</f>
        <v/>
      </c>
      <c r="CU15" s="22" t="str">
        <f>IF(ISNA(VLOOKUP($CN$2:$CN$66,Notes!$E$1:$F$10,2,0)),"",VLOOKUP($CN$2:$CN$66,Notes!$E$1:$F$10,2,0))</f>
        <v/>
      </c>
      <c r="CV15" s="38">
        <f t="shared" si="22"/>
        <v>22</v>
      </c>
      <c r="CW15" s="57">
        <f t="shared" si="23"/>
        <v>45</v>
      </c>
      <c r="CX15" s="22">
        <f t="shared" si="24"/>
        <v>0</v>
      </c>
      <c r="CY15" s="22">
        <f t="shared" si="25"/>
        <v>34</v>
      </c>
      <c r="CZ15" s="22">
        <f t="shared" si="26"/>
        <v>15</v>
      </c>
      <c r="DA15" s="22">
        <f t="shared" si="27"/>
        <v>22</v>
      </c>
    </row>
    <row r="16" spans="1:105">
      <c r="A16" s="35">
        <v>122</v>
      </c>
      <c r="B16" s="139" t="s">
        <v>164</v>
      </c>
      <c r="C16" s="35">
        <f t="shared" si="0"/>
        <v>0</v>
      </c>
      <c r="D16" s="22">
        <f t="shared" si="1"/>
        <v>0</v>
      </c>
      <c r="E16" s="22">
        <f t="shared" si="2"/>
        <v>0</v>
      </c>
      <c r="F16" s="22">
        <f t="shared" si="3"/>
        <v>0</v>
      </c>
      <c r="G16" s="22">
        <f t="shared" si="4"/>
        <v>0</v>
      </c>
      <c r="H16" s="22">
        <f t="shared" si="5"/>
        <v>0</v>
      </c>
      <c r="I16" s="33">
        <f t="shared" si="6"/>
        <v>0</v>
      </c>
      <c r="J16" s="36">
        <f t="shared" si="7"/>
        <v>0</v>
      </c>
      <c r="K16" s="34"/>
      <c r="L16" s="32"/>
      <c r="M16" s="32"/>
      <c r="N16" s="32"/>
      <c r="O16" s="32"/>
      <c r="P16" s="32"/>
      <c r="Q16" s="32"/>
      <c r="R16" s="32"/>
      <c r="S16" s="32"/>
      <c r="T16" s="32"/>
      <c r="U16" s="22">
        <f t="shared" si="8"/>
        <v>0</v>
      </c>
      <c r="V16" s="33">
        <f t="shared" si="9"/>
        <v>0</v>
      </c>
      <c r="W16" s="37" t="str">
        <f>IF(ISNA(VLOOKUP($L$2:$L$66,Notes!$A$1:$B$10,2,0)),"",VLOOKUP($L$2:$L$66,Notes!$A$1:$B$10,2,0))</f>
        <v/>
      </c>
      <c r="X16" s="22" t="str">
        <f>IF(ISNA(VLOOKUP($N$2:$N$66,Notes!$A$1:$B$10,2,0)),"",VLOOKUP($N$2:$N$66,Notes!$A$1:$B$10,2,0))</f>
        <v/>
      </c>
      <c r="Y16" s="22" t="str">
        <f>IF(ISNA(VLOOKUP($P$2:$P$66,Notes!$A$1:$B$10,2,0)),"",VLOOKUP($P$2:$P$66,Notes!$A$1:$B$10,2,0))</f>
        <v/>
      </c>
      <c r="Z16" s="22" t="str">
        <f>IF(ISNA(VLOOKUP($R$2:$R$66,Notes!$C$1:$D$10,2,0)),"",VLOOKUP($R$2:$R$66,Notes!$C$1:$D$10,2,0))</f>
        <v/>
      </c>
      <c r="AA16" s="22" t="str">
        <f>IF(ISNA(VLOOKUP($T$2:$T$66,Notes!$E$1:$F$10,2,0)),"",VLOOKUP($T$2:$T$66,Notes!$E$1:$F$10,2,0))</f>
        <v/>
      </c>
      <c r="AB16" s="38">
        <f t="shared" si="10"/>
        <v>0</v>
      </c>
      <c r="AC16" s="34"/>
      <c r="AD16" s="32"/>
      <c r="AE16" s="32"/>
      <c r="AF16" s="32"/>
      <c r="AG16" s="32"/>
      <c r="AH16" s="32"/>
      <c r="AI16" s="32"/>
      <c r="AJ16" s="32"/>
      <c r="AK16" s="32"/>
      <c r="AL16" s="32"/>
      <c r="AM16" s="22">
        <f t="shared" si="11"/>
        <v>0</v>
      </c>
      <c r="AN16" s="33">
        <f t="shared" si="12"/>
        <v>0</v>
      </c>
      <c r="AO16" s="37" t="str">
        <f>IF(ISNA(VLOOKUP($AD$2:$AD$66,Notes!$A$1:$B$10,2,0)),"",VLOOKUP($AD$2:$AD$66,Notes!$A$1:$B$10,2,0))</f>
        <v/>
      </c>
      <c r="AP16" s="22" t="str">
        <f>IF(ISNA(VLOOKUP($AF$2:$AF$66,Notes!$A$1:$B$10,2,0)),"",VLOOKUP($AF$2:$AF$66,Notes!$A$1:$B$10,2,0))</f>
        <v/>
      </c>
      <c r="AQ16" s="22" t="str">
        <f>IF(ISNA(VLOOKUP($AH$2:$AH$66,Notes!$A$1:$B$10,2,0)),"",VLOOKUP($AH$2:$AH$66,Notes!$A$1:$B$10,2,0))</f>
        <v/>
      </c>
      <c r="AR16" s="22" t="str">
        <f>IF(ISNA(VLOOKUP($AJ$2:$AJ$66,Notes!$C$1:$D$10,2,0)),"",VLOOKUP($AJ$2:$AJ$66,Notes!$C$1:$D$10,2,0))</f>
        <v/>
      </c>
      <c r="AS16" s="22" t="str">
        <f>IF(ISNA(VLOOKUP($AL$2:$AL$66,Notes!$E$1:$F$10,2,0)),"",VLOOKUP($AL$2:$AL$66,Notes!$E$1:$F$10,2,0))</f>
        <v/>
      </c>
      <c r="AT16" s="38">
        <f t="shared" si="13"/>
        <v>0</v>
      </c>
      <c r="AU16" s="34"/>
      <c r="AV16" s="32"/>
      <c r="AW16" s="32"/>
      <c r="AX16" s="32"/>
      <c r="AY16" s="32"/>
      <c r="AZ16" s="32"/>
      <c r="BA16" s="32"/>
      <c r="BB16" s="32"/>
      <c r="BC16" s="32"/>
      <c r="BD16" s="32"/>
      <c r="BE16" s="22">
        <f t="shared" si="14"/>
        <v>0</v>
      </c>
      <c r="BF16" s="33">
        <f t="shared" si="15"/>
        <v>0</v>
      </c>
      <c r="BG16" s="37" t="str">
        <f>IF(ISNA(VLOOKUP($AV$2:$AV$66,Notes!$A$1:$B$10,2,0)),"",VLOOKUP($AV$2:$AV$66,Notes!$A$1:$B$10,2,0))</f>
        <v/>
      </c>
      <c r="BH16" s="22" t="str">
        <f>IF(ISNA(VLOOKUP($AX$2:$AX$66,Notes!$A$1:$B$10,2,0)),"",VLOOKUP($AX$2:$AX$66,Notes!$A$1:$B$10,2,0))</f>
        <v/>
      </c>
      <c r="BI16" s="22" t="str">
        <f>IF(ISNA(VLOOKUP($AZ$2:$AZ$66,Notes!$A$1:$B$10,2,0)),"",VLOOKUP($AZ$2:$AZ$66,Notes!$A$1:$B$10,2,0))</f>
        <v/>
      </c>
      <c r="BJ16" s="22" t="str">
        <f>IF(ISNA(VLOOKUP($BB$2:$BB$66,Notes!$C$1:$D$10,2,0)),"",VLOOKUP($BB$2:$BB$66,Notes!$C$1:$D$10,2,0))</f>
        <v/>
      </c>
      <c r="BK16" s="22" t="str">
        <f>IF(ISNA(VLOOKUP($BD$2:$BD$66,Notes!$E$1:$F$10,2,0)),"",VLOOKUP($BD$2:$BD$66,Notes!$E$1:$F$10,2,0))</f>
        <v/>
      </c>
      <c r="BL16" s="38">
        <f t="shared" si="16"/>
        <v>0</v>
      </c>
      <c r="BM16" s="34"/>
      <c r="BN16" s="32"/>
      <c r="BO16" s="32"/>
      <c r="BP16" s="32"/>
      <c r="BQ16" s="32"/>
      <c r="BR16" s="32"/>
      <c r="BS16" s="32"/>
      <c r="BT16" s="32"/>
      <c r="BU16" s="32"/>
      <c r="BV16" s="32"/>
      <c r="BW16" s="22">
        <f t="shared" si="17"/>
        <v>0</v>
      </c>
      <c r="BX16" s="33">
        <f t="shared" si="18"/>
        <v>0</v>
      </c>
      <c r="BY16" s="37" t="str">
        <f>IF(ISNA(VLOOKUP($BN$2:$BN$66,Notes!$A$1:$B$10,2,0)),"",VLOOKUP($BN$2:$BN$66,Notes!$A$1:$B$10,2,0))</f>
        <v/>
      </c>
      <c r="BZ16" s="22" t="str">
        <f>IF(ISNA(VLOOKUP($BP$2:$BP$66,Notes!$A$1:$B$10,2,0)),"",VLOOKUP($BP$2:$BP$66,Notes!$A$1:$B$10,2,0))</f>
        <v/>
      </c>
      <c r="CA16" s="22" t="str">
        <f>IF(ISNA(VLOOKUP($BR$2:$BR$66,Notes!$A$1:$B$10,2,0)),"",VLOOKUP($BR$2:$BR$66,Notes!$A$1:$B$10,2,0))</f>
        <v/>
      </c>
      <c r="CB16" s="22" t="str">
        <f>IF(ISNA(VLOOKUP($BT$2:$BT$66,Notes!$C$1:$D$10,2,0)),"",VLOOKUP($BT$2:$BT$66,Notes!$C$1:$D$10,2,0))</f>
        <v/>
      </c>
      <c r="CC16" s="22" t="str">
        <f>IF(ISNA(VLOOKUP($BV$2:$BV$66,Notes!$E$1:$F$10,2,0)),"",VLOOKUP($BV$2:$BV$66,Notes!$E$1:$F$10,2,0))</f>
        <v/>
      </c>
      <c r="CD16" s="38">
        <f t="shared" si="19"/>
        <v>0</v>
      </c>
      <c r="CE16" s="34"/>
      <c r="CF16" s="32"/>
      <c r="CG16" s="32"/>
      <c r="CH16" s="32"/>
      <c r="CI16" s="32"/>
      <c r="CJ16" s="32"/>
      <c r="CK16" s="32"/>
      <c r="CL16" s="32"/>
      <c r="CM16" s="32"/>
      <c r="CN16" s="32"/>
      <c r="CO16" s="22">
        <f t="shared" si="20"/>
        <v>0</v>
      </c>
      <c r="CP16" s="33">
        <f t="shared" si="21"/>
        <v>0</v>
      </c>
      <c r="CQ16" s="37" t="str">
        <f>IF(ISNA(VLOOKUP($CF$2:$CF$66,Notes!$A$1:$B$10,2,0)),"",VLOOKUP($CF$2:$CF$66,Notes!$A$1:$B$10,2,0))</f>
        <v/>
      </c>
      <c r="CR16" s="22" t="str">
        <f>IF(ISNA(VLOOKUP($CH$2:$CH$66,Notes!$A$1:$B$10,2,0)),"",VLOOKUP($CH$2:$CH$66,Notes!$A$1:$B$10,2,0))</f>
        <v/>
      </c>
      <c r="CS16" s="22" t="str">
        <f>IF(ISNA(VLOOKUP($CJ$2:$CJ$66,Notes!$A$1:$B$10,2,0)),"",VLOOKUP($CJ$2:$CJ$66,Notes!$A$1:$B$10,2,0))</f>
        <v/>
      </c>
      <c r="CT16" s="22" t="str">
        <f>IF(ISNA(VLOOKUP($CL$2:$CL$66,Notes!$C$1:$D$10,2,0)),"",VLOOKUP($CL$2:$CL$66,Notes!$C$1:$D$10,2,0))</f>
        <v/>
      </c>
      <c r="CU16" s="22" t="str">
        <f>IF(ISNA(VLOOKUP($CN$2:$CN$66,Notes!$E$1:$F$10,2,0)),"",VLOOKUP($CN$2:$CN$66,Notes!$E$1:$F$10,2,0))</f>
        <v/>
      </c>
      <c r="CV16" s="38">
        <f t="shared" si="22"/>
        <v>0</v>
      </c>
      <c r="CW16" s="57">
        <f t="shared" si="23"/>
        <v>0</v>
      </c>
      <c r="CX16" s="22">
        <f t="shared" si="24"/>
        <v>0</v>
      </c>
      <c r="CY16" s="22">
        <f t="shared" si="25"/>
        <v>0</v>
      </c>
      <c r="CZ16" s="22">
        <f t="shared" si="26"/>
        <v>0</v>
      </c>
      <c r="DA16" s="22">
        <f t="shared" si="27"/>
        <v>0</v>
      </c>
    </row>
    <row r="17" spans="1:105">
      <c r="A17" s="35">
        <v>127</v>
      </c>
      <c r="B17" s="36" t="s">
        <v>80</v>
      </c>
      <c r="C17" s="35">
        <f t="shared" si="0"/>
        <v>0</v>
      </c>
      <c r="D17" s="22">
        <f t="shared" si="1"/>
        <v>0</v>
      </c>
      <c r="E17" s="22">
        <f t="shared" si="2"/>
        <v>0</v>
      </c>
      <c r="F17" s="22">
        <f t="shared" si="3"/>
        <v>0</v>
      </c>
      <c r="G17" s="22">
        <f t="shared" si="4"/>
        <v>0</v>
      </c>
      <c r="H17" s="22">
        <f t="shared" si="5"/>
        <v>0</v>
      </c>
      <c r="I17" s="33">
        <f t="shared" si="6"/>
        <v>0</v>
      </c>
      <c r="J17" s="36">
        <f t="shared" si="7"/>
        <v>0</v>
      </c>
      <c r="K17" s="34"/>
      <c r="L17" s="32"/>
      <c r="M17" s="32"/>
      <c r="N17" s="32"/>
      <c r="O17" s="32"/>
      <c r="P17" s="32"/>
      <c r="Q17" s="32"/>
      <c r="R17" s="32"/>
      <c r="S17" s="32"/>
      <c r="T17" s="32"/>
      <c r="U17" s="22">
        <f t="shared" si="8"/>
        <v>0</v>
      </c>
      <c r="V17" s="33">
        <f t="shared" si="9"/>
        <v>0</v>
      </c>
      <c r="W17" s="37" t="str">
        <f>IF(ISNA(VLOOKUP($L$2:$L$66,Notes!$A$1:$B$10,2,0)),"",VLOOKUP($L$2:$L$66,Notes!$A$1:$B$10,2,0))</f>
        <v/>
      </c>
      <c r="X17" s="22" t="str">
        <f>IF(ISNA(VLOOKUP($N$2:$N$66,Notes!$A$1:$B$10,2,0)),"",VLOOKUP($N$2:$N$66,Notes!$A$1:$B$10,2,0))</f>
        <v/>
      </c>
      <c r="Y17" s="22" t="str">
        <f>IF(ISNA(VLOOKUP($P$2:$P$66,Notes!$A$1:$B$10,2,0)),"",VLOOKUP($P$2:$P$66,Notes!$A$1:$B$10,2,0))</f>
        <v/>
      </c>
      <c r="Z17" s="22" t="str">
        <f>IF(ISNA(VLOOKUP($R$2:$R$66,Notes!$C$1:$D$10,2,0)),"",VLOOKUP($R$2:$R$66,Notes!$C$1:$D$10,2,0))</f>
        <v/>
      </c>
      <c r="AA17" s="22" t="str">
        <f>IF(ISNA(VLOOKUP($T$2:$T$66,Notes!$E$1:$F$10,2,0)),"",VLOOKUP($T$2:$T$66,Notes!$E$1:$F$10,2,0))</f>
        <v/>
      </c>
      <c r="AB17" s="38">
        <f t="shared" si="10"/>
        <v>0</v>
      </c>
      <c r="AC17" s="34"/>
      <c r="AD17" s="32"/>
      <c r="AE17" s="32"/>
      <c r="AF17" s="32"/>
      <c r="AG17" s="32"/>
      <c r="AH17" s="32"/>
      <c r="AI17" s="32"/>
      <c r="AJ17" s="32"/>
      <c r="AK17" s="32"/>
      <c r="AL17" s="32"/>
      <c r="AM17" s="22">
        <f t="shared" si="11"/>
        <v>0</v>
      </c>
      <c r="AN17" s="33">
        <f t="shared" si="12"/>
        <v>0</v>
      </c>
      <c r="AO17" s="37" t="str">
        <f>IF(ISNA(VLOOKUP($AD$2:$AD$66,Notes!$A$1:$B$10,2,0)),"",VLOOKUP($AD$2:$AD$66,Notes!$A$1:$B$10,2,0))</f>
        <v/>
      </c>
      <c r="AP17" s="22" t="str">
        <f>IF(ISNA(VLOOKUP($AF$2:$AF$66,Notes!$A$1:$B$10,2,0)),"",VLOOKUP($AF$2:$AF$66,Notes!$A$1:$B$10,2,0))</f>
        <v/>
      </c>
      <c r="AQ17" s="22" t="str">
        <f>IF(ISNA(VLOOKUP($AH$2:$AH$66,Notes!$A$1:$B$10,2,0)),"",VLOOKUP($AH$2:$AH$66,Notes!$A$1:$B$10,2,0))</f>
        <v/>
      </c>
      <c r="AR17" s="22" t="str">
        <f>IF(ISNA(VLOOKUP($AJ$2:$AJ$66,Notes!$C$1:$D$10,2,0)),"",VLOOKUP($AJ$2:$AJ$66,Notes!$C$1:$D$10,2,0))</f>
        <v/>
      </c>
      <c r="AS17" s="22" t="str">
        <f>IF(ISNA(VLOOKUP($AL$2:$AL$66,Notes!$E$1:$F$10,2,0)),"",VLOOKUP($AL$2:$AL$66,Notes!$E$1:$F$10,2,0))</f>
        <v/>
      </c>
      <c r="AT17" s="38">
        <f t="shared" si="13"/>
        <v>0</v>
      </c>
      <c r="AU17" s="34"/>
      <c r="AV17" s="32"/>
      <c r="AW17" s="32"/>
      <c r="AX17" s="32"/>
      <c r="AY17" s="32"/>
      <c r="AZ17" s="32"/>
      <c r="BA17" s="32"/>
      <c r="BB17" s="32"/>
      <c r="BC17" s="32"/>
      <c r="BD17" s="32"/>
      <c r="BE17" s="22">
        <f t="shared" si="14"/>
        <v>0</v>
      </c>
      <c r="BF17" s="33">
        <f t="shared" si="15"/>
        <v>0</v>
      </c>
      <c r="BG17" s="37" t="str">
        <f>IF(ISNA(VLOOKUP($AV$2:$AV$66,Notes!$A$1:$B$10,2,0)),"",VLOOKUP($AV$2:$AV$66,Notes!$A$1:$B$10,2,0))</f>
        <v/>
      </c>
      <c r="BH17" s="22" t="str">
        <f>IF(ISNA(VLOOKUP($AX$2:$AX$66,Notes!$A$1:$B$10,2,0)),"",VLOOKUP($AX$2:$AX$66,Notes!$A$1:$B$10,2,0))</f>
        <v/>
      </c>
      <c r="BI17" s="22" t="str">
        <f>IF(ISNA(VLOOKUP($AZ$2:$AZ$66,Notes!$A$1:$B$10,2,0)),"",VLOOKUP($AZ$2:$AZ$66,Notes!$A$1:$B$10,2,0))</f>
        <v/>
      </c>
      <c r="BJ17" s="22" t="str">
        <f>IF(ISNA(VLOOKUP($BB$2:$BB$66,Notes!$C$1:$D$10,2,0)),"",VLOOKUP($BB$2:$BB$66,Notes!$C$1:$D$10,2,0))</f>
        <v/>
      </c>
      <c r="BK17" s="22" t="str">
        <f>IF(ISNA(VLOOKUP($BD$2:$BD$66,Notes!$E$1:$F$10,2,0)),"",VLOOKUP($BD$2:$BD$66,Notes!$E$1:$F$10,2,0))</f>
        <v/>
      </c>
      <c r="BL17" s="38">
        <f t="shared" si="16"/>
        <v>0</v>
      </c>
      <c r="BM17" s="34"/>
      <c r="BN17" s="32"/>
      <c r="BO17" s="32"/>
      <c r="BP17" s="32"/>
      <c r="BQ17" s="32"/>
      <c r="BR17" s="32"/>
      <c r="BS17" s="32"/>
      <c r="BT17" s="32"/>
      <c r="BU17" s="32"/>
      <c r="BV17" s="32"/>
      <c r="BW17" s="22">
        <f t="shared" si="17"/>
        <v>0</v>
      </c>
      <c r="BX17" s="33">
        <f t="shared" si="18"/>
        <v>0</v>
      </c>
      <c r="BY17" s="37" t="str">
        <f>IF(ISNA(VLOOKUP($BN$2:$BN$66,Notes!$A$1:$B$10,2,0)),"",VLOOKUP($BN$2:$BN$66,Notes!$A$1:$B$10,2,0))</f>
        <v/>
      </c>
      <c r="BZ17" s="22" t="str">
        <f>IF(ISNA(VLOOKUP($BP$2:$BP$66,Notes!$A$1:$B$10,2,0)),"",VLOOKUP($BP$2:$BP$66,Notes!$A$1:$B$10,2,0))</f>
        <v/>
      </c>
      <c r="CA17" s="22" t="str">
        <f>IF(ISNA(VLOOKUP($BR$2:$BR$66,Notes!$A$1:$B$10,2,0)),"",VLOOKUP($BR$2:$BR$66,Notes!$A$1:$B$10,2,0))</f>
        <v/>
      </c>
      <c r="CB17" s="22" t="str">
        <f>IF(ISNA(VLOOKUP($BT$2:$BT$66,Notes!$C$1:$D$10,2,0)),"",VLOOKUP($BT$2:$BT$66,Notes!$C$1:$D$10,2,0))</f>
        <v/>
      </c>
      <c r="CC17" s="22" t="str">
        <f>IF(ISNA(VLOOKUP($BV$2:$BV$66,Notes!$E$1:$F$10,2,0)),"",VLOOKUP($BV$2:$BV$66,Notes!$E$1:$F$10,2,0))</f>
        <v/>
      </c>
      <c r="CD17" s="38">
        <f t="shared" si="19"/>
        <v>0</v>
      </c>
      <c r="CE17" s="34"/>
      <c r="CF17" s="32"/>
      <c r="CG17" s="32"/>
      <c r="CH17" s="32"/>
      <c r="CI17" s="32"/>
      <c r="CJ17" s="32"/>
      <c r="CK17" s="32"/>
      <c r="CL17" s="32"/>
      <c r="CM17" s="32"/>
      <c r="CN17" s="32"/>
      <c r="CO17" s="22">
        <f t="shared" si="20"/>
        <v>0</v>
      </c>
      <c r="CP17" s="33">
        <f t="shared" si="21"/>
        <v>0</v>
      </c>
      <c r="CQ17" s="37" t="str">
        <f>IF(ISNA(VLOOKUP($CF$2:$CF$66,Notes!$A$1:$B$10,2,0)),"",VLOOKUP($CF$2:$CF$66,Notes!$A$1:$B$10,2,0))</f>
        <v/>
      </c>
      <c r="CR17" s="22" t="str">
        <f>IF(ISNA(VLOOKUP($CH$2:$CH$66,Notes!$A$1:$B$10,2,0)),"",VLOOKUP($CH$2:$CH$66,Notes!$A$1:$B$10,2,0))</f>
        <v/>
      </c>
      <c r="CS17" s="22" t="str">
        <f>IF(ISNA(VLOOKUP($CJ$2:$CJ$66,Notes!$A$1:$B$10,2,0)),"",VLOOKUP($CJ$2:$CJ$66,Notes!$A$1:$B$10,2,0))</f>
        <v/>
      </c>
      <c r="CT17" s="22" t="str">
        <f>IF(ISNA(VLOOKUP($CL$2:$CL$66,Notes!$C$1:$D$10,2,0)),"",VLOOKUP($CL$2:$CL$66,Notes!$C$1:$D$10,2,0))</f>
        <v/>
      </c>
      <c r="CU17" s="22" t="str">
        <f>IF(ISNA(VLOOKUP($CN$2:$CN$66,Notes!$E$1:$F$10,2,0)),"",VLOOKUP($CN$2:$CN$66,Notes!$E$1:$F$10,2,0))</f>
        <v/>
      </c>
      <c r="CV17" s="38">
        <f t="shared" si="22"/>
        <v>0</v>
      </c>
      <c r="CW17" s="57">
        <f t="shared" si="23"/>
        <v>0</v>
      </c>
      <c r="CX17" s="22">
        <f t="shared" si="24"/>
        <v>0</v>
      </c>
      <c r="CY17" s="22">
        <f t="shared" si="25"/>
        <v>0</v>
      </c>
      <c r="CZ17" s="22">
        <f t="shared" si="26"/>
        <v>0</v>
      </c>
      <c r="DA17" s="22">
        <f t="shared" si="27"/>
        <v>0</v>
      </c>
    </row>
    <row r="18" spans="1:105">
      <c r="A18" s="35">
        <v>144</v>
      </c>
      <c r="B18" s="36" t="s">
        <v>44</v>
      </c>
      <c r="C18" s="35">
        <f t="shared" si="0"/>
        <v>0</v>
      </c>
      <c r="D18" s="22">
        <f t="shared" si="1"/>
        <v>0</v>
      </c>
      <c r="E18" s="22">
        <f t="shared" si="2"/>
        <v>0</v>
      </c>
      <c r="F18" s="22">
        <f t="shared" si="3"/>
        <v>0</v>
      </c>
      <c r="G18" s="22">
        <f t="shared" si="4"/>
        <v>0</v>
      </c>
      <c r="H18" s="22">
        <f t="shared" si="5"/>
        <v>0</v>
      </c>
      <c r="I18" s="33">
        <f t="shared" si="6"/>
        <v>0</v>
      </c>
      <c r="J18" s="36">
        <f t="shared" si="7"/>
        <v>0</v>
      </c>
      <c r="K18" s="34"/>
      <c r="L18" s="32"/>
      <c r="M18" s="32"/>
      <c r="N18" s="32"/>
      <c r="O18" s="32"/>
      <c r="P18" s="32"/>
      <c r="Q18" s="32"/>
      <c r="R18" s="32"/>
      <c r="S18" s="32"/>
      <c r="T18" s="32"/>
      <c r="U18" s="22">
        <f t="shared" si="8"/>
        <v>0</v>
      </c>
      <c r="V18" s="33">
        <f t="shared" si="9"/>
        <v>0</v>
      </c>
      <c r="W18" s="37" t="str">
        <f>IF(ISNA(VLOOKUP($L$2:$L$66,Notes!$A$1:$B$10,2,0)),"",VLOOKUP($L$2:$L$66,Notes!$A$1:$B$10,2,0))</f>
        <v/>
      </c>
      <c r="X18" s="22" t="str">
        <f>IF(ISNA(VLOOKUP($N$2:$N$66,Notes!$A$1:$B$10,2,0)),"",VLOOKUP($N$2:$N$66,Notes!$A$1:$B$10,2,0))</f>
        <v/>
      </c>
      <c r="Y18" s="22" t="str">
        <f>IF(ISNA(VLOOKUP($P$2:$P$66,Notes!$A$1:$B$10,2,0)),"",VLOOKUP($P$2:$P$66,Notes!$A$1:$B$10,2,0))</f>
        <v/>
      </c>
      <c r="Z18" s="22" t="str">
        <f>IF(ISNA(VLOOKUP($R$2:$R$66,Notes!$C$1:$D$10,2,0)),"",VLOOKUP($R$2:$R$66,Notes!$C$1:$D$10,2,0))</f>
        <v/>
      </c>
      <c r="AA18" s="22" t="str">
        <f>IF(ISNA(VLOOKUP($T$2:$T$66,Notes!$E$1:$F$10,2,0)),"",VLOOKUP($T$2:$T$66,Notes!$E$1:$F$10,2,0))</f>
        <v/>
      </c>
      <c r="AB18" s="38">
        <f t="shared" si="10"/>
        <v>0</v>
      </c>
      <c r="AC18" s="34"/>
      <c r="AD18" s="32"/>
      <c r="AE18" s="32"/>
      <c r="AF18" s="32"/>
      <c r="AG18" s="32"/>
      <c r="AH18" s="32"/>
      <c r="AI18" s="32"/>
      <c r="AJ18" s="32"/>
      <c r="AK18" s="32"/>
      <c r="AL18" s="32"/>
      <c r="AM18" s="22">
        <f t="shared" si="11"/>
        <v>0</v>
      </c>
      <c r="AN18" s="33">
        <f t="shared" si="12"/>
        <v>0</v>
      </c>
      <c r="AO18" s="37" t="str">
        <f>IF(ISNA(VLOOKUP($AD$2:$AD$66,Notes!$A$1:$B$10,2,0)),"",VLOOKUP($AD$2:$AD$66,Notes!$A$1:$B$10,2,0))</f>
        <v/>
      </c>
      <c r="AP18" s="22" t="str">
        <f>IF(ISNA(VLOOKUP($AF$2:$AF$66,Notes!$A$1:$B$10,2,0)),"",VLOOKUP($AF$2:$AF$66,Notes!$A$1:$B$10,2,0))</f>
        <v/>
      </c>
      <c r="AQ18" s="22" t="str">
        <f>IF(ISNA(VLOOKUP($AH$2:$AH$66,Notes!$A$1:$B$10,2,0)),"",VLOOKUP($AH$2:$AH$66,Notes!$A$1:$B$10,2,0))</f>
        <v/>
      </c>
      <c r="AR18" s="22" t="str">
        <f>IF(ISNA(VLOOKUP($AJ$2:$AJ$66,Notes!$C$1:$D$10,2,0)),"",VLOOKUP($AJ$2:$AJ$66,Notes!$C$1:$D$10,2,0))</f>
        <v/>
      </c>
      <c r="AS18" s="22" t="str">
        <f>IF(ISNA(VLOOKUP($AL$2:$AL$66,Notes!$E$1:$F$10,2,0)),"",VLOOKUP($AL$2:$AL$66,Notes!$E$1:$F$10,2,0))</f>
        <v/>
      </c>
      <c r="AT18" s="38">
        <f t="shared" si="13"/>
        <v>0</v>
      </c>
      <c r="AU18" s="34"/>
      <c r="AV18" s="32"/>
      <c r="AW18" s="32"/>
      <c r="AX18" s="32"/>
      <c r="AY18" s="32"/>
      <c r="AZ18" s="32"/>
      <c r="BA18" s="32"/>
      <c r="BB18" s="32"/>
      <c r="BC18" s="32"/>
      <c r="BD18" s="32"/>
      <c r="BE18" s="22">
        <f t="shared" si="14"/>
        <v>0</v>
      </c>
      <c r="BF18" s="33">
        <f t="shared" si="15"/>
        <v>0</v>
      </c>
      <c r="BG18" s="37" t="str">
        <f>IF(ISNA(VLOOKUP($AV$2:$AV$66,Notes!$A$1:$B$10,2,0)),"",VLOOKUP($AV$2:$AV$66,Notes!$A$1:$B$10,2,0))</f>
        <v/>
      </c>
      <c r="BH18" s="22" t="str">
        <f>IF(ISNA(VLOOKUP($AX$2:$AX$66,Notes!$A$1:$B$10,2,0)),"",VLOOKUP($AX$2:$AX$66,Notes!$A$1:$B$10,2,0))</f>
        <v/>
      </c>
      <c r="BI18" s="22" t="str">
        <f>IF(ISNA(VLOOKUP($AZ$2:$AZ$66,Notes!$A$1:$B$10,2,0)),"",VLOOKUP($AZ$2:$AZ$66,Notes!$A$1:$B$10,2,0))</f>
        <v/>
      </c>
      <c r="BJ18" s="22" t="str">
        <f>IF(ISNA(VLOOKUP($BB$2:$BB$66,Notes!$C$1:$D$10,2,0)),"",VLOOKUP($BB$2:$BB$66,Notes!$C$1:$D$10,2,0))</f>
        <v/>
      </c>
      <c r="BK18" s="22" t="str">
        <f>IF(ISNA(VLOOKUP($BD$2:$BD$66,Notes!$E$1:$F$10,2,0)),"",VLOOKUP($BD$2:$BD$66,Notes!$E$1:$F$10,2,0))</f>
        <v/>
      </c>
      <c r="BL18" s="38">
        <f t="shared" si="16"/>
        <v>0</v>
      </c>
      <c r="BM18" s="34"/>
      <c r="BN18" s="32"/>
      <c r="BO18" s="32"/>
      <c r="BP18" s="32"/>
      <c r="BQ18" s="32"/>
      <c r="BR18" s="32"/>
      <c r="BS18" s="32"/>
      <c r="BT18" s="32"/>
      <c r="BU18" s="32"/>
      <c r="BV18" s="32"/>
      <c r="BW18" s="22">
        <f t="shared" si="17"/>
        <v>0</v>
      </c>
      <c r="BX18" s="33">
        <f t="shared" si="18"/>
        <v>0</v>
      </c>
      <c r="BY18" s="37" t="str">
        <f>IF(ISNA(VLOOKUP($BN$2:$BN$66,Notes!$A$1:$B$10,2,0)),"",VLOOKUP($BN$2:$BN$66,Notes!$A$1:$B$10,2,0))</f>
        <v/>
      </c>
      <c r="BZ18" s="22" t="str">
        <f>IF(ISNA(VLOOKUP($BP$2:$BP$66,Notes!$A$1:$B$10,2,0)),"",VLOOKUP($BP$2:$BP$66,Notes!$A$1:$B$10,2,0))</f>
        <v/>
      </c>
      <c r="CA18" s="22" t="str">
        <f>IF(ISNA(VLOOKUP($BR$2:$BR$66,Notes!$A$1:$B$10,2,0)),"",VLOOKUP($BR$2:$BR$66,Notes!$A$1:$B$10,2,0))</f>
        <v/>
      </c>
      <c r="CB18" s="22" t="str">
        <f>IF(ISNA(VLOOKUP($BT$2:$BT$66,Notes!$C$1:$D$10,2,0)),"",VLOOKUP($BT$2:$BT$66,Notes!$C$1:$D$10,2,0))</f>
        <v/>
      </c>
      <c r="CC18" s="22" t="str">
        <f>IF(ISNA(VLOOKUP($BV$2:$BV$66,Notes!$E$1:$F$10,2,0)),"",VLOOKUP($BV$2:$BV$66,Notes!$E$1:$F$10,2,0))</f>
        <v/>
      </c>
      <c r="CD18" s="38">
        <f t="shared" si="19"/>
        <v>0</v>
      </c>
      <c r="CE18" s="34"/>
      <c r="CF18" s="32"/>
      <c r="CG18" s="32"/>
      <c r="CH18" s="32"/>
      <c r="CI18" s="32"/>
      <c r="CJ18" s="32"/>
      <c r="CK18" s="32"/>
      <c r="CL18" s="32"/>
      <c r="CM18" s="32"/>
      <c r="CN18" s="32"/>
      <c r="CO18" s="22">
        <f t="shared" si="20"/>
        <v>0</v>
      </c>
      <c r="CP18" s="33">
        <f t="shared" si="21"/>
        <v>0</v>
      </c>
      <c r="CQ18" s="37" t="str">
        <f>IF(ISNA(VLOOKUP($CF$2:$CF$66,Notes!$A$1:$B$10,2,0)),"",VLOOKUP($CF$2:$CF$66,Notes!$A$1:$B$10,2,0))</f>
        <v/>
      </c>
      <c r="CR18" s="22" t="str">
        <f>IF(ISNA(VLOOKUP($CH$2:$CH$66,Notes!$A$1:$B$10,2,0)),"",VLOOKUP($CH$2:$CH$66,Notes!$A$1:$B$10,2,0))</f>
        <v/>
      </c>
      <c r="CS18" s="22" t="str">
        <f>IF(ISNA(VLOOKUP($CJ$2:$CJ$66,Notes!$A$1:$B$10,2,0)),"",VLOOKUP($CJ$2:$CJ$66,Notes!$A$1:$B$10,2,0))</f>
        <v/>
      </c>
      <c r="CT18" s="22" t="str">
        <f>IF(ISNA(VLOOKUP($CL$2:$CL$66,Notes!$C$1:$D$10,2,0)),"",VLOOKUP($CL$2:$CL$66,Notes!$C$1:$D$10,2,0))</f>
        <v/>
      </c>
      <c r="CU18" s="22" t="str">
        <f>IF(ISNA(VLOOKUP($CN$2:$CN$66,Notes!$E$1:$F$10,2,0)),"",VLOOKUP($CN$2:$CN$66,Notes!$E$1:$F$10,2,0))</f>
        <v/>
      </c>
      <c r="CV18" s="38">
        <f t="shared" si="22"/>
        <v>0</v>
      </c>
      <c r="CW18" s="57">
        <f t="shared" si="23"/>
        <v>0</v>
      </c>
      <c r="CX18" s="22">
        <f t="shared" si="24"/>
        <v>0</v>
      </c>
      <c r="CY18" s="22">
        <f t="shared" si="25"/>
        <v>0</v>
      </c>
      <c r="CZ18" s="22">
        <f t="shared" si="26"/>
        <v>0</v>
      </c>
      <c r="DA18" s="22">
        <f t="shared" si="27"/>
        <v>0</v>
      </c>
    </row>
    <row r="19" spans="1:105">
      <c r="A19" s="35">
        <v>148</v>
      </c>
      <c r="B19" s="139" t="s">
        <v>272</v>
      </c>
      <c r="C19" s="35">
        <f t="shared" si="0"/>
        <v>0</v>
      </c>
      <c r="D19" s="22">
        <f t="shared" si="1"/>
        <v>0</v>
      </c>
      <c r="E19" s="22">
        <f t="shared" si="2"/>
        <v>0</v>
      </c>
      <c r="F19" s="22">
        <f t="shared" si="3"/>
        <v>0</v>
      </c>
      <c r="G19" s="22">
        <f t="shared" si="4"/>
        <v>0</v>
      </c>
      <c r="H19" s="22">
        <f t="shared" si="5"/>
        <v>0</v>
      </c>
      <c r="I19" s="33">
        <f t="shared" si="6"/>
        <v>0</v>
      </c>
      <c r="J19" s="36">
        <f t="shared" si="7"/>
        <v>0</v>
      </c>
      <c r="K19" s="34"/>
      <c r="L19" s="32"/>
      <c r="M19" s="32"/>
      <c r="N19" s="32"/>
      <c r="O19" s="32"/>
      <c r="P19" s="32"/>
      <c r="Q19" s="32"/>
      <c r="R19" s="32"/>
      <c r="S19" s="32"/>
      <c r="T19" s="32"/>
      <c r="U19" s="22">
        <f t="shared" si="8"/>
        <v>0</v>
      </c>
      <c r="V19" s="33">
        <f t="shared" si="9"/>
        <v>0</v>
      </c>
      <c r="W19" s="37" t="str">
        <f>IF(ISNA(VLOOKUP($L$2:$L$66,Notes!$A$1:$B$10,2,0)),"",VLOOKUP($L$2:$L$66,Notes!$A$1:$B$10,2,0))</f>
        <v/>
      </c>
      <c r="X19" s="22" t="str">
        <f>IF(ISNA(VLOOKUP($N$2:$N$66,Notes!$A$1:$B$10,2,0)),"",VLOOKUP($N$2:$N$66,Notes!$A$1:$B$10,2,0))</f>
        <v/>
      </c>
      <c r="Y19" s="22" t="str">
        <f>IF(ISNA(VLOOKUP($P$2:$P$66,Notes!$A$1:$B$10,2,0)),"",VLOOKUP($P$2:$P$66,Notes!$A$1:$B$10,2,0))</f>
        <v/>
      </c>
      <c r="Z19" s="22" t="str">
        <f>IF(ISNA(VLOOKUP($R$2:$R$66,Notes!$C$1:$D$10,2,0)),"",VLOOKUP($R$2:$R$66,Notes!$C$1:$D$10,2,0))</f>
        <v/>
      </c>
      <c r="AA19" s="22" t="str">
        <f>IF(ISNA(VLOOKUP($T$2:$T$66,Notes!$E$1:$F$10,2,0)),"",VLOOKUP($T$2:$T$66,Notes!$E$1:$F$10,2,0))</f>
        <v/>
      </c>
      <c r="AB19" s="38">
        <f t="shared" si="10"/>
        <v>0</v>
      </c>
      <c r="AC19" s="34"/>
      <c r="AD19" s="32"/>
      <c r="AE19" s="32"/>
      <c r="AF19" s="32"/>
      <c r="AG19" s="32"/>
      <c r="AH19" s="32"/>
      <c r="AI19" s="32"/>
      <c r="AJ19" s="32"/>
      <c r="AK19" s="32"/>
      <c r="AL19" s="32"/>
      <c r="AM19" s="22">
        <f t="shared" si="11"/>
        <v>0</v>
      </c>
      <c r="AN19" s="33">
        <f t="shared" si="12"/>
        <v>0</v>
      </c>
      <c r="AO19" s="37" t="str">
        <f>IF(ISNA(VLOOKUP($AD$2:$AD$66,Notes!$A$1:$B$10,2,0)),"",VLOOKUP($AD$2:$AD$66,Notes!$A$1:$B$10,2,0))</f>
        <v/>
      </c>
      <c r="AP19" s="22" t="str">
        <f>IF(ISNA(VLOOKUP($AF$2:$AF$66,Notes!$A$1:$B$10,2,0)),"",VLOOKUP($AF$2:$AF$66,Notes!$A$1:$B$10,2,0))</f>
        <v/>
      </c>
      <c r="AQ19" s="22" t="str">
        <f>IF(ISNA(VLOOKUP($AH$2:$AH$66,Notes!$A$1:$B$10,2,0)),"",VLOOKUP($AH$2:$AH$66,Notes!$A$1:$B$10,2,0))</f>
        <v/>
      </c>
      <c r="AR19" s="22" t="str">
        <f>IF(ISNA(VLOOKUP($AJ$2:$AJ$66,Notes!$C$1:$D$10,2,0)),"",VLOOKUP($AJ$2:$AJ$66,Notes!$C$1:$D$10,2,0))</f>
        <v/>
      </c>
      <c r="AS19" s="22" t="str">
        <f>IF(ISNA(VLOOKUP($AL$2:$AL$66,Notes!$E$1:$F$10,2,0)),"",VLOOKUP($AL$2:$AL$66,Notes!$E$1:$F$10,2,0))</f>
        <v/>
      </c>
      <c r="AT19" s="38">
        <f t="shared" si="13"/>
        <v>0</v>
      </c>
      <c r="AU19" s="34"/>
      <c r="AV19" s="32"/>
      <c r="AW19" s="32"/>
      <c r="AX19" s="32"/>
      <c r="AY19" s="32"/>
      <c r="AZ19" s="32"/>
      <c r="BA19" s="32"/>
      <c r="BB19" s="32"/>
      <c r="BC19" s="32"/>
      <c r="BD19" s="32"/>
      <c r="BE19" s="22">
        <f t="shared" si="14"/>
        <v>0</v>
      </c>
      <c r="BF19" s="33">
        <f t="shared" si="15"/>
        <v>0</v>
      </c>
      <c r="BG19" s="37" t="str">
        <f>IF(ISNA(VLOOKUP($AV$2:$AV$66,Notes!$A$1:$B$10,2,0)),"",VLOOKUP($AV$2:$AV$66,Notes!$A$1:$B$10,2,0))</f>
        <v/>
      </c>
      <c r="BH19" s="22" t="str">
        <f>IF(ISNA(VLOOKUP($AX$2:$AX$66,Notes!$A$1:$B$10,2,0)),"",VLOOKUP($AX$2:$AX$66,Notes!$A$1:$B$10,2,0))</f>
        <v/>
      </c>
      <c r="BI19" s="22" t="str">
        <f>IF(ISNA(VLOOKUP($AZ$2:$AZ$66,Notes!$A$1:$B$10,2,0)),"",VLOOKUP($AZ$2:$AZ$66,Notes!$A$1:$B$10,2,0))</f>
        <v/>
      </c>
      <c r="BJ19" s="22" t="str">
        <f>IF(ISNA(VLOOKUP($BB$2:$BB$66,Notes!$C$1:$D$10,2,0)),"",VLOOKUP($BB$2:$BB$66,Notes!$C$1:$D$10,2,0))</f>
        <v/>
      </c>
      <c r="BK19" s="22" t="str">
        <f>IF(ISNA(VLOOKUP($BD$2:$BD$66,Notes!$E$1:$F$10,2,0)),"",VLOOKUP($BD$2:$BD$66,Notes!$E$1:$F$10,2,0))</f>
        <v/>
      </c>
      <c r="BL19" s="38">
        <f t="shared" si="16"/>
        <v>0</v>
      </c>
      <c r="BM19" s="34"/>
      <c r="BN19" s="32"/>
      <c r="BO19" s="32"/>
      <c r="BP19" s="32"/>
      <c r="BQ19" s="32"/>
      <c r="BR19" s="32"/>
      <c r="BS19" s="32"/>
      <c r="BT19" s="32"/>
      <c r="BU19" s="32"/>
      <c r="BV19" s="32"/>
      <c r="BW19" s="22">
        <f t="shared" si="17"/>
        <v>0</v>
      </c>
      <c r="BX19" s="33">
        <f t="shared" si="18"/>
        <v>0</v>
      </c>
      <c r="BY19" s="37" t="str">
        <f>IF(ISNA(VLOOKUP($BN$2:$BN$66,Notes!$A$1:$B$10,2,0)),"",VLOOKUP($BN$2:$BN$66,Notes!$A$1:$B$10,2,0))</f>
        <v/>
      </c>
      <c r="BZ19" s="22" t="str">
        <f>IF(ISNA(VLOOKUP($BP$2:$BP$66,Notes!$A$1:$B$10,2,0)),"",VLOOKUP($BP$2:$BP$66,Notes!$A$1:$B$10,2,0))</f>
        <v/>
      </c>
      <c r="CA19" s="22" t="str">
        <f>IF(ISNA(VLOOKUP($BR$2:$BR$66,Notes!$A$1:$B$10,2,0)),"",VLOOKUP($BR$2:$BR$66,Notes!$A$1:$B$10,2,0))</f>
        <v/>
      </c>
      <c r="CB19" s="22" t="str">
        <f>IF(ISNA(VLOOKUP($BT$2:$BT$66,Notes!$C$1:$D$10,2,0)),"",VLOOKUP($BT$2:$BT$66,Notes!$C$1:$D$10,2,0))</f>
        <v/>
      </c>
      <c r="CC19" s="22" t="str">
        <f>IF(ISNA(VLOOKUP($BV$2:$BV$66,Notes!$E$1:$F$10,2,0)),"",VLOOKUP($BV$2:$BV$66,Notes!$E$1:$F$10,2,0))</f>
        <v/>
      </c>
      <c r="CD19" s="38">
        <f t="shared" si="19"/>
        <v>0</v>
      </c>
      <c r="CE19" s="34"/>
      <c r="CF19" s="32"/>
      <c r="CG19" s="32"/>
      <c r="CH19" s="32"/>
      <c r="CI19" s="32"/>
      <c r="CJ19" s="32"/>
      <c r="CK19" s="32"/>
      <c r="CL19" s="32"/>
      <c r="CM19" s="32"/>
      <c r="CN19" s="32"/>
      <c r="CO19" s="22">
        <f t="shared" si="20"/>
        <v>0</v>
      </c>
      <c r="CP19" s="33">
        <f t="shared" si="21"/>
        <v>0</v>
      </c>
      <c r="CQ19" s="37" t="str">
        <f>IF(ISNA(VLOOKUP($CF$2:$CF$66,Notes!$A$1:$B$10,2,0)),"",VLOOKUP($CF$2:$CF$66,Notes!$A$1:$B$10,2,0))</f>
        <v/>
      </c>
      <c r="CR19" s="22" t="str">
        <f>IF(ISNA(VLOOKUP($CH$2:$CH$66,Notes!$A$1:$B$10,2,0)),"",VLOOKUP($CH$2:$CH$66,Notes!$A$1:$B$10,2,0))</f>
        <v/>
      </c>
      <c r="CS19" s="22" t="str">
        <f>IF(ISNA(VLOOKUP($CJ$2:$CJ$66,Notes!$A$1:$B$10,2,0)),"",VLOOKUP($CJ$2:$CJ$66,Notes!$A$1:$B$10,2,0))</f>
        <v/>
      </c>
      <c r="CT19" s="22" t="str">
        <f>IF(ISNA(VLOOKUP($CL$2:$CL$66,Notes!$C$1:$D$10,2,0)),"",VLOOKUP($CL$2:$CL$66,Notes!$C$1:$D$10,2,0))</f>
        <v/>
      </c>
      <c r="CU19" s="22" t="str">
        <f>IF(ISNA(VLOOKUP($CN$2:$CN$66,Notes!$E$1:$F$10,2,0)),"",VLOOKUP($CN$2:$CN$66,Notes!$E$1:$F$10,2,0))</f>
        <v/>
      </c>
      <c r="CV19" s="38">
        <f t="shared" si="22"/>
        <v>0</v>
      </c>
      <c r="CW19" s="57">
        <f t="shared" si="23"/>
        <v>0</v>
      </c>
      <c r="CX19" s="22">
        <f t="shared" si="24"/>
        <v>0</v>
      </c>
      <c r="CY19" s="22">
        <f t="shared" si="25"/>
        <v>0</v>
      </c>
      <c r="CZ19" s="22">
        <f t="shared" si="26"/>
        <v>0</v>
      </c>
      <c r="DA19" s="22">
        <f t="shared" si="27"/>
        <v>0</v>
      </c>
    </row>
    <row r="20" spans="1:105">
      <c r="A20" s="35">
        <v>150</v>
      </c>
      <c r="B20" s="36" t="s">
        <v>52</v>
      </c>
      <c r="C20" s="35">
        <f t="shared" si="0"/>
        <v>0</v>
      </c>
      <c r="D20" s="22">
        <f t="shared" si="1"/>
        <v>0</v>
      </c>
      <c r="E20" s="22">
        <f t="shared" si="2"/>
        <v>0</v>
      </c>
      <c r="F20" s="22">
        <f t="shared" si="3"/>
        <v>0</v>
      </c>
      <c r="G20" s="22">
        <f t="shared" si="4"/>
        <v>0</v>
      </c>
      <c r="H20" s="22">
        <f t="shared" si="5"/>
        <v>0</v>
      </c>
      <c r="I20" s="33">
        <f t="shared" si="6"/>
        <v>0</v>
      </c>
      <c r="J20" s="36">
        <f t="shared" si="7"/>
        <v>0</v>
      </c>
      <c r="K20" s="34"/>
      <c r="L20" s="32"/>
      <c r="M20" s="32"/>
      <c r="N20" s="32"/>
      <c r="O20" s="32"/>
      <c r="P20" s="32"/>
      <c r="Q20" s="32"/>
      <c r="R20" s="32"/>
      <c r="S20" s="32"/>
      <c r="T20" s="32"/>
      <c r="U20" s="22">
        <f t="shared" si="8"/>
        <v>0</v>
      </c>
      <c r="V20" s="33">
        <f t="shared" si="9"/>
        <v>0</v>
      </c>
      <c r="W20" s="37" t="str">
        <f>IF(ISNA(VLOOKUP($L$2:$L$66,Notes!$A$1:$B$10,2,0)),"",VLOOKUP($L$2:$L$66,Notes!$A$1:$B$10,2,0))</f>
        <v/>
      </c>
      <c r="X20" s="22" t="str">
        <f>IF(ISNA(VLOOKUP($N$2:$N$66,Notes!$A$1:$B$10,2,0)),"",VLOOKUP($N$2:$N$66,Notes!$A$1:$B$10,2,0))</f>
        <v/>
      </c>
      <c r="Y20" s="22" t="str">
        <f>IF(ISNA(VLOOKUP($P$2:$P$66,Notes!$A$1:$B$10,2,0)),"",VLOOKUP($P$2:$P$66,Notes!$A$1:$B$10,2,0))</f>
        <v/>
      </c>
      <c r="Z20" s="22" t="str">
        <f>IF(ISNA(VLOOKUP($R$2:$R$66,Notes!$C$1:$D$10,2,0)),"",VLOOKUP($R$2:$R$66,Notes!$C$1:$D$10,2,0))</f>
        <v/>
      </c>
      <c r="AA20" s="22" t="str">
        <f>IF(ISNA(VLOOKUP($T$2:$T$66,Notes!$E$1:$F$10,2,0)),"",VLOOKUP($T$2:$T$66,Notes!$E$1:$F$10,2,0))</f>
        <v/>
      </c>
      <c r="AB20" s="38">
        <f t="shared" si="10"/>
        <v>0</v>
      </c>
      <c r="AC20" s="34"/>
      <c r="AD20" s="32"/>
      <c r="AE20" s="32"/>
      <c r="AF20" s="32"/>
      <c r="AG20" s="32"/>
      <c r="AH20" s="32"/>
      <c r="AI20" s="32"/>
      <c r="AJ20" s="32"/>
      <c r="AK20" s="32"/>
      <c r="AL20" s="32"/>
      <c r="AM20" s="22">
        <f t="shared" si="11"/>
        <v>0</v>
      </c>
      <c r="AN20" s="33">
        <f t="shared" si="12"/>
        <v>0</v>
      </c>
      <c r="AO20" s="37" t="str">
        <f>IF(ISNA(VLOOKUP($AD$2:$AD$66,Notes!$A$1:$B$10,2,0)),"",VLOOKUP($AD$2:$AD$66,Notes!$A$1:$B$10,2,0))</f>
        <v/>
      </c>
      <c r="AP20" s="22" t="str">
        <f>IF(ISNA(VLOOKUP($AF$2:$AF$66,Notes!$A$1:$B$10,2,0)),"",VLOOKUP($AF$2:$AF$66,Notes!$A$1:$B$10,2,0))</f>
        <v/>
      </c>
      <c r="AQ20" s="22" t="str">
        <f>IF(ISNA(VLOOKUP($AH$2:$AH$66,Notes!$A$1:$B$10,2,0)),"",VLOOKUP($AH$2:$AH$66,Notes!$A$1:$B$10,2,0))</f>
        <v/>
      </c>
      <c r="AR20" s="22" t="str">
        <f>IF(ISNA(VLOOKUP($AJ$2:$AJ$66,Notes!$C$1:$D$10,2,0)),"",VLOOKUP($AJ$2:$AJ$66,Notes!$C$1:$D$10,2,0))</f>
        <v/>
      </c>
      <c r="AS20" s="22" t="str">
        <f>IF(ISNA(VLOOKUP($AL$2:$AL$66,Notes!$E$1:$F$10,2,0)),"",VLOOKUP($AL$2:$AL$66,Notes!$E$1:$F$10,2,0))</f>
        <v/>
      </c>
      <c r="AT20" s="38">
        <f t="shared" si="13"/>
        <v>0</v>
      </c>
      <c r="AU20" s="34"/>
      <c r="AV20" s="32"/>
      <c r="AW20" s="32"/>
      <c r="AX20" s="32"/>
      <c r="AY20" s="32"/>
      <c r="AZ20" s="32"/>
      <c r="BA20" s="32"/>
      <c r="BB20" s="32"/>
      <c r="BC20" s="32"/>
      <c r="BD20" s="32"/>
      <c r="BE20" s="22">
        <f t="shared" si="14"/>
        <v>0</v>
      </c>
      <c r="BF20" s="33">
        <f t="shared" si="15"/>
        <v>0</v>
      </c>
      <c r="BG20" s="37" t="str">
        <f>IF(ISNA(VLOOKUP($AV$2:$AV$66,Notes!$A$1:$B$10,2,0)),"",VLOOKUP($AV$2:$AV$66,Notes!$A$1:$B$10,2,0))</f>
        <v/>
      </c>
      <c r="BH20" s="22" t="str">
        <f>IF(ISNA(VLOOKUP($AX$2:$AX$66,Notes!$A$1:$B$10,2,0)),"",VLOOKUP($AX$2:$AX$66,Notes!$A$1:$B$10,2,0))</f>
        <v/>
      </c>
      <c r="BI20" s="22" t="str">
        <f>IF(ISNA(VLOOKUP($AZ$2:$AZ$66,Notes!$A$1:$B$10,2,0)),"",VLOOKUP($AZ$2:$AZ$66,Notes!$A$1:$B$10,2,0))</f>
        <v/>
      </c>
      <c r="BJ20" s="22" t="str">
        <f>IF(ISNA(VLOOKUP($BB$2:$BB$66,Notes!$C$1:$D$10,2,0)),"",VLOOKUP($BB$2:$BB$66,Notes!$C$1:$D$10,2,0))</f>
        <v/>
      </c>
      <c r="BK20" s="22" t="str">
        <f>IF(ISNA(VLOOKUP($BD$2:$BD$66,Notes!$E$1:$F$10,2,0)),"",VLOOKUP($BD$2:$BD$66,Notes!$E$1:$F$10,2,0))</f>
        <v/>
      </c>
      <c r="BL20" s="38">
        <f t="shared" si="16"/>
        <v>0</v>
      </c>
      <c r="BM20" s="34"/>
      <c r="BN20" s="32"/>
      <c r="BO20" s="32"/>
      <c r="BP20" s="32"/>
      <c r="BQ20" s="32"/>
      <c r="BR20" s="32"/>
      <c r="BS20" s="32"/>
      <c r="BT20" s="32"/>
      <c r="BU20" s="32"/>
      <c r="BV20" s="32"/>
      <c r="BW20" s="22">
        <f t="shared" si="17"/>
        <v>0</v>
      </c>
      <c r="BX20" s="33">
        <f t="shared" si="18"/>
        <v>0</v>
      </c>
      <c r="BY20" s="37" t="str">
        <f>IF(ISNA(VLOOKUP($BN$2:$BN$66,Notes!$A$1:$B$10,2,0)),"",VLOOKUP($BN$2:$BN$66,Notes!$A$1:$B$10,2,0))</f>
        <v/>
      </c>
      <c r="BZ20" s="22" t="str">
        <f>IF(ISNA(VLOOKUP($BP$2:$BP$66,Notes!$A$1:$B$10,2,0)),"",VLOOKUP($BP$2:$BP$66,Notes!$A$1:$B$10,2,0))</f>
        <v/>
      </c>
      <c r="CA20" s="22" t="str">
        <f>IF(ISNA(VLOOKUP($BR$2:$BR$66,Notes!$A$1:$B$10,2,0)),"",VLOOKUP($BR$2:$BR$66,Notes!$A$1:$B$10,2,0))</f>
        <v/>
      </c>
      <c r="CB20" s="22" t="str">
        <f>IF(ISNA(VLOOKUP($BT$2:$BT$66,Notes!$C$1:$D$10,2,0)),"",VLOOKUP($BT$2:$BT$66,Notes!$C$1:$D$10,2,0))</f>
        <v/>
      </c>
      <c r="CC20" s="22" t="str">
        <f>IF(ISNA(VLOOKUP($BV$2:$BV$66,Notes!$E$1:$F$10,2,0)),"",VLOOKUP($BV$2:$BV$66,Notes!$E$1:$F$10,2,0))</f>
        <v/>
      </c>
      <c r="CD20" s="38">
        <f t="shared" si="19"/>
        <v>0</v>
      </c>
      <c r="CE20" s="34"/>
      <c r="CF20" s="32"/>
      <c r="CG20" s="32"/>
      <c r="CH20" s="32"/>
      <c r="CI20" s="32"/>
      <c r="CJ20" s="32"/>
      <c r="CK20" s="32"/>
      <c r="CL20" s="32"/>
      <c r="CM20" s="32"/>
      <c r="CN20" s="32"/>
      <c r="CO20" s="22">
        <f t="shared" si="20"/>
        <v>0</v>
      </c>
      <c r="CP20" s="33">
        <f t="shared" si="21"/>
        <v>0</v>
      </c>
      <c r="CQ20" s="37" t="str">
        <f>IF(ISNA(VLOOKUP($CF$2:$CF$66,Notes!$A$1:$B$10,2,0)),"",VLOOKUP($CF$2:$CF$66,Notes!$A$1:$B$10,2,0))</f>
        <v/>
      </c>
      <c r="CR20" s="22" t="str">
        <f>IF(ISNA(VLOOKUP($CH$2:$CH$66,Notes!$A$1:$B$10,2,0)),"",VLOOKUP($CH$2:$CH$66,Notes!$A$1:$B$10,2,0))</f>
        <v/>
      </c>
      <c r="CS20" s="22" t="str">
        <f>IF(ISNA(VLOOKUP($CJ$2:$CJ$66,Notes!$A$1:$B$10,2,0)),"",VLOOKUP($CJ$2:$CJ$66,Notes!$A$1:$B$10,2,0))</f>
        <v/>
      </c>
      <c r="CT20" s="22" t="str">
        <f>IF(ISNA(VLOOKUP($CL$2:$CL$66,Notes!$C$1:$D$10,2,0)),"",VLOOKUP($CL$2:$CL$66,Notes!$C$1:$D$10,2,0))</f>
        <v/>
      </c>
      <c r="CU20" s="22" t="str">
        <f>IF(ISNA(VLOOKUP($CN$2:$CN$66,Notes!$E$1:$F$10,2,0)),"",VLOOKUP($CN$2:$CN$66,Notes!$E$1:$F$10,2,0))</f>
        <v/>
      </c>
      <c r="CV20" s="38">
        <f t="shared" si="22"/>
        <v>0</v>
      </c>
      <c r="CW20" s="57">
        <f t="shared" si="23"/>
        <v>0</v>
      </c>
      <c r="CX20" s="22">
        <f t="shared" si="24"/>
        <v>0</v>
      </c>
      <c r="CY20" s="22">
        <f t="shared" si="25"/>
        <v>0</v>
      </c>
      <c r="CZ20" s="22">
        <f t="shared" si="26"/>
        <v>0</v>
      </c>
      <c r="DA20" s="22">
        <f t="shared" si="27"/>
        <v>0</v>
      </c>
    </row>
    <row r="21" spans="1:105">
      <c r="A21" s="35">
        <v>169</v>
      </c>
      <c r="B21" s="36" t="s">
        <v>55</v>
      </c>
      <c r="C21" s="35">
        <f t="shared" si="0"/>
        <v>0</v>
      </c>
      <c r="D21" s="22">
        <f t="shared" si="1"/>
        <v>0</v>
      </c>
      <c r="E21" s="22">
        <f t="shared" si="2"/>
        <v>0</v>
      </c>
      <c r="F21" s="22">
        <f t="shared" si="3"/>
        <v>0</v>
      </c>
      <c r="G21" s="22">
        <f t="shared" si="4"/>
        <v>0</v>
      </c>
      <c r="H21" s="22">
        <f t="shared" si="5"/>
        <v>0</v>
      </c>
      <c r="I21" s="33">
        <f t="shared" si="6"/>
        <v>0</v>
      </c>
      <c r="J21" s="36">
        <f t="shared" si="7"/>
        <v>0</v>
      </c>
      <c r="K21" s="34"/>
      <c r="L21" s="32"/>
      <c r="M21" s="32"/>
      <c r="N21" s="32"/>
      <c r="O21" s="32"/>
      <c r="P21" s="32"/>
      <c r="Q21" s="32"/>
      <c r="R21" s="32"/>
      <c r="S21" s="32"/>
      <c r="T21" s="32"/>
      <c r="U21" s="22">
        <f t="shared" si="8"/>
        <v>0</v>
      </c>
      <c r="V21" s="33">
        <f t="shared" si="9"/>
        <v>0</v>
      </c>
      <c r="W21" s="37" t="str">
        <f>IF(ISNA(VLOOKUP($L$2:$L$66,Notes!$A$1:$B$10,2,0)),"",VLOOKUP($L$2:$L$66,Notes!$A$1:$B$10,2,0))</f>
        <v/>
      </c>
      <c r="X21" s="22" t="str">
        <f>IF(ISNA(VLOOKUP($N$2:$N$66,Notes!$A$1:$B$10,2,0)),"",VLOOKUP($N$2:$N$66,Notes!$A$1:$B$10,2,0))</f>
        <v/>
      </c>
      <c r="Y21" s="22" t="str">
        <f>IF(ISNA(VLOOKUP($P$2:$P$66,Notes!$A$1:$B$10,2,0)),"",VLOOKUP($P$2:$P$66,Notes!$A$1:$B$10,2,0))</f>
        <v/>
      </c>
      <c r="Z21" s="22" t="str">
        <f>IF(ISNA(VLOOKUP($R$2:$R$66,Notes!$C$1:$D$10,2,0)),"",VLOOKUP($R$2:$R$66,Notes!$C$1:$D$10,2,0))</f>
        <v/>
      </c>
      <c r="AA21" s="22" t="str">
        <f>IF(ISNA(VLOOKUP($T$2:$T$66,Notes!$E$1:$F$10,2,0)),"",VLOOKUP($T$2:$T$66,Notes!$E$1:$F$10,2,0))</f>
        <v/>
      </c>
      <c r="AB21" s="38">
        <f t="shared" si="10"/>
        <v>0</v>
      </c>
      <c r="AC21" s="34"/>
      <c r="AD21" s="32"/>
      <c r="AE21" s="32"/>
      <c r="AF21" s="32"/>
      <c r="AG21" s="32"/>
      <c r="AH21" s="32"/>
      <c r="AI21" s="32"/>
      <c r="AJ21" s="32"/>
      <c r="AK21" s="32"/>
      <c r="AL21" s="32"/>
      <c r="AM21" s="22">
        <f t="shared" si="11"/>
        <v>0</v>
      </c>
      <c r="AN21" s="33">
        <f t="shared" si="12"/>
        <v>0</v>
      </c>
      <c r="AO21" s="37" t="str">
        <f>IF(ISNA(VLOOKUP($AD$2:$AD$66,Notes!$A$1:$B$10,2,0)),"",VLOOKUP($AD$2:$AD$66,Notes!$A$1:$B$10,2,0))</f>
        <v/>
      </c>
      <c r="AP21" s="22" t="str">
        <f>IF(ISNA(VLOOKUP($AF$2:$AF$66,Notes!$A$1:$B$10,2,0)),"",VLOOKUP($AF$2:$AF$66,Notes!$A$1:$B$10,2,0))</f>
        <v/>
      </c>
      <c r="AQ21" s="22" t="str">
        <f>IF(ISNA(VLOOKUP($AH$2:$AH$66,Notes!$A$1:$B$10,2,0)),"",VLOOKUP($AH$2:$AH$66,Notes!$A$1:$B$10,2,0))</f>
        <v/>
      </c>
      <c r="AR21" s="22" t="str">
        <f>IF(ISNA(VLOOKUP($AJ$2:$AJ$66,Notes!$C$1:$D$10,2,0)),"",VLOOKUP($AJ$2:$AJ$66,Notes!$C$1:$D$10,2,0))</f>
        <v/>
      </c>
      <c r="AS21" s="22" t="str">
        <f>IF(ISNA(VLOOKUP($AL$2:$AL$66,Notes!$E$1:$F$10,2,0)),"",VLOOKUP($AL$2:$AL$66,Notes!$E$1:$F$10,2,0))</f>
        <v/>
      </c>
      <c r="AT21" s="38">
        <f t="shared" si="13"/>
        <v>0</v>
      </c>
      <c r="AU21" s="34"/>
      <c r="AV21" s="32"/>
      <c r="AW21" s="32"/>
      <c r="AX21" s="32"/>
      <c r="AY21" s="32"/>
      <c r="AZ21" s="32"/>
      <c r="BA21" s="32"/>
      <c r="BB21" s="32"/>
      <c r="BC21" s="32"/>
      <c r="BD21" s="32"/>
      <c r="BE21" s="22">
        <f t="shared" si="14"/>
        <v>0</v>
      </c>
      <c r="BF21" s="33">
        <f t="shared" si="15"/>
        <v>0</v>
      </c>
      <c r="BG21" s="37" t="str">
        <f>IF(ISNA(VLOOKUP($AV$2:$AV$66,Notes!$A$1:$B$10,2,0)),"",VLOOKUP($AV$2:$AV$66,Notes!$A$1:$B$10,2,0))</f>
        <v/>
      </c>
      <c r="BH21" s="22" t="str">
        <f>IF(ISNA(VLOOKUP($AX$2:$AX$66,Notes!$A$1:$B$10,2,0)),"",VLOOKUP($AX$2:$AX$66,Notes!$A$1:$B$10,2,0))</f>
        <v/>
      </c>
      <c r="BI21" s="22" t="str">
        <f>IF(ISNA(VLOOKUP($AZ$2:$AZ$66,Notes!$A$1:$B$10,2,0)),"",VLOOKUP($AZ$2:$AZ$66,Notes!$A$1:$B$10,2,0))</f>
        <v/>
      </c>
      <c r="BJ21" s="22" t="str">
        <f>IF(ISNA(VLOOKUP($BB$2:$BB$66,Notes!$C$1:$D$10,2,0)),"",VLOOKUP($BB$2:$BB$66,Notes!$C$1:$D$10,2,0))</f>
        <v/>
      </c>
      <c r="BK21" s="22" t="str">
        <f>IF(ISNA(VLOOKUP($BD$2:$BD$66,Notes!$E$1:$F$10,2,0)),"",VLOOKUP($BD$2:$BD$66,Notes!$E$1:$F$10,2,0))</f>
        <v/>
      </c>
      <c r="BL21" s="38">
        <f t="shared" si="16"/>
        <v>0</v>
      </c>
      <c r="BM21" s="34"/>
      <c r="BN21" s="32"/>
      <c r="BO21" s="32"/>
      <c r="BP21" s="32"/>
      <c r="BQ21" s="32"/>
      <c r="BR21" s="32"/>
      <c r="BS21" s="32"/>
      <c r="BT21" s="32"/>
      <c r="BU21" s="32"/>
      <c r="BV21" s="32"/>
      <c r="BW21" s="22">
        <f t="shared" si="17"/>
        <v>0</v>
      </c>
      <c r="BX21" s="33">
        <f t="shared" si="18"/>
        <v>0</v>
      </c>
      <c r="BY21" s="37" t="str">
        <f>IF(ISNA(VLOOKUP($BN$2:$BN$66,Notes!$A$1:$B$10,2,0)),"",VLOOKUP($BN$2:$BN$66,Notes!$A$1:$B$10,2,0))</f>
        <v/>
      </c>
      <c r="BZ21" s="22" t="str">
        <f>IF(ISNA(VLOOKUP($BP$2:$BP$66,Notes!$A$1:$B$10,2,0)),"",VLOOKUP($BP$2:$BP$66,Notes!$A$1:$B$10,2,0))</f>
        <v/>
      </c>
      <c r="CA21" s="22" t="str">
        <f>IF(ISNA(VLOOKUP($BR$2:$BR$66,Notes!$A$1:$B$10,2,0)),"",VLOOKUP($BR$2:$BR$66,Notes!$A$1:$B$10,2,0))</f>
        <v/>
      </c>
      <c r="CB21" s="22" t="str">
        <f>IF(ISNA(VLOOKUP($BT$2:$BT$66,Notes!$C$1:$D$10,2,0)),"",VLOOKUP($BT$2:$BT$66,Notes!$C$1:$D$10,2,0))</f>
        <v/>
      </c>
      <c r="CC21" s="22" t="str">
        <f>IF(ISNA(VLOOKUP($BV$2:$BV$66,Notes!$E$1:$F$10,2,0)),"",VLOOKUP($BV$2:$BV$66,Notes!$E$1:$F$10,2,0))</f>
        <v/>
      </c>
      <c r="CD21" s="38">
        <f t="shared" si="19"/>
        <v>0</v>
      </c>
      <c r="CE21" s="34"/>
      <c r="CF21" s="32"/>
      <c r="CG21" s="32"/>
      <c r="CH21" s="32"/>
      <c r="CI21" s="32"/>
      <c r="CJ21" s="32"/>
      <c r="CK21" s="32"/>
      <c r="CL21" s="32"/>
      <c r="CM21" s="32"/>
      <c r="CN21" s="32"/>
      <c r="CO21" s="22">
        <f t="shared" si="20"/>
        <v>0</v>
      </c>
      <c r="CP21" s="33">
        <f t="shared" si="21"/>
        <v>0</v>
      </c>
      <c r="CQ21" s="37" t="str">
        <f>IF(ISNA(VLOOKUP($CF$2:$CF$66,Notes!$A$1:$B$10,2,0)),"",VLOOKUP($CF$2:$CF$66,Notes!$A$1:$B$10,2,0))</f>
        <v/>
      </c>
      <c r="CR21" s="22" t="str">
        <f>IF(ISNA(VLOOKUP($CH$2:$CH$66,Notes!$A$1:$B$10,2,0)),"",VLOOKUP($CH$2:$CH$66,Notes!$A$1:$B$10,2,0))</f>
        <v/>
      </c>
      <c r="CS21" s="22" t="str">
        <f>IF(ISNA(VLOOKUP($CJ$2:$CJ$66,Notes!$A$1:$B$10,2,0)),"",VLOOKUP($CJ$2:$CJ$66,Notes!$A$1:$B$10,2,0))</f>
        <v/>
      </c>
      <c r="CT21" s="22" t="str">
        <f>IF(ISNA(VLOOKUP($CL$2:$CL$66,Notes!$C$1:$D$10,2,0)),"",VLOOKUP($CL$2:$CL$66,Notes!$C$1:$D$10,2,0))</f>
        <v/>
      </c>
      <c r="CU21" s="22" t="str">
        <f>IF(ISNA(VLOOKUP($CN$2:$CN$66,Notes!$E$1:$F$10,2,0)),"",VLOOKUP($CN$2:$CN$66,Notes!$E$1:$F$10,2,0))</f>
        <v/>
      </c>
      <c r="CV21" s="38">
        <f t="shared" si="22"/>
        <v>0</v>
      </c>
      <c r="CW21" s="57">
        <f t="shared" si="23"/>
        <v>0</v>
      </c>
      <c r="CX21" s="22">
        <f t="shared" si="24"/>
        <v>0</v>
      </c>
      <c r="CY21" s="22">
        <f t="shared" si="25"/>
        <v>0</v>
      </c>
      <c r="CZ21" s="22">
        <f t="shared" si="26"/>
        <v>0</v>
      </c>
      <c r="DA21" s="22">
        <f t="shared" si="27"/>
        <v>0</v>
      </c>
    </row>
    <row r="22" spans="1:105">
      <c r="A22" s="35">
        <v>173</v>
      </c>
      <c r="B22" s="36" t="s">
        <v>50</v>
      </c>
      <c r="C22" s="35">
        <f t="shared" si="0"/>
        <v>320</v>
      </c>
      <c r="D22" s="22">
        <f t="shared" si="1"/>
        <v>32</v>
      </c>
      <c r="E22" s="22">
        <f t="shared" si="2"/>
        <v>1</v>
      </c>
      <c r="F22" s="22">
        <f t="shared" si="3"/>
        <v>32</v>
      </c>
      <c r="G22" s="22" t="str">
        <f t="shared" si="4"/>
        <v>CBDG</v>
      </c>
      <c r="H22" s="22">
        <f t="shared" si="5"/>
        <v>0</v>
      </c>
      <c r="I22" s="33">
        <f t="shared" si="6"/>
        <v>1</v>
      </c>
      <c r="J22" s="36">
        <f t="shared" si="7"/>
        <v>0</v>
      </c>
      <c r="K22" s="34"/>
      <c r="L22" s="32"/>
      <c r="M22" s="32"/>
      <c r="N22" s="32"/>
      <c r="O22" s="32"/>
      <c r="P22" s="32"/>
      <c r="Q22" s="32"/>
      <c r="R22" s="32"/>
      <c r="S22" s="32"/>
      <c r="T22" s="32"/>
      <c r="U22" s="22">
        <f t="shared" si="8"/>
        <v>0</v>
      </c>
      <c r="V22" s="33">
        <f t="shared" si="9"/>
        <v>0</v>
      </c>
      <c r="W22" s="37" t="str">
        <f>IF(ISNA(VLOOKUP($L$2:$L$66,Notes!$A$1:$B$10,2,0)),"",VLOOKUP($L$2:$L$66,Notes!$A$1:$B$10,2,0))</f>
        <v/>
      </c>
      <c r="X22" s="22" t="str">
        <f>IF(ISNA(VLOOKUP($N$2:$N$66,Notes!$A$1:$B$10,2,0)),"",VLOOKUP($N$2:$N$66,Notes!$A$1:$B$10,2,0))</f>
        <v/>
      </c>
      <c r="Y22" s="22" t="str">
        <f>IF(ISNA(VLOOKUP($P$2:$P$66,Notes!$A$1:$B$10,2,0)),"",VLOOKUP($P$2:$P$66,Notes!$A$1:$B$10,2,0))</f>
        <v/>
      </c>
      <c r="Z22" s="22" t="str">
        <f>IF(ISNA(VLOOKUP($R$2:$R$66,Notes!$C$1:$D$10,2,0)),"",VLOOKUP($R$2:$R$66,Notes!$C$1:$D$10,2,0))</f>
        <v/>
      </c>
      <c r="AA22" s="22" t="str">
        <f>IF(ISNA(VLOOKUP($T$2:$T$66,Notes!$E$1:$F$10,2,0)),"",VLOOKUP($T$2:$T$66,Notes!$E$1:$F$10,2,0))</f>
        <v/>
      </c>
      <c r="AB22" s="38">
        <f t="shared" si="10"/>
        <v>0</v>
      </c>
      <c r="AC22" s="34"/>
      <c r="AD22" s="32"/>
      <c r="AE22" s="32"/>
      <c r="AF22" s="32"/>
      <c r="AG22" s="32"/>
      <c r="AH22" s="32"/>
      <c r="AI22" s="32"/>
      <c r="AJ22" s="32"/>
      <c r="AK22" s="32"/>
      <c r="AL22" s="32"/>
      <c r="AM22" s="22">
        <f t="shared" si="11"/>
        <v>0</v>
      </c>
      <c r="AN22" s="33">
        <f t="shared" si="12"/>
        <v>0</v>
      </c>
      <c r="AO22" s="37" t="str">
        <f>IF(ISNA(VLOOKUP($AD$2:$AD$66,Notes!$A$1:$B$10,2,0)),"",VLOOKUP($AD$2:$AD$66,Notes!$A$1:$B$10,2,0))</f>
        <v/>
      </c>
      <c r="AP22" s="22" t="str">
        <f>IF(ISNA(VLOOKUP($AF$2:$AF$66,Notes!$A$1:$B$10,2,0)),"",VLOOKUP($AF$2:$AF$66,Notes!$A$1:$B$10,2,0))</f>
        <v/>
      </c>
      <c r="AQ22" s="22" t="str">
        <f>IF(ISNA(VLOOKUP($AH$2:$AH$66,Notes!$A$1:$B$10,2,0)),"",VLOOKUP($AH$2:$AH$66,Notes!$A$1:$B$10,2,0))</f>
        <v/>
      </c>
      <c r="AR22" s="22" t="str">
        <f>IF(ISNA(VLOOKUP($AJ$2:$AJ$66,Notes!$C$1:$D$10,2,0)),"",VLOOKUP($AJ$2:$AJ$66,Notes!$C$1:$D$10,2,0))</f>
        <v/>
      </c>
      <c r="AS22" s="22" t="str">
        <f>IF(ISNA(VLOOKUP($AL$2:$AL$66,Notes!$E$1:$F$10,2,0)),"",VLOOKUP($AL$2:$AL$66,Notes!$E$1:$F$10,2,0))</f>
        <v/>
      </c>
      <c r="AT22" s="38">
        <f t="shared" si="13"/>
        <v>0</v>
      </c>
      <c r="AU22" s="34"/>
      <c r="AV22" s="32"/>
      <c r="AW22" s="32"/>
      <c r="AX22" s="32"/>
      <c r="AY22" s="32"/>
      <c r="AZ22" s="32"/>
      <c r="BA22" s="32"/>
      <c r="BB22" s="32"/>
      <c r="BC22" s="32"/>
      <c r="BD22" s="32"/>
      <c r="BE22" s="22">
        <f t="shared" si="14"/>
        <v>0</v>
      </c>
      <c r="BF22" s="33">
        <f t="shared" si="15"/>
        <v>0</v>
      </c>
      <c r="BG22" s="37" t="str">
        <f>IF(ISNA(VLOOKUP($AV$2:$AV$66,Notes!$A$1:$B$10,2,0)),"",VLOOKUP($AV$2:$AV$66,Notes!$A$1:$B$10,2,0))</f>
        <v/>
      </c>
      <c r="BH22" s="22" t="str">
        <f>IF(ISNA(VLOOKUP($AX$2:$AX$66,Notes!$A$1:$B$10,2,0)),"",VLOOKUP($AX$2:$AX$66,Notes!$A$1:$B$10,2,0))</f>
        <v/>
      </c>
      <c r="BI22" s="22" t="str">
        <f>IF(ISNA(VLOOKUP($AZ$2:$AZ$66,Notes!$A$1:$B$10,2,0)),"",VLOOKUP($AZ$2:$AZ$66,Notes!$A$1:$B$10,2,0))</f>
        <v/>
      </c>
      <c r="BJ22" s="22" t="str">
        <f>IF(ISNA(VLOOKUP($BB$2:$BB$66,Notes!$C$1:$D$10,2,0)),"",VLOOKUP($BB$2:$BB$66,Notes!$C$1:$D$10,2,0))</f>
        <v/>
      </c>
      <c r="BK22" s="22" t="str">
        <f>IF(ISNA(VLOOKUP($BD$2:$BD$66,Notes!$E$1:$F$10,2,0)),"",VLOOKUP($BD$2:$BD$66,Notes!$E$1:$F$10,2,0))</f>
        <v/>
      </c>
      <c r="BL22" s="38">
        <f t="shared" si="16"/>
        <v>0</v>
      </c>
      <c r="BM22" s="34">
        <v>74</v>
      </c>
      <c r="BN22" s="32">
        <v>6</v>
      </c>
      <c r="BO22" s="32">
        <v>79</v>
      </c>
      <c r="BP22" s="32">
        <v>5</v>
      </c>
      <c r="BQ22" s="32">
        <v>84</v>
      </c>
      <c r="BR22" s="32">
        <v>4</v>
      </c>
      <c r="BS22" s="32">
        <v>83</v>
      </c>
      <c r="BT22" s="32">
        <v>1</v>
      </c>
      <c r="BU22" s="32"/>
      <c r="BV22" s="32"/>
      <c r="BW22" s="22">
        <f t="shared" si="17"/>
        <v>320</v>
      </c>
      <c r="BX22" s="33">
        <f t="shared" si="18"/>
        <v>1</v>
      </c>
      <c r="BY22" s="37">
        <f>IF(ISNA(VLOOKUP($BN$2:$BN$66,Notes!$A$1:$B$10,2,0)),"",VLOOKUP($BN$2:$BN$66,Notes!$A$1:$B$10,2,0))</f>
        <v>5</v>
      </c>
      <c r="BZ22" s="22">
        <f>IF(ISNA(VLOOKUP($BP$2:$BP$66,Notes!$A$1:$B$10,2,0)),"",VLOOKUP($BP$2:$BP$66,Notes!$A$1:$B$10,2,0))</f>
        <v>6</v>
      </c>
      <c r="CA22" s="22">
        <f>IF(ISNA(VLOOKUP($BR$2:$BR$66,Notes!$A$1:$B$10,2,0)),"",VLOOKUP($BR$2:$BR$66,Notes!$A$1:$B$10,2,0))</f>
        <v>7</v>
      </c>
      <c r="CB22" s="22">
        <f>IF(ISNA(VLOOKUP($BT$2:$BT$66,Notes!$C$1:$D$10,2,0)),"",VLOOKUP($BT$2:$BT$66,Notes!$C$1:$D$10,2,0))</f>
        <v>14</v>
      </c>
      <c r="CC22" s="22" t="str">
        <f>IF(ISNA(VLOOKUP($BV$2:$BV$66,Notes!$E$1:$F$10,2,0)),"",VLOOKUP($BV$2:$BV$66,Notes!$E$1:$F$10,2,0))</f>
        <v/>
      </c>
      <c r="CD22" s="38">
        <f t="shared" si="19"/>
        <v>32</v>
      </c>
      <c r="CE22" s="34"/>
      <c r="CF22" s="32"/>
      <c r="CG22" s="32"/>
      <c r="CH22" s="32"/>
      <c r="CI22" s="32"/>
      <c r="CJ22" s="32"/>
      <c r="CK22" s="32"/>
      <c r="CL22" s="32"/>
      <c r="CM22" s="32"/>
      <c r="CN22" s="32"/>
      <c r="CO22" s="22">
        <f t="shared" si="20"/>
        <v>0</v>
      </c>
      <c r="CP22" s="33">
        <f t="shared" si="21"/>
        <v>0</v>
      </c>
      <c r="CQ22" s="37" t="str">
        <f>IF(ISNA(VLOOKUP($CF$2:$CF$66,Notes!$A$1:$B$10,2,0)),"",VLOOKUP($CF$2:$CF$66,Notes!$A$1:$B$10,2,0))</f>
        <v/>
      </c>
      <c r="CR22" s="22" t="str">
        <f>IF(ISNA(VLOOKUP($CH$2:$CH$66,Notes!$A$1:$B$10,2,0)),"",VLOOKUP($CH$2:$CH$66,Notes!$A$1:$B$10,2,0))</f>
        <v/>
      </c>
      <c r="CS22" s="22" t="str">
        <f>IF(ISNA(VLOOKUP($CJ$2:$CJ$66,Notes!$A$1:$B$10,2,0)),"",VLOOKUP($CJ$2:$CJ$66,Notes!$A$1:$B$10,2,0))</f>
        <v/>
      </c>
      <c r="CT22" s="22" t="str">
        <f>IF(ISNA(VLOOKUP($CL$2:$CL$66,Notes!$C$1:$D$10,2,0)),"",VLOOKUP($CL$2:$CL$66,Notes!$C$1:$D$10,2,0))</f>
        <v/>
      </c>
      <c r="CU22" s="22" t="str">
        <f>IF(ISNA(VLOOKUP($CN$2:$CN$66,Notes!$E$1:$F$10,2,0)),"",VLOOKUP($CN$2:$CN$66,Notes!$E$1:$F$10,2,0))</f>
        <v/>
      </c>
      <c r="CV22" s="38">
        <f t="shared" si="22"/>
        <v>0</v>
      </c>
      <c r="CW22" s="57">
        <f t="shared" si="23"/>
        <v>0</v>
      </c>
      <c r="CX22" s="22">
        <f t="shared" si="24"/>
        <v>0</v>
      </c>
      <c r="CY22" s="22">
        <f t="shared" si="25"/>
        <v>0</v>
      </c>
      <c r="CZ22" s="22">
        <f t="shared" si="26"/>
        <v>32</v>
      </c>
      <c r="DA22" s="22">
        <f t="shared" si="27"/>
        <v>0</v>
      </c>
    </row>
    <row r="23" spans="1:105">
      <c r="A23" s="35">
        <v>175</v>
      </c>
      <c r="B23" s="36" t="s">
        <v>43</v>
      </c>
      <c r="C23" s="35">
        <f t="shared" si="0"/>
        <v>0</v>
      </c>
      <c r="D23" s="22">
        <f t="shared" si="1"/>
        <v>0</v>
      </c>
      <c r="E23" s="22">
        <f t="shared" si="2"/>
        <v>0</v>
      </c>
      <c r="F23" s="22">
        <f t="shared" si="3"/>
        <v>0</v>
      </c>
      <c r="G23" s="22">
        <f t="shared" si="4"/>
        <v>0</v>
      </c>
      <c r="H23" s="22">
        <f t="shared" si="5"/>
        <v>0</v>
      </c>
      <c r="I23" s="33">
        <f t="shared" si="6"/>
        <v>0</v>
      </c>
      <c r="J23" s="36">
        <f t="shared" si="7"/>
        <v>0</v>
      </c>
      <c r="K23" s="34"/>
      <c r="L23" s="32"/>
      <c r="M23" s="32"/>
      <c r="N23" s="32"/>
      <c r="O23" s="32"/>
      <c r="P23" s="32"/>
      <c r="Q23" s="32"/>
      <c r="R23" s="32"/>
      <c r="S23" s="32"/>
      <c r="T23" s="32"/>
      <c r="U23" s="22">
        <f t="shared" si="8"/>
        <v>0</v>
      </c>
      <c r="V23" s="33">
        <f t="shared" si="9"/>
        <v>0</v>
      </c>
      <c r="W23" s="37" t="str">
        <f>IF(ISNA(VLOOKUP($L$2:$L$66,Notes!$A$1:$B$10,2,0)),"",VLOOKUP($L$2:$L$66,Notes!$A$1:$B$10,2,0))</f>
        <v/>
      </c>
      <c r="X23" s="22" t="str">
        <f>IF(ISNA(VLOOKUP($N$2:$N$66,Notes!$A$1:$B$10,2,0)),"",VLOOKUP($N$2:$N$66,Notes!$A$1:$B$10,2,0))</f>
        <v/>
      </c>
      <c r="Y23" s="22" t="str">
        <f>IF(ISNA(VLOOKUP($P$2:$P$66,Notes!$A$1:$B$10,2,0)),"",VLOOKUP($P$2:$P$66,Notes!$A$1:$B$10,2,0))</f>
        <v/>
      </c>
      <c r="Z23" s="22" t="str">
        <f>IF(ISNA(VLOOKUP($R$2:$R$66,Notes!$C$1:$D$10,2,0)),"",VLOOKUP($R$2:$R$66,Notes!$C$1:$D$10,2,0))</f>
        <v/>
      </c>
      <c r="AA23" s="22" t="str">
        <f>IF(ISNA(VLOOKUP($T$2:$T$66,Notes!$E$1:$F$10,2,0)),"",VLOOKUP($T$2:$T$66,Notes!$E$1:$F$10,2,0))</f>
        <v/>
      </c>
      <c r="AB23" s="38">
        <f t="shared" si="10"/>
        <v>0</v>
      </c>
      <c r="AC23" s="34"/>
      <c r="AD23" s="32"/>
      <c r="AE23" s="32"/>
      <c r="AF23" s="32"/>
      <c r="AG23" s="32"/>
      <c r="AH23" s="32"/>
      <c r="AI23" s="32"/>
      <c r="AJ23" s="32"/>
      <c r="AK23" s="32"/>
      <c r="AL23" s="32"/>
      <c r="AM23" s="22">
        <f t="shared" si="11"/>
        <v>0</v>
      </c>
      <c r="AN23" s="33">
        <f t="shared" si="12"/>
        <v>0</v>
      </c>
      <c r="AO23" s="37" t="str">
        <f>IF(ISNA(VLOOKUP($AD$2:$AD$66,Notes!$A$1:$B$10,2,0)),"",VLOOKUP($AD$2:$AD$66,Notes!$A$1:$B$10,2,0))</f>
        <v/>
      </c>
      <c r="AP23" s="22" t="str">
        <f>IF(ISNA(VLOOKUP($AF$2:$AF$66,Notes!$A$1:$B$10,2,0)),"",VLOOKUP($AF$2:$AF$66,Notes!$A$1:$B$10,2,0))</f>
        <v/>
      </c>
      <c r="AQ23" s="22" t="str">
        <f>IF(ISNA(VLOOKUP($AH$2:$AH$66,Notes!$A$1:$B$10,2,0)),"",VLOOKUP($AH$2:$AH$66,Notes!$A$1:$B$10,2,0))</f>
        <v/>
      </c>
      <c r="AR23" s="22" t="str">
        <f>IF(ISNA(VLOOKUP($AJ$2:$AJ$66,Notes!$C$1:$D$10,2,0)),"",VLOOKUP($AJ$2:$AJ$66,Notes!$C$1:$D$10,2,0))</f>
        <v/>
      </c>
      <c r="AS23" s="22" t="str">
        <f>IF(ISNA(VLOOKUP($AL$2:$AL$66,Notes!$E$1:$F$10,2,0)),"",VLOOKUP($AL$2:$AL$66,Notes!$E$1:$F$10,2,0))</f>
        <v/>
      </c>
      <c r="AT23" s="38">
        <f t="shared" si="13"/>
        <v>0</v>
      </c>
      <c r="AU23" s="34"/>
      <c r="AV23" s="32"/>
      <c r="AW23" s="32"/>
      <c r="AX23" s="32"/>
      <c r="AY23" s="32"/>
      <c r="AZ23" s="32"/>
      <c r="BA23" s="32"/>
      <c r="BB23" s="32"/>
      <c r="BC23" s="32"/>
      <c r="BD23" s="32"/>
      <c r="BE23" s="22">
        <f t="shared" si="14"/>
        <v>0</v>
      </c>
      <c r="BF23" s="33">
        <f t="shared" si="15"/>
        <v>0</v>
      </c>
      <c r="BG23" s="37" t="str">
        <f>IF(ISNA(VLOOKUP($AV$2:$AV$66,Notes!$A$1:$B$10,2,0)),"",VLOOKUP($AV$2:$AV$66,Notes!$A$1:$B$10,2,0))</f>
        <v/>
      </c>
      <c r="BH23" s="22" t="str">
        <f>IF(ISNA(VLOOKUP($AX$2:$AX$66,Notes!$A$1:$B$10,2,0)),"",VLOOKUP($AX$2:$AX$66,Notes!$A$1:$B$10,2,0))</f>
        <v/>
      </c>
      <c r="BI23" s="22" t="str">
        <f>IF(ISNA(VLOOKUP($AZ$2:$AZ$66,Notes!$A$1:$B$10,2,0)),"",VLOOKUP($AZ$2:$AZ$66,Notes!$A$1:$B$10,2,0))</f>
        <v/>
      </c>
      <c r="BJ23" s="22" t="str">
        <f>IF(ISNA(VLOOKUP($BB$2:$BB$66,Notes!$C$1:$D$10,2,0)),"",VLOOKUP($BB$2:$BB$66,Notes!$C$1:$D$10,2,0))</f>
        <v/>
      </c>
      <c r="BK23" s="22" t="str">
        <f>IF(ISNA(VLOOKUP($BD$2:$BD$66,Notes!$E$1:$F$10,2,0)),"",VLOOKUP($BD$2:$BD$66,Notes!$E$1:$F$10,2,0))</f>
        <v/>
      </c>
      <c r="BL23" s="38">
        <f t="shared" si="16"/>
        <v>0</v>
      </c>
      <c r="BM23" s="34"/>
      <c r="BN23" s="32"/>
      <c r="BO23" s="32"/>
      <c r="BP23" s="32"/>
      <c r="BQ23" s="32"/>
      <c r="BR23" s="32"/>
      <c r="BS23" s="32"/>
      <c r="BT23" s="32"/>
      <c r="BU23" s="32"/>
      <c r="BV23" s="32"/>
      <c r="BW23" s="22">
        <f t="shared" si="17"/>
        <v>0</v>
      </c>
      <c r="BX23" s="33">
        <f t="shared" si="18"/>
        <v>0</v>
      </c>
      <c r="BY23" s="37" t="str">
        <f>IF(ISNA(VLOOKUP($BN$2:$BN$66,Notes!$A$1:$B$10,2,0)),"",VLOOKUP($BN$2:$BN$66,Notes!$A$1:$B$10,2,0))</f>
        <v/>
      </c>
      <c r="BZ23" s="22" t="str">
        <f>IF(ISNA(VLOOKUP($BP$2:$BP$66,Notes!$A$1:$B$10,2,0)),"",VLOOKUP($BP$2:$BP$66,Notes!$A$1:$B$10,2,0))</f>
        <v/>
      </c>
      <c r="CA23" s="22" t="str">
        <f>IF(ISNA(VLOOKUP($BR$2:$BR$66,Notes!$A$1:$B$10,2,0)),"",VLOOKUP($BR$2:$BR$66,Notes!$A$1:$B$10,2,0))</f>
        <v/>
      </c>
      <c r="CB23" s="22" t="str">
        <f>IF(ISNA(VLOOKUP($BT$2:$BT$66,Notes!$C$1:$D$10,2,0)),"",VLOOKUP($BT$2:$BT$66,Notes!$C$1:$D$10,2,0))</f>
        <v/>
      </c>
      <c r="CC23" s="22" t="str">
        <f>IF(ISNA(VLOOKUP($BV$2:$BV$66,Notes!$E$1:$F$10,2,0)),"",VLOOKUP($BV$2:$BV$66,Notes!$E$1:$F$10,2,0))</f>
        <v/>
      </c>
      <c r="CD23" s="38">
        <f t="shared" si="19"/>
        <v>0</v>
      </c>
      <c r="CE23" s="34"/>
      <c r="CF23" s="32"/>
      <c r="CG23" s="32"/>
      <c r="CH23" s="32"/>
      <c r="CI23" s="32"/>
      <c r="CJ23" s="32"/>
      <c r="CK23" s="32"/>
      <c r="CL23" s="32"/>
      <c r="CM23" s="32"/>
      <c r="CN23" s="32"/>
      <c r="CO23" s="22">
        <f t="shared" si="20"/>
        <v>0</v>
      </c>
      <c r="CP23" s="33">
        <f t="shared" si="21"/>
        <v>0</v>
      </c>
      <c r="CQ23" s="37" t="str">
        <f>IF(ISNA(VLOOKUP($CF$2:$CF$66,Notes!$A$1:$B$10,2,0)),"",VLOOKUP($CF$2:$CF$66,Notes!$A$1:$B$10,2,0))</f>
        <v/>
      </c>
      <c r="CR23" s="22" t="str">
        <f>IF(ISNA(VLOOKUP($CH$2:$CH$66,Notes!$A$1:$B$10,2,0)),"",VLOOKUP($CH$2:$CH$66,Notes!$A$1:$B$10,2,0))</f>
        <v/>
      </c>
      <c r="CS23" s="22" t="str">
        <f>IF(ISNA(VLOOKUP($CJ$2:$CJ$66,Notes!$A$1:$B$10,2,0)),"",VLOOKUP($CJ$2:$CJ$66,Notes!$A$1:$B$10,2,0))</f>
        <v/>
      </c>
      <c r="CT23" s="22" t="str">
        <f>IF(ISNA(VLOOKUP($CL$2:$CL$66,Notes!$C$1:$D$10,2,0)),"",VLOOKUP($CL$2:$CL$66,Notes!$C$1:$D$10,2,0))</f>
        <v/>
      </c>
      <c r="CU23" s="22" t="str">
        <f>IF(ISNA(VLOOKUP($CN$2:$CN$66,Notes!$E$1:$F$10,2,0)),"",VLOOKUP($CN$2:$CN$66,Notes!$E$1:$F$10,2,0))</f>
        <v/>
      </c>
      <c r="CV23" s="38">
        <f t="shared" si="22"/>
        <v>0</v>
      </c>
      <c r="CW23" s="57">
        <f t="shared" si="23"/>
        <v>0</v>
      </c>
      <c r="CX23" s="22">
        <f t="shared" si="24"/>
        <v>0</v>
      </c>
      <c r="CY23" s="22">
        <f t="shared" si="25"/>
        <v>0</v>
      </c>
      <c r="CZ23" s="22">
        <f t="shared" si="26"/>
        <v>0</v>
      </c>
      <c r="DA23" s="22">
        <f t="shared" si="27"/>
        <v>0</v>
      </c>
    </row>
    <row r="24" spans="1:105">
      <c r="A24" s="35">
        <v>183</v>
      </c>
      <c r="B24" s="36" t="s">
        <v>81</v>
      </c>
      <c r="C24" s="35">
        <f t="shared" si="0"/>
        <v>670</v>
      </c>
      <c r="D24" s="22">
        <f t="shared" si="1"/>
        <v>74</v>
      </c>
      <c r="E24" s="22">
        <f t="shared" si="2"/>
        <v>3</v>
      </c>
      <c r="F24" s="22">
        <f t="shared" si="3"/>
        <v>24.666666666666668</v>
      </c>
      <c r="G24" s="22">
        <f t="shared" si="4"/>
        <v>74</v>
      </c>
      <c r="H24" s="22">
        <f t="shared" si="5"/>
        <v>0</v>
      </c>
      <c r="I24" s="33">
        <f t="shared" si="6"/>
        <v>0</v>
      </c>
      <c r="J24" s="36">
        <f t="shared" si="7"/>
        <v>1</v>
      </c>
      <c r="K24" s="34"/>
      <c r="L24" s="32"/>
      <c r="M24" s="32"/>
      <c r="N24" s="32"/>
      <c r="O24" s="32"/>
      <c r="P24" s="32"/>
      <c r="Q24" s="32"/>
      <c r="R24" s="32"/>
      <c r="S24" s="32"/>
      <c r="T24" s="32"/>
      <c r="U24" s="22">
        <f t="shared" si="8"/>
        <v>0</v>
      </c>
      <c r="V24" s="33">
        <f t="shared" si="9"/>
        <v>0</v>
      </c>
      <c r="W24" s="37" t="str">
        <f>IF(ISNA(VLOOKUP($L$2:$L$66,Notes!$A$1:$B$10,2,0)),"",VLOOKUP($L$2:$L$66,Notes!$A$1:$B$10,2,0))</f>
        <v/>
      </c>
      <c r="X24" s="22" t="str">
        <f>IF(ISNA(VLOOKUP($N$2:$N$66,Notes!$A$1:$B$10,2,0)),"",VLOOKUP($N$2:$N$66,Notes!$A$1:$B$10,2,0))</f>
        <v/>
      </c>
      <c r="Y24" s="22" t="str">
        <f>IF(ISNA(VLOOKUP($P$2:$P$66,Notes!$A$1:$B$10,2,0)),"",VLOOKUP($P$2:$P$66,Notes!$A$1:$B$10,2,0))</f>
        <v/>
      </c>
      <c r="Z24" s="22" t="str">
        <f>IF(ISNA(VLOOKUP($R$2:$R$66,Notes!$C$1:$D$10,2,0)),"",VLOOKUP($R$2:$R$66,Notes!$C$1:$D$10,2,0))</f>
        <v/>
      </c>
      <c r="AA24" s="22" t="str">
        <f>IF(ISNA(VLOOKUP($T$2:$T$66,Notes!$E$1:$F$10,2,0)),"",VLOOKUP($T$2:$T$66,Notes!$E$1:$F$10,2,0))</f>
        <v/>
      </c>
      <c r="AB24" s="38">
        <f t="shared" si="10"/>
        <v>0</v>
      </c>
      <c r="AC24" s="34"/>
      <c r="AD24" s="32"/>
      <c r="AE24" s="32"/>
      <c r="AF24" s="32"/>
      <c r="AG24" s="32"/>
      <c r="AH24" s="32"/>
      <c r="AI24" s="32"/>
      <c r="AJ24" s="32"/>
      <c r="AK24" s="32"/>
      <c r="AL24" s="32"/>
      <c r="AM24" s="22">
        <f t="shared" si="11"/>
        <v>0</v>
      </c>
      <c r="AN24" s="33">
        <f t="shared" si="12"/>
        <v>0</v>
      </c>
      <c r="AO24" s="37" t="str">
        <f>IF(ISNA(VLOOKUP($AD$2:$AD$66,Notes!$A$1:$B$10,2,0)),"",VLOOKUP($AD$2:$AD$66,Notes!$A$1:$B$10,2,0))</f>
        <v/>
      </c>
      <c r="AP24" s="22" t="str">
        <f>IF(ISNA(VLOOKUP($AF$2:$AF$66,Notes!$A$1:$B$10,2,0)),"",VLOOKUP($AF$2:$AF$66,Notes!$A$1:$B$10,2,0))</f>
        <v/>
      </c>
      <c r="AQ24" s="22" t="str">
        <f>IF(ISNA(VLOOKUP($AH$2:$AH$66,Notes!$A$1:$B$10,2,0)),"",VLOOKUP($AH$2:$AH$66,Notes!$A$1:$B$10,2,0))</f>
        <v/>
      </c>
      <c r="AR24" s="22" t="str">
        <f>IF(ISNA(VLOOKUP($AJ$2:$AJ$66,Notes!$C$1:$D$10,2,0)),"",VLOOKUP($AJ$2:$AJ$66,Notes!$C$1:$D$10,2,0))</f>
        <v/>
      </c>
      <c r="AS24" s="22" t="str">
        <f>IF(ISNA(VLOOKUP($AL$2:$AL$66,Notes!$E$1:$F$10,2,0)),"",VLOOKUP($AL$2:$AL$66,Notes!$E$1:$F$10,2,0))</f>
        <v/>
      </c>
      <c r="AT24" s="38">
        <f t="shared" si="13"/>
        <v>0</v>
      </c>
      <c r="AU24" s="34">
        <v>53</v>
      </c>
      <c r="AV24" s="32">
        <v>6</v>
      </c>
      <c r="AW24" s="32">
        <v>67</v>
      </c>
      <c r="AX24" s="32">
        <v>6</v>
      </c>
      <c r="AY24" s="32">
        <v>67</v>
      </c>
      <c r="AZ24" s="32">
        <v>5</v>
      </c>
      <c r="BA24" s="32"/>
      <c r="BB24" s="32"/>
      <c r="BC24" s="32"/>
      <c r="BD24" s="32"/>
      <c r="BE24" s="22">
        <f t="shared" si="14"/>
        <v>187</v>
      </c>
      <c r="BF24" s="33">
        <f t="shared" si="15"/>
        <v>1</v>
      </c>
      <c r="BG24" s="37">
        <f>IF(ISNA(VLOOKUP($AV$2:$AV$66,Notes!$A$1:$B$10,2,0)),"",VLOOKUP($AV$2:$AV$66,Notes!$A$1:$B$10,2,0))</f>
        <v>5</v>
      </c>
      <c r="BH24" s="22">
        <f>IF(ISNA(VLOOKUP($AX$2:$AX$66,Notes!$A$1:$B$10,2,0)),"",VLOOKUP($AX$2:$AX$66,Notes!$A$1:$B$10,2,0))</f>
        <v>5</v>
      </c>
      <c r="BI24" s="22">
        <f>IF(ISNA(VLOOKUP($AZ$2:$AZ$66,Notes!$A$1:$B$10,2,0)),"",VLOOKUP($AZ$2:$AZ$66,Notes!$A$1:$B$10,2,0))</f>
        <v>6</v>
      </c>
      <c r="BJ24" s="22" t="str">
        <f>IF(ISNA(VLOOKUP($BB$2:$BB$66,Notes!$C$1:$D$10,2,0)),"",VLOOKUP($BB$2:$BB$66,Notes!$C$1:$D$10,2,0))</f>
        <v/>
      </c>
      <c r="BK24" s="22" t="str">
        <f>IF(ISNA(VLOOKUP($BD$2:$BD$66,Notes!$E$1:$F$10,2,0)),"",VLOOKUP($BD$2:$BD$66,Notes!$E$1:$F$10,2,0))</f>
        <v/>
      </c>
      <c r="BL24" s="38">
        <f t="shared" si="16"/>
        <v>16</v>
      </c>
      <c r="BM24" s="34">
        <v>88</v>
      </c>
      <c r="BN24" s="32">
        <v>3</v>
      </c>
      <c r="BO24" s="32">
        <v>86</v>
      </c>
      <c r="BP24" s="32">
        <v>1</v>
      </c>
      <c r="BQ24" s="32">
        <v>83</v>
      </c>
      <c r="BR24" s="32">
        <v>3</v>
      </c>
      <c r="BS24" s="32"/>
      <c r="BT24" s="32"/>
      <c r="BU24" s="32">
        <v>71</v>
      </c>
      <c r="BV24" s="32">
        <v>8</v>
      </c>
      <c r="BW24" s="22">
        <f t="shared" si="17"/>
        <v>328</v>
      </c>
      <c r="BX24" s="33">
        <f t="shared" si="18"/>
        <v>1</v>
      </c>
      <c r="BY24" s="37">
        <f>IF(ISNA(VLOOKUP($BN$2:$BN$66,Notes!$A$1:$B$10,2,0)),"",VLOOKUP($BN$2:$BN$66,Notes!$A$1:$B$10,2,0))</f>
        <v>8</v>
      </c>
      <c r="BZ24" s="22">
        <f>IF(ISNA(VLOOKUP($BP$2:$BP$66,Notes!$A$1:$B$10,2,0)),"",VLOOKUP($BP$2:$BP$66,Notes!$A$1:$B$10,2,0))</f>
        <v>10</v>
      </c>
      <c r="CA24" s="22">
        <f>IF(ISNA(VLOOKUP($BR$2:$BR$66,Notes!$A$1:$B$10,2,0)),"",VLOOKUP($BR$2:$BR$66,Notes!$A$1:$B$10,2,0))</f>
        <v>8</v>
      </c>
      <c r="CB24" s="22" t="str">
        <f>IF(ISNA(VLOOKUP($BT$2:$BT$66,Notes!$C$1:$D$10,2,0)),"",VLOOKUP($BT$2:$BT$66,Notes!$C$1:$D$10,2,0))</f>
        <v/>
      </c>
      <c r="CC24" s="22">
        <f>IF(ISNA(VLOOKUP($BV$2:$BV$66,Notes!$E$1:$F$10,2,0)),"",VLOOKUP($BV$2:$BV$66,Notes!$E$1:$F$10,2,0))</f>
        <v>15</v>
      </c>
      <c r="CD24" s="38">
        <f t="shared" si="19"/>
        <v>41</v>
      </c>
      <c r="CE24" s="34">
        <v>77</v>
      </c>
      <c r="CF24" s="32">
        <v>3</v>
      </c>
      <c r="CG24" s="32"/>
      <c r="CH24" s="32"/>
      <c r="CI24" s="32"/>
      <c r="CJ24" s="32"/>
      <c r="CK24" s="32">
        <v>78</v>
      </c>
      <c r="CL24" s="32">
        <v>4</v>
      </c>
      <c r="CM24" s="32"/>
      <c r="CN24" s="32"/>
      <c r="CO24" s="22">
        <f t="shared" si="20"/>
        <v>155</v>
      </c>
      <c r="CP24" s="33">
        <f t="shared" si="21"/>
        <v>1</v>
      </c>
      <c r="CQ24" s="37">
        <f>IF(ISNA(VLOOKUP($CF$2:$CF$66,Notes!$A$1:$B$10,2,0)),"",VLOOKUP($CF$2:$CF$66,Notes!$A$1:$B$10,2,0))</f>
        <v>8</v>
      </c>
      <c r="CR24" s="22" t="str">
        <f>IF(ISNA(VLOOKUP($CH$2:$CH$66,Notes!$A$1:$B$10,2,0)),"",VLOOKUP($CH$2:$CH$66,Notes!$A$1:$B$10,2,0))</f>
        <v/>
      </c>
      <c r="CS24" s="22" t="str">
        <f>IF(ISNA(VLOOKUP($CJ$2:$CJ$66,Notes!$A$1:$B$10,2,0)),"",VLOOKUP($CJ$2:$CJ$66,Notes!$A$1:$B$10,2,0))</f>
        <v/>
      </c>
      <c r="CT24" s="22">
        <f>IF(ISNA(VLOOKUP($CL$2:$CL$66,Notes!$C$1:$D$10,2,0)),"",VLOOKUP($CL$2:$CL$66,Notes!$C$1:$D$10,2,0))</f>
        <v>9</v>
      </c>
      <c r="CU24" s="22" t="str">
        <f>IF(ISNA(VLOOKUP($CN$2:$CN$66,Notes!$E$1:$F$10,2,0)),"",VLOOKUP($CN$2:$CN$66,Notes!$E$1:$F$10,2,0))</f>
        <v/>
      </c>
      <c r="CV24" s="38">
        <f t="shared" si="22"/>
        <v>17</v>
      </c>
      <c r="CW24" s="57">
        <f t="shared" si="23"/>
        <v>0</v>
      </c>
      <c r="CX24" s="22">
        <f t="shared" si="24"/>
        <v>0</v>
      </c>
      <c r="CY24" s="22">
        <f t="shared" si="25"/>
        <v>16</v>
      </c>
      <c r="CZ24" s="22">
        <f t="shared" si="26"/>
        <v>41</v>
      </c>
      <c r="DA24" s="22">
        <f t="shared" si="27"/>
        <v>17</v>
      </c>
    </row>
    <row r="25" spans="1:105">
      <c r="A25" s="35">
        <v>191</v>
      </c>
      <c r="B25" s="36" t="s">
        <v>82</v>
      </c>
      <c r="C25" s="35">
        <f t="shared" si="0"/>
        <v>175</v>
      </c>
      <c r="D25" s="22">
        <f t="shared" si="1"/>
        <v>15</v>
      </c>
      <c r="E25" s="22">
        <f t="shared" si="2"/>
        <v>1</v>
      </c>
      <c r="F25" s="22">
        <f t="shared" si="3"/>
        <v>15</v>
      </c>
      <c r="G25" s="22" t="str">
        <f t="shared" si="4"/>
        <v>CBDG</v>
      </c>
      <c r="H25" s="22">
        <f t="shared" si="5"/>
        <v>0</v>
      </c>
      <c r="I25" s="33">
        <f t="shared" si="6"/>
        <v>0</v>
      </c>
      <c r="J25" s="36">
        <f t="shared" si="7"/>
        <v>0</v>
      </c>
      <c r="K25" s="34"/>
      <c r="L25" s="32"/>
      <c r="M25" s="32"/>
      <c r="N25" s="32"/>
      <c r="O25" s="32"/>
      <c r="P25" s="32"/>
      <c r="Q25" s="32"/>
      <c r="R25" s="32"/>
      <c r="S25" s="32"/>
      <c r="T25" s="32"/>
      <c r="U25" s="22">
        <f t="shared" si="8"/>
        <v>0</v>
      </c>
      <c r="V25" s="33">
        <f t="shared" si="9"/>
        <v>0</v>
      </c>
      <c r="W25" s="37" t="str">
        <f>IF(ISNA(VLOOKUP($L$2:$L$66,Notes!$A$1:$B$10,2,0)),"",VLOOKUP($L$2:$L$66,Notes!$A$1:$B$10,2,0))</f>
        <v/>
      </c>
      <c r="X25" s="22" t="str">
        <f>IF(ISNA(VLOOKUP($N$2:$N$66,Notes!$A$1:$B$10,2,0)),"",VLOOKUP($N$2:$N$66,Notes!$A$1:$B$10,2,0))</f>
        <v/>
      </c>
      <c r="Y25" s="22" t="str">
        <f>IF(ISNA(VLOOKUP($P$2:$P$66,Notes!$A$1:$B$10,2,0)),"",VLOOKUP($P$2:$P$66,Notes!$A$1:$B$10,2,0))</f>
        <v/>
      </c>
      <c r="Z25" s="22" t="str">
        <f>IF(ISNA(VLOOKUP($R$2:$R$66,Notes!$C$1:$D$10,2,0)),"",VLOOKUP($R$2:$R$66,Notes!$C$1:$D$10,2,0))</f>
        <v/>
      </c>
      <c r="AA25" s="22" t="str">
        <f>IF(ISNA(VLOOKUP($T$2:$T$66,Notes!$E$1:$F$10,2,0)),"",VLOOKUP($T$2:$T$66,Notes!$E$1:$F$10,2,0))</f>
        <v/>
      </c>
      <c r="AB25" s="38">
        <f t="shared" si="10"/>
        <v>0</v>
      </c>
      <c r="AC25" s="34"/>
      <c r="AD25" s="32"/>
      <c r="AE25" s="32"/>
      <c r="AF25" s="32"/>
      <c r="AG25" s="32"/>
      <c r="AH25" s="32"/>
      <c r="AI25" s="32"/>
      <c r="AJ25" s="32"/>
      <c r="AK25" s="32"/>
      <c r="AL25" s="32"/>
      <c r="AM25" s="22">
        <f t="shared" si="11"/>
        <v>0</v>
      </c>
      <c r="AN25" s="33">
        <f t="shared" si="12"/>
        <v>0</v>
      </c>
      <c r="AO25" s="37" t="str">
        <f>IF(ISNA(VLOOKUP($AD$2:$AD$66,Notes!$A$1:$B$10,2,0)),"",VLOOKUP($AD$2:$AD$66,Notes!$A$1:$B$10,2,0))</f>
        <v/>
      </c>
      <c r="AP25" s="22" t="str">
        <f>IF(ISNA(VLOOKUP($AF$2:$AF$66,Notes!$A$1:$B$10,2,0)),"",VLOOKUP($AF$2:$AF$66,Notes!$A$1:$B$10,2,0))</f>
        <v/>
      </c>
      <c r="AQ25" s="22" t="str">
        <f>IF(ISNA(VLOOKUP($AH$2:$AH$66,Notes!$A$1:$B$10,2,0)),"",VLOOKUP($AH$2:$AH$66,Notes!$A$1:$B$10,2,0))</f>
        <v/>
      </c>
      <c r="AR25" s="22" t="str">
        <f>IF(ISNA(VLOOKUP($AJ$2:$AJ$66,Notes!$C$1:$D$10,2,0)),"",VLOOKUP($AJ$2:$AJ$66,Notes!$C$1:$D$10,2,0))</f>
        <v/>
      </c>
      <c r="AS25" s="22" t="str">
        <f>IF(ISNA(VLOOKUP($AL$2:$AL$66,Notes!$E$1:$F$10,2,0)),"",VLOOKUP($AL$2:$AL$66,Notes!$E$1:$F$10,2,0))</f>
        <v/>
      </c>
      <c r="AT25" s="38">
        <f t="shared" si="13"/>
        <v>0</v>
      </c>
      <c r="AU25" s="34">
        <v>86</v>
      </c>
      <c r="AV25" s="32">
        <v>4</v>
      </c>
      <c r="AW25" s="32">
        <v>89</v>
      </c>
      <c r="AX25" s="32">
        <v>3</v>
      </c>
      <c r="AY25" s="32"/>
      <c r="AZ25" s="32"/>
      <c r="BA25" s="32"/>
      <c r="BB25" s="32"/>
      <c r="BC25" s="32"/>
      <c r="BD25" s="32"/>
      <c r="BE25" s="22">
        <f t="shared" si="14"/>
        <v>175</v>
      </c>
      <c r="BF25" s="33">
        <f t="shared" si="15"/>
        <v>1</v>
      </c>
      <c r="BG25" s="37">
        <f>IF(ISNA(VLOOKUP($AV$2:$AV$66,Notes!$A$1:$B$10,2,0)),"",VLOOKUP($AV$2:$AV$66,Notes!$A$1:$B$10,2,0))</f>
        <v>7</v>
      </c>
      <c r="BH25" s="22">
        <f>IF(ISNA(VLOOKUP($AX$2:$AX$66,Notes!$A$1:$B$10,2,0)),"",VLOOKUP($AX$2:$AX$66,Notes!$A$1:$B$10,2,0))</f>
        <v>8</v>
      </c>
      <c r="BI25" s="22" t="str">
        <f>IF(ISNA(VLOOKUP($AZ$2:$AZ$66,Notes!$A$1:$B$10,2,0)),"",VLOOKUP($AZ$2:$AZ$66,Notes!$A$1:$B$10,2,0))</f>
        <v/>
      </c>
      <c r="BJ25" s="22" t="str">
        <f>IF(ISNA(VLOOKUP($BB$2:$BB$66,Notes!$C$1:$D$10,2,0)),"",VLOOKUP($BB$2:$BB$66,Notes!$C$1:$D$10,2,0))</f>
        <v/>
      </c>
      <c r="BK25" s="22" t="str">
        <f>IF(ISNA(VLOOKUP($BD$2:$BD$66,Notes!$E$1:$F$10,2,0)),"",VLOOKUP($BD$2:$BD$66,Notes!$E$1:$F$10,2,0))</f>
        <v/>
      </c>
      <c r="BL25" s="38">
        <f t="shared" si="16"/>
        <v>15</v>
      </c>
      <c r="BM25" s="34"/>
      <c r="BN25" s="32"/>
      <c r="BO25" s="32"/>
      <c r="BP25" s="32"/>
      <c r="BQ25" s="32"/>
      <c r="BR25" s="32"/>
      <c r="BS25" s="32"/>
      <c r="BT25" s="32"/>
      <c r="BU25" s="32"/>
      <c r="BV25" s="32"/>
      <c r="BW25" s="22">
        <f t="shared" si="17"/>
        <v>0</v>
      </c>
      <c r="BX25" s="33">
        <f t="shared" si="18"/>
        <v>0</v>
      </c>
      <c r="BY25" s="37" t="str">
        <f>IF(ISNA(VLOOKUP($BN$2:$BN$66,Notes!$A$1:$B$10,2,0)),"",VLOOKUP($BN$2:$BN$66,Notes!$A$1:$B$10,2,0))</f>
        <v/>
      </c>
      <c r="BZ25" s="22" t="str">
        <f>IF(ISNA(VLOOKUP($BP$2:$BP$66,Notes!$A$1:$B$10,2,0)),"",VLOOKUP($BP$2:$BP$66,Notes!$A$1:$B$10,2,0))</f>
        <v/>
      </c>
      <c r="CA25" s="22" t="str">
        <f>IF(ISNA(VLOOKUP($BR$2:$BR$66,Notes!$A$1:$B$10,2,0)),"",VLOOKUP($BR$2:$BR$66,Notes!$A$1:$B$10,2,0))</f>
        <v/>
      </c>
      <c r="CB25" s="22" t="str">
        <f>IF(ISNA(VLOOKUP($BT$2:$BT$66,Notes!$C$1:$D$10,2,0)),"",VLOOKUP($BT$2:$BT$66,Notes!$C$1:$D$10,2,0))</f>
        <v/>
      </c>
      <c r="CC25" s="22" t="str">
        <f>IF(ISNA(VLOOKUP($BV$2:$BV$66,Notes!$E$1:$F$10,2,0)),"",VLOOKUP($BV$2:$BV$66,Notes!$E$1:$F$10,2,0))</f>
        <v/>
      </c>
      <c r="CD25" s="38">
        <f t="shared" si="19"/>
        <v>0</v>
      </c>
      <c r="CE25" s="34"/>
      <c r="CF25" s="32"/>
      <c r="CG25" s="32"/>
      <c r="CH25" s="32"/>
      <c r="CI25" s="32"/>
      <c r="CJ25" s="32"/>
      <c r="CK25" s="32"/>
      <c r="CL25" s="32"/>
      <c r="CM25" s="32"/>
      <c r="CN25" s="32"/>
      <c r="CO25" s="22">
        <f t="shared" si="20"/>
        <v>0</v>
      </c>
      <c r="CP25" s="33">
        <f t="shared" si="21"/>
        <v>0</v>
      </c>
      <c r="CQ25" s="37" t="str">
        <f>IF(ISNA(VLOOKUP($CF$2:$CF$66,Notes!$A$1:$B$10,2,0)),"",VLOOKUP($CF$2:$CF$66,Notes!$A$1:$B$10,2,0))</f>
        <v/>
      </c>
      <c r="CR25" s="22" t="str">
        <f>IF(ISNA(VLOOKUP($CH$2:$CH$66,Notes!$A$1:$B$10,2,0)),"",VLOOKUP($CH$2:$CH$66,Notes!$A$1:$B$10,2,0))</f>
        <v/>
      </c>
      <c r="CS25" s="22" t="str">
        <f>IF(ISNA(VLOOKUP($CJ$2:$CJ$66,Notes!$A$1:$B$10,2,0)),"",VLOOKUP($CJ$2:$CJ$66,Notes!$A$1:$B$10,2,0))</f>
        <v/>
      </c>
      <c r="CT25" s="22" t="str">
        <f>IF(ISNA(VLOOKUP($CL$2:$CL$66,Notes!$C$1:$D$10,2,0)),"",VLOOKUP($CL$2:$CL$66,Notes!$C$1:$D$10,2,0))</f>
        <v/>
      </c>
      <c r="CU25" s="22" t="str">
        <f>IF(ISNA(VLOOKUP($CN$2:$CN$66,Notes!$E$1:$F$10,2,0)),"",VLOOKUP($CN$2:$CN$66,Notes!$E$1:$F$10,2,0))</f>
        <v/>
      </c>
      <c r="CV25" s="38">
        <f t="shared" si="22"/>
        <v>0</v>
      </c>
      <c r="CW25" s="57">
        <f t="shared" si="23"/>
        <v>0</v>
      </c>
      <c r="CX25" s="22">
        <f t="shared" si="24"/>
        <v>0</v>
      </c>
      <c r="CY25" s="22">
        <f t="shared" si="25"/>
        <v>15</v>
      </c>
      <c r="CZ25" s="22">
        <f t="shared" si="26"/>
        <v>0</v>
      </c>
      <c r="DA25" s="22">
        <f t="shared" si="27"/>
        <v>0</v>
      </c>
    </row>
    <row r="26" spans="1:105">
      <c r="A26" s="35">
        <v>192</v>
      </c>
      <c r="B26" s="36" t="s">
        <v>47</v>
      </c>
      <c r="C26" s="35">
        <f t="shared" si="0"/>
        <v>0</v>
      </c>
      <c r="D26" s="22">
        <f t="shared" si="1"/>
        <v>0</v>
      </c>
      <c r="E26" s="22">
        <f t="shared" si="2"/>
        <v>0</v>
      </c>
      <c r="F26" s="22">
        <f t="shared" si="3"/>
        <v>0</v>
      </c>
      <c r="G26" s="22">
        <f t="shared" si="4"/>
        <v>0</v>
      </c>
      <c r="H26" s="22">
        <f t="shared" si="5"/>
        <v>0</v>
      </c>
      <c r="I26" s="33">
        <f t="shared" si="6"/>
        <v>0</v>
      </c>
      <c r="J26" s="36">
        <f t="shared" si="7"/>
        <v>0</v>
      </c>
      <c r="K26" s="34"/>
      <c r="L26" s="32"/>
      <c r="M26" s="32"/>
      <c r="N26" s="32"/>
      <c r="O26" s="32"/>
      <c r="P26" s="32"/>
      <c r="Q26" s="32"/>
      <c r="R26" s="32"/>
      <c r="S26" s="32"/>
      <c r="T26" s="32"/>
      <c r="U26" s="22">
        <f t="shared" si="8"/>
        <v>0</v>
      </c>
      <c r="V26" s="33">
        <f t="shared" si="9"/>
        <v>0</v>
      </c>
      <c r="W26" s="37" t="str">
        <f>IF(ISNA(VLOOKUP($L$2:$L$66,Notes!$A$1:$B$10,2,0)),"",VLOOKUP($L$2:$L$66,Notes!$A$1:$B$10,2,0))</f>
        <v/>
      </c>
      <c r="X26" s="22" t="str">
        <f>IF(ISNA(VLOOKUP($N$2:$N$66,Notes!$A$1:$B$10,2,0)),"",VLOOKUP($N$2:$N$66,Notes!$A$1:$B$10,2,0))</f>
        <v/>
      </c>
      <c r="Y26" s="22" t="str">
        <f>IF(ISNA(VLOOKUP($P$2:$P$66,Notes!$A$1:$B$10,2,0)),"",VLOOKUP($P$2:$P$66,Notes!$A$1:$B$10,2,0))</f>
        <v/>
      </c>
      <c r="Z26" s="22" t="str">
        <f>IF(ISNA(VLOOKUP($R$2:$R$66,Notes!$C$1:$D$10,2,0)),"",VLOOKUP($R$2:$R$66,Notes!$C$1:$D$10,2,0))</f>
        <v/>
      </c>
      <c r="AA26" s="22" t="str">
        <f>IF(ISNA(VLOOKUP($T$2:$T$66,Notes!$E$1:$F$10,2,0)),"",VLOOKUP($T$2:$T$66,Notes!$E$1:$F$10,2,0))</f>
        <v/>
      </c>
      <c r="AB26" s="38">
        <f t="shared" si="10"/>
        <v>0</v>
      </c>
      <c r="AC26" s="34"/>
      <c r="AD26" s="32"/>
      <c r="AE26" s="32"/>
      <c r="AF26" s="32"/>
      <c r="AG26" s="32"/>
      <c r="AH26" s="32"/>
      <c r="AI26" s="32"/>
      <c r="AJ26" s="32"/>
      <c r="AK26" s="32"/>
      <c r="AL26" s="32"/>
      <c r="AM26" s="22">
        <f t="shared" si="11"/>
        <v>0</v>
      </c>
      <c r="AN26" s="33">
        <f t="shared" si="12"/>
        <v>0</v>
      </c>
      <c r="AO26" s="37" t="str">
        <f>IF(ISNA(VLOOKUP($AD$2:$AD$66,Notes!$A$1:$B$10,2,0)),"",VLOOKUP($AD$2:$AD$66,Notes!$A$1:$B$10,2,0))</f>
        <v/>
      </c>
      <c r="AP26" s="22" t="str">
        <f>IF(ISNA(VLOOKUP($AF$2:$AF$66,Notes!$A$1:$B$10,2,0)),"",VLOOKUP($AF$2:$AF$66,Notes!$A$1:$B$10,2,0))</f>
        <v/>
      </c>
      <c r="AQ26" s="22" t="str">
        <f>IF(ISNA(VLOOKUP($AH$2:$AH$66,Notes!$A$1:$B$10,2,0)),"",VLOOKUP($AH$2:$AH$66,Notes!$A$1:$B$10,2,0))</f>
        <v/>
      </c>
      <c r="AR26" s="22" t="str">
        <f>IF(ISNA(VLOOKUP($AJ$2:$AJ$66,Notes!$C$1:$D$10,2,0)),"",VLOOKUP($AJ$2:$AJ$66,Notes!$C$1:$D$10,2,0))</f>
        <v/>
      </c>
      <c r="AS26" s="22" t="str">
        <f>IF(ISNA(VLOOKUP($AL$2:$AL$66,Notes!$E$1:$F$10,2,0)),"",VLOOKUP($AL$2:$AL$66,Notes!$E$1:$F$10,2,0))</f>
        <v/>
      </c>
      <c r="AT26" s="38">
        <f t="shared" si="13"/>
        <v>0</v>
      </c>
      <c r="AU26" s="34"/>
      <c r="AV26" s="32"/>
      <c r="AW26" s="32"/>
      <c r="AX26" s="32"/>
      <c r="AY26" s="32"/>
      <c r="AZ26" s="32"/>
      <c r="BA26" s="32"/>
      <c r="BB26" s="32"/>
      <c r="BC26" s="32"/>
      <c r="BD26" s="32"/>
      <c r="BE26" s="22">
        <f t="shared" si="14"/>
        <v>0</v>
      </c>
      <c r="BF26" s="33">
        <f t="shared" si="15"/>
        <v>0</v>
      </c>
      <c r="BG26" s="37" t="str">
        <f>IF(ISNA(VLOOKUP($AV$2:$AV$66,Notes!$A$1:$B$10,2,0)),"",VLOOKUP($AV$2:$AV$66,Notes!$A$1:$B$10,2,0))</f>
        <v/>
      </c>
      <c r="BH26" s="22" t="str">
        <f>IF(ISNA(VLOOKUP($AX$2:$AX$66,Notes!$A$1:$B$10,2,0)),"",VLOOKUP($AX$2:$AX$66,Notes!$A$1:$B$10,2,0))</f>
        <v/>
      </c>
      <c r="BI26" s="22" t="str">
        <f>IF(ISNA(VLOOKUP($AZ$2:$AZ$66,Notes!$A$1:$B$10,2,0)),"",VLOOKUP($AZ$2:$AZ$66,Notes!$A$1:$B$10,2,0))</f>
        <v/>
      </c>
      <c r="BJ26" s="22" t="str">
        <f>IF(ISNA(VLOOKUP($BB$2:$BB$66,Notes!$C$1:$D$10,2,0)),"",VLOOKUP($BB$2:$BB$66,Notes!$C$1:$D$10,2,0))</f>
        <v/>
      </c>
      <c r="BK26" s="22" t="str">
        <f>IF(ISNA(VLOOKUP($BD$2:$BD$66,Notes!$E$1:$F$10,2,0)),"",VLOOKUP($BD$2:$BD$66,Notes!$E$1:$F$10,2,0))</f>
        <v/>
      </c>
      <c r="BL26" s="38">
        <f t="shared" si="16"/>
        <v>0</v>
      </c>
      <c r="BM26" s="34"/>
      <c r="BN26" s="32"/>
      <c r="BO26" s="32"/>
      <c r="BP26" s="32"/>
      <c r="BQ26" s="32"/>
      <c r="BR26" s="32"/>
      <c r="BS26" s="32"/>
      <c r="BT26" s="32"/>
      <c r="BU26" s="32"/>
      <c r="BV26" s="32"/>
      <c r="BW26" s="22">
        <f t="shared" si="17"/>
        <v>0</v>
      </c>
      <c r="BX26" s="33">
        <f t="shared" si="18"/>
        <v>0</v>
      </c>
      <c r="BY26" s="37" t="str">
        <f>IF(ISNA(VLOOKUP($BN$2:$BN$66,Notes!$A$1:$B$10,2,0)),"",VLOOKUP($BN$2:$BN$66,Notes!$A$1:$B$10,2,0))</f>
        <v/>
      </c>
      <c r="BZ26" s="22" t="str">
        <f>IF(ISNA(VLOOKUP($BP$2:$BP$66,Notes!$A$1:$B$10,2,0)),"",VLOOKUP($BP$2:$BP$66,Notes!$A$1:$B$10,2,0))</f>
        <v/>
      </c>
      <c r="CA26" s="22" t="str">
        <f>IF(ISNA(VLOOKUP($BR$2:$BR$66,Notes!$A$1:$B$10,2,0)),"",VLOOKUP($BR$2:$BR$66,Notes!$A$1:$B$10,2,0))</f>
        <v/>
      </c>
      <c r="CB26" s="22" t="str">
        <f>IF(ISNA(VLOOKUP($BT$2:$BT$66,Notes!$C$1:$D$10,2,0)),"",VLOOKUP($BT$2:$BT$66,Notes!$C$1:$D$10,2,0))</f>
        <v/>
      </c>
      <c r="CC26" s="22" t="str">
        <f>IF(ISNA(VLOOKUP($BV$2:$BV$66,Notes!$E$1:$F$10,2,0)),"",VLOOKUP($BV$2:$BV$66,Notes!$E$1:$F$10,2,0))</f>
        <v/>
      </c>
      <c r="CD26" s="38">
        <f t="shared" si="19"/>
        <v>0</v>
      </c>
      <c r="CE26" s="34"/>
      <c r="CF26" s="32"/>
      <c r="CG26" s="32"/>
      <c r="CH26" s="32"/>
      <c r="CI26" s="32"/>
      <c r="CJ26" s="32"/>
      <c r="CK26" s="32"/>
      <c r="CL26" s="32"/>
      <c r="CM26" s="32"/>
      <c r="CN26" s="32"/>
      <c r="CO26" s="22">
        <f t="shared" si="20"/>
        <v>0</v>
      </c>
      <c r="CP26" s="33">
        <f t="shared" si="21"/>
        <v>0</v>
      </c>
      <c r="CQ26" s="37" t="str">
        <f>IF(ISNA(VLOOKUP($CF$2:$CF$66,Notes!$A$1:$B$10,2,0)),"",VLOOKUP($CF$2:$CF$66,Notes!$A$1:$B$10,2,0))</f>
        <v/>
      </c>
      <c r="CR26" s="22" t="str">
        <f>IF(ISNA(VLOOKUP($CH$2:$CH$66,Notes!$A$1:$B$10,2,0)),"",VLOOKUP($CH$2:$CH$66,Notes!$A$1:$B$10,2,0))</f>
        <v/>
      </c>
      <c r="CS26" s="22" t="str">
        <f>IF(ISNA(VLOOKUP($CJ$2:$CJ$66,Notes!$A$1:$B$10,2,0)),"",VLOOKUP($CJ$2:$CJ$66,Notes!$A$1:$B$10,2,0))</f>
        <v/>
      </c>
      <c r="CT26" s="22" t="str">
        <f>IF(ISNA(VLOOKUP($CL$2:$CL$66,Notes!$C$1:$D$10,2,0)),"",VLOOKUP($CL$2:$CL$66,Notes!$C$1:$D$10,2,0))</f>
        <v/>
      </c>
      <c r="CU26" s="22" t="str">
        <f>IF(ISNA(VLOOKUP($CN$2:$CN$66,Notes!$E$1:$F$10,2,0)),"",VLOOKUP($CN$2:$CN$66,Notes!$E$1:$F$10,2,0))</f>
        <v/>
      </c>
      <c r="CV26" s="38">
        <f t="shared" si="22"/>
        <v>0</v>
      </c>
      <c r="CW26" s="57">
        <f t="shared" si="23"/>
        <v>0</v>
      </c>
      <c r="CX26" s="22">
        <f t="shared" si="24"/>
        <v>0</v>
      </c>
      <c r="CY26" s="22">
        <f t="shared" si="25"/>
        <v>0</v>
      </c>
      <c r="CZ26" s="22">
        <f t="shared" si="26"/>
        <v>0</v>
      </c>
      <c r="DA26" s="22">
        <f t="shared" si="27"/>
        <v>0</v>
      </c>
    </row>
    <row r="27" spans="1:105">
      <c r="A27" s="35">
        <v>197</v>
      </c>
      <c r="B27" s="139" t="s">
        <v>275</v>
      </c>
      <c r="C27" s="35">
        <f t="shared" si="0"/>
        <v>281</v>
      </c>
      <c r="D27" s="22">
        <f t="shared" si="1"/>
        <v>40</v>
      </c>
      <c r="E27" s="22">
        <f t="shared" si="2"/>
        <v>1</v>
      </c>
      <c r="F27" s="22">
        <f t="shared" si="3"/>
        <v>40</v>
      </c>
      <c r="G27" s="22" t="str">
        <f t="shared" si="4"/>
        <v>CBDG</v>
      </c>
      <c r="H27" s="22">
        <f t="shared" si="5"/>
        <v>0</v>
      </c>
      <c r="I27" s="33">
        <f t="shared" si="6"/>
        <v>0</v>
      </c>
      <c r="J27" s="36">
        <f t="shared" si="7"/>
        <v>0</v>
      </c>
      <c r="K27" s="34"/>
      <c r="L27" s="32"/>
      <c r="M27" s="32"/>
      <c r="N27" s="32"/>
      <c r="O27" s="32"/>
      <c r="P27" s="32"/>
      <c r="Q27" s="32"/>
      <c r="R27" s="32"/>
      <c r="S27" s="32"/>
      <c r="T27" s="32"/>
      <c r="U27" s="22">
        <f t="shared" si="8"/>
        <v>0</v>
      </c>
      <c r="V27" s="33">
        <f t="shared" si="9"/>
        <v>0</v>
      </c>
      <c r="W27" s="37" t="str">
        <f>IF(ISNA(VLOOKUP($L$2:$L$66,Notes!$A$1:$B$10,2,0)),"",VLOOKUP($L$2:$L$66,Notes!$A$1:$B$10,2,0))</f>
        <v/>
      </c>
      <c r="X27" s="22" t="str">
        <f>IF(ISNA(VLOOKUP($N$2:$N$66,Notes!$A$1:$B$10,2,0)),"",VLOOKUP($N$2:$N$66,Notes!$A$1:$B$10,2,0))</f>
        <v/>
      </c>
      <c r="Y27" s="22" t="str">
        <f>IF(ISNA(VLOOKUP($P$2:$P$66,Notes!$A$1:$B$10,2,0)),"",VLOOKUP($P$2:$P$66,Notes!$A$1:$B$10,2,0))</f>
        <v/>
      </c>
      <c r="Z27" s="22" t="str">
        <f>IF(ISNA(VLOOKUP($R$2:$R$66,Notes!$C$1:$D$10,2,0)),"",VLOOKUP($R$2:$R$66,Notes!$C$1:$D$10,2,0))</f>
        <v/>
      </c>
      <c r="AA27" s="22" t="str">
        <f>IF(ISNA(VLOOKUP($T$2:$T$66,Notes!$E$1:$F$10,2,0)),"",VLOOKUP($T$2:$T$66,Notes!$E$1:$F$10,2,0))</f>
        <v/>
      </c>
      <c r="AB27" s="38">
        <f t="shared" si="10"/>
        <v>0</v>
      </c>
      <c r="AC27" s="34"/>
      <c r="AD27" s="32"/>
      <c r="AE27" s="32"/>
      <c r="AF27" s="32"/>
      <c r="AG27" s="32"/>
      <c r="AH27" s="32"/>
      <c r="AI27" s="32"/>
      <c r="AJ27" s="32"/>
      <c r="AK27" s="32"/>
      <c r="AL27" s="32"/>
      <c r="AM27" s="22">
        <f t="shared" si="11"/>
        <v>0</v>
      </c>
      <c r="AN27" s="33">
        <f t="shared" si="12"/>
        <v>0</v>
      </c>
      <c r="AO27" s="37" t="str">
        <f>IF(ISNA(VLOOKUP($AD$2:$AD$66,Notes!$A$1:$B$10,2,0)),"",VLOOKUP($AD$2:$AD$66,Notes!$A$1:$B$10,2,0))</f>
        <v/>
      </c>
      <c r="AP27" s="22" t="str">
        <f>IF(ISNA(VLOOKUP($AF$2:$AF$66,Notes!$A$1:$B$10,2,0)),"",VLOOKUP($AF$2:$AF$66,Notes!$A$1:$B$10,2,0))</f>
        <v/>
      </c>
      <c r="AQ27" s="22" t="str">
        <f>IF(ISNA(VLOOKUP($AH$2:$AH$66,Notes!$A$1:$B$10,2,0)),"",VLOOKUP($AH$2:$AH$66,Notes!$A$1:$B$10,2,0))</f>
        <v/>
      </c>
      <c r="AR27" s="22" t="str">
        <f>IF(ISNA(VLOOKUP($AJ$2:$AJ$66,Notes!$C$1:$D$10,2,0)),"",VLOOKUP($AJ$2:$AJ$66,Notes!$C$1:$D$10,2,0))</f>
        <v/>
      </c>
      <c r="AS27" s="22" t="str">
        <f>IF(ISNA(VLOOKUP($AL$2:$AL$66,Notes!$E$1:$F$10,2,0)),"",VLOOKUP($AL$2:$AL$66,Notes!$E$1:$F$10,2,0))</f>
        <v/>
      </c>
      <c r="AT27" s="38">
        <f t="shared" si="13"/>
        <v>0</v>
      </c>
      <c r="AU27" s="34"/>
      <c r="AV27" s="32"/>
      <c r="AW27" s="32"/>
      <c r="AX27" s="32"/>
      <c r="AY27" s="32"/>
      <c r="AZ27" s="32"/>
      <c r="BA27" s="32"/>
      <c r="BB27" s="32"/>
      <c r="BC27" s="32"/>
      <c r="BD27" s="32"/>
      <c r="BE27" s="22">
        <f t="shared" si="14"/>
        <v>0</v>
      </c>
      <c r="BF27" s="33">
        <f t="shared" si="15"/>
        <v>0</v>
      </c>
      <c r="BG27" s="37" t="str">
        <f>IF(ISNA(VLOOKUP($AV$2:$AV$66,Notes!$A$1:$B$10,2,0)),"",VLOOKUP($AV$2:$AV$66,Notes!$A$1:$B$10,2,0))</f>
        <v/>
      </c>
      <c r="BH27" s="22" t="str">
        <f>IF(ISNA(VLOOKUP($AX$2:$AX$66,Notes!$A$1:$B$10,2,0)),"",VLOOKUP($AX$2:$AX$66,Notes!$A$1:$B$10,2,0))</f>
        <v/>
      </c>
      <c r="BI27" s="22" t="str">
        <f>IF(ISNA(VLOOKUP($AZ$2:$AZ$66,Notes!$A$1:$B$10,2,0)),"",VLOOKUP($AZ$2:$AZ$66,Notes!$A$1:$B$10,2,0))</f>
        <v/>
      </c>
      <c r="BJ27" s="22" t="str">
        <f>IF(ISNA(VLOOKUP($BB$2:$BB$66,Notes!$C$1:$D$10,2,0)),"",VLOOKUP($BB$2:$BB$66,Notes!$C$1:$D$10,2,0))</f>
        <v/>
      </c>
      <c r="BK27" s="22" t="str">
        <f>IF(ISNA(VLOOKUP($BD$2:$BD$66,Notes!$E$1:$F$10,2,0)),"",VLOOKUP($BD$2:$BD$66,Notes!$E$1:$F$10,2,0))</f>
        <v/>
      </c>
      <c r="BL27" s="38">
        <f t="shared" si="16"/>
        <v>0</v>
      </c>
      <c r="BM27" s="34">
        <v>84</v>
      </c>
      <c r="BN27" s="32">
        <v>2</v>
      </c>
      <c r="BO27" s="32">
        <v>82</v>
      </c>
      <c r="BP27" s="32">
        <v>3</v>
      </c>
      <c r="BQ27" s="32">
        <v>34</v>
      </c>
      <c r="BR27" s="32">
        <v>7</v>
      </c>
      <c r="BS27" s="32"/>
      <c r="BT27" s="32"/>
      <c r="BU27" s="32">
        <v>81</v>
      </c>
      <c r="BV27" s="32">
        <v>6</v>
      </c>
      <c r="BW27" s="22">
        <f t="shared" si="17"/>
        <v>281</v>
      </c>
      <c r="BX27" s="33">
        <f t="shared" si="18"/>
        <v>1</v>
      </c>
      <c r="BY27" s="37">
        <f>IF(ISNA(VLOOKUP($BN$2:$BN$66,Notes!$A$1:$B$10,2,0)),"",VLOOKUP($BN$2:$BN$66,Notes!$A$1:$B$10,2,0))</f>
        <v>9</v>
      </c>
      <c r="BZ27" s="22">
        <f>IF(ISNA(VLOOKUP($BP$2:$BP$66,Notes!$A$1:$B$10,2,0)),"",VLOOKUP($BP$2:$BP$66,Notes!$A$1:$B$10,2,0))</f>
        <v>8</v>
      </c>
      <c r="CA27" s="22">
        <f>IF(ISNA(VLOOKUP($BR$2:$BR$66,Notes!$A$1:$B$10,2,0)),"",VLOOKUP($BR$2:$BR$66,Notes!$A$1:$B$10,2,0))</f>
        <v>4</v>
      </c>
      <c r="CB27" s="22" t="str">
        <f>IF(ISNA(VLOOKUP($BT$2:$BT$66,Notes!$C$1:$D$10,2,0)),"",VLOOKUP($BT$2:$BT$66,Notes!$C$1:$D$10,2,0))</f>
        <v/>
      </c>
      <c r="CC27" s="22">
        <f>IF(ISNA(VLOOKUP($BV$2:$BV$66,Notes!$E$1:$F$10,2,0)),"",VLOOKUP($BV$2:$BV$66,Notes!$E$1:$F$10,2,0))</f>
        <v>19</v>
      </c>
      <c r="CD27" s="38">
        <f t="shared" si="19"/>
        <v>40</v>
      </c>
      <c r="CE27" s="34"/>
      <c r="CF27" s="32"/>
      <c r="CG27" s="32"/>
      <c r="CH27" s="32"/>
      <c r="CI27" s="32"/>
      <c r="CJ27" s="32"/>
      <c r="CK27" s="32"/>
      <c r="CL27" s="32"/>
      <c r="CM27" s="32"/>
      <c r="CN27" s="32"/>
      <c r="CO27" s="22">
        <f t="shared" si="20"/>
        <v>0</v>
      </c>
      <c r="CP27" s="33">
        <f t="shared" si="21"/>
        <v>0</v>
      </c>
      <c r="CQ27" s="37" t="str">
        <f>IF(ISNA(VLOOKUP($CF$2:$CF$66,Notes!$A$1:$B$10,2,0)),"",VLOOKUP($CF$2:$CF$66,Notes!$A$1:$B$10,2,0))</f>
        <v/>
      </c>
      <c r="CR27" s="22" t="str">
        <f>IF(ISNA(VLOOKUP($CH$2:$CH$66,Notes!$A$1:$B$10,2,0)),"",VLOOKUP($CH$2:$CH$66,Notes!$A$1:$B$10,2,0))</f>
        <v/>
      </c>
      <c r="CS27" s="22" t="str">
        <f>IF(ISNA(VLOOKUP($CJ$2:$CJ$66,Notes!$A$1:$B$10,2,0)),"",VLOOKUP($CJ$2:$CJ$66,Notes!$A$1:$B$10,2,0))</f>
        <v/>
      </c>
      <c r="CT27" s="22" t="str">
        <f>IF(ISNA(VLOOKUP($CL$2:$CL$66,Notes!$C$1:$D$10,2,0)),"",VLOOKUP($CL$2:$CL$66,Notes!$C$1:$D$10,2,0))</f>
        <v/>
      </c>
      <c r="CU27" s="22" t="str">
        <f>IF(ISNA(VLOOKUP($CN$2:$CN$66,Notes!$E$1:$F$10,2,0)),"",VLOOKUP($CN$2:$CN$66,Notes!$E$1:$F$10,2,0))</f>
        <v/>
      </c>
      <c r="CV27" s="38">
        <f t="shared" si="22"/>
        <v>0</v>
      </c>
      <c r="CW27" s="57">
        <f t="shared" si="23"/>
        <v>0</v>
      </c>
      <c r="CX27" s="22">
        <f t="shared" si="24"/>
        <v>0</v>
      </c>
      <c r="CY27" s="22">
        <f t="shared" si="25"/>
        <v>0</v>
      </c>
      <c r="CZ27" s="22">
        <f t="shared" si="26"/>
        <v>40</v>
      </c>
      <c r="DA27" s="22">
        <f t="shared" si="27"/>
        <v>0</v>
      </c>
    </row>
    <row r="28" spans="1:105">
      <c r="A28" s="35">
        <v>203</v>
      </c>
      <c r="B28" s="36" t="s">
        <v>83</v>
      </c>
      <c r="C28" s="35">
        <f t="shared" si="0"/>
        <v>0</v>
      </c>
      <c r="D28" s="22">
        <f t="shared" si="1"/>
        <v>0</v>
      </c>
      <c r="E28" s="22">
        <f t="shared" si="2"/>
        <v>0</v>
      </c>
      <c r="F28" s="22">
        <f t="shared" si="3"/>
        <v>0</v>
      </c>
      <c r="G28" s="22">
        <f t="shared" si="4"/>
        <v>0</v>
      </c>
      <c r="H28" s="22">
        <f t="shared" si="5"/>
        <v>0</v>
      </c>
      <c r="I28" s="33">
        <f t="shared" si="6"/>
        <v>0</v>
      </c>
      <c r="J28" s="36">
        <f t="shared" si="7"/>
        <v>0</v>
      </c>
      <c r="K28" s="34"/>
      <c r="L28" s="32"/>
      <c r="M28" s="32"/>
      <c r="N28" s="32"/>
      <c r="O28" s="32"/>
      <c r="P28" s="32"/>
      <c r="Q28" s="32"/>
      <c r="R28" s="32"/>
      <c r="S28" s="32"/>
      <c r="T28" s="32"/>
      <c r="U28" s="22">
        <f t="shared" si="8"/>
        <v>0</v>
      </c>
      <c r="V28" s="33">
        <f t="shared" si="9"/>
        <v>0</v>
      </c>
      <c r="W28" s="37" t="str">
        <f>IF(ISNA(VLOOKUP($L$2:$L$66,Notes!$A$1:$B$10,2,0)),"",VLOOKUP($L$2:$L$66,Notes!$A$1:$B$10,2,0))</f>
        <v/>
      </c>
      <c r="X28" s="22" t="str">
        <f>IF(ISNA(VLOOKUP($N$2:$N$66,Notes!$A$1:$B$10,2,0)),"",VLOOKUP($N$2:$N$66,Notes!$A$1:$B$10,2,0))</f>
        <v/>
      </c>
      <c r="Y28" s="22" t="str">
        <f>IF(ISNA(VLOOKUP($P$2:$P$66,Notes!$A$1:$B$10,2,0)),"",VLOOKUP($P$2:$P$66,Notes!$A$1:$B$10,2,0))</f>
        <v/>
      </c>
      <c r="Z28" s="22" t="str">
        <f>IF(ISNA(VLOOKUP($R$2:$R$66,Notes!$C$1:$D$10,2,0)),"",VLOOKUP($R$2:$R$66,Notes!$C$1:$D$10,2,0))</f>
        <v/>
      </c>
      <c r="AA28" s="22" t="str">
        <f>IF(ISNA(VLOOKUP($T$2:$T$66,Notes!$E$1:$F$10,2,0)),"",VLOOKUP($T$2:$T$66,Notes!$E$1:$F$10,2,0))</f>
        <v/>
      </c>
      <c r="AB28" s="38">
        <f t="shared" si="10"/>
        <v>0</v>
      </c>
      <c r="AC28" s="34"/>
      <c r="AD28" s="32"/>
      <c r="AE28" s="32"/>
      <c r="AF28" s="32"/>
      <c r="AG28" s="32"/>
      <c r="AH28" s="32"/>
      <c r="AI28" s="32"/>
      <c r="AJ28" s="32"/>
      <c r="AK28" s="32"/>
      <c r="AL28" s="32"/>
      <c r="AM28" s="22">
        <f t="shared" si="11"/>
        <v>0</v>
      </c>
      <c r="AN28" s="33">
        <f t="shared" si="12"/>
        <v>0</v>
      </c>
      <c r="AO28" s="37" t="str">
        <f>IF(ISNA(VLOOKUP($AD$2:$AD$66,Notes!$A$1:$B$10,2,0)),"",VLOOKUP($AD$2:$AD$66,Notes!$A$1:$B$10,2,0))</f>
        <v/>
      </c>
      <c r="AP28" s="22" t="str">
        <f>IF(ISNA(VLOOKUP($AF$2:$AF$66,Notes!$A$1:$B$10,2,0)),"",VLOOKUP($AF$2:$AF$66,Notes!$A$1:$B$10,2,0))</f>
        <v/>
      </c>
      <c r="AQ28" s="22" t="str">
        <f>IF(ISNA(VLOOKUP($AH$2:$AH$66,Notes!$A$1:$B$10,2,0)),"",VLOOKUP($AH$2:$AH$66,Notes!$A$1:$B$10,2,0))</f>
        <v/>
      </c>
      <c r="AR28" s="22" t="str">
        <f>IF(ISNA(VLOOKUP($AJ$2:$AJ$66,Notes!$C$1:$D$10,2,0)),"",VLOOKUP($AJ$2:$AJ$66,Notes!$C$1:$D$10,2,0))</f>
        <v/>
      </c>
      <c r="AS28" s="22" t="str">
        <f>IF(ISNA(VLOOKUP($AL$2:$AL$66,Notes!$E$1:$F$10,2,0)),"",VLOOKUP($AL$2:$AL$66,Notes!$E$1:$F$10,2,0))</f>
        <v/>
      </c>
      <c r="AT28" s="38">
        <f t="shared" si="13"/>
        <v>0</v>
      </c>
      <c r="AU28" s="34"/>
      <c r="AV28" s="32"/>
      <c r="AW28" s="32"/>
      <c r="AX28" s="32"/>
      <c r="AY28" s="32"/>
      <c r="AZ28" s="32"/>
      <c r="BA28" s="32"/>
      <c r="BB28" s="32"/>
      <c r="BC28" s="32"/>
      <c r="BD28" s="32"/>
      <c r="BE28" s="22">
        <f t="shared" si="14"/>
        <v>0</v>
      </c>
      <c r="BF28" s="33">
        <f t="shared" si="15"/>
        <v>0</v>
      </c>
      <c r="BG28" s="37" t="str">
        <f>IF(ISNA(VLOOKUP($AV$2:$AV$66,Notes!$A$1:$B$10,2,0)),"",VLOOKUP($AV$2:$AV$66,Notes!$A$1:$B$10,2,0))</f>
        <v/>
      </c>
      <c r="BH28" s="22" t="str">
        <f>IF(ISNA(VLOOKUP($AX$2:$AX$66,Notes!$A$1:$B$10,2,0)),"",VLOOKUP($AX$2:$AX$66,Notes!$A$1:$B$10,2,0))</f>
        <v/>
      </c>
      <c r="BI28" s="22" t="str">
        <f>IF(ISNA(VLOOKUP($AZ$2:$AZ$66,Notes!$A$1:$B$10,2,0)),"",VLOOKUP($AZ$2:$AZ$66,Notes!$A$1:$B$10,2,0))</f>
        <v/>
      </c>
      <c r="BJ28" s="22" t="str">
        <f>IF(ISNA(VLOOKUP($BB$2:$BB$66,Notes!$C$1:$D$10,2,0)),"",VLOOKUP($BB$2:$BB$66,Notes!$C$1:$D$10,2,0))</f>
        <v/>
      </c>
      <c r="BK28" s="22" t="str">
        <f>IF(ISNA(VLOOKUP($BD$2:$BD$66,Notes!$E$1:$F$10,2,0)),"",VLOOKUP($BD$2:$BD$66,Notes!$E$1:$F$10,2,0))</f>
        <v/>
      </c>
      <c r="BL28" s="38">
        <f t="shared" si="16"/>
        <v>0</v>
      </c>
      <c r="BM28" s="34"/>
      <c r="BN28" s="32"/>
      <c r="BO28" s="32"/>
      <c r="BP28" s="32"/>
      <c r="BQ28" s="32"/>
      <c r="BR28" s="32"/>
      <c r="BS28" s="32"/>
      <c r="BT28" s="32"/>
      <c r="BU28" s="32"/>
      <c r="BV28" s="32"/>
      <c r="BW28" s="22">
        <f t="shared" si="17"/>
        <v>0</v>
      </c>
      <c r="BX28" s="33">
        <f t="shared" si="18"/>
        <v>0</v>
      </c>
      <c r="BY28" s="37" t="str">
        <f>IF(ISNA(VLOOKUP($BN$2:$BN$66,Notes!$A$1:$B$10,2,0)),"",VLOOKUP($BN$2:$BN$66,Notes!$A$1:$B$10,2,0))</f>
        <v/>
      </c>
      <c r="BZ28" s="22" t="str">
        <f>IF(ISNA(VLOOKUP($BP$2:$BP$66,Notes!$A$1:$B$10,2,0)),"",VLOOKUP($BP$2:$BP$66,Notes!$A$1:$B$10,2,0))</f>
        <v/>
      </c>
      <c r="CA28" s="22" t="str">
        <f>IF(ISNA(VLOOKUP($BR$2:$BR$66,Notes!$A$1:$B$10,2,0)),"",VLOOKUP($BR$2:$BR$66,Notes!$A$1:$B$10,2,0))</f>
        <v/>
      </c>
      <c r="CB28" s="22" t="str">
        <f>IF(ISNA(VLOOKUP($BT$2:$BT$66,Notes!$C$1:$D$10,2,0)),"",VLOOKUP($BT$2:$BT$66,Notes!$C$1:$D$10,2,0))</f>
        <v/>
      </c>
      <c r="CC28" s="22" t="str">
        <f>IF(ISNA(VLOOKUP($BV$2:$BV$66,Notes!$E$1:$F$10,2,0)),"",VLOOKUP($BV$2:$BV$66,Notes!$E$1:$F$10,2,0))</f>
        <v/>
      </c>
      <c r="CD28" s="38">
        <f t="shared" si="19"/>
        <v>0</v>
      </c>
      <c r="CE28" s="34"/>
      <c r="CF28" s="32"/>
      <c r="CG28" s="32"/>
      <c r="CH28" s="32"/>
      <c r="CI28" s="32"/>
      <c r="CJ28" s="32"/>
      <c r="CK28" s="32"/>
      <c r="CL28" s="32"/>
      <c r="CM28" s="32"/>
      <c r="CN28" s="32"/>
      <c r="CO28" s="22">
        <f t="shared" si="20"/>
        <v>0</v>
      </c>
      <c r="CP28" s="33">
        <f t="shared" si="21"/>
        <v>0</v>
      </c>
      <c r="CQ28" s="37" t="str">
        <f>IF(ISNA(VLOOKUP($CF$2:$CF$66,Notes!$A$1:$B$10,2,0)),"",VLOOKUP($CF$2:$CF$66,Notes!$A$1:$B$10,2,0))</f>
        <v/>
      </c>
      <c r="CR28" s="22" t="str">
        <f>IF(ISNA(VLOOKUP($CH$2:$CH$66,Notes!$A$1:$B$10,2,0)),"",VLOOKUP($CH$2:$CH$66,Notes!$A$1:$B$10,2,0))</f>
        <v/>
      </c>
      <c r="CS28" s="22" t="str">
        <f>IF(ISNA(VLOOKUP($CJ$2:$CJ$66,Notes!$A$1:$B$10,2,0)),"",VLOOKUP($CJ$2:$CJ$66,Notes!$A$1:$B$10,2,0))</f>
        <v/>
      </c>
      <c r="CT28" s="22" t="str">
        <f>IF(ISNA(VLOOKUP($CL$2:$CL$66,Notes!$C$1:$D$10,2,0)),"",VLOOKUP($CL$2:$CL$66,Notes!$C$1:$D$10,2,0))</f>
        <v/>
      </c>
      <c r="CU28" s="22" t="str">
        <f>IF(ISNA(VLOOKUP($CN$2:$CN$66,Notes!$E$1:$F$10,2,0)),"",VLOOKUP($CN$2:$CN$66,Notes!$E$1:$F$10,2,0))</f>
        <v/>
      </c>
      <c r="CV28" s="38">
        <f t="shared" si="22"/>
        <v>0</v>
      </c>
      <c r="CW28" s="57">
        <f t="shared" si="23"/>
        <v>0</v>
      </c>
      <c r="CX28" s="22">
        <f t="shared" si="24"/>
        <v>0</v>
      </c>
      <c r="CY28" s="22">
        <f t="shared" si="25"/>
        <v>0</v>
      </c>
      <c r="CZ28" s="22">
        <f t="shared" si="26"/>
        <v>0</v>
      </c>
      <c r="DA28" s="22">
        <f t="shared" si="27"/>
        <v>0</v>
      </c>
    </row>
    <row r="29" spans="1:105">
      <c r="A29" s="35">
        <v>244</v>
      </c>
      <c r="B29" s="36" t="s">
        <v>84</v>
      </c>
      <c r="C29" s="35">
        <f t="shared" si="0"/>
        <v>0</v>
      </c>
      <c r="D29" s="22">
        <f t="shared" si="1"/>
        <v>0</v>
      </c>
      <c r="E29" s="22">
        <f t="shared" si="2"/>
        <v>0</v>
      </c>
      <c r="F29" s="22">
        <f t="shared" si="3"/>
        <v>0</v>
      </c>
      <c r="G29" s="22">
        <f t="shared" si="4"/>
        <v>0</v>
      </c>
      <c r="H29" s="22">
        <f t="shared" si="5"/>
        <v>0</v>
      </c>
      <c r="I29" s="33">
        <f t="shared" si="6"/>
        <v>0</v>
      </c>
      <c r="J29" s="36">
        <f t="shared" si="7"/>
        <v>0</v>
      </c>
      <c r="K29" s="34"/>
      <c r="L29" s="32"/>
      <c r="M29" s="32"/>
      <c r="N29" s="32"/>
      <c r="O29" s="32"/>
      <c r="P29" s="32"/>
      <c r="Q29" s="32"/>
      <c r="R29" s="32"/>
      <c r="S29" s="32"/>
      <c r="T29" s="32"/>
      <c r="U29" s="22">
        <f t="shared" si="8"/>
        <v>0</v>
      </c>
      <c r="V29" s="33">
        <f t="shared" si="9"/>
        <v>0</v>
      </c>
      <c r="W29" s="37" t="str">
        <f>IF(ISNA(VLOOKUP($L$2:$L$66,Notes!$A$1:$B$10,2,0)),"",VLOOKUP($L$2:$L$66,Notes!$A$1:$B$10,2,0))</f>
        <v/>
      </c>
      <c r="X29" s="22" t="str">
        <f>IF(ISNA(VLOOKUP($N$2:$N$66,Notes!$A$1:$B$10,2,0)),"",VLOOKUP($N$2:$N$66,Notes!$A$1:$B$10,2,0))</f>
        <v/>
      </c>
      <c r="Y29" s="22" t="str">
        <f>IF(ISNA(VLOOKUP($P$2:$P$66,Notes!$A$1:$B$10,2,0)),"",VLOOKUP($P$2:$P$66,Notes!$A$1:$B$10,2,0))</f>
        <v/>
      </c>
      <c r="Z29" s="22" t="str">
        <f>IF(ISNA(VLOOKUP($R$2:$R$66,Notes!$C$1:$D$10,2,0)),"",VLOOKUP($R$2:$R$66,Notes!$C$1:$D$10,2,0))</f>
        <v/>
      </c>
      <c r="AA29" s="22" t="str">
        <f>IF(ISNA(VLOOKUP($T$2:$T$66,Notes!$E$1:$F$10,2,0)),"",VLOOKUP($T$2:$T$66,Notes!$E$1:$F$10,2,0))</f>
        <v/>
      </c>
      <c r="AB29" s="38">
        <f t="shared" si="10"/>
        <v>0</v>
      </c>
      <c r="AC29" s="34"/>
      <c r="AD29" s="32"/>
      <c r="AE29" s="32"/>
      <c r="AF29" s="32"/>
      <c r="AG29" s="32"/>
      <c r="AH29" s="32"/>
      <c r="AI29" s="32"/>
      <c r="AJ29" s="32"/>
      <c r="AK29" s="32"/>
      <c r="AL29" s="32"/>
      <c r="AM29" s="22">
        <f t="shared" si="11"/>
        <v>0</v>
      </c>
      <c r="AN29" s="33">
        <f t="shared" si="12"/>
        <v>0</v>
      </c>
      <c r="AO29" s="37" t="str">
        <f>IF(ISNA(VLOOKUP($AD$2:$AD$66,Notes!$A$1:$B$10,2,0)),"",VLOOKUP($AD$2:$AD$66,Notes!$A$1:$B$10,2,0))</f>
        <v/>
      </c>
      <c r="AP29" s="22" t="str">
        <f>IF(ISNA(VLOOKUP($AF$2:$AF$66,Notes!$A$1:$B$10,2,0)),"",VLOOKUP($AF$2:$AF$66,Notes!$A$1:$B$10,2,0))</f>
        <v/>
      </c>
      <c r="AQ29" s="22" t="str">
        <f>IF(ISNA(VLOOKUP($AH$2:$AH$66,Notes!$A$1:$B$10,2,0)),"",VLOOKUP($AH$2:$AH$66,Notes!$A$1:$B$10,2,0))</f>
        <v/>
      </c>
      <c r="AR29" s="22" t="str">
        <f>IF(ISNA(VLOOKUP($AJ$2:$AJ$66,Notes!$C$1:$D$10,2,0)),"",VLOOKUP($AJ$2:$AJ$66,Notes!$C$1:$D$10,2,0))</f>
        <v/>
      </c>
      <c r="AS29" s="22" t="str">
        <f>IF(ISNA(VLOOKUP($AL$2:$AL$66,Notes!$E$1:$F$10,2,0)),"",VLOOKUP($AL$2:$AL$66,Notes!$E$1:$F$10,2,0))</f>
        <v/>
      </c>
      <c r="AT29" s="38">
        <f t="shared" si="13"/>
        <v>0</v>
      </c>
      <c r="AU29" s="34"/>
      <c r="AV29" s="32"/>
      <c r="AW29" s="32"/>
      <c r="AX29" s="32"/>
      <c r="AY29" s="32"/>
      <c r="AZ29" s="32"/>
      <c r="BA29" s="32"/>
      <c r="BB29" s="32"/>
      <c r="BC29" s="32"/>
      <c r="BD29" s="32"/>
      <c r="BE29" s="22">
        <f t="shared" si="14"/>
        <v>0</v>
      </c>
      <c r="BF29" s="33">
        <f t="shared" si="15"/>
        <v>0</v>
      </c>
      <c r="BG29" s="37" t="str">
        <f>IF(ISNA(VLOOKUP($AV$2:$AV$66,Notes!$A$1:$B$10,2,0)),"",VLOOKUP($AV$2:$AV$66,Notes!$A$1:$B$10,2,0))</f>
        <v/>
      </c>
      <c r="BH29" s="22" t="str">
        <f>IF(ISNA(VLOOKUP($AX$2:$AX$66,Notes!$A$1:$B$10,2,0)),"",VLOOKUP($AX$2:$AX$66,Notes!$A$1:$B$10,2,0))</f>
        <v/>
      </c>
      <c r="BI29" s="22" t="str">
        <f>IF(ISNA(VLOOKUP($AZ$2:$AZ$66,Notes!$A$1:$B$10,2,0)),"",VLOOKUP($AZ$2:$AZ$66,Notes!$A$1:$B$10,2,0))</f>
        <v/>
      </c>
      <c r="BJ29" s="22" t="str">
        <f>IF(ISNA(VLOOKUP($BB$2:$BB$66,Notes!$C$1:$D$10,2,0)),"",VLOOKUP($BB$2:$BB$66,Notes!$C$1:$D$10,2,0))</f>
        <v/>
      </c>
      <c r="BK29" s="22" t="str">
        <f>IF(ISNA(VLOOKUP($BD$2:$BD$66,Notes!$E$1:$F$10,2,0)),"",VLOOKUP($BD$2:$BD$66,Notes!$E$1:$F$10,2,0))</f>
        <v/>
      </c>
      <c r="BL29" s="38">
        <f t="shared" si="16"/>
        <v>0</v>
      </c>
      <c r="BM29" s="34"/>
      <c r="BN29" s="32"/>
      <c r="BO29" s="32"/>
      <c r="BP29" s="32"/>
      <c r="BQ29" s="32"/>
      <c r="BR29" s="32"/>
      <c r="BS29" s="32"/>
      <c r="BT29" s="32"/>
      <c r="BU29" s="32"/>
      <c r="BV29" s="32"/>
      <c r="BW29" s="22">
        <f t="shared" si="17"/>
        <v>0</v>
      </c>
      <c r="BX29" s="33">
        <f t="shared" si="18"/>
        <v>0</v>
      </c>
      <c r="BY29" s="37" t="str">
        <f>IF(ISNA(VLOOKUP($BN$2:$BN$66,Notes!$A$1:$B$10,2,0)),"",VLOOKUP($BN$2:$BN$66,Notes!$A$1:$B$10,2,0))</f>
        <v/>
      </c>
      <c r="BZ29" s="22" t="str">
        <f>IF(ISNA(VLOOKUP($BP$2:$BP$66,Notes!$A$1:$B$10,2,0)),"",VLOOKUP($BP$2:$BP$66,Notes!$A$1:$B$10,2,0))</f>
        <v/>
      </c>
      <c r="CA29" s="22" t="str">
        <f>IF(ISNA(VLOOKUP($BR$2:$BR$66,Notes!$A$1:$B$10,2,0)),"",VLOOKUP($BR$2:$BR$66,Notes!$A$1:$B$10,2,0))</f>
        <v/>
      </c>
      <c r="CB29" s="22" t="str">
        <f>IF(ISNA(VLOOKUP($BT$2:$BT$66,Notes!$C$1:$D$10,2,0)),"",VLOOKUP($BT$2:$BT$66,Notes!$C$1:$D$10,2,0))</f>
        <v/>
      </c>
      <c r="CC29" s="22" t="str">
        <f>IF(ISNA(VLOOKUP($BV$2:$BV$66,Notes!$E$1:$F$10,2,0)),"",VLOOKUP($BV$2:$BV$66,Notes!$E$1:$F$10,2,0))</f>
        <v/>
      </c>
      <c r="CD29" s="38">
        <f t="shared" si="19"/>
        <v>0</v>
      </c>
      <c r="CE29" s="34"/>
      <c r="CF29" s="32"/>
      <c r="CG29" s="32"/>
      <c r="CH29" s="32"/>
      <c r="CI29" s="32"/>
      <c r="CJ29" s="32"/>
      <c r="CK29" s="32"/>
      <c r="CL29" s="32"/>
      <c r="CM29" s="32"/>
      <c r="CN29" s="32"/>
      <c r="CO29" s="22">
        <f t="shared" si="20"/>
        <v>0</v>
      </c>
      <c r="CP29" s="33">
        <f t="shared" si="21"/>
        <v>0</v>
      </c>
      <c r="CQ29" s="37" t="str">
        <f>IF(ISNA(VLOOKUP($CF$2:$CF$66,Notes!$A$1:$B$10,2,0)),"",VLOOKUP($CF$2:$CF$66,Notes!$A$1:$B$10,2,0))</f>
        <v/>
      </c>
      <c r="CR29" s="22" t="str">
        <f>IF(ISNA(VLOOKUP($CH$2:$CH$66,Notes!$A$1:$B$10,2,0)),"",VLOOKUP($CH$2:$CH$66,Notes!$A$1:$B$10,2,0))</f>
        <v/>
      </c>
      <c r="CS29" s="22" t="str">
        <f>IF(ISNA(VLOOKUP($CJ$2:$CJ$66,Notes!$A$1:$B$10,2,0)),"",VLOOKUP($CJ$2:$CJ$66,Notes!$A$1:$B$10,2,0))</f>
        <v/>
      </c>
      <c r="CT29" s="22" t="str">
        <f>IF(ISNA(VLOOKUP($CL$2:$CL$66,Notes!$C$1:$D$10,2,0)),"",VLOOKUP($CL$2:$CL$66,Notes!$C$1:$D$10,2,0))</f>
        <v/>
      </c>
      <c r="CU29" s="22" t="str">
        <f>IF(ISNA(VLOOKUP($CN$2:$CN$66,Notes!$E$1:$F$10,2,0)),"",VLOOKUP($CN$2:$CN$66,Notes!$E$1:$F$10,2,0))</f>
        <v/>
      </c>
      <c r="CV29" s="38">
        <f t="shared" si="22"/>
        <v>0</v>
      </c>
      <c r="CW29" s="57">
        <f t="shared" si="23"/>
        <v>0</v>
      </c>
      <c r="CX29" s="22">
        <f t="shared" si="24"/>
        <v>0</v>
      </c>
      <c r="CY29" s="22">
        <f t="shared" si="25"/>
        <v>0</v>
      </c>
      <c r="CZ29" s="22">
        <f t="shared" si="26"/>
        <v>0</v>
      </c>
      <c r="DA29" s="22">
        <f t="shared" si="27"/>
        <v>0</v>
      </c>
    </row>
    <row r="30" spans="1:105">
      <c r="A30" s="35">
        <v>248</v>
      </c>
      <c r="B30" s="36" t="s">
        <v>58</v>
      </c>
      <c r="C30" s="35">
        <f t="shared" si="0"/>
        <v>1655</v>
      </c>
      <c r="D30" s="22">
        <f t="shared" si="1"/>
        <v>212</v>
      </c>
      <c r="E30" s="22">
        <f t="shared" si="2"/>
        <v>5</v>
      </c>
      <c r="F30" s="22">
        <f t="shared" si="3"/>
        <v>42.4</v>
      </c>
      <c r="G30" s="22">
        <f t="shared" si="4"/>
        <v>144</v>
      </c>
      <c r="H30" s="22">
        <f t="shared" si="5"/>
        <v>0</v>
      </c>
      <c r="I30" s="33">
        <f t="shared" si="6"/>
        <v>2</v>
      </c>
      <c r="J30" s="36">
        <f t="shared" si="7"/>
        <v>1</v>
      </c>
      <c r="K30" s="34">
        <v>85</v>
      </c>
      <c r="L30" s="32">
        <v>4</v>
      </c>
      <c r="M30" s="32">
        <v>90</v>
      </c>
      <c r="N30" s="32">
        <v>3</v>
      </c>
      <c r="O30" s="32">
        <v>81</v>
      </c>
      <c r="P30" s="32">
        <v>2</v>
      </c>
      <c r="Q30" s="32"/>
      <c r="R30" s="32"/>
      <c r="S30" s="32">
        <v>89</v>
      </c>
      <c r="T30" s="32">
        <v>3</v>
      </c>
      <c r="U30" s="22">
        <f t="shared" si="8"/>
        <v>345</v>
      </c>
      <c r="V30" s="33">
        <f t="shared" si="9"/>
        <v>1</v>
      </c>
      <c r="W30" s="37">
        <f>IF(ISNA(VLOOKUP($L$2:$L$66,Notes!$A$1:$B$10,2,0)),"",VLOOKUP($L$2:$L$66,Notes!$A$1:$B$10,2,0))</f>
        <v>7</v>
      </c>
      <c r="X30" s="22">
        <f>IF(ISNA(VLOOKUP($N$2:$N$66,Notes!$A$1:$B$10,2,0)),"",VLOOKUP($N$2:$N$66,Notes!$A$1:$B$10,2,0))</f>
        <v>8</v>
      </c>
      <c r="Y30" s="22">
        <f>IF(ISNA(VLOOKUP($P$2:$P$66,Notes!$A$1:$B$10,2,0)),"",VLOOKUP($P$2:$P$66,Notes!$A$1:$B$10,2,0))</f>
        <v>9</v>
      </c>
      <c r="Z30" s="22" t="str">
        <f>IF(ISNA(VLOOKUP($R$2:$R$66,Notes!$C$1:$D$10,2,0)),"",VLOOKUP($R$2:$R$66,Notes!$C$1:$D$10,2,0))</f>
        <v/>
      </c>
      <c r="AA30" s="22">
        <f>IF(ISNA(VLOOKUP($T$2:$T$66,Notes!$E$1:$F$10,2,0)),"",VLOOKUP($T$2:$T$66,Notes!$E$1:$F$10,2,0))</f>
        <v>25</v>
      </c>
      <c r="AB30" s="38">
        <f t="shared" si="10"/>
        <v>49</v>
      </c>
      <c r="AC30" s="34">
        <v>85</v>
      </c>
      <c r="AD30" s="32">
        <v>2</v>
      </c>
      <c r="AE30" s="32">
        <v>81</v>
      </c>
      <c r="AF30" s="32">
        <v>3</v>
      </c>
      <c r="AG30" s="32">
        <v>46</v>
      </c>
      <c r="AH30" s="32">
        <v>6</v>
      </c>
      <c r="AI30" s="32"/>
      <c r="AJ30" s="32"/>
      <c r="AK30" s="32">
        <v>84</v>
      </c>
      <c r="AL30" s="32">
        <v>4</v>
      </c>
      <c r="AM30" s="22">
        <f t="shared" si="11"/>
        <v>296</v>
      </c>
      <c r="AN30" s="33">
        <f t="shared" si="12"/>
        <v>1</v>
      </c>
      <c r="AO30" s="37">
        <f>IF(ISNA(VLOOKUP($AD$2:$AD$66,Notes!$A$1:$B$10,2,0)),"",VLOOKUP($AD$2:$AD$66,Notes!$A$1:$B$10,2,0))</f>
        <v>9</v>
      </c>
      <c r="AP30" s="22">
        <f>IF(ISNA(VLOOKUP($AF$2:$AF$66,Notes!$A$1:$B$10,2,0)),"",VLOOKUP($AF$2:$AF$66,Notes!$A$1:$B$10,2,0))</f>
        <v>8</v>
      </c>
      <c r="AQ30" s="22">
        <f>IF(ISNA(VLOOKUP($AH$2:$AH$66,Notes!$A$1:$B$10,2,0)),"",VLOOKUP($AH$2:$AH$66,Notes!$A$1:$B$10,2,0))</f>
        <v>5</v>
      </c>
      <c r="AR30" s="22" t="str">
        <f>IF(ISNA(VLOOKUP($AJ$2:$AJ$66,Notes!$C$1:$D$10,2,0)),"",VLOOKUP($AJ$2:$AJ$66,Notes!$C$1:$D$10,2,0))</f>
        <v/>
      </c>
      <c r="AS30" s="22">
        <f>IF(ISNA(VLOOKUP($AL$2:$AL$66,Notes!$E$1:$F$10,2,0)),"",VLOOKUP($AL$2:$AL$66,Notes!$E$1:$F$10,2,0))</f>
        <v>23</v>
      </c>
      <c r="AT30" s="38">
        <f t="shared" si="13"/>
        <v>45</v>
      </c>
      <c r="AU30" s="34">
        <v>79</v>
      </c>
      <c r="AV30" s="32">
        <v>4</v>
      </c>
      <c r="AW30" s="32">
        <v>89</v>
      </c>
      <c r="AX30" s="32">
        <v>4</v>
      </c>
      <c r="AY30" s="32">
        <v>83</v>
      </c>
      <c r="AZ30" s="32">
        <v>3</v>
      </c>
      <c r="BA30" s="32">
        <v>79</v>
      </c>
      <c r="BB30" s="32">
        <v>1</v>
      </c>
      <c r="BC30" s="32"/>
      <c r="BD30" s="32"/>
      <c r="BE30" s="22">
        <f t="shared" si="14"/>
        <v>330</v>
      </c>
      <c r="BF30" s="33">
        <f t="shared" si="15"/>
        <v>1</v>
      </c>
      <c r="BG30" s="37">
        <f>IF(ISNA(VLOOKUP($AV$2:$AV$66,Notes!$A$1:$B$10,2,0)),"",VLOOKUP($AV$2:$AV$66,Notes!$A$1:$B$10,2,0))</f>
        <v>7</v>
      </c>
      <c r="BH30" s="22">
        <f>IF(ISNA(VLOOKUP($AX$2:$AX$66,Notes!$A$1:$B$10,2,0)),"",VLOOKUP($AX$2:$AX$66,Notes!$A$1:$B$10,2,0))</f>
        <v>7</v>
      </c>
      <c r="BI30" s="22">
        <f>IF(ISNA(VLOOKUP($AZ$2:$AZ$66,Notes!$A$1:$B$10,2,0)),"",VLOOKUP($AZ$2:$AZ$66,Notes!$A$1:$B$10,2,0))</f>
        <v>8</v>
      </c>
      <c r="BJ30" s="22">
        <f>IF(ISNA(VLOOKUP($BB$2:$BB$66,Notes!$C$1:$D$10,2,0)),"",VLOOKUP($BB$2:$BB$66,Notes!$C$1:$D$10,2,0))</f>
        <v>14</v>
      </c>
      <c r="BK30" s="22" t="str">
        <f>IF(ISNA(VLOOKUP($BD$2:$BD$66,Notes!$E$1:$F$10,2,0)),"",VLOOKUP($BD$2:$BD$66,Notes!$E$1:$F$10,2,0))</f>
        <v/>
      </c>
      <c r="BL30" s="38">
        <f t="shared" si="16"/>
        <v>36</v>
      </c>
      <c r="BM30" s="34">
        <v>89</v>
      </c>
      <c r="BN30" s="32">
        <v>2</v>
      </c>
      <c r="BO30" s="32">
        <v>83</v>
      </c>
      <c r="BP30" s="32">
        <v>3</v>
      </c>
      <c r="BQ30" s="32">
        <v>90</v>
      </c>
      <c r="BR30" s="32">
        <v>1</v>
      </c>
      <c r="BS30" s="32"/>
      <c r="BT30" s="32"/>
      <c r="BU30" s="32">
        <v>84</v>
      </c>
      <c r="BV30" s="32">
        <v>4</v>
      </c>
      <c r="BW30" s="22">
        <f t="shared" si="17"/>
        <v>346</v>
      </c>
      <c r="BX30" s="33">
        <f t="shared" si="18"/>
        <v>1</v>
      </c>
      <c r="BY30" s="37">
        <f>IF(ISNA(VLOOKUP($BN$2:$BN$66,Notes!$A$1:$B$10,2,0)),"",VLOOKUP($BN$2:$BN$66,Notes!$A$1:$B$10,2,0))</f>
        <v>9</v>
      </c>
      <c r="BZ30" s="22">
        <f>IF(ISNA(VLOOKUP($BP$2:$BP$66,Notes!$A$1:$B$10,2,0)),"",VLOOKUP($BP$2:$BP$66,Notes!$A$1:$B$10,2,0))</f>
        <v>8</v>
      </c>
      <c r="CA30" s="22">
        <f>IF(ISNA(VLOOKUP($BR$2:$BR$66,Notes!$A$1:$B$10,2,0)),"",VLOOKUP($BR$2:$BR$66,Notes!$A$1:$B$10,2,0))</f>
        <v>10</v>
      </c>
      <c r="CB30" s="22" t="str">
        <f>IF(ISNA(VLOOKUP($BT$2:$BT$66,Notes!$C$1:$D$10,2,0)),"",VLOOKUP($BT$2:$BT$66,Notes!$C$1:$D$10,2,0))</f>
        <v/>
      </c>
      <c r="CC30" s="22">
        <f>IF(ISNA(VLOOKUP($BV$2:$BV$66,Notes!$E$1:$F$10,2,0)),"",VLOOKUP($BV$2:$BV$66,Notes!$E$1:$F$10,2,0))</f>
        <v>23</v>
      </c>
      <c r="CD30" s="38">
        <f t="shared" si="19"/>
        <v>50</v>
      </c>
      <c r="CE30" s="34">
        <v>84</v>
      </c>
      <c r="CF30" s="32">
        <v>5</v>
      </c>
      <c r="CG30" s="32">
        <v>86</v>
      </c>
      <c r="CH30" s="32">
        <v>5</v>
      </c>
      <c r="CI30" s="32">
        <v>82</v>
      </c>
      <c r="CJ30" s="32">
        <v>5</v>
      </c>
      <c r="CK30" s="32">
        <v>86</v>
      </c>
      <c r="CL30" s="32">
        <v>1</v>
      </c>
      <c r="CM30" s="32"/>
      <c r="CN30" s="32"/>
      <c r="CO30" s="22">
        <f t="shared" si="20"/>
        <v>338</v>
      </c>
      <c r="CP30" s="33">
        <f t="shared" si="21"/>
        <v>1</v>
      </c>
      <c r="CQ30" s="37">
        <f>IF(ISNA(VLOOKUP($CF$2:$CF$66,Notes!$A$1:$B$10,2,0)),"",VLOOKUP($CF$2:$CF$66,Notes!$A$1:$B$10,2,0))</f>
        <v>6</v>
      </c>
      <c r="CR30" s="22">
        <f>IF(ISNA(VLOOKUP($CH$2:$CH$66,Notes!$A$1:$B$10,2,0)),"",VLOOKUP($CH$2:$CH$66,Notes!$A$1:$B$10,2,0))</f>
        <v>6</v>
      </c>
      <c r="CS30" s="22">
        <f>IF(ISNA(VLOOKUP($CJ$2:$CJ$66,Notes!$A$1:$B$10,2,0)),"",VLOOKUP($CJ$2:$CJ$66,Notes!$A$1:$B$10,2,0))</f>
        <v>6</v>
      </c>
      <c r="CT30" s="22">
        <f>IF(ISNA(VLOOKUP($CL$2:$CL$66,Notes!$C$1:$D$10,2,0)),"",VLOOKUP($CL$2:$CL$66,Notes!$C$1:$D$10,2,0))</f>
        <v>14</v>
      </c>
      <c r="CU30" s="22" t="str">
        <f>IF(ISNA(VLOOKUP($CN$2:$CN$66,Notes!$E$1:$F$10,2,0)),"",VLOOKUP($CN$2:$CN$66,Notes!$E$1:$F$10,2,0))</f>
        <v/>
      </c>
      <c r="CV30" s="38">
        <f t="shared" si="22"/>
        <v>32</v>
      </c>
      <c r="CW30" s="57">
        <f t="shared" si="23"/>
        <v>49</v>
      </c>
      <c r="CX30" s="22">
        <f t="shared" si="24"/>
        <v>45</v>
      </c>
      <c r="CY30" s="22">
        <f t="shared" si="25"/>
        <v>36</v>
      </c>
      <c r="CZ30" s="22">
        <f t="shared" si="26"/>
        <v>50</v>
      </c>
      <c r="DA30" s="22">
        <f t="shared" si="27"/>
        <v>32</v>
      </c>
    </row>
    <row r="31" spans="1:105">
      <c r="A31" s="35">
        <v>259</v>
      </c>
      <c r="B31" s="36" t="s">
        <v>42</v>
      </c>
      <c r="C31" s="35">
        <f t="shared" si="0"/>
        <v>1196</v>
      </c>
      <c r="D31" s="22">
        <f t="shared" si="1"/>
        <v>156</v>
      </c>
      <c r="E31" s="22">
        <f t="shared" si="2"/>
        <v>4</v>
      </c>
      <c r="F31" s="22">
        <f t="shared" si="3"/>
        <v>39</v>
      </c>
      <c r="G31" s="22">
        <f t="shared" si="4"/>
        <v>138</v>
      </c>
      <c r="H31" s="22">
        <f t="shared" si="5"/>
        <v>0</v>
      </c>
      <c r="I31" s="33">
        <f t="shared" si="6"/>
        <v>0</v>
      </c>
      <c r="J31" s="36">
        <f t="shared" si="7"/>
        <v>1</v>
      </c>
      <c r="K31" s="34"/>
      <c r="L31" s="32"/>
      <c r="M31" s="32"/>
      <c r="N31" s="32"/>
      <c r="O31" s="32"/>
      <c r="P31" s="32"/>
      <c r="Q31" s="32"/>
      <c r="R31" s="32"/>
      <c r="S31" s="32"/>
      <c r="T31" s="32"/>
      <c r="U31" s="22">
        <f t="shared" si="8"/>
        <v>0</v>
      </c>
      <c r="V31" s="33">
        <f t="shared" si="9"/>
        <v>0</v>
      </c>
      <c r="W31" s="37" t="str">
        <f>IF(ISNA(VLOOKUP($L$2:$L$66,Notes!$A$1:$B$10,2,0)),"",VLOOKUP($L$2:$L$66,Notes!$A$1:$B$10,2,0))</f>
        <v/>
      </c>
      <c r="X31" s="22" t="str">
        <f>IF(ISNA(VLOOKUP($N$2:$N$66,Notes!$A$1:$B$10,2,0)),"",VLOOKUP($N$2:$N$66,Notes!$A$1:$B$10,2,0))</f>
        <v/>
      </c>
      <c r="Y31" s="22" t="str">
        <f>IF(ISNA(VLOOKUP($P$2:$P$66,Notes!$A$1:$B$10,2,0)),"",VLOOKUP($P$2:$P$66,Notes!$A$1:$B$10,2,0))</f>
        <v/>
      </c>
      <c r="Z31" s="22" t="str">
        <f>IF(ISNA(VLOOKUP($R$2:$R$66,Notes!$C$1:$D$10,2,0)),"",VLOOKUP($R$2:$R$66,Notes!$C$1:$D$10,2,0))</f>
        <v/>
      </c>
      <c r="AA31" s="22" t="str">
        <f>IF(ISNA(VLOOKUP($T$2:$T$66,Notes!$E$1:$F$10,2,0)),"",VLOOKUP($T$2:$T$66,Notes!$E$1:$F$10,2,0))</f>
        <v/>
      </c>
      <c r="AB31" s="38">
        <f t="shared" si="10"/>
        <v>0</v>
      </c>
      <c r="AC31" s="34">
        <v>78</v>
      </c>
      <c r="AD31" s="32">
        <v>4</v>
      </c>
      <c r="AE31" s="32">
        <v>58</v>
      </c>
      <c r="AF31" s="32">
        <v>6</v>
      </c>
      <c r="AG31" s="32">
        <v>17</v>
      </c>
      <c r="AH31" s="32">
        <v>5</v>
      </c>
      <c r="AI31" s="32"/>
      <c r="AJ31" s="32"/>
      <c r="AK31" s="32"/>
      <c r="AL31" s="32"/>
      <c r="AM31" s="22">
        <f t="shared" si="11"/>
        <v>153</v>
      </c>
      <c r="AN31" s="33">
        <f t="shared" si="12"/>
        <v>1</v>
      </c>
      <c r="AO31" s="37">
        <f>IF(ISNA(VLOOKUP($AD$2:$AD$66,Notes!$A$1:$B$10,2,0)),"",VLOOKUP($AD$2:$AD$66,Notes!$A$1:$B$10,2,0))</f>
        <v>7</v>
      </c>
      <c r="AP31" s="22">
        <f>IF(ISNA(VLOOKUP($AF$2:$AF$66,Notes!$A$1:$B$10,2,0)),"",VLOOKUP($AF$2:$AF$66,Notes!$A$1:$B$10,2,0))</f>
        <v>5</v>
      </c>
      <c r="AQ31" s="22">
        <f>IF(ISNA(VLOOKUP($AH$2:$AH$66,Notes!$A$1:$B$10,2,0)),"",VLOOKUP($AH$2:$AH$66,Notes!$A$1:$B$10,2,0))</f>
        <v>6</v>
      </c>
      <c r="AR31" s="22" t="str">
        <f>IF(ISNA(VLOOKUP($AJ$2:$AJ$66,Notes!$C$1:$D$10,2,0)),"",VLOOKUP($AJ$2:$AJ$66,Notes!$C$1:$D$10,2,0))</f>
        <v/>
      </c>
      <c r="AS31" s="22" t="str">
        <f>IF(ISNA(VLOOKUP($AL$2:$AL$66,Notes!$E$1:$F$10,2,0)),"",VLOOKUP($AL$2:$AL$66,Notes!$E$1:$F$10,2,0))</f>
        <v/>
      </c>
      <c r="AT31" s="38">
        <f t="shared" si="13"/>
        <v>18</v>
      </c>
      <c r="AU31" s="34">
        <v>90</v>
      </c>
      <c r="AV31" s="32">
        <v>2</v>
      </c>
      <c r="AW31" s="32">
        <v>89</v>
      </c>
      <c r="AX31" s="32">
        <v>2</v>
      </c>
      <c r="AY31" s="32">
        <v>91</v>
      </c>
      <c r="AZ31" s="32">
        <v>2</v>
      </c>
      <c r="BA31" s="32"/>
      <c r="BB31" s="32"/>
      <c r="BC31" s="32">
        <v>75</v>
      </c>
      <c r="BD31" s="32">
        <v>8</v>
      </c>
      <c r="BE31" s="22">
        <f t="shared" si="14"/>
        <v>345</v>
      </c>
      <c r="BF31" s="33">
        <f t="shared" si="15"/>
        <v>1</v>
      </c>
      <c r="BG31" s="37">
        <f>IF(ISNA(VLOOKUP($AV$2:$AV$66,Notes!$A$1:$B$10,2,0)),"",VLOOKUP($AV$2:$AV$66,Notes!$A$1:$B$10,2,0))</f>
        <v>9</v>
      </c>
      <c r="BH31" s="22">
        <f>IF(ISNA(VLOOKUP($AX$2:$AX$66,Notes!$A$1:$B$10,2,0)),"",VLOOKUP($AX$2:$AX$66,Notes!$A$1:$B$10,2,0))</f>
        <v>9</v>
      </c>
      <c r="BI31" s="22">
        <f>IF(ISNA(VLOOKUP($AZ$2:$AZ$66,Notes!$A$1:$B$10,2,0)),"",VLOOKUP($AZ$2:$AZ$66,Notes!$A$1:$B$10,2,0))</f>
        <v>9</v>
      </c>
      <c r="BJ31" s="22" t="str">
        <f>IF(ISNA(VLOOKUP($BB$2:$BB$66,Notes!$C$1:$D$10,2,0)),"",VLOOKUP($BB$2:$BB$66,Notes!$C$1:$D$10,2,0))</f>
        <v/>
      </c>
      <c r="BK31" s="22">
        <f>IF(ISNA(VLOOKUP($BD$2:$BD$66,Notes!$E$1:$F$10,2,0)),"",VLOOKUP($BD$2:$BD$66,Notes!$E$1:$F$10,2,0))</f>
        <v>15</v>
      </c>
      <c r="BL31" s="38">
        <f t="shared" si="16"/>
        <v>42</v>
      </c>
      <c r="BM31" s="34">
        <v>82</v>
      </c>
      <c r="BN31" s="32">
        <v>3</v>
      </c>
      <c r="BO31" s="32">
        <v>81</v>
      </c>
      <c r="BP31" s="32">
        <v>4</v>
      </c>
      <c r="BQ31" s="32">
        <v>88</v>
      </c>
      <c r="BR31" s="32">
        <v>1</v>
      </c>
      <c r="BS31" s="32"/>
      <c r="BT31" s="32"/>
      <c r="BU31" s="32">
        <v>85</v>
      </c>
      <c r="BV31" s="32">
        <v>3</v>
      </c>
      <c r="BW31" s="22">
        <f t="shared" si="17"/>
        <v>336</v>
      </c>
      <c r="BX31" s="33">
        <f t="shared" si="18"/>
        <v>1</v>
      </c>
      <c r="BY31" s="37">
        <f>IF(ISNA(VLOOKUP($BN$2:$BN$66,Notes!$A$1:$B$10,2,0)),"",VLOOKUP($BN$2:$BN$66,Notes!$A$1:$B$10,2,0))</f>
        <v>8</v>
      </c>
      <c r="BZ31" s="22">
        <f>IF(ISNA(VLOOKUP($BP$2:$BP$66,Notes!$A$1:$B$10,2,0)),"",VLOOKUP($BP$2:$BP$66,Notes!$A$1:$B$10,2,0))</f>
        <v>7</v>
      </c>
      <c r="CA31" s="22">
        <f>IF(ISNA(VLOOKUP($BR$2:$BR$66,Notes!$A$1:$B$10,2,0)),"",VLOOKUP($BR$2:$BR$66,Notes!$A$1:$B$10,2,0))</f>
        <v>10</v>
      </c>
      <c r="CB31" s="22" t="str">
        <f>IF(ISNA(VLOOKUP($BT$2:$BT$66,Notes!$C$1:$D$10,2,0)),"",VLOOKUP($BT$2:$BT$66,Notes!$C$1:$D$10,2,0))</f>
        <v/>
      </c>
      <c r="CC31" s="22">
        <f>IF(ISNA(VLOOKUP($BV$2:$BV$66,Notes!$E$1:$F$10,2,0)),"",VLOOKUP($BV$2:$BV$66,Notes!$E$1:$F$10,2,0))</f>
        <v>25</v>
      </c>
      <c r="CD31" s="38">
        <f t="shared" si="19"/>
        <v>50</v>
      </c>
      <c r="CE31" s="34">
        <v>91</v>
      </c>
      <c r="CF31" s="32">
        <v>3</v>
      </c>
      <c r="CG31" s="32">
        <v>94</v>
      </c>
      <c r="CH31" s="32">
        <v>3</v>
      </c>
      <c r="CI31" s="32">
        <v>96</v>
      </c>
      <c r="CJ31" s="32">
        <v>2</v>
      </c>
      <c r="CK31" s="32"/>
      <c r="CL31" s="32"/>
      <c r="CM31" s="32">
        <v>81</v>
      </c>
      <c r="CN31" s="32">
        <v>5</v>
      </c>
      <c r="CO31" s="22">
        <f t="shared" si="20"/>
        <v>362</v>
      </c>
      <c r="CP31" s="33">
        <f t="shared" si="21"/>
        <v>1</v>
      </c>
      <c r="CQ31" s="37">
        <f>IF(ISNA(VLOOKUP($CF$2:$CF$66,Notes!$A$1:$B$10,2,0)),"",VLOOKUP($CF$2:$CF$66,Notes!$A$1:$B$10,2,0))</f>
        <v>8</v>
      </c>
      <c r="CR31" s="22">
        <f>IF(ISNA(VLOOKUP($CH$2:$CH$66,Notes!$A$1:$B$10,2,0)),"",VLOOKUP($CH$2:$CH$66,Notes!$A$1:$B$10,2,0))</f>
        <v>8</v>
      </c>
      <c r="CS31" s="22">
        <f>IF(ISNA(VLOOKUP($CJ$2:$CJ$66,Notes!$A$1:$B$10,2,0)),"",VLOOKUP($CJ$2:$CJ$66,Notes!$A$1:$B$10,2,0))</f>
        <v>9</v>
      </c>
      <c r="CT31" s="22" t="str">
        <f>IF(ISNA(VLOOKUP($CL$2:$CL$66,Notes!$C$1:$D$10,2,0)),"",VLOOKUP($CL$2:$CL$66,Notes!$C$1:$D$10,2,0))</f>
        <v/>
      </c>
      <c r="CU31" s="22">
        <f>IF(ISNA(VLOOKUP($CN$2:$CN$66,Notes!$E$1:$F$10,2,0)),"",VLOOKUP($CN$2:$CN$66,Notes!$E$1:$F$10,2,0))</f>
        <v>21</v>
      </c>
      <c r="CV31" s="38">
        <f t="shared" si="22"/>
        <v>46</v>
      </c>
      <c r="CW31" s="57">
        <f t="shared" si="23"/>
        <v>0</v>
      </c>
      <c r="CX31" s="22">
        <f t="shared" si="24"/>
        <v>18</v>
      </c>
      <c r="CY31" s="22">
        <f t="shared" si="25"/>
        <v>42</v>
      </c>
      <c r="CZ31" s="22">
        <f t="shared" si="26"/>
        <v>50</v>
      </c>
      <c r="DA31" s="22">
        <f t="shared" si="27"/>
        <v>46</v>
      </c>
    </row>
    <row r="32" spans="1:105">
      <c r="A32" s="35">
        <v>260</v>
      </c>
      <c r="B32" s="36" t="s">
        <v>59</v>
      </c>
      <c r="C32" s="35">
        <f t="shared" si="0"/>
        <v>1337</v>
      </c>
      <c r="D32" s="22">
        <f t="shared" si="1"/>
        <v>147</v>
      </c>
      <c r="E32" s="22">
        <f t="shared" si="2"/>
        <v>5</v>
      </c>
      <c r="F32" s="22">
        <f t="shared" si="3"/>
        <v>29.4</v>
      </c>
      <c r="G32" s="22">
        <f t="shared" si="4"/>
        <v>111</v>
      </c>
      <c r="H32" s="22">
        <f t="shared" si="5"/>
        <v>0</v>
      </c>
      <c r="I32" s="33">
        <f t="shared" si="6"/>
        <v>1</v>
      </c>
      <c r="J32" s="36">
        <f t="shared" si="7"/>
        <v>0</v>
      </c>
      <c r="K32" s="34">
        <v>66</v>
      </c>
      <c r="L32" s="32">
        <v>5</v>
      </c>
      <c r="M32" s="32">
        <v>85</v>
      </c>
      <c r="N32" s="32">
        <v>4</v>
      </c>
      <c r="O32" s="32">
        <v>73</v>
      </c>
      <c r="P32" s="32">
        <v>4</v>
      </c>
      <c r="Q32" s="32">
        <v>84</v>
      </c>
      <c r="R32" s="32">
        <v>1</v>
      </c>
      <c r="S32" s="32"/>
      <c r="T32" s="32"/>
      <c r="U32" s="22">
        <f t="shared" si="8"/>
        <v>308</v>
      </c>
      <c r="V32" s="33">
        <f t="shared" si="9"/>
        <v>1</v>
      </c>
      <c r="W32" s="37">
        <f>IF(ISNA(VLOOKUP($L$2:$L$66,Notes!$A$1:$B$10,2,0)),"",VLOOKUP($L$2:$L$66,Notes!$A$1:$B$10,2,0))</f>
        <v>6</v>
      </c>
      <c r="X32" s="22">
        <f>IF(ISNA(VLOOKUP($N$2:$N$66,Notes!$A$1:$B$10,2,0)),"",VLOOKUP($N$2:$N$66,Notes!$A$1:$B$10,2,0))</f>
        <v>7</v>
      </c>
      <c r="Y32" s="22">
        <f>IF(ISNA(VLOOKUP($P$2:$P$66,Notes!$A$1:$B$10,2,0)),"",VLOOKUP($P$2:$P$66,Notes!$A$1:$B$10,2,0))</f>
        <v>7</v>
      </c>
      <c r="Z32" s="22">
        <f>IF(ISNA(VLOOKUP($R$2:$R$66,Notes!$C$1:$D$10,2,0)),"",VLOOKUP($R$2:$R$66,Notes!$C$1:$D$10,2,0))</f>
        <v>14</v>
      </c>
      <c r="AA32" s="22" t="str">
        <f>IF(ISNA(VLOOKUP($T$2:$T$66,Notes!$E$1:$F$10,2,0)),"",VLOOKUP($T$2:$T$66,Notes!$E$1:$F$10,2,0))</f>
        <v/>
      </c>
      <c r="AB32" s="38">
        <f t="shared" si="10"/>
        <v>34</v>
      </c>
      <c r="AC32" s="34">
        <v>73</v>
      </c>
      <c r="AD32" s="32">
        <v>7</v>
      </c>
      <c r="AE32" s="32">
        <v>72</v>
      </c>
      <c r="AF32" s="32">
        <v>4</v>
      </c>
      <c r="AG32" s="32">
        <v>80</v>
      </c>
      <c r="AH32" s="32">
        <v>3</v>
      </c>
      <c r="AI32" s="32"/>
      <c r="AJ32" s="32"/>
      <c r="AK32" s="32">
        <v>77</v>
      </c>
      <c r="AL32" s="32">
        <v>6</v>
      </c>
      <c r="AM32" s="22">
        <f t="shared" si="11"/>
        <v>302</v>
      </c>
      <c r="AN32" s="33">
        <f t="shared" si="12"/>
        <v>1</v>
      </c>
      <c r="AO32" s="37">
        <f>IF(ISNA(VLOOKUP($AD$2:$AD$66,Notes!$A$1:$B$10,2,0)),"",VLOOKUP($AD$2:$AD$66,Notes!$A$1:$B$10,2,0))</f>
        <v>4</v>
      </c>
      <c r="AP32" s="22">
        <f>IF(ISNA(VLOOKUP($AF$2:$AF$66,Notes!$A$1:$B$10,2,0)),"",VLOOKUP($AF$2:$AF$66,Notes!$A$1:$B$10,2,0))</f>
        <v>7</v>
      </c>
      <c r="AQ32" s="22">
        <f>IF(ISNA(VLOOKUP($AH$2:$AH$66,Notes!$A$1:$B$10,2,0)),"",VLOOKUP($AH$2:$AH$66,Notes!$A$1:$B$10,2,0))</f>
        <v>8</v>
      </c>
      <c r="AR32" s="22" t="str">
        <f>IF(ISNA(VLOOKUP($AJ$2:$AJ$66,Notes!$C$1:$D$10,2,0)),"",VLOOKUP($AJ$2:$AJ$66,Notes!$C$1:$D$10,2,0))</f>
        <v/>
      </c>
      <c r="AS32" s="22">
        <f>IF(ISNA(VLOOKUP($AL$2:$AL$66,Notes!$E$1:$F$10,2,0)),"",VLOOKUP($AL$2:$AL$66,Notes!$E$1:$F$10,2,0))</f>
        <v>19</v>
      </c>
      <c r="AT32" s="38">
        <f t="shared" si="13"/>
        <v>38</v>
      </c>
      <c r="AU32" s="34">
        <v>75</v>
      </c>
      <c r="AV32" s="32">
        <v>6</v>
      </c>
      <c r="AW32" s="32">
        <v>77</v>
      </c>
      <c r="AX32" s="32">
        <v>5</v>
      </c>
      <c r="AY32" s="32">
        <v>75</v>
      </c>
      <c r="AZ32" s="32">
        <v>6</v>
      </c>
      <c r="BA32" s="32">
        <v>75</v>
      </c>
      <c r="BB32" s="32">
        <v>2</v>
      </c>
      <c r="BC32" s="32"/>
      <c r="BD32" s="32"/>
      <c r="BE32" s="22">
        <f t="shared" si="14"/>
        <v>302</v>
      </c>
      <c r="BF32" s="33">
        <f t="shared" si="15"/>
        <v>1</v>
      </c>
      <c r="BG32" s="37">
        <f>IF(ISNA(VLOOKUP($AV$2:$AV$66,Notes!$A$1:$B$10,2,0)),"",VLOOKUP($AV$2:$AV$66,Notes!$A$1:$B$10,2,0))</f>
        <v>5</v>
      </c>
      <c r="BH32" s="22">
        <f>IF(ISNA(VLOOKUP($AX$2:$AX$66,Notes!$A$1:$B$10,2,0)),"",VLOOKUP($AX$2:$AX$66,Notes!$A$1:$B$10,2,0))</f>
        <v>6</v>
      </c>
      <c r="BI32" s="22">
        <f>IF(ISNA(VLOOKUP($AZ$2:$AZ$66,Notes!$A$1:$B$10,2,0)),"",VLOOKUP($AZ$2:$AZ$66,Notes!$A$1:$B$10,2,0))</f>
        <v>5</v>
      </c>
      <c r="BJ32" s="22">
        <f>IF(ISNA(VLOOKUP($BB$2:$BB$66,Notes!$C$1:$D$10,2,0)),"",VLOOKUP($BB$2:$BB$66,Notes!$C$1:$D$10,2,0))</f>
        <v>12</v>
      </c>
      <c r="BK32" s="22" t="str">
        <f>IF(ISNA(VLOOKUP($BD$2:$BD$66,Notes!$E$1:$F$10,2,0)),"",VLOOKUP($BD$2:$BD$66,Notes!$E$1:$F$10,2,0))</f>
        <v/>
      </c>
      <c r="BL32" s="38">
        <f t="shared" si="16"/>
        <v>28</v>
      </c>
      <c r="BM32" s="34">
        <v>74</v>
      </c>
      <c r="BN32" s="32">
        <v>7</v>
      </c>
      <c r="BO32" s="32">
        <v>52</v>
      </c>
      <c r="BP32" s="32">
        <v>7</v>
      </c>
      <c r="BQ32" s="32"/>
      <c r="BR32" s="32"/>
      <c r="BS32" s="32"/>
      <c r="BT32" s="32"/>
      <c r="BU32" s="32"/>
      <c r="BV32" s="32"/>
      <c r="BW32" s="22">
        <f t="shared" si="17"/>
        <v>126</v>
      </c>
      <c r="BX32" s="33">
        <f t="shared" si="18"/>
        <v>1</v>
      </c>
      <c r="BY32" s="37">
        <f>IF(ISNA(VLOOKUP($BN$2:$BN$66,Notes!$A$1:$B$10,2,0)),"",VLOOKUP($BN$2:$BN$66,Notes!$A$1:$B$10,2,0))</f>
        <v>4</v>
      </c>
      <c r="BZ32" s="22">
        <f>IF(ISNA(VLOOKUP($BP$2:$BP$66,Notes!$A$1:$B$10,2,0)),"",VLOOKUP($BP$2:$BP$66,Notes!$A$1:$B$10,2,0))</f>
        <v>4</v>
      </c>
      <c r="CA32" s="22" t="str">
        <f>IF(ISNA(VLOOKUP($BR$2:$BR$66,Notes!$A$1:$B$10,2,0)),"",VLOOKUP($BR$2:$BR$66,Notes!$A$1:$B$10,2,0))</f>
        <v/>
      </c>
      <c r="CB32" s="22" t="str">
        <f>IF(ISNA(VLOOKUP($BT$2:$BT$66,Notes!$C$1:$D$10,2,0)),"",VLOOKUP($BT$2:$BT$66,Notes!$C$1:$D$10,2,0))</f>
        <v/>
      </c>
      <c r="CC32" s="22" t="str">
        <f>IF(ISNA(VLOOKUP($BV$2:$BV$66,Notes!$E$1:$F$10,2,0)),"",VLOOKUP($BV$2:$BV$66,Notes!$E$1:$F$10,2,0))</f>
        <v/>
      </c>
      <c r="CD32" s="38">
        <f t="shared" si="19"/>
        <v>8</v>
      </c>
      <c r="CE32" s="34">
        <v>80</v>
      </c>
      <c r="CF32" s="32">
        <v>3</v>
      </c>
      <c r="CG32" s="32">
        <v>81</v>
      </c>
      <c r="CH32" s="32">
        <v>2</v>
      </c>
      <c r="CI32" s="32">
        <v>75</v>
      </c>
      <c r="CJ32" s="32">
        <v>4</v>
      </c>
      <c r="CK32" s="32"/>
      <c r="CL32" s="32"/>
      <c r="CM32" s="32">
        <v>63</v>
      </c>
      <c r="CN32" s="32">
        <v>8</v>
      </c>
      <c r="CO32" s="22">
        <f t="shared" si="20"/>
        <v>299</v>
      </c>
      <c r="CP32" s="33">
        <f t="shared" si="21"/>
        <v>1</v>
      </c>
      <c r="CQ32" s="37">
        <f>IF(ISNA(VLOOKUP($CF$2:$CF$66,Notes!$A$1:$B$10,2,0)),"",VLOOKUP($CF$2:$CF$66,Notes!$A$1:$B$10,2,0))</f>
        <v>8</v>
      </c>
      <c r="CR32" s="22">
        <f>IF(ISNA(VLOOKUP($CH$2:$CH$66,Notes!$A$1:$B$10,2,0)),"",VLOOKUP($CH$2:$CH$66,Notes!$A$1:$B$10,2,0))</f>
        <v>9</v>
      </c>
      <c r="CS32" s="22">
        <f>IF(ISNA(VLOOKUP($CJ$2:$CJ$66,Notes!$A$1:$B$10,2,0)),"",VLOOKUP($CJ$2:$CJ$66,Notes!$A$1:$B$10,2,0))</f>
        <v>7</v>
      </c>
      <c r="CT32" s="22" t="str">
        <f>IF(ISNA(VLOOKUP($CL$2:$CL$66,Notes!$C$1:$D$10,2,0)),"",VLOOKUP($CL$2:$CL$66,Notes!$C$1:$D$10,2,0))</f>
        <v/>
      </c>
      <c r="CU32" s="22">
        <f>IF(ISNA(VLOOKUP($CN$2:$CN$66,Notes!$E$1:$F$10,2,0)),"",VLOOKUP($CN$2:$CN$66,Notes!$E$1:$F$10,2,0))</f>
        <v>15</v>
      </c>
      <c r="CV32" s="38">
        <f t="shared" si="22"/>
        <v>39</v>
      </c>
      <c r="CW32" s="57">
        <f t="shared" si="23"/>
        <v>34</v>
      </c>
      <c r="CX32" s="22">
        <f t="shared" si="24"/>
        <v>38</v>
      </c>
      <c r="CY32" s="22">
        <f t="shared" si="25"/>
        <v>28</v>
      </c>
      <c r="CZ32" s="22">
        <f t="shared" si="26"/>
        <v>8</v>
      </c>
      <c r="DA32" s="22">
        <f t="shared" si="27"/>
        <v>39</v>
      </c>
    </row>
    <row r="33" spans="1:105">
      <c r="A33" s="35">
        <v>291</v>
      </c>
      <c r="B33" s="36" t="s">
        <v>85</v>
      </c>
      <c r="C33" s="35">
        <f t="shared" si="0"/>
        <v>0</v>
      </c>
      <c r="D33" s="22">
        <f t="shared" si="1"/>
        <v>0</v>
      </c>
      <c r="E33" s="22">
        <f t="shared" si="2"/>
        <v>0</v>
      </c>
      <c r="F33" s="22">
        <f t="shared" si="3"/>
        <v>0</v>
      </c>
      <c r="G33" s="22">
        <f t="shared" si="4"/>
        <v>0</v>
      </c>
      <c r="H33" s="22">
        <f t="shared" si="5"/>
        <v>0</v>
      </c>
      <c r="I33" s="33">
        <f t="shared" si="6"/>
        <v>0</v>
      </c>
      <c r="J33" s="36">
        <f t="shared" si="7"/>
        <v>0</v>
      </c>
      <c r="K33" s="34"/>
      <c r="L33" s="32"/>
      <c r="M33" s="32"/>
      <c r="N33" s="32"/>
      <c r="O33" s="32"/>
      <c r="P33" s="32"/>
      <c r="Q33" s="32"/>
      <c r="R33" s="32"/>
      <c r="S33" s="32"/>
      <c r="T33" s="32"/>
      <c r="U33" s="22">
        <f t="shared" si="8"/>
        <v>0</v>
      </c>
      <c r="V33" s="33">
        <f t="shared" si="9"/>
        <v>0</v>
      </c>
      <c r="W33" s="37" t="str">
        <f>IF(ISNA(VLOOKUP($L$2:$L$66,Notes!$A$1:$B$10,2,0)),"",VLOOKUP($L$2:$L$66,Notes!$A$1:$B$10,2,0))</f>
        <v/>
      </c>
      <c r="X33" s="22" t="str">
        <f>IF(ISNA(VLOOKUP($N$2:$N$66,Notes!$A$1:$B$10,2,0)),"",VLOOKUP($N$2:$N$66,Notes!$A$1:$B$10,2,0))</f>
        <v/>
      </c>
      <c r="Y33" s="22" t="str">
        <f>IF(ISNA(VLOOKUP($P$2:$P$66,Notes!$A$1:$B$10,2,0)),"",VLOOKUP($P$2:$P$66,Notes!$A$1:$B$10,2,0))</f>
        <v/>
      </c>
      <c r="Z33" s="22" t="str">
        <f>IF(ISNA(VLOOKUP($R$2:$R$66,Notes!$C$1:$D$10,2,0)),"",VLOOKUP($R$2:$R$66,Notes!$C$1:$D$10,2,0))</f>
        <v/>
      </c>
      <c r="AA33" s="22" t="str">
        <f>IF(ISNA(VLOOKUP($T$2:$T$66,Notes!$E$1:$F$10,2,0)),"",VLOOKUP($T$2:$T$66,Notes!$E$1:$F$10,2,0))</f>
        <v/>
      </c>
      <c r="AB33" s="38">
        <f t="shared" si="10"/>
        <v>0</v>
      </c>
      <c r="AC33" s="34"/>
      <c r="AD33" s="32"/>
      <c r="AE33" s="32"/>
      <c r="AF33" s="32"/>
      <c r="AG33" s="32"/>
      <c r="AH33" s="32"/>
      <c r="AI33" s="32"/>
      <c r="AJ33" s="32"/>
      <c r="AK33" s="32"/>
      <c r="AL33" s="32"/>
      <c r="AM33" s="22">
        <f t="shared" si="11"/>
        <v>0</v>
      </c>
      <c r="AN33" s="33">
        <f t="shared" si="12"/>
        <v>0</v>
      </c>
      <c r="AO33" s="37" t="str">
        <f>IF(ISNA(VLOOKUP($AD$2:$AD$66,Notes!$A$1:$B$10,2,0)),"",VLOOKUP($AD$2:$AD$66,Notes!$A$1:$B$10,2,0))</f>
        <v/>
      </c>
      <c r="AP33" s="22" t="str">
        <f>IF(ISNA(VLOOKUP($AF$2:$AF$66,Notes!$A$1:$B$10,2,0)),"",VLOOKUP($AF$2:$AF$66,Notes!$A$1:$B$10,2,0))</f>
        <v/>
      </c>
      <c r="AQ33" s="22" t="str">
        <f>IF(ISNA(VLOOKUP($AH$2:$AH$66,Notes!$A$1:$B$10,2,0)),"",VLOOKUP($AH$2:$AH$66,Notes!$A$1:$B$10,2,0))</f>
        <v/>
      </c>
      <c r="AR33" s="22" t="str">
        <f>IF(ISNA(VLOOKUP($AJ$2:$AJ$66,Notes!$C$1:$D$10,2,0)),"",VLOOKUP($AJ$2:$AJ$66,Notes!$C$1:$D$10,2,0))</f>
        <v/>
      </c>
      <c r="AS33" s="22" t="str">
        <f>IF(ISNA(VLOOKUP($AL$2:$AL$66,Notes!$E$1:$F$10,2,0)),"",VLOOKUP($AL$2:$AL$66,Notes!$E$1:$F$10,2,0))</f>
        <v/>
      </c>
      <c r="AT33" s="38">
        <f t="shared" si="13"/>
        <v>0</v>
      </c>
      <c r="AU33" s="34"/>
      <c r="AV33" s="32"/>
      <c r="AW33" s="32"/>
      <c r="AX33" s="32"/>
      <c r="AY33" s="32"/>
      <c r="AZ33" s="32"/>
      <c r="BA33" s="32"/>
      <c r="BB33" s="32"/>
      <c r="BC33" s="32"/>
      <c r="BD33" s="32"/>
      <c r="BE33" s="22">
        <f t="shared" si="14"/>
        <v>0</v>
      </c>
      <c r="BF33" s="33">
        <f t="shared" si="15"/>
        <v>0</v>
      </c>
      <c r="BG33" s="37" t="str">
        <f>IF(ISNA(VLOOKUP($AV$2:$AV$66,Notes!$A$1:$B$10,2,0)),"",VLOOKUP($AV$2:$AV$66,Notes!$A$1:$B$10,2,0))</f>
        <v/>
      </c>
      <c r="BH33" s="22" t="str">
        <f>IF(ISNA(VLOOKUP($AX$2:$AX$66,Notes!$A$1:$B$10,2,0)),"",VLOOKUP($AX$2:$AX$66,Notes!$A$1:$B$10,2,0))</f>
        <v/>
      </c>
      <c r="BI33" s="22" t="str">
        <f>IF(ISNA(VLOOKUP($AZ$2:$AZ$66,Notes!$A$1:$B$10,2,0)),"",VLOOKUP($AZ$2:$AZ$66,Notes!$A$1:$B$10,2,0))</f>
        <v/>
      </c>
      <c r="BJ33" s="22" t="str">
        <f>IF(ISNA(VLOOKUP($BB$2:$BB$66,Notes!$C$1:$D$10,2,0)),"",VLOOKUP($BB$2:$BB$66,Notes!$C$1:$D$10,2,0))</f>
        <v/>
      </c>
      <c r="BK33" s="22" t="str">
        <f>IF(ISNA(VLOOKUP($BD$2:$BD$66,Notes!$E$1:$F$10,2,0)),"",VLOOKUP($BD$2:$BD$66,Notes!$E$1:$F$10,2,0))</f>
        <v/>
      </c>
      <c r="BL33" s="38">
        <f t="shared" si="16"/>
        <v>0</v>
      </c>
      <c r="BM33" s="34"/>
      <c r="BN33" s="32"/>
      <c r="BO33" s="32"/>
      <c r="BP33" s="32"/>
      <c r="BQ33" s="32"/>
      <c r="BR33" s="32"/>
      <c r="BS33" s="32"/>
      <c r="BT33" s="32"/>
      <c r="BU33" s="32"/>
      <c r="BV33" s="32"/>
      <c r="BW33" s="22">
        <f t="shared" si="17"/>
        <v>0</v>
      </c>
      <c r="BX33" s="33">
        <f t="shared" si="18"/>
        <v>0</v>
      </c>
      <c r="BY33" s="37" t="str">
        <f>IF(ISNA(VLOOKUP($BN$2:$BN$66,Notes!$A$1:$B$10,2,0)),"",VLOOKUP($BN$2:$BN$66,Notes!$A$1:$B$10,2,0))</f>
        <v/>
      </c>
      <c r="BZ33" s="22" t="str">
        <f>IF(ISNA(VLOOKUP($BP$2:$BP$66,Notes!$A$1:$B$10,2,0)),"",VLOOKUP($BP$2:$BP$66,Notes!$A$1:$B$10,2,0))</f>
        <v/>
      </c>
      <c r="CA33" s="22" t="str">
        <f>IF(ISNA(VLOOKUP($BR$2:$BR$66,Notes!$A$1:$B$10,2,0)),"",VLOOKUP($BR$2:$BR$66,Notes!$A$1:$B$10,2,0))</f>
        <v/>
      </c>
      <c r="CB33" s="22" t="str">
        <f>IF(ISNA(VLOOKUP($BT$2:$BT$66,Notes!$C$1:$D$10,2,0)),"",VLOOKUP($BT$2:$BT$66,Notes!$C$1:$D$10,2,0))</f>
        <v/>
      </c>
      <c r="CC33" s="22" t="str">
        <f>IF(ISNA(VLOOKUP($BV$2:$BV$66,Notes!$E$1:$F$10,2,0)),"",VLOOKUP($BV$2:$BV$66,Notes!$E$1:$F$10,2,0))</f>
        <v/>
      </c>
      <c r="CD33" s="38">
        <f t="shared" si="19"/>
        <v>0</v>
      </c>
      <c r="CE33" s="34"/>
      <c r="CF33" s="32"/>
      <c r="CG33" s="32"/>
      <c r="CH33" s="32"/>
      <c r="CI33" s="32"/>
      <c r="CJ33" s="32"/>
      <c r="CK33" s="32"/>
      <c r="CL33" s="32"/>
      <c r="CM33" s="32"/>
      <c r="CN33" s="32"/>
      <c r="CO33" s="22">
        <f t="shared" si="20"/>
        <v>0</v>
      </c>
      <c r="CP33" s="33">
        <f t="shared" si="21"/>
        <v>0</v>
      </c>
      <c r="CQ33" s="37" t="str">
        <f>IF(ISNA(VLOOKUP($CF$2:$CF$66,Notes!$A$1:$B$10,2,0)),"",VLOOKUP($CF$2:$CF$66,Notes!$A$1:$B$10,2,0))</f>
        <v/>
      </c>
      <c r="CR33" s="22" t="str">
        <f>IF(ISNA(VLOOKUP($CH$2:$CH$66,Notes!$A$1:$B$10,2,0)),"",VLOOKUP($CH$2:$CH$66,Notes!$A$1:$B$10,2,0))</f>
        <v/>
      </c>
      <c r="CS33" s="22" t="str">
        <f>IF(ISNA(VLOOKUP($CJ$2:$CJ$66,Notes!$A$1:$B$10,2,0)),"",VLOOKUP($CJ$2:$CJ$66,Notes!$A$1:$B$10,2,0))</f>
        <v/>
      </c>
      <c r="CT33" s="22" t="str">
        <f>IF(ISNA(VLOOKUP($CL$2:$CL$66,Notes!$C$1:$D$10,2,0)),"",VLOOKUP($CL$2:$CL$66,Notes!$C$1:$D$10,2,0))</f>
        <v/>
      </c>
      <c r="CU33" s="22" t="str">
        <f>IF(ISNA(VLOOKUP($CN$2:$CN$66,Notes!$E$1:$F$10,2,0)),"",VLOOKUP($CN$2:$CN$66,Notes!$E$1:$F$10,2,0))</f>
        <v/>
      </c>
      <c r="CV33" s="38">
        <f t="shared" si="22"/>
        <v>0</v>
      </c>
      <c r="CW33" s="57">
        <f t="shared" si="23"/>
        <v>0</v>
      </c>
      <c r="CX33" s="22">
        <f t="shared" si="24"/>
        <v>0</v>
      </c>
      <c r="CY33" s="22">
        <f t="shared" si="25"/>
        <v>0</v>
      </c>
      <c r="CZ33" s="22">
        <f t="shared" si="26"/>
        <v>0</v>
      </c>
      <c r="DA33" s="22">
        <f t="shared" si="27"/>
        <v>0</v>
      </c>
    </row>
    <row r="34" spans="1:105">
      <c r="A34" s="35">
        <v>304</v>
      </c>
      <c r="B34" s="36" t="s">
        <v>51</v>
      </c>
      <c r="C34" s="35">
        <f t="shared" si="0"/>
        <v>304</v>
      </c>
      <c r="D34" s="22">
        <f t="shared" si="1"/>
        <v>28</v>
      </c>
      <c r="E34" s="22">
        <f t="shared" si="2"/>
        <v>1</v>
      </c>
      <c r="F34" s="22">
        <f t="shared" si="3"/>
        <v>28</v>
      </c>
      <c r="G34" s="22" t="str">
        <f t="shared" si="4"/>
        <v>CBDG</v>
      </c>
      <c r="H34" s="22">
        <f t="shared" si="5"/>
        <v>0</v>
      </c>
      <c r="I34" s="33">
        <f t="shared" si="6"/>
        <v>0</v>
      </c>
      <c r="J34" s="36">
        <f t="shared" si="7"/>
        <v>0</v>
      </c>
      <c r="K34" s="34"/>
      <c r="L34" s="32"/>
      <c r="M34" s="32"/>
      <c r="N34" s="32"/>
      <c r="O34" s="32"/>
      <c r="P34" s="32"/>
      <c r="Q34" s="32"/>
      <c r="R34" s="32"/>
      <c r="S34" s="32"/>
      <c r="T34" s="32"/>
      <c r="U34" s="22">
        <f t="shared" si="8"/>
        <v>0</v>
      </c>
      <c r="V34" s="33">
        <f t="shared" si="9"/>
        <v>0</v>
      </c>
      <c r="W34" s="37" t="str">
        <f>IF(ISNA(VLOOKUP($L$2:$L$66,Notes!$A$1:$B$10,2,0)),"",VLOOKUP($L$2:$L$66,Notes!$A$1:$B$10,2,0))</f>
        <v/>
      </c>
      <c r="X34" s="22" t="str">
        <f>IF(ISNA(VLOOKUP($N$2:$N$66,Notes!$A$1:$B$10,2,0)),"",VLOOKUP($N$2:$N$66,Notes!$A$1:$B$10,2,0))</f>
        <v/>
      </c>
      <c r="Y34" s="22" t="str">
        <f>IF(ISNA(VLOOKUP($P$2:$P$66,Notes!$A$1:$B$10,2,0)),"",VLOOKUP($P$2:$P$66,Notes!$A$1:$B$10,2,0))</f>
        <v/>
      </c>
      <c r="Z34" s="22" t="str">
        <f>IF(ISNA(VLOOKUP($R$2:$R$66,Notes!$C$1:$D$10,2,0)),"",VLOOKUP($R$2:$R$66,Notes!$C$1:$D$10,2,0))</f>
        <v/>
      </c>
      <c r="AA34" s="22" t="str">
        <f>IF(ISNA(VLOOKUP($T$2:$T$66,Notes!$E$1:$F$10,2,0)),"",VLOOKUP($T$2:$T$66,Notes!$E$1:$F$10,2,0))</f>
        <v/>
      </c>
      <c r="AB34" s="38">
        <f t="shared" si="10"/>
        <v>0</v>
      </c>
      <c r="AC34" s="34"/>
      <c r="AD34" s="32"/>
      <c r="AE34" s="32"/>
      <c r="AF34" s="32"/>
      <c r="AG34" s="32"/>
      <c r="AH34" s="32"/>
      <c r="AI34" s="32"/>
      <c r="AJ34" s="32"/>
      <c r="AK34" s="32"/>
      <c r="AL34" s="32"/>
      <c r="AM34" s="22">
        <f t="shared" si="11"/>
        <v>0</v>
      </c>
      <c r="AN34" s="33">
        <f t="shared" si="12"/>
        <v>0</v>
      </c>
      <c r="AO34" s="37" t="str">
        <f>IF(ISNA(VLOOKUP($AD$2:$AD$66,Notes!$A$1:$B$10,2,0)),"",VLOOKUP($AD$2:$AD$66,Notes!$A$1:$B$10,2,0))</f>
        <v/>
      </c>
      <c r="AP34" s="22" t="str">
        <f>IF(ISNA(VLOOKUP($AF$2:$AF$66,Notes!$A$1:$B$10,2,0)),"",VLOOKUP($AF$2:$AF$66,Notes!$A$1:$B$10,2,0))</f>
        <v/>
      </c>
      <c r="AQ34" s="22" t="str">
        <f>IF(ISNA(VLOOKUP($AH$2:$AH$66,Notes!$A$1:$B$10,2,0)),"",VLOOKUP($AH$2:$AH$66,Notes!$A$1:$B$10,2,0))</f>
        <v/>
      </c>
      <c r="AR34" s="22" t="str">
        <f>IF(ISNA(VLOOKUP($AJ$2:$AJ$66,Notes!$C$1:$D$10,2,0)),"",VLOOKUP($AJ$2:$AJ$66,Notes!$C$1:$D$10,2,0))</f>
        <v/>
      </c>
      <c r="AS34" s="22" t="str">
        <f>IF(ISNA(VLOOKUP($AL$2:$AL$66,Notes!$E$1:$F$10,2,0)),"",VLOOKUP($AL$2:$AL$66,Notes!$E$1:$F$10,2,0))</f>
        <v/>
      </c>
      <c r="AT34" s="38">
        <f t="shared" si="13"/>
        <v>0</v>
      </c>
      <c r="AU34" s="34">
        <v>76</v>
      </c>
      <c r="AV34" s="32">
        <v>5</v>
      </c>
      <c r="AW34" s="32">
        <v>77</v>
      </c>
      <c r="AX34" s="32">
        <v>4</v>
      </c>
      <c r="AY34" s="32">
        <v>81</v>
      </c>
      <c r="AZ34" s="32">
        <v>5</v>
      </c>
      <c r="BA34" s="32">
        <v>70</v>
      </c>
      <c r="BB34" s="32">
        <v>4</v>
      </c>
      <c r="BC34" s="32"/>
      <c r="BD34" s="32"/>
      <c r="BE34" s="22">
        <f t="shared" si="14"/>
        <v>304</v>
      </c>
      <c r="BF34" s="33">
        <f t="shared" si="15"/>
        <v>1</v>
      </c>
      <c r="BG34" s="37">
        <f>IF(ISNA(VLOOKUP($AV$2:$AV$66,Notes!$A$1:$B$10,2,0)),"",VLOOKUP($AV$2:$AV$66,Notes!$A$1:$B$10,2,0))</f>
        <v>6</v>
      </c>
      <c r="BH34" s="22">
        <f>IF(ISNA(VLOOKUP($AX$2:$AX$66,Notes!$A$1:$B$10,2,0)),"",VLOOKUP($AX$2:$AX$66,Notes!$A$1:$B$10,2,0))</f>
        <v>7</v>
      </c>
      <c r="BI34" s="22">
        <f>IF(ISNA(VLOOKUP($AZ$2:$AZ$66,Notes!$A$1:$B$10,2,0)),"",VLOOKUP($AZ$2:$AZ$66,Notes!$A$1:$B$10,2,0))</f>
        <v>6</v>
      </c>
      <c r="BJ34" s="22">
        <f>IF(ISNA(VLOOKUP($BB$2:$BB$66,Notes!$C$1:$D$10,2,0)),"",VLOOKUP($BB$2:$BB$66,Notes!$C$1:$D$10,2,0))</f>
        <v>9</v>
      </c>
      <c r="BK34" s="22" t="str">
        <f>IF(ISNA(VLOOKUP($BD$2:$BD$66,Notes!$E$1:$F$10,2,0)),"",VLOOKUP($BD$2:$BD$66,Notes!$E$1:$F$10,2,0))</f>
        <v/>
      </c>
      <c r="BL34" s="38">
        <f t="shared" si="16"/>
        <v>28</v>
      </c>
      <c r="BM34" s="34"/>
      <c r="BN34" s="32"/>
      <c r="BO34" s="32"/>
      <c r="BP34" s="32"/>
      <c r="BQ34" s="32"/>
      <c r="BR34" s="32"/>
      <c r="BS34" s="32"/>
      <c r="BT34" s="32"/>
      <c r="BU34" s="32"/>
      <c r="BV34" s="32"/>
      <c r="BW34" s="22">
        <f t="shared" si="17"/>
        <v>0</v>
      </c>
      <c r="BX34" s="33">
        <f t="shared" si="18"/>
        <v>0</v>
      </c>
      <c r="BY34" s="37" t="str">
        <f>IF(ISNA(VLOOKUP($BN$2:$BN$66,Notes!$A$1:$B$10,2,0)),"",VLOOKUP($BN$2:$BN$66,Notes!$A$1:$B$10,2,0))</f>
        <v/>
      </c>
      <c r="BZ34" s="22" t="str">
        <f>IF(ISNA(VLOOKUP($BP$2:$BP$66,Notes!$A$1:$B$10,2,0)),"",VLOOKUP($BP$2:$BP$66,Notes!$A$1:$B$10,2,0))</f>
        <v/>
      </c>
      <c r="CA34" s="22" t="str">
        <f>IF(ISNA(VLOOKUP($BR$2:$BR$66,Notes!$A$1:$B$10,2,0)),"",VLOOKUP($BR$2:$BR$66,Notes!$A$1:$B$10,2,0))</f>
        <v/>
      </c>
      <c r="CB34" s="22" t="str">
        <f>IF(ISNA(VLOOKUP($BT$2:$BT$66,Notes!$C$1:$D$10,2,0)),"",VLOOKUP($BT$2:$BT$66,Notes!$C$1:$D$10,2,0))</f>
        <v/>
      </c>
      <c r="CC34" s="22" t="str">
        <f>IF(ISNA(VLOOKUP($BV$2:$BV$66,Notes!$E$1:$F$10,2,0)),"",VLOOKUP($BV$2:$BV$66,Notes!$E$1:$F$10,2,0))</f>
        <v/>
      </c>
      <c r="CD34" s="38">
        <f t="shared" si="19"/>
        <v>0</v>
      </c>
      <c r="CE34" s="34"/>
      <c r="CF34" s="32"/>
      <c r="CG34" s="32"/>
      <c r="CH34" s="32"/>
      <c r="CI34" s="32"/>
      <c r="CJ34" s="32"/>
      <c r="CK34" s="32"/>
      <c r="CL34" s="32"/>
      <c r="CM34" s="32"/>
      <c r="CN34" s="32"/>
      <c r="CO34" s="22">
        <f t="shared" si="20"/>
        <v>0</v>
      </c>
      <c r="CP34" s="33">
        <f t="shared" si="21"/>
        <v>0</v>
      </c>
      <c r="CQ34" s="37" t="str">
        <f>IF(ISNA(VLOOKUP($CF$2:$CF$66,Notes!$A$1:$B$10,2,0)),"",VLOOKUP($CF$2:$CF$66,Notes!$A$1:$B$10,2,0))</f>
        <v/>
      </c>
      <c r="CR34" s="22" t="str">
        <f>IF(ISNA(VLOOKUP($CH$2:$CH$66,Notes!$A$1:$B$10,2,0)),"",VLOOKUP($CH$2:$CH$66,Notes!$A$1:$B$10,2,0))</f>
        <v/>
      </c>
      <c r="CS34" s="22" t="str">
        <f>IF(ISNA(VLOOKUP($CJ$2:$CJ$66,Notes!$A$1:$B$10,2,0)),"",VLOOKUP($CJ$2:$CJ$66,Notes!$A$1:$B$10,2,0))</f>
        <v/>
      </c>
      <c r="CT34" s="22" t="str">
        <f>IF(ISNA(VLOOKUP($CL$2:$CL$66,Notes!$C$1:$D$10,2,0)),"",VLOOKUP($CL$2:$CL$66,Notes!$C$1:$D$10,2,0))</f>
        <v/>
      </c>
      <c r="CU34" s="22" t="str">
        <f>IF(ISNA(VLOOKUP($CN$2:$CN$66,Notes!$E$1:$F$10,2,0)),"",VLOOKUP($CN$2:$CN$66,Notes!$E$1:$F$10,2,0))</f>
        <v/>
      </c>
      <c r="CV34" s="38">
        <f t="shared" si="22"/>
        <v>0</v>
      </c>
      <c r="CW34" s="57">
        <f t="shared" si="23"/>
        <v>0</v>
      </c>
      <c r="CX34" s="22">
        <f t="shared" si="24"/>
        <v>0</v>
      </c>
      <c r="CY34" s="22">
        <f t="shared" si="25"/>
        <v>28</v>
      </c>
      <c r="CZ34" s="22">
        <f t="shared" si="26"/>
        <v>0</v>
      </c>
      <c r="DA34" s="22">
        <f t="shared" si="27"/>
        <v>0</v>
      </c>
    </row>
    <row r="35" spans="1:105">
      <c r="A35" s="35">
        <v>348</v>
      </c>
      <c r="B35" s="36" t="s">
        <v>86</v>
      </c>
      <c r="C35" s="35">
        <f t="shared" ref="C35:C66" si="28">SUM(U35,AM35,BE35,BW35,CO35)</f>
        <v>0</v>
      </c>
      <c r="D35" s="22">
        <f t="shared" ref="D35:D66" si="29">SUM(AB35,AT35,BL35,CD35,CV35)</f>
        <v>0</v>
      </c>
      <c r="E35" s="22">
        <f t="shared" ref="E35:E66" si="30">SUM(V35,AN35,BF35,BX35,CP35)</f>
        <v>0</v>
      </c>
      <c r="F35" s="22">
        <f t="shared" ref="F35:F66" si="31">IFERROR(D35/E35,0)</f>
        <v>0</v>
      </c>
      <c r="G35" s="22">
        <f t="shared" ref="G35:G66" si="32">IF(E35&lt;1,0,IF(E35&lt;3,"CBDG",LARGE(CW35:DA35,1)+LARGE(CW35:DA35,2)+LARGE(CW35:DA35,3)))</f>
        <v>0</v>
      </c>
      <c r="H35" s="22">
        <f t="shared" ref="H35:H66" si="33">COUNTIF(T35,"1")+COUNTIF(AL35,"1")+COUNTIF(BD35,"1")+COUNTIF(BV35,"1")+COUNTIF(CN35,"1")</f>
        <v>0</v>
      </c>
      <c r="I35" s="33">
        <f t="shared" ref="I35:I66" si="34">COUNTIF(R35,"1")+COUNTIF(AJ35,"1")+COUNTIF(BB35,"1")+COUNTIF(BT35,"1")+COUNTIF(CL35,"1")</f>
        <v>0</v>
      </c>
      <c r="J35" s="36">
        <f t="shared" ref="J35:J66" si="35">COUNTIF(L35,"1")+COUNTIF(N35,"1")+COUNTIF(P35,"1")+COUNTIF(AD35,"1")+COUNTIF(AF35,"1")+COUNTIF(AH35,"1")+COUNTIF(AV35,"1")+COUNTIF(AX35,"1")+COUNTIF(AZ35,"1")+COUNTIF(BN35,"1")+COUNTIF(BP35,"1")+COUNTIF(BR35,"1")+COUNTIF(CF35,"1")+COUNTIF(CH35,"1")+COUNTIF(CJ35,"1")</f>
        <v>0</v>
      </c>
      <c r="K35" s="34"/>
      <c r="L35" s="32"/>
      <c r="M35" s="32"/>
      <c r="N35" s="32"/>
      <c r="O35" s="32"/>
      <c r="P35" s="32"/>
      <c r="Q35" s="32"/>
      <c r="R35" s="32"/>
      <c r="S35" s="32"/>
      <c r="T35" s="32"/>
      <c r="U35" s="22">
        <f t="shared" ref="U35:U66" si="36">SUM(K35,M35,O35,Q35,S35)</f>
        <v>0</v>
      </c>
      <c r="V35" s="33">
        <f t="shared" ref="V35:V66" si="37">IF(U35&gt;0,1,0)</f>
        <v>0</v>
      </c>
      <c r="W35" s="37" t="str">
        <f>IF(ISNA(VLOOKUP($L$2:$L$66,Notes!$A$1:$B$10,2,0)),"",VLOOKUP($L$2:$L$66,Notes!$A$1:$B$10,2,0))</f>
        <v/>
      </c>
      <c r="X35" s="22" t="str">
        <f>IF(ISNA(VLOOKUP($N$2:$N$66,Notes!$A$1:$B$10,2,0)),"",VLOOKUP($N$2:$N$66,Notes!$A$1:$B$10,2,0))</f>
        <v/>
      </c>
      <c r="Y35" s="22" t="str">
        <f>IF(ISNA(VLOOKUP($P$2:$P$66,Notes!$A$1:$B$10,2,0)),"",VLOOKUP($P$2:$P$66,Notes!$A$1:$B$10,2,0))</f>
        <v/>
      </c>
      <c r="Z35" s="22" t="str">
        <f>IF(ISNA(VLOOKUP($R$2:$R$66,Notes!$C$1:$D$10,2,0)),"",VLOOKUP($R$2:$R$66,Notes!$C$1:$D$10,2,0))</f>
        <v/>
      </c>
      <c r="AA35" s="22" t="str">
        <f>IF(ISNA(VLOOKUP($T$2:$T$66,Notes!$E$1:$F$10,2,0)),"",VLOOKUP($T$2:$T$66,Notes!$E$1:$F$10,2,0))</f>
        <v/>
      </c>
      <c r="AB35" s="38">
        <f t="shared" ref="AB35:AB66" si="38">SUM(W35:AA35)</f>
        <v>0</v>
      </c>
      <c r="AC35" s="34"/>
      <c r="AD35" s="32"/>
      <c r="AE35" s="32"/>
      <c r="AF35" s="32"/>
      <c r="AG35" s="32"/>
      <c r="AH35" s="32"/>
      <c r="AI35" s="32"/>
      <c r="AJ35" s="32"/>
      <c r="AK35" s="32"/>
      <c r="AL35" s="32"/>
      <c r="AM35" s="22">
        <f t="shared" ref="AM35:AM66" si="39">SUM(AC35,AE35,AG35,AI35,AK35)</f>
        <v>0</v>
      </c>
      <c r="AN35" s="33">
        <f t="shared" ref="AN35:AN66" si="40">IF(AM35&gt;0,1,0)</f>
        <v>0</v>
      </c>
      <c r="AO35" s="37" t="str">
        <f>IF(ISNA(VLOOKUP($AD$2:$AD$66,Notes!$A$1:$B$10,2,0)),"",VLOOKUP($AD$2:$AD$66,Notes!$A$1:$B$10,2,0))</f>
        <v/>
      </c>
      <c r="AP35" s="22" t="str">
        <f>IF(ISNA(VLOOKUP($AF$2:$AF$66,Notes!$A$1:$B$10,2,0)),"",VLOOKUP($AF$2:$AF$66,Notes!$A$1:$B$10,2,0))</f>
        <v/>
      </c>
      <c r="AQ35" s="22" t="str">
        <f>IF(ISNA(VLOOKUP($AH$2:$AH$66,Notes!$A$1:$B$10,2,0)),"",VLOOKUP($AH$2:$AH$66,Notes!$A$1:$B$10,2,0))</f>
        <v/>
      </c>
      <c r="AR35" s="22" t="str">
        <f>IF(ISNA(VLOOKUP($AJ$2:$AJ$66,Notes!$C$1:$D$10,2,0)),"",VLOOKUP($AJ$2:$AJ$66,Notes!$C$1:$D$10,2,0))</f>
        <v/>
      </c>
      <c r="AS35" s="22" t="str">
        <f>IF(ISNA(VLOOKUP($AL$2:$AL$66,Notes!$E$1:$F$10,2,0)),"",VLOOKUP($AL$2:$AL$66,Notes!$E$1:$F$10,2,0))</f>
        <v/>
      </c>
      <c r="AT35" s="38">
        <f t="shared" ref="AT35:AT66" si="41">SUM(AO35:AS35)</f>
        <v>0</v>
      </c>
      <c r="AU35" s="34"/>
      <c r="AV35" s="32"/>
      <c r="AW35" s="32"/>
      <c r="AX35" s="32"/>
      <c r="AY35" s="32"/>
      <c r="AZ35" s="32"/>
      <c r="BA35" s="32"/>
      <c r="BB35" s="32"/>
      <c r="BC35" s="32"/>
      <c r="BD35" s="32"/>
      <c r="BE35" s="22">
        <f t="shared" ref="BE35:BE66" si="42">SUM(AU35,AW35,AY35,BA35,BC35)</f>
        <v>0</v>
      </c>
      <c r="BF35" s="33">
        <f t="shared" ref="BF35:BF66" si="43">IF(BE35&gt;0,1,0)</f>
        <v>0</v>
      </c>
      <c r="BG35" s="37" t="str">
        <f>IF(ISNA(VLOOKUP($AV$2:$AV$66,Notes!$A$1:$B$10,2,0)),"",VLOOKUP($AV$2:$AV$66,Notes!$A$1:$B$10,2,0))</f>
        <v/>
      </c>
      <c r="BH35" s="22" t="str">
        <f>IF(ISNA(VLOOKUP($AX$2:$AX$66,Notes!$A$1:$B$10,2,0)),"",VLOOKUP($AX$2:$AX$66,Notes!$A$1:$B$10,2,0))</f>
        <v/>
      </c>
      <c r="BI35" s="22" t="str">
        <f>IF(ISNA(VLOOKUP($AZ$2:$AZ$66,Notes!$A$1:$B$10,2,0)),"",VLOOKUP($AZ$2:$AZ$66,Notes!$A$1:$B$10,2,0))</f>
        <v/>
      </c>
      <c r="BJ35" s="22" t="str">
        <f>IF(ISNA(VLOOKUP($BB$2:$BB$66,Notes!$C$1:$D$10,2,0)),"",VLOOKUP($BB$2:$BB$66,Notes!$C$1:$D$10,2,0))</f>
        <v/>
      </c>
      <c r="BK35" s="22" t="str">
        <f>IF(ISNA(VLOOKUP($BD$2:$BD$66,Notes!$E$1:$F$10,2,0)),"",VLOOKUP($BD$2:$BD$66,Notes!$E$1:$F$10,2,0))</f>
        <v/>
      </c>
      <c r="BL35" s="38">
        <f t="shared" ref="BL35:BL66" si="44">SUM(BG35:BK35)</f>
        <v>0</v>
      </c>
      <c r="BM35" s="34"/>
      <c r="BN35" s="32"/>
      <c r="BO35" s="32"/>
      <c r="BP35" s="32"/>
      <c r="BQ35" s="32"/>
      <c r="BR35" s="32"/>
      <c r="BS35" s="32"/>
      <c r="BT35" s="32"/>
      <c r="BU35" s="32"/>
      <c r="BV35" s="32"/>
      <c r="BW35" s="22">
        <f t="shared" ref="BW35:BW66" si="45">SUM(BM35,BO35,BQ35,BS35,BU35)</f>
        <v>0</v>
      </c>
      <c r="BX35" s="33">
        <f t="shared" ref="BX35:BX66" si="46">IF(BW35&gt;0,1,0)</f>
        <v>0</v>
      </c>
      <c r="BY35" s="37" t="str">
        <f>IF(ISNA(VLOOKUP($BN$2:$BN$66,Notes!$A$1:$B$10,2,0)),"",VLOOKUP($BN$2:$BN$66,Notes!$A$1:$B$10,2,0))</f>
        <v/>
      </c>
      <c r="BZ35" s="22" t="str">
        <f>IF(ISNA(VLOOKUP($BP$2:$BP$66,Notes!$A$1:$B$10,2,0)),"",VLOOKUP($BP$2:$BP$66,Notes!$A$1:$B$10,2,0))</f>
        <v/>
      </c>
      <c r="CA35" s="22" t="str">
        <f>IF(ISNA(VLOOKUP($BR$2:$BR$66,Notes!$A$1:$B$10,2,0)),"",VLOOKUP($BR$2:$BR$66,Notes!$A$1:$B$10,2,0))</f>
        <v/>
      </c>
      <c r="CB35" s="22" t="str">
        <f>IF(ISNA(VLOOKUP($BT$2:$BT$66,Notes!$C$1:$D$10,2,0)),"",VLOOKUP($BT$2:$BT$66,Notes!$C$1:$D$10,2,0))</f>
        <v/>
      </c>
      <c r="CC35" s="22" t="str">
        <f>IF(ISNA(VLOOKUP($BV$2:$BV$66,Notes!$E$1:$F$10,2,0)),"",VLOOKUP($BV$2:$BV$66,Notes!$E$1:$F$10,2,0))</f>
        <v/>
      </c>
      <c r="CD35" s="38">
        <f t="shared" ref="CD35:CD66" si="47">SUM(BY35:CC35)</f>
        <v>0</v>
      </c>
      <c r="CE35" s="34"/>
      <c r="CF35" s="32"/>
      <c r="CG35" s="32"/>
      <c r="CH35" s="32"/>
      <c r="CI35" s="32"/>
      <c r="CJ35" s="32"/>
      <c r="CK35" s="32"/>
      <c r="CL35" s="32"/>
      <c r="CM35" s="32"/>
      <c r="CN35" s="32"/>
      <c r="CO35" s="22">
        <f t="shared" ref="CO35:CO66" si="48">SUM(CE35,CG35,CI35,CK35,CM35)</f>
        <v>0</v>
      </c>
      <c r="CP35" s="33">
        <f t="shared" ref="CP35:CP66" si="49">IF(CO35&gt;0,1,0)</f>
        <v>0</v>
      </c>
      <c r="CQ35" s="37" t="str">
        <f>IF(ISNA(VLOOKUP($CF$2:$CF$66,Notes!$A$1:$B$10,2,0)),"",VLOOKUP($CF$2:$CF$66,Notes!$A$1:$B$10,2,0))</f>
        <v/>
      </c>
      <c r="CR35" s="22" t="str">
        <f>IF(ISNA(VLOOKUP($CH$2:$CH$66,Notes!$A$1:$B$10,2,0)),"",VLOOKUP($CH$2:$CH$66,Notes!$A$1:$B$10,2,0))</f>
        <v/>
      </c>
      <c r="CS35" s="22" t="str">
        <f>IF(ISNA(VLOOKUP($CJ$2:$CJ$66,Notes!$A$1:$B$10,2,0)),"",VLOOKUP($CJ$2:$CJ$66,Notes!$A$1:$B$10,2,0))</f>
        <v/>
      </c>
      <c r="CT35" s="22" t="str">
        <f>IF(ISNA(VLOOKUP($CL$2:$CL$66,Notes!$C$1:$D$10,2,0)),"",VLOOKUP($CL$2:$CL$66,Notes!$C$1:$D$10,2,0))</f>
        <v/>
      </c>
      <c r="CU35" s="22" t="str">
        <f>IF(ISNA(VLOOKUP($CN$2:$CN$66,Notes!$E$1:$F$10,2,0)),"",VLOOKUP($CN$2:$CN$66,Notes!$E$1:$F$10,2,0))</f>
        <v/>
      </c>
      <c r="CV35" s="38">
        <f t="shared" ref="CV35:CV66" si="50">SUM(CQ35:CU35)</f>
        <v>0</v>
      </c>
      <c r="CW35" s="57">
        <f t="shared" si="23"/>
        <v>0</v>
      </c>
      <c r="CX35" s="22">
        <f t="shared" si="24"/>
        <v>0</v>
      </c>
      <c r="CY35" s="22">
        <f t="shared" si="25"/>
        <v>0</v>
      </c>
      <c r="CZ35" s="22">
        <f t="shared" si="26"/>
        <v>0</v>
      </c>
      <c r="DA35" s="22">
        <f t="shared" si="27"/>
        <v>0</v>
      </c>
    </row>
    <row r="36" spans="1:105">
      <c r="A36" s="35">
        <v>390</v>
      </c>
      <c r="B36" s="36" t="s">
        <v>87</v>
      </c>
      <c r="C36" s="35">
        <f t="shared" si="28"/>
        <v>0</v>
      </c>
      <c r="D36" s="22">
        <f t="shared" si="29"/>
        <v>0</v>
      </c>
      <c r="E36" s="22">
        <f t="shared" si="30"/>
        <v>0</v>
      </c>
      <c r="F36" s="22">
        <f t="shared" si="31"/>
        <v>0</v>
      </c>
      <c r="G36" s="22">
        <f t="shared" si="32"/>
        <v>0</v>
      </c>
      <c r="H36" s="22">
        <f t="shared" si="33"/>
        <v>0</v>
      </c>
      <c r="I36" s="33">
        <f t="shared" si="34"/>
        <v>0</v>
      </c>
      <c r="J36" s="36">
        <f t="shared" si="35"/>
        <v>0</v>
      </c>
      <c r="K36" s="34"/>
      <c r="L36" s="32"/>
      <c r="M36" s="32"/>
      <c r="N36" s="32"/>
      <c r="O36" s="32"/>
      <c r="P36" s="32"/>
      <c r="Q36" s="32"/>
      <c r="R36" s="32"/>
      <c r="S36" s="32"/>
      <c r="T36" s="32"/>
      <c r="U36" s="22">
        <f t="shared" si="36"/>
        <v>0</v>
      </c>
      <c r="V36" s="33">
        <f t="shared" si="37"/>
        <v>0</v>
      </c>
      <c r="W36" s="37" t="str">
        <f>IF(ISNA(VLOOKUP($L$2:$L$66,Notes!$A$1:$B$10,2,0)),"",VLOOKUP($L$2:$L$66,Notes!$A$1:$B$10,2,0))</f>
        <v/>
      </c>
      <c r="X36" s="22" t="str">
        <f>IF(ISNA(VLOOKUP($N$2:$N$66,Notes!$A$1:$B$10,2,0)),"",VLOOKUP($N$2:$N$66,Notes!$A$1:$B$10,2,0))</f>
        <v/>
      </c>
      <c r="Y36" s="22" t="str">
        <f>IF(ISNA(VLOOKUP($P$2:$P$66,Notes!$A$1:$B$10,2,0)),"",VLOOKUP($P$2:$P$66,Notes!$A$1:$B$10,2,0))</f>
        <v/>
      </c>
      <c r="Z36" s="22" t="str">
        <f>IF(ISNA(VLOOKUP($R$2:$R$66,Notes!$C$1:$D$10,2,0)),"",VLOOKUP($R$2:$R$66,Notes!$C$1:$D$10,2,0))</f>
        <v/>
      </c>
      <c r="AA36" s="22" t="str">
        <f>IF(ISNA(VLOOKUP($T$2:$T$66,Notes!$E$1:$F$10,2,0)),"",VLOOKUP($T$2:$T$66,Notes!$E$1:$F$10,2,0))</f>
        <v/>
      </c>
      <c r="AB36" s="38">
        <f t="shared" si="38"/>
        <v>0</v>
      </c>
      <c r="AC36" s="34"/>
      <c r="AD36" s="32"/>
      <c r="AE36" s="32"/>
      <c r="AF36" s="32"/>
      <c r="AG36" s="32"/>
      <c r="AH36" s="32"/>
      <c r="AI36" s="32"/>
      <c r="AJ36" s="32"/>
      <c r="AK36" s="32"/>
      <c r="AL36" s="32"/>
      <c r="AM36" s="22">
        <f t="shared" si="39"/>
        <v>0</v>
      </c>
      <c r="AN36" s="33">
        <f t="shared" si="40"/>
        <v>0</v>
      </c>
      <c r="AO36" s="37" t="str">
        <f>IF(ISNA(VLOOKUP($AD$2:$AD$66,Notes!$A$1:$B$10,2,0)),"",VLOOKUP($AD$2:$AD$66,Notes!$A$1:$B$10,2,0))</f>
        <v/>
      </c>
      <c r="AP36" s="22" t="str">
        <f>IF(ISNA(VLOOKUP($AF$2:$AF$66,Notes!$A$1:$B$10,2,0)),"",VLOOKUP($AF$2:$AF$66,Notes!$A$1:$B$10,2,0))</f>
        <v/>
      </c>
      <c r="AQ36" s="22" t="str">
        <f>IF(ISNA(VLOOKUP($AH$2:$AH$66,Notes!$A$1:$B$10,2,0)),"",VLOOKUP($AH$2:$AH$66,Notes!$A$1:$B$10,2,0))</f>
        <v/>
      </c>
      <c r="AR36" s="22" t="str">
        <f>IF(ISNA(VLOOKUP($AJ$2:$AJ$66,Notes!$C$1:$D$10,2,0)),"",VLOOKUP($AJ$2:$AJ$66,Notes!$C$1:$D$10,2,0))</f>
        <v/>
      </c>
      <c r="AS36" s="22" t="str">
        <f>IF(ISNA(VLOOKUP($AL$2:$AL$66,Notes!$E$1:$F$10,2,0)),"",VLOOKUP($AL$2:$AL$66,Notes!$E$1:$F$10,2,0))</f>
        <v/>
      </c>
      <c r="AT36" s="38">
        <f t="shared" si="41"/>
        <v>0</v>
      </c>
      <c r="AU36" s="34"/>
      <c r="AV36" s="32"/>
      <c r="AW36" s="32"/>
      <c r="AX36" s="32"/>
      <c r="AY36" s="32"/>
      <c r="AZ36" s="32"/>
      <c r="BA36" s="32"/>
      <c r="BB36" s="32"/>
      <c r="BC36" s="32"/>
      <c r="BD36" s="32"/>
      <c r="BE36" s="22">
        <f t="shared" si="42"/>
        <v>0</v>
      </c>
      <c r="BF36" s="33">
        <f t="shared" si="43"/>
        <v>0</v>
      </c>
      <c r="BG36" s="37" t="str">
        <f>IF(ISNA(VLOOKUP($AV$2:$AV$66,Notes!$A$1:$B$10,2,0)),"",VLOOKUP($AV$2:$AV$66,Notes!$A$1:$B$10,2,0))</f>
        <v/>
      </c>
      <c r="BH36" s="22" t="str">
        <f>IF(ISNA(VLOOKUP($AX$2:$AX$66,Notes!$A$1:$B$10,2,0)),"",VLOOKUP($AX$2:$AX$66,Notes!$A$1:$B$10,2,0))</f>
        <v/>
      </c>
      <c r="BI36" s="22" t="str">
        <f>IF(ISNA(VLOOKUP($AZ$2:$AZ$66,Notes!$A$1:$B$10,2,0)),"",VLOOKUP($AZ$2:$AZ$66,Notes!$A$1:$B$10,2,0))</f>
        <v/>
      </c>
      <c r="BJ36" s="22" t="str">
        <f>IF(ISNA(VLOOKUP($BB$2:$BB$66,Notes!$C$1:$D$10,2,0)),"",VLOOKUP($BB$2:$BB$66,Notes!$C$1:$D$10,2,0))</f>
        <v/>
      </c>
      <c r="BK36" s="22" t="str">
        <f>IF(ISNA(VLOOKUP($BD$2:$BD$66,Notes!$E$1:$F$10,2,0)),"",VLOOKUP($BD$2:$BD$66,Notes!$E$1:$F$10,2,0))</f>
        <v/>
      </c>
      <c r="BL36" s="38">
        <f t="shared" si="44"/>
        <v>0</v>
      </c>
      <c r="BM36" s="34"/>
      <c r="BN36" s="32"/>
      <c r="BO36" s="32"/>
      <c r="BP36" s="32"/>
      <c r="BQ36" s="32"/>
      <c r="BR36" s="32"/>
      <c r="BS36" s="32"/>
      <c r="BT36" s="32"/>
      <c r="BU36" s="32"/>
      <c r="BV36" s="32"/>
      <c r="BW36" s="22">
        <f t="shared" si="45"/>
        <v>0</v>
      </c>
      <c r="BX36" s="33">
        <f t="shared" si="46"/>
        <v>0</v>
      </c>
      <c r="BY36" s="37" t="str">
        <f>IF(ISNA(VLOOKUP($BN$2:$BN$66,Notes!$A$1:$B$10,2,0)),"",VLOOKUP($BN$2:$BN$66,Notes!$A$1:$B$10,2,0))</f>
        <v/>
      </c>
      <c r="BZ36" s="22" t="str">
        <f>IF(ISNA(VLOOKUP($BP$2:$BP$66,Notes!$A$1:$B$10,2,0)),"",VLOOKUP($BP$2:$BP$66,Notes!$A$1:$B$10,2,0))</f>
        <v/>
      </c>
      <c r="CA36" s="22" t="str">
        <f>IF(ISNA(VLOOKUP($BR$2:$BR$66,Notes!$A$1:$B$10,2,0)),"",VLOOKUP($BR$2:$BR$66,Notes!$A$1:$B$10,2,0))</f>
        <v/>
      </c>
      <c r="CB36" s="22" t="str">
        <f>IF(ISNA(VLOOKUP($BT$2:$BT$66,Notes!$C$1:$D$10,2,0)),"",VLOOKUP($BT$2:$BT$66,Notes!$C$1:$D$10,2,0))</f>
        <v/>
      </c>
      <c r="CC36" s="22" t="str">
        <f>IF(ISNA(VLOOKUP($BV$2:$BV$66,Notes!$E$1:$F$10,2,0)),"",VLOOKUP($BV$2:$BV$66,Notes!$E$1:$F$10,2,0))</f>
        <v/>
      </c>
      <c r="CD36" s="38">
        <f t="shared" si="47"/>
        <v>0</v>
      </c>
      <c r="CE36" s="34"/>
      <c r="CF36" s="32"/>
      <c r="CG36" s="32"/>
      <c r="CH36" s="32"/>
      <c r="CI36" s="32"/>
      <c r="CJ36" s="32"/>
      <c r="CK36" s="32"/>
      <c r="CL36" s="32"/>
      <c r="CM36" s="32"/>
      <c r="CN36" s="32"/>
      <c r="CO36" s="22">
        <f t="shared" si="48"/>
        <v>0</v>
      </c>
      <c r="CP36" s="33">
        <f t="shared" si="49"/>
        <v>0</v>
      </c>
      <c r="CQ36" s="37" t="str">
        <f>IF(ISNA(VLOOKUP($CF$2:$CF$66,Notes!$A$1:$B$10,2,0)),"",VLOOKUP($CF$2:$CF$66,Notes!$A$1:$B$10,2,0))</f>
        <v/>
      </c>
      <c r="CR36" s="22" t="str">
        <f>IF(ISNA(VLOOKUP($CH$2:$CH$66,Notes!$A$1:$B$10,2,0)),"",VLOOKUP($CH$2:$CH$66,Notes!$A$1:$B$10,2,0))</f>
        <v/>
      </c>
      <c r="CS36" s="22" t="str">
        <f>IF(ISNA(VLOOKUP($CJ$2:$CJ$66,Notes!$A$1:$B$10,2,0)),"",VLOOKUP($CJ$2:$CJ$66,Notes!$A$1:$B$10,2,0))</f>
        <v/>
      </c>
      <c r="CT36" s="22" t="str">
        <f>IF(ISNA(VLOOKUP($CL$2:$CL$66,Notes!$C$1:$D$10,2,0)),"",VLOOKUP($CL$2:$CL$66,Notes!$C$1:$D$10,2,0))</f>
        <v/>
      </c>
      <c r="CU36" s="22" t="str">
        <f>IF(ISNA(VLOOKUP($CN$2:$CN$66,Notes!$E$1:$F$10,2,0)),"",VLOOKUP($CN$2:$CN$66,Notes!$E$1:$F$10,2,0))</f>
        <v/>
      </c>
      <c r="CV36" s="38">
        <f t="shared" si="50"/>
        <v>0</v>
      </c>
      <c r="CW36" s="57">
        <f t="shared" si="23"/>
        <v>0</v>
      </c>
      <c r="CX36" s="22">
        <f t="shared" si="24"/>
        <v>0</v>
      </c>
      <c r="CY36" s="22">
        <f t="shared" si="25"/>
        <v>0</v>
      </c>
      <c r="CZ36" s="22">
        <f t="shared" si="26"/>
        <v>0</v>
      </c>
      <c r="DA36" s="22">
        <f t="shared" si="27"/>
        <v>0</v>
      </c>
    </row>
    <row r="37" spans="1:105">
      <c r="A37" s="35">
        <v>391</v>
      </c>
      <c r="B37" s="36" t="s">
        <v>88</v>
      </c>
      <c r="C37" s="35">
        <f t="shared" si="28"/>
        <v>407</v>
      </c>
      <c r="D37" s="22">
        <f t="shared" si="29"/>
        <v>39</v>
      </c>
      <c r="E37" s="22">
        <f t="shared" si="30"/>
        <v>2</v>
      </c>
      <c r="F37" s="22">
        <f t="shared" si="31"/>
        <v>19.5</v>
      </c>
      <c r="G37" s="22" t="str">
        <f t="shared" si="32"/>
        <v>CBDG</v>
      </c>
      <c r="H37" s="22">
        <f t="shared" si="33"/>
        <v>0</v>
      </c>
      <c r="I37" s="33">
        <f t="shared" si="34"/>
        <v>0</v>
      </c>
      <c r="J37" s="36">
        <f t="shared" si="35"/>
        <v>0</v>
      </c>
      <c r="K37" s="34"/>
      <c r="L37" s="32"/>
      <c r="M37" s="32"/>
      <c r="N37" s="32"/>
      <c r="O37" s="32"/>
      <c r="P37" s="32"/>
      <c r="Q37" s="32"/>
      <c r="R37" s="32"/>
      <c r="S37" s="32"/>
      <c r="T37" s="32"/>
      <c r="U37" s="22">
        <f t="shared" si="36"/>
        <v>0</v>
      </c>
      <c r="V37" s="33">
        <f t="shared" si="37"/>
        <v>0</v>
      </c>
      <c r="W37" s="37" t="str">
        <f>IF(ISNA(VLOOKUP($L$2:$L$66,Notes!$A$1:$B$10,2,0)),"",VLOOKUP($L$2:$L$66,Notes!$A$1:$B$10,2,0))</f>
        <v/>
      </c>
      <c r="X37" s="22" t="str">
        <f>IF(ISNA(VLOOKUP($N$2:$N$66,Notes!$A$1:$B$10,2,0)),"",VLOOKUP($N$2:$N$66,Notes!$A$1:$B$10,2,0))</f>
        <v/>
      </c>
      <c r="Y37" s="22" t="str">
        <f>IF(ISNA(VLOOKUP($P$2:$P$66,Notes!$A$1:$B$10,2,0)),"",VLOOKUP($P$2:$P$66,Notes!$A$1:$B$10,2,0))</f>
        <v/>
      </c>
      <c r="Z37" s="22" t="str">
        <f>IF(ISNA(VLOOKUP($R$2:$R$66,Notes!$C$1:$D$10,2,0)),"",VLOOKUP($R$2:$R$66,Notes!$C$1:$D$10,2,0))</f>
        <v/>
      </c>
      <c r="AA37" s="22" t="str">
        <f>IF(ISNA(VLOOKUP($T$2:$T$66,Notes!$E$1:$F$10,2,0)),"",VLOOKUP($T$2:$T$66,Notes!$E$1:$F$10,2,0))</f>
        <v/>
      </c>
      <c r="AB37" s="38">
        <f t="shared" si="38"/>
        <v>0</v>
      </c>
      <c r="AC37" s="34">
        <v>85</v>
      </c>
      <c r="AD37" s="32">
        <v>3</v>
      </c>
      <c r="AE37" s="32">
        <v>81</v>
      </c>
      <c r="AF37" s="32">
        <v>4</v>
      </c>
      <c r="AG37" s="32">
        <v>0</v>
      </c>
      <c r="AH37" s="32">
        <v>6</v>
      </c>
      <c r="AI37" s="32"/>
      <c r="AJ37" s="32"/>
      <c r="AK37" s="32"/>
      <c r="AL37" s="32"/>
      <c r="AM37" s="22">
        <f t="shared" si="39"/>
        <v>166</v>
      </c>
      <c r="AN37" s="33">
        <f t="shared" si="40"/>
        <v>1</v>
      </c>
      <c r="AO37" s="37">
        <f>IF(ISNA(VLOOKUP($AD$2:$AD$66,Notes!$A$1:$B$10,2,0)),"",VLOOKUP($AD$2:$AD$66,Notes!$A$1:$B$10,2,0))</f>
        <v>8</v>
      </c>
      <c r="AP37" s="22">
        <f>IF(ISNA(VLOOKUP($AF$2:$AF$66,Notes!$A$1:$B$10,2,0)),"",VLOOKUP($AF$2:$AF$66,Notes!$A$1:$B$10,2,0))</f>
        <v>7</v>
      </c>
      <c r="AQ37" s="22">
        <f>IF(ISNA(VLOOKUP($AH$2:$AH$66,Notes!$A$1:$B$10,2,0)),"",VLOOKUP($AH$2:$AH$66,Notes!$A$1:$B$10,2,0))</f>
        <v>5</v>
      </c>
      <c r="AR37" s="22" t="str">
        <f>IF(ISNA(VLOOKUP($AJ$2:$AJ$66,Notes!$C$1:$D$10,2,0)),"",VLOOKUP($AJ$2:$AJ$66,Notes!$C$1:$D$10,2,0))</f>
        <v/>
      </c>
      <c r="AS37" s="22" t="str">
        <f>IF(ISNA(VLOOKUP($AL$2:$AL$66,Notes!$E$1:$F$10,2,0)),"",VLOOKUP($AL$2:$AL$66,Notes!$E$1:$F$10,2,0))</f>
        <v/>
      </c>
      <c r="AT37" s="38">
        <f t="shared" si="41"/>
        <v>20</v>
      </c>
      <c r="AU37" s="34">
        <v>79</v>
      </c>
      <c r="AV37" s="32">
        <v>5</v>
      </c>
      <c r="AW37" s="32">
        <v>87</v>
      </c>
      <c r="AX37" s="32">
        <v>5</v>
      </c>
      <c r="AY37" s="32">
        <v>75</v>
      </c>
      <c r="AZ37" s="32">
        <v>4</v>
      </c>
      <c r="BA37" s="32"/>
      <c r="BB37" s="32"/>
      <c r="BC37" s="32"/>
      <c r="BD37" s="32"/>
      <c r="BE37" s="22">
        <f t="shared" si="42"/>
        <v>241</v>
      </c>
      <c r="BF37" s="33">
        <f t="shared" si="43"/>
        <v>1</v>
      </c>
      <c r="BG37" s="37">
        <f>IF(ISNA(VLOOKUP($AV$2:$AV$66,Notes!$A$1:$B$10,2,0)),"",VLOOKUP($AV$2:$AV$66,Notes!$A$1:$B$10,2,0))</f>
        <v>6</v>
      </c>
      <c r="BH37" s="22">
        <f>IF(ISNA(VLOOKUP($AX$2:$AX$66,Notes!$A$1:$B$10,2,0)),"",VLOOKUP($AX$2:$AX$66,Notes!$A$1:$B$10,2,0))</f>
        <v>6</v>
      </c>
      <c r="BI37" s="22">
        <f>IF(ISNA(VLOOKUP($AZ$2:$AZ$66,Notes!$A$1:$B$10,2,0)),"",VLOOKUP($AZ$2:$AZ$66,Notes!$A$1:$B$10,2,0))</f>
        <v>7</v>
      </c>
      <c r="BJ37" s="22" t="str">
        <f>IF(ISNA(VLOOKUP($BB$2:$BB$66,Notes!$C$1:$D$10,2,0)),"",VLOOKUP($BB$2:$BB$66,Notes!$C$1:$D$10,2,0))</f>
        <v/>
      </c>
      <c r="BK37" s="22" t="str">
        <f>IF(ISNA(VLOOKUP($BD$2:$BD$66,Notes!$E$1:$F$10,2,0)),"",VLOOKUP($BD$2:$BD$66,Notes!$E$1:$F$10,2,0))</f>
        <v/>
      </c>
      <c r="BL37" s="38">
        <f t="shared" si="44"/>
        <v>19</v>
      </c>
      <c r="BM37" s="34"/>
      <c r="BN37" s="32"/>
      <c r="BO37" s="32"/>
      <c r="BP37" s="32"/>
      <c r="BQ37" s="32"/>
      <c r="BR37" s="32"/>
      <c r="BS37" s="32"/>
      <c r="BT37" s="32"/>
      <c r="BU37" s="32"/>
      <c r="BV37" s="32"/>
      <c r="BW37" s="22">
        <f t="shared" si="45"/>
        <v>0</v>
      </c>
      <c r="BX37" s="33">
        <f t="shared" si="46"/>
        <v>0</v>
      </c>
      <c r="BY37" s="37" t="str">
        <f>IF(ISNA(VLOOKUP($BN$2:$BN$66,Notes!$A$1:$B$10,2,0)),"",VLOOKUP($BN$2:$BN$66,Notes!$A$1:$B$10,2,0))</f>
        <v/>
      </c>
      <c r="BZ37" s="22" t="str">
        <f>IF(ISNA(VLOOKUP($BP$2:$BP$66,Notes!$A$1:$B$10,2,0)),"",VLOOKUP($BP$2:$BP$66,Notes!$A$1:$B$10,2,0))</f>
        <v/>
      </c>
      <c r="CA37" s="22" t="str">
        <f>IF(ISNA(VLOOKUP($BR$2:$BR$66,Notes!$A$1:$B$10,2,0)),"",VLOOKUP($BR$2:$BR$66,Notes!$A$1:$B$10,2,0))</f>
        <v/>
      </c>
      <c r="CB37" s="22" t="str">
        <f>IF(ISNA(VLOOKUP($BT$2:$BT$66,Notes!$C$1:$D$10,2,0)),"",VLOOKUP($BT$2:$BT$66,Notes!$C$1:$D$10,2,0))</f>
        <v/>
      </c>
      <c r="CC37" s="22" t="str">
        <f>IF(ISNA(VLOOKUP($BV$2:$BV$66,Notes!$E$1:$F$10,2,0)),"",VLOOKUP($BV$2:$BV$66,Notes!$E$1:$F$10,2,0))</f>
        <v/>
      </c>
      <c r="CD37" s="38">
        <f t="shared" si="47"/>
        <v>0</v>
      </c>
      <c r="CE37" s="34"/>
      <c r="CF37" s="32"/>
      <c r="CG37" s="32"/>
      <c r="CH37" s="32"/>
      <c r="CI37" s="32"/>
      <c r="CJ37" s="32"/>
      <c r="CK37" s="32"/>
      <c r="CL37" s="32"/>
      <c r="CM37" s="32"/>
      <c r="CN37" s="32"/>
      <c r="CO37" s="22">
        <f t="shared" si="48"/>
        <v>0</v>
      </c>
      <c r="CP37" s="33">
        <f t="shared" si="49"/>
        <v>0</v>
      </c>
      <c r="CQ37" s="37" t="str">
        <f>IF(ISNA(VLOOKUP($CF$2:$CF$66,Notes!$A$1:$B$10,2,0)),"",VLOOKUP($CF$2:$CF$66,Notes!$A$1:$B$10,2,0))</f>
        <v/>
      </c>
      <c r="CR37" s="22" t="str">
        <f>IF(ISNA(VLOOKUP($CH$2:$CH$66,Notes!$A$1:$B$10,2,0)),"",VLOOKUP($CH$2:$CH$66,Notes!$A$1:$B$10,2,0))</f>
        <v/>
      </c>
      <c r="CS37" s="22" t="str">
        <f>IF(ISNA(VLOOKUP($CJ$2:$CJ$66,Notes!$A$1:$B$10,2,0)),"",VLOOKUP($CJ$2:$CJ$66,Notes!$A$1:$B$10,2,0))</f>
        <v/>
      </c>
      <c r="CT37" s="22" t="str">
        <f>IF(ISNA(VLOOKUP($CL$2:$CL$66,Notes!$C$1:$D$10,2,0)),"",VLOOKUP($CL$2:$CL$66,Notes!$C$1:$D$10,2,0))</f>
        <v/>
      </c>
      <c r="CU37" s="22" t="str">
        <f>IF(ISNA(VLOOKUP($CN$2:$CN$66,Notes!$E$1:$F$10,2,0)),"",VLOOKUP($CN$2:$CN$66,Notes!$E$1:$F$10,2,0))</f>
        <v/>
      </c>
      <c r="CV37" s="38">
        <f t="shared" si="50"/>
        <v>0</v>
      </c>
      <c r="CW37" s="57">
        <f t="shared" si="23"/>
        <v>0</v>
      </c>
      <c r="CX37" s="22">
        <f t="shared" si="24"/>
        <v>20</v>
      </c>
      <c r="CY37" s="22">
        <f t="shared" si="25"/>
        <v>19</v>
      </c>
      <c r="CZ37" s="22">
        <f t="shared" si="26"/>
        <v>0</v>
      </c>
      <c r="DA37" s="22">
        <f t="shared" si="27"/>
        <v>0</v>
      </c>
    </row>
    <row r="38" spans="1:105">
      <c r="A38" s="35">
        <v>411</v>
      </c>
      <c r="B38" s="36" t="s">
        <v>89</v>
      </c>
      <c r="C38" s="35">
        <f t="shared" si="28"/>
        <v>0</v>
      </c>
      <c r="D38" s="22">
        <f t="shared" si="29"/>
        <v>0</v>
      </c>
      <c r="E38" s="22">
        <f t="shared" si="30"/>
        <v>0</v>
      </c>
      <c r="F38" s="22">
        <f t="shared" si="31"/>
        <v>0</v>
      </c>
      <c r="G38" s="22">
        <f t="shared" si="32"/>
        <v>0</v>
      </c>
      <c r="H38" s="22">
        <f t="shared" si="33"/>
        <v>0</v>
      </c>
      <c r="I38" s="33">
        <f t="shared" si="34"/>
        <v>0</v>
      </c>
      <c r="J38" s="36">
        <f t="shared" si="35"/>
        <v>0</v>
      </c>
      <c r="K38" s="34"/>
      <c r="L38" s="32"/>
      <c r="M38" s="32"/>
      <c r="N38" s="32"/>
      <c r="O38" s="32"/>
      <c r="P38" s="32"/>
      <c r="Q38" s="32"/>
      <c r="R38" s="32"/>
      <c r="S38" s="32"/>
      <c r="T38" s="32"/>
      <c r="U38" s="22">
        <f t="shared" si="36"/>
        <v>0</v>
      </c>
      <c r="V38" s="33">
        <f t="shared" si="37"/>
        <v>0</v>
      </c>
      <c r="W38" s="37" t="str">
        <f>IF(ISNA(VLOOKUP($L$2:$L$66,Notes!$A$1:$B$10,2,0)),"",VLOOKUP($L$2:$L$66,Notes!$A$1:$B$10,2,0))</f>
        <v/>
      </c>
      <c r="X38" s="22" t="str">
        <f>IF(ISNA(VLOOKUP($N$2:$N$66,Notes!$A$1:$B$10,2,0)),"",VLOOKUP($N$2:$N$66,Notes!$A$1:$B$10,2,0))</f>
        <v/>
      </c>
      <c r="Y38" s="22" t="str">
        <f>IF(ISNA(VLOOKUP($P$2:$P$66,Notes!$A$1:$B$10,2,0)),"",VLOOKUP($P$2:$P$66,Notes!$A$1:$B$10,2,0))</f>
        <v/>
      </c>
      <c r="Z38" s="22" t="str">
        <f>IF(ISNA(VLOOKUP($R$2:$R$66,Notes!$C$1:$D$10,2,0)),"",VLOOKUP($R$2:$R$66,Notes!$C$1:$D$10,2,0))</f>
        <v/>
      </c>
      <c r="AA38" s="22" t="str">
        <f>IF(ISNA(VLOOKUP($T$2:$T$66,Notes!$E$1:$F$10,2,0)),"",VLOOKUP($T$2:$T$66,Notes!$E$1:$F$10,2,0))</f>
        <v/>
      </c>
      <c r="AB38" s="38">
        <f t="shared" si="38"/>
        <v>0</v>
      </c>
      <c r="AC38" s="34"/>
      <c r="AD38" s="32"/>
      <c r="AE38" s="32"/>
      <c r="AF38" s="32"/>
      <c r="AG38" s="32"/>
      <c r="AH38" s="32"/>
      <c r="AI38" s="32"/>
      <c r="AJ38" s="32"/>
      <c r="AK38" s="32"/>
      <c r="AL38" s="32"/>
      <c r="AM38" s="22">
        <f t="shared" si="39"/>
        <v>0</v>
      </c>
      <c r="AN38" s="33">
        <f t="shared" si="40"/>
        <v>0</v>
      </c>
      <c r="AO38" s="37" t="str">
        <f>IF(ISNA(VLOOKUP($AD$2:$AD$66,Notes!$A$1:$B$10,2,0)),"",VLOOKUP($AD$2:$AD$66,Notes!$A$1:$B$10,2,0))</f>
        <v/>
      </c>
      <c r="AP38" s="22" t="str">
        <f>IF(ISNA(VLOOKUP($AF$2:$AF$66,Notes!$A$1:$B$10,2,0)),"",VLOOKUP($AF$2:$AF$66,Notes!$A$1:$B$10,2,0))</f>
        <v/>
      </c>
      <c r="AQ38" s="22" t="str">
        <f>IF(ISNA(VLOOKUP($AH$2:$AH$66,Notes!$A$1:$B$10,2,0)),"",VLOOKUP($AH$2:$AH$66,Notes!$A$1:$B$10,2,0))</f>
        <v/>
      </c>
      <c r="AR38" s="22" t="str">
        <f>IF(ISNA(VLOOKUP($AJ$2:$AJ$66,Notes!$C$1:$D$10,2,0)),"",VLOOKUP($AJ$2:$AJ$66,Notes!$C$1:$D$10,2,0))</f>
        <v/>
      </c>
      <c r="AS38" s="22" t="str">
        <f>IF(ISNA(VLOOKUP($AL$2:$AL$66,Notes!$E$1:$F$10,2,0)),"",VLOOKUP($AL$2:$AL$66,Notes!$E$1:$F$10,2,0))</f>
        <v/>
      </c>
      <c r="AT38" s="38">
        <f t="shared" si="41"/>
        <v>0</v>
      </c>
      <c r="AU38" s="34"/>
      <c r="AV38" s="32"/>
      <c r="AW38" s="32"/>
      <c r="AX38" s="32"/>
      <c r="AY38" s="32"/>
      <c r="AZ38" s="32"/>
      <c r="BA38" s="32"/>
      <c r="BB38" s="32"/>
      <c r="BC38" s="32"/>
      <c r="BD38" s="32"/>
      <c r="BE38" s="22">
        <f t="shared" si="42"/>
        <v>0</v>
      </c>
      <c r="BF38" s="33">
        <f t="shared" si="43"/>
        <v>0</v>
      </c>
      <c r="BG38" s="37" t="str">
        <f>IF(ISNA(VLOOKUP($AV$2:$AV$66,Notes!$A$1:$B$10,2,0)),"",VLOOKUP($AV$2:$AV$66,Notes!$A$1:$B$10,2,0))</f>
        <v/>
      </c>
      <c r="BH38" s="22" t="str">
        <f>IF(ISNA(VLOOKUP($AX$2:$AX$66,Notes!$A$1:$B$10,2,0)),"",VLOOKUP($AX$2:$AX$66,Notes!$A$1:$B$10,2,0))</f>
        <v/>
      </c>
      <c r="BI38" s="22" t="str">
        <f>IF(ISNA(VLOOKUP($AZ$2:$AZ$66,Notes!$A$1:$B$10,2,0)),"",VLOOKUP($AZ$2:$AZ$66,Notes!$A$1:$B$10,2,0))</f>
        <v/>
      </c>
      <c r="BJ38" s="22" t="str">
        <f>IF(ISNA(VLOOKUP($BB$2:$BB$66,Notes!$C$1:$D$10,2,0)),"",VLOOKUP($BB$2:$BB$66,Notes!$C$1:$D$10,2,0))</f>
        <v/>
      </c>
      <c r="BK38" s="22" t="str">
        <f>IF(ISNA(VLOOKUP($BD$2:$BD$66,Notes!$E$1:$F$10,2,0)),"",VLOOKUP($BD$2:$BD$66,Notes!$E$1:$F$10,2,0))</f>
        <v/>
      </c>
      <c r="BL38" s="38">
        <f t="shared" si="44"/>
        <v>0</v>
      </c>
      <c r="BM38" s="34"/>
      <c r="BN38" s="32"/>
      <c r="BO38" s="32"/>
      <c r="BP38" s="32"/>
      <c r="BQ38" s="32"/>
      <c r="BR38" s="32"/>
      <c r="BS38" s="32"/>
      <c r="BT38" s="32"/>
      <c r="BU38" s="32"/>
      <c r="BV38" s="32"/>
      <c r="BW38" s="22">
        <f t="shared" si="45"/>
        <v>0</v>
      </c>
      <c r="BX38" s="33">
        <f t="shared" si="46"/>
        <v>0</v>
      </c>
      <c r="BY38" s="37" t="str">
        <f>IF(ISNA(VLOOKUP($BN$2:$BN$66,Notes!$A$1:$B$10,2,0)),"",VLOOKUP($BN$2:$BN$66,Notes!$A$1:$B$10,2,0))</f>
        <v/>
      </c>
      <c r="BZ38" s="22" t="str">
        <f>IF(ISNA(VLOOKUP($BP$2:$BP$66,Notes!$A$1:$B$10,2,0)),"",VLOOKUP($BP$2:$BP$66,Notes!$A$1:$B$10,2,0))</f>
        <v/>
      </c>
      <c r="CA38" s="22" t="str">
        <f>IF(ISNA(VLOOKUP($BR$2:$BR$66,Notes!$A$1:$B$10,2,0)),"",VLOOKUP($BR$2:$BR$66,Notes!$A$1:$B$10,2,0))</f>
        <v/>
      </c>
      <c r="CB38" s="22" t="str">
        <f>IF(ISNA(VLOOKUP($BT$2:$BT$66,Notes!$C$1:$D$10,2,0)),"",VLOOKUP($BT$2:$BT$66,Notes!$C$1:$D$10,2,0))</f>
        <v/>
      </c>
      <c r="CC38" s="22" t="str">
        <f>IF(ISNA(VLOOKUP($BV$2:$BV$66,Notes!$E$1:$F$10,2,0)),"",VLOOKUP($BV$2:$BV$66,Notes!$E$1:$F$10,2,0))</f>
        <v/>
      </c>
      <c r="CD38" s="38">
        <f t="shared" si="47"/>
        <v>0</v>
      </c>
      <c r="CE38" s="34"/>
      <c r="CF38" s="32"/>
      <c r="CG38" s="32"/>
      <c r="CH38" s="32"/>
      <c r="CI38" s="32"/>
      <c r="CJ38" s="32"/>
      <c r="CK38" s="32"/>
      <c r="CL38" s="32"/>
      <c r="CM38" s="32"/>
      <c r="CN38" s="32"/>
      <c r="CO38" s="22">
        <f t="shared" si="48"/>
        <v>0</v>
      </c>
      <c r="CP38" s="33">
        <f t="shared" si="49"/>
        <v>0</v>
      </c>
      <c r="CQ38" s="37" t="str">
        <f>IF(ISNA(VLOOKUP($CF$2:$CF$66,Notes!$A$1:$B$10,2,0)),"",VLOOKUP($CF$2:$CF$66,Notes!$A$1:$B$10,2,0))</f>
        <v/>
      </c>
      <c r="CR38" s="22" t="str">
        <f>IF(ISNA(VLOOKUP($CH$2:$CH$66,Notes!$A$1:$B$10,2,0)),"",VLOOKUP($CH$2:$CH$66,Notes!$A$1:$B$10,2,0))</f>
        <v/>
      </c>
      <c r="CS38" s="22" t="str">
        <f>IF(ISNA(VLOOKUP($CJ$2:$CJ$66,Notes!$A$1:$B$10,2,0)),"",VLOOKUP($CJ$2:$CJ$66,Notes!$A$1:$B$10,2,0))</f>
        <v/>
      </c>
      <c r="CT38" s="22" t="str">
        <f>IF(ISNA(VLOOKUP($CL$2:$CL$66,Notes!$C$1:$D$10,2,0)),"",VLOOKUP($CL$2:$CL$66,Notes!$C$1:$D$10,2,0))</f>
        <v/>
      </c>
      <c r="CU38" s="22" t="str">
        <f>IF(ISNA(VLOOKUP($CN$2:$CN$66,Notes!$E$1:$F$10,2,0)),"",VLOOKUP($CN$2:$CN$66,Notes!$E$1:$F$10,2,0))</f>
        <v/>
      </c>
      <c r="CV38" s="38">
        <f t="shared" si="50"/>
        <v>0</v>
      </c>
      <c r="CW38" s="57">
        <f t="shared" si="23"/>
        <v>0</v>
      </c>
      <c r="CX38" s="22">
        <f t="shared" si="24"/>
        <v>0</v>
      </c>
      <c r="CY38" s="22">
        <f t="shared" si="25"/>
        <v>0</v>
      </c>
      <c r="CZ38" s="22">
        <f t="shared" si="26"/>
        <v>0</v>
      </c>
      <c r="DA38" s="22">
        <f t="shared" si="27"/>
        <v>0</v>
      </c>
    </row>
    <row r="39" spans="1:105">
      <c r="A39" s="95">
        <v>422</v>
      </c>
      <c r="B39" s="139" t="s">
        <v>155</v>
      </c>
      <c r="C39" s="35">
        <f t="shared" si="28"/>
        <v>0</v>
      </c>
      <c r="D39" s="22">
        <f t="shared" si="29"/>
        <v>0</v>
      </c>
      <c r="E39" s="22">
        <f t="shared" si="30"/>
        <v>0</v>
      </c>
      <c r="F39" s="22">
        <f t="shared" si="31"/>
        <v>0</v>
      </c>
      <c r="G39" s="22">
        <f t="shared" si="32"/>
        <v>0</v>
      </c>
      <c r="H39" s="22">
        <f t="shared" si="33"/>
        <v>0</v>
      </c>
      <c r="I39" s="33">
        <f t="shared" si="34"/>
        <v>0</v>
      </c>
      <c r="J39" s="36">
        <f t="shared" si="35"/>
        <v>0</v>
      </c>
      <c r="K39" s="34"/>
      <c r="L39" s="32"/>
      <c r="M39" s="32"/>
      <c r="N39" s="32"/>
      <c r="O39" s="32"/>
      <c r="P39" s="32"/>
      <c r="Q39" s="32"/>
      <c r="R39" s="32"/>
      <c r="S39" s="32"/>
      <c r="T39" s="32"/>
      <c r="U39" s="22">
        <f t="shared" si="36"/>
        <v>0</v>
      </c>
      <c r="V39" s="33">
        <f t="shared" si="37"/>
        <v>0</v>
      </c>
      <c r="W39" s="37" t="str">
        <f>IF(ISNA(VLOOKUP($L$2:$L$66,Notes!$A$1:$B$10,2,0)),"",VLOOKUP($L$2:$L$66,Notes!$A$1:$B$10,2,0))</f>
        <v/>
      </c>
      <c r="X39" s="22" t="str">
        <f>IF(ISNA(VLOOKUP($N$2:$N$66,Notes!$A$1:$B$10,2,0)),"",VLOOKUP($N$2:$N$66,Notes!$A$1:$B$10,2,0))</f>
        <v/>
      </c>
      <c r="Y39" s="22" t="str">
        <f>IF(ISNA(VLOOKUP($P$2:$P$66,Notes!$A$1:$B$10,2,0)),"",VLOOKUP($P$2:$P$66,Notes!$A$1:$B$10,2,0))</f>
        <v/>
      </c>
      <c r="Z39" s="22" t="str">
        <f>IF(ISNA(VLOOKUP($R$2:$R$66,Notes!$C$1:$D$10,2,0)),"",VLOOKUP($R$2:$R$66,Notes!$C$1:$D$10,2,0))</f>
        <v/>
      </c>
      <c r="AA39" s="22" t="str">
        <f>IF(ISNA(VLOOKUP($T$2:$T$66,Notes!$E$1:$F$10,2,0)),"",VLOOKUP($T$2:$T$66,Notes!$E$1:$F$10,2,0))</f>
        <v/>
      </c>
      <c r="AB39" s="38">
        <f t="shared" si="38"/>
        <v>0</v>
      </c>
      <c r="AC39" s="34"/>
      <c r="AD39" s="32"/>
      <c r="AE39" s="32"/>
      <c r="AF39" s="32"/>
      <c r="AG39" s="32"/>
      <c r="AH39" s="32"/>
      <c r="AI39" s="32"/>
      <c r="AJ39" s="32"/>
      <c r="AK39" s="32"/>
      <c r="AL39" s="32"/>
      <c r="AM39" s="22">
        <f t="shared" si="39"/>
        <v>0</v>
      </c>
      <c r="AN39" s="33">
        <f t="shared" si="40"/>
        <v>0</v>
      </c>
      <c r="AO39" s="37" t="str">
        <f>IF(ISNA(VLOOKUP($AD$2:$AD$66,Notes!$A$1:$B$10,2,0)),"",VLOOKUP($AD$2:$AD$66,Notes!$A$1:$B$10,2,0))</f>
        <v/>
      </c>
      <c r="AP39" s="22" t="str">
        <f>IF(ISNA(VLOOKUP($AF$2:$AF$66,Notes!$A$1:$B$10,2,0)),"",VLOOKUP($AF$2:$AF$66,Notes!$A$1:$B$10,2,0))</f>
        <v/>
      </c>
      <c r="AQ39" s="22" t="str">
        <f>IF(ISNA(VLOOKUP($AH$2:$AH$66,Notes!$A$1:$B$10,2,0)),"",VLOOKUP($AH$2:$AH$66,Notes!$A$1:$B$10,2,0))</f>
        <v/>
      </c>
      <c r="AR39" s="22" t="str">
        <f>IF(ISNA(VLOOKUP($AJ$2:$AJ$66,Notes!$C$1:$D$10,2,0)),"",VLOOKUP($AJ$2:$AJ$66,Notes!$C$1:$D$10,2,0))</f>
        <v/>
      </c>
      <c r="AS39" s="22" t="str">
        <f>IF(ISNA(VLOOKUP($AL$2:$AL$66,Notes!$E$1:$F$10,2,0)),"",VLOOKUP($AL$2:$AL$66,Notes!$E$1:$F$10,2,0))</f>
        <v/>
      </c>
      <c r="AT39" s="38">
        <f t="shared" si="41"/>
        <v>0</v>
      </c>
      <c r="AU39" s="34"/>
      <c r="AV39" s="32"/>
      <c r="AW39" s="32"/>
      <c r="AX39" s="32"/>
      <c r="AY39" s="32"/>
      <c r="AZ39" s="32"/>
      <c r="BA39" s="32"/>
      <c r="BB39" s="32"/>
      <c r="BC39" s="32"/>
      <c r="BD39" s="32"/>
      <c r="BE39" s="22">
        <f t="shared" si="42"/>
        <v>0</v>
      </c>
      <c r="BF39" s="33">
        <f t="shared" si="43"/>
        <v>0</v>
      </c>
      <c r="BG39" s="37" t="str">
        <f>IF(ISNA(VLOOKUP($AV$2:$AV$66,Notes!$A$1:$B$10,2,0)),"",VLOOKUP($AV$2:$AV$66,Notes!$A$1:$B$10,2,0))</f>
        <v/>
      </c>
      <c r="BH39" s="22" t="str">
        <f>IF(ISNA(VLOOKUP($AX$2:$AX$66,Notes!$A$1:$B$10,2,0)),"",VLOOKUP($AX$2:$AX$66,Notes!$A$1:$B$10,2,0))</f>
        <v/>
      </c>
      <c r="BI39" s="22" t="str">
        <f>IF(ISNA(VLOOKUP($AZ$2:$AZ$66,Notes!$A$1:$B$10,2,0)),"",VLOOKUP($AZ$2:$AZ$66,Notes!$A$1:$B$10,2,0))</f>
        <v/>
      </c>
      <c r="BJ39" s="22" t="str">
        <f>IF(ISNA(VLOOKUP($BB$2:$BB$66,Notes!$C$1:$D$10,2,0)),"",VLOOKUP($BB$2:$BB$66,Notes!$C$1:$D$10,2,0))</f>
        <v/>
      </c>
      <c r="BK39" s="22" t="str">
        <f>IF(ISNA(VLOOKUP($BD$2:$BD$66,Notes!$E$1:$F$10,2,0)),"",VLOOKUP($BD$2:$BD$66,Notes!$E$1:$F$10,2,0))</f>
        <v/>
      </c>
      <c r="BL39" s="38">
        <f t="shared" si="44"/>
        <v>0</v>
      </c>
      <c r="BM39" s="34"/>
      <c r="BN39" s="32"/>
      <c r="BO39" s="32"/>
      <c r="BP39" s="32"/>
      <c r="BQ39" s="32"/>
      <c r="BR39" s="32"/>
      <c r="BS39" s="32"/>
      <c r="BT39" s="32"/>
      <c r="BU39" s="32"/>
      <c r="BV39" s="32"/>
      <c r="BW39" s="22">
        <f t="shared" si="45"/>
        <v>0</v>
      </c>
      <c r="BX39" s="33">
        <f t="shared" si="46"/>
        <v>0</v>
      </c>
      <c r="BY39" s="37" t="str">
        <f>IF(ISNA(VLOOKUP($BN$2:$BN$66,Notes!$A$1:$B$10,2,0)),"",VLOOKUP($BN$2:$BN$66,Notes!$A$1:$B$10,2,0))</f>
        <v/>
      </c>
      <c r="BZ39" s="22" t="str">
        <f>IF(ISNA(VLOOKUP($BP$2:$BP$66,Notes!$A$1:$B$10,2,0)),"",VLOOKUP($BP$2:$BP$66,Notes!$A$1:$B$10,2,0))</f>
        <v/>
      </c>
      <c r="CA39" s="22" t="str">
        <f>IF(ISNA(VLOOKUP($BR$2:$BR$66,Notes!$A$1:$B$10,2,0)),"",VLOOKUP($BR$2:$BR$66,Notes!$A$1:$B$10,2,0))</f>
        <v/>
      </c>
      <c r="CB39" s="22" t="str">
        <f>IF(ISNA(VLOOKUP($BT$2:$BT$66,Notes!$C$1:$D$10,2,0)),"",VLOOKUP($BT$2:$BT$66,Notes!$C$1:$D$10,2,0))</f>
        <v/>
      </c>
      <c r="CC39" s="22" t="str">
        <f>IF(ISNA(VLOOKUP($BV$2:$BV$66,Notes!$E$1:$F$10,2,0)),"",VLOOKUP($BV$2:$BV$66,Notes!$E$1:$F$10,2,0))</f>
        <v/>
      </c>
      <c r="CD39" s="38">
        <f t="shared" si="47"/>
        <v>0</v>
      </c>
      <c r="CE39" s="34"/>
      <c r="CF39" s="32"/>
      <c r="CG39" s="32"/>
      <c r="CH39" s="32"/>
      <c r="CI39" s="32"/>
      <c r="CJ39" s="32"/>
      <c r="CK39" s="32"/>
      <c r="CL39" s="32"/>
      <c r="CM39" s="32"/>
      <c r="CN39" s="32"/>
      <c r="CO39" s="22">
        <f t="shared" si="48"/>
        <v>0</v>
      </c>
      <c r="CP39" s="33">
        <f t="shared" si="49"/>
        <v>0</v>
      </c>
      <c r="CQ39" s="37" t="str">
        <f>IF(ISNA(VLOOKUP($CF$2:$CF$66,Notes!$A$1:$B$10,2,0)),"",VLOOKUP($CF$2:$CF$66,Notes!$A$1:$B$10,2,0))</f>
        <v/>
      </c>
      <c r="CR39" s="22" t="str">
        <f>IF(ISNA(VLOOKUP($CH$2:$CH$66,Notes!$A$1:$B$10,2,0)),"",VLOOKUP($CH$2:$CH$66,Notes!$A$1:$B$10,2,0))</f>
        <v/>
      </c>
      <c r="CS39" s="22" t="str">
        <f>IF(ISNA(VLOOKUP($CJ$2:$CJ$66,Notes!$A$1:$B$10,2,0)),"",VLOOKUP($CJ$2:$CJ$66,Notes!$A$1:$B$10,2,0))</f>
        <v/>
      </c>
      <c r="CT39" s="22" t="str">
        <f>IF(ISNA(VLOOKUP($CL$2:$CL$66,Notes!$C$1:$D$10,2,0)),"",VLOOKUP($CL$2:$CL$66,Notes!$C$1:$D$10,2,0))</f>
        <v/>
      </c>
      <c r="CU39" s="22" t="str">
        <f>IF(ISNA(VLOOKUP($CN$2:$CN$66,Notes!$E$1:$F$10,2,0)),"",VLOOKUP($CN$2:$CN$66,Notes!$E$1:$F$10,2,0))</f>
        <v/>
      </c>
      <c r="CV39" s="38">
        <f t="shared" si="50"/>
        <v>0</v>
      </c>
      <c r="CW39" s="57">
        <f t="shared" si="23"/>
        <v>0</v>
      </c>
      <c r="CX39" s="22">
        <f t="shared" si="24"/>
        <v>0</v>
      </c>
      <c r="CY39" s="22">
        <f t="shared" si="25"/>
        <v>0</v>
      </c>
      <c r="CZ39" s="22">
        <f t="shared" si="26"/>
        <v>0</v>
      </c>
      <c r="DA39" s="22">
        <f t="shared" si="27"/>
        <v>0</v>
      </c>
    </row>
    <row r="40" spans="1:105">
      <c r="A40" s="35">
        <v>464</v>
      </c>
      <c r="B40" s="36" t="s">
        <v>90</v>
      </c>
      <c r="C40" s="35">
        <f t="shared" si="28"/>
        <v>0</v>
      </c>
      <c r="D40" s="22">
        <f t="shared" si="29"/>
        <v>0</v>
      </c>
      <c r="E40" s="22">
        <f t="shared" si="30"/>
        <v>0</v>
      </c>
      <c r="F40" s="22">
        <f t="shared" si="31"/>
        <v>0</v>
      </c>
      <c r="G40" s="22">
        <f t="shared" si="32"/>
        <v>0</v>
      </c>
      <c r="H40" s="22">
        <f t="shared" si="33"/>
        <v>0</v>
      </c>
      <c r="I40" s="33">
        <f t="shared" si="34"/>
        <v>0</v>
      </c>
      <c r="J40" s="36">
        <f t="shared" si="35"/>
        <v>0</v>
      </c>
      <c r="K40" s="34"/>
      <c r="L40" s="32"/>
      <c r="M40" s="32"/>
      <c r="N40" s="32"/>
      <c r="O40" s="32"/>
      <c r="P40" s="32"/>
      <c r="Q40" s="32"/>
      <c r="R40" s="32"/>
      <c r="S40" s="32"/>
      <c r="T40" s="32"/>
      <c r="U40" s="22">
        <f t="shared" si="36"/>
        <v>0</v>
      </c>
      <c r="V40" s="33">
        <f t="shared" si="37"/>
        <v>0</v>
      </c>
      <c r="W40" s="37" t="str">
        <f>IF(ISNA(VLOOKUP($L$2:$L$66,Notes!$A$1:$B$10,2,0)),"",VLOOKUP($L$2:$L$66,Notes!$A$1:$B$10,2,0))</f>
        <v/>
      </c>
      <c r="X40" s="22" t="str">
        <f>IF(ISNA(VLOOKUP($N$2:$N$66,Notes!$A$1:$B$10,2,0)),"",VLOOKUP($N$2:$N$66,Notes!$A$1:$B$10,2,0))</f>
        <v/>
      </c>
      <c r="Y40" s="22" t="str">
        <f>IF(ISNA(VLOOKUP($P$2:$P$66,Notes!$A$1:$B$10,2,0)),"",VLOOKUP($P$2:$P$66,Notes!$A$1:$B$10,2,0))</f>
        <v/>
      </c>
      <c r="Z40" s="22" t="str">
        <f>IF(ISNA(VLOOKUP($R$2:$R$66,Notes!$C$1:$D$10,2,0)),"",VLOOKUP($R$2:$R$66,Notes!$C$1:$D$10,2,0))</f>
        <v/>
      </c>
      <c r="AA40" s="22" t="str">
        <f>IF(ISNA(VLOOKUP($T$2:$T$66,Notes!$E$1:$F$10,2,0)),"",VLOOKUP($T$2:$T$66,Notes!$E$1:$F$10,2,0))</f>
        <v/>
      </c>
      <c r="AB40" s="38">
        <f t="shared" si="38"/>
        <v>0</v>
      </c>
      <c r="AC40" s="34"/>
      <c r="AD40" s="32"/>
      <c r="AE40" s="32"/>
      <c r="AF40" s="32"/>
      <c r="AG40" s="32"/>
      <c r="AH40" s="32"/>
      <c r="AI40" s="32"/>
      <c r="AJ40" s="32"/>
      <c r="AK40" s="32"/>
      <c r="AL40" s="32"/>
      <c r="AM40" s="22">
        <f t="shared" si="39"/>
        <v>0</v>
      </c>
      <c r="AN40" s="33">
        <f t="shared" si="40"/>
        <v>0</v>
      </c>
      <c r="AO40" s="37" t="str">
        <f>IF(ISNA(VLOOKUP($AD$2:$AD$66,Notes!$A$1:$B$10,2,0)),"",VLOOKUP($AD$2:$AD$66,Notes!$A$1:$B$10,2,0))</f>
        <v/>
      </c>
      <c r="AP40" s="22" t="str">
        <f>IF(ISNA(VLOOKUP($AF$2:$AF$66,Notes!$A$1:$B$10,2,0)),"",VLOOKUP($AF$2:$AF$66,Notes!$A$1:$B$10,2,0))</f>
        <v/>
      </c>
      <c r="AQ40" s="22" t="str">
        <f>IF(ISNA(VLOOKUP($AH$2:$AH$66,Notes!$A$1:$B$10,2,0)),"",VLOOKUP($AH$2:$AH$66,Notes!$A$1:$B$10,2,0))</f>
        <v/>
      </c>
      <c r="AR40" s="22" t="str">
        <f>IF(ISNA(VLOOKUP($AJ$2:$AJ$66,Notes!$C$1:$D$10,2,0)),"",VLOOKUP($AJ$2:$AJ$66,Notes!$C$1:$D$10,2,0))</f>
        <v/>
      </c>
      <c r="AS40" s="22" t="str">
        <f>IF(ISNA(VLOOKUP($AL$2:$AL$66,Notes!$E$1:$F$10,2,0)),"",VLOOKUP($AL$2:$AL$66,Notes!$E$1:$F$10,2,0))</f>
        <v/>
      </c>
      <c r="AT40" s="38">
        <f t="shared" si="41"/>
        <v>0</v>
      </c>
      <c r="AU40" s="34"/>
      <c r="AV40" s="32"/>
      <c r="AW40" s="32"/>
      <c r="AX40" s="32"/>
      <c r="AY40" s="32"/>
      <c r="AZ40" s="32"/>
      <c r="BA40" s="32"/>
      <c r="BB40" s="32"/>
      <c r="BC40" s="32"/>
      <c r="BD40" s="32"/>
      <c r="BE40" s="22">
        <f t="shared" si="42"/>
        <v>0</v>
      </c>
      <c r="BF40" s="33">
        <f t="shared" si="43"/>
        <v>0</v>
      </c>
      <c r="BG40" s="37" t="str">
        <f>IF(ISNA(VLOOKUP($AV$2:$AV$66,Notes!$A$1:$B$10,2,0)),"",VLOOKUP($AV$2:$AV$66,Notes!$A$1:$B$10,2,0))</f>
        <v/>
      </c>
      <c r="BH40" s="22" t="str">
        <f>IF(ISNA(VLOOKUP($AX$2:$AX$66,Notes!$A$1:$B$10,2,0)),"",VLOOKUP($AX$2:$AX$66,Notes!$A$1:$B$10,2,0))</f>
        <v/>
      </c>
      <c r="BI40" s="22" t="str">
        <f>IF(ISNA(VLOOKUP($AZ$2:$AZ$66,Notes!$A$1:$B$10,2,0)),"",VLOOKUP($AZ$2:$AZ$66,Notes!$A$1:$B$10,2,0))</f>
        <v/>
      </c>
      <c r="BJ40" s="22" t="str">
        <f>IF(ISNA(VLOOKUP($BB$2:$BB$66,Notes!$C$1:$D$10,2,0)),"",VLOOKUP($BB$2:$BB$66,Notes!$C$1:$D$10,2,0))</f>
        <v/>
      </c>
      <c r="BK40" s="22" t="str">
        <f>IF(ISNA(VLOOKUP($BD$2:$BD$66,Notes!$E$1:$F$10,2,0)),"",VLOOKUP($BD$2:$BD$66,Notes!$E$1:$F$10,2,0))</f>
        <v/>
      </c>
      <c r="BL40" s="38">
        <f t="shared" si="44"/>
        <v>0</v>
      </c>
      <c r="BM40" s="34"/>
      <c r="BN40" s="32"/>
      <c r="BO40" s="32"/>
      <c r="BP40" s="32"/>
      <c r="BQ40" s="32"/>
      <c r="BR40" s="32"/>
      <c r="BS40" s="32"/>
      <c r="BT40" s="32"/>
      <c r="BU40" s="32"/>
      <c r="BV40" s="32"/>
      <c r="BW40" s="22">
        <f t="shared" si="45"/>
        <v>0</v>
      </c>
      <c r="BX40" s="33">
        <f t="shared" si="46"/>
        <v>0</v>
      </c>
      <c r="BY40" s="37" t="str">
        <f>IF(ISNA(VLOOKUP($BN$2:$BN$66,Notes!$A$1:$B$10,2,0)),"",VLOOKUP($BN$2:$BN$66,Notes!$A$1:$B$10,2,0))</f>
        <v/>
      </c>
      <c r="BZ40" s="22" t="str">
        <f>IF(ISNA(VLOOKUP($BP$2:$BP$66,Notes!$A$1:$B$10,2,0)),"",VLOOKUP($BP$2:$BP$66,Notes!$A$1:$B$10,2,0))</f>
        <v/>
      </c>
      <c r="CA40" s="22" t="str">
        <f>IF(ISNA(VLOOKUP($BR$2:$BR$66,Notes!$A$1:$B$10,2,0)),"",VLOOKUP($BR$2:$BR$66,Notes!$A$1:$B$10,2,0))</f>
        <v/>
      </c>
      <c r="CB40" s="22" t="str">
        <f>IF(ISNA(VLOOKUP($BT$2:$BT$66,Notes!$C$1:$D$10,2,0)),"",VLOOKUP($BT$2:$BT$66,Notes!$C$1:$D$10,2,0))</f>
        <v/>
      </c>
      <c r="CC40" s="22" t="str">
        <f>IF(ISNA(VLOOKUP($BV$2:$BV$66,Notes!$E$1:$F$10,2,0)),"",VLOOKUP($BV$2:$BV$66,Notes!$E$1:$F$10,2,0))</f>
        <v/>
      </c>
      <c r="CD40" s="38">
        <f t="shared" si="47"/>
        <v>0</v>
      </c>
      <c r="CE40" s="34"/>
      <c r="CF40" s="32"/>
      <c r="CG40" s="32"/>
      <c r="CH40" s="32"/>
      <c r="CI40" s="32"/>
      <c r="CJ40" s="32"/>
      <c r="CK40" s="32"/>
      <c r="CL40" s="32"/>
      <c r="CM40" s="32"/>
      <c r="CN40" s="32"/>
      <c r="CO40" s="22">
        <f t="shared" si="48"/>
        <v>0</v>
      </c>
      <c r="CP40" s="33">
        <f t="shared" si="49"/>
        <v>0</v>
      </c>
      <c r="CQ40" s="37" t="str">
        <f>IF(ISNA(VLOOKUP($CF$2:$CF$66,Notes!$A$1:$B$10,2,0)),"",VLOOKUP($CF$2:$CF$66,Notes!$A$1:$B$10,2,0))</f>
        <v/>
      </c>
      <c r="CR40" s="22" t="str">
        <f>IF(ISNA(VLOOKUP($CH$2:$CH$66,Notes!$A$1:$B$10,2,0)),"",VLOOKUP($CH$2:$CH$66,Notes!$A$1:$B$10,2,0))</f>
        <v/>
      </c>
      <c r="CS40" s="22" t="str">
        <f>IF(ISNA(VLOOKUP($CJ$2:$CJ$66,Notes!$A$1:$B$10,2,0)),"",VLOOKUP($CJ$2:$CJ$66,Notes!$A$1:$B$10,2,0))</f>
        <v/>
      </c>
      <c r="CT40" s="22" t="str">
        <f>IF(ISNA(VLOOKUP($CL$2:$CL$66,Notes!$C$1:$D$10,2,0)),"",VLOOKUP($CL$2:$CL$66,Notes!$C$1:$D$10,2,0))</f>
        <v/>
      </c>
      <c r="CU40" s="22" t="str">
        <f>IF(ISNA(VLOOKUP($CN$2:$CN$66,Notes!$E$1:$F$10,2,0)),"",VLOOKUP($CN$2:$CN$66,Notes!$E$1:$F$10,2,0))</f>
        <v/>
      </c>
      <c r="CV40" s="38">
        <f t="shared" si="50"/>
        <v>0</v>
      </c>
      <c r="CW40" s="57">
        <f t="shared" si="23"/>
        <v>0</v>
      </c>
      <c r="CX40" s="22">
        <f t="shared" si="24"/>
        <v>0</v>
      </c>
      <c r="CY40" s="22">
        <f t="shared" si="25"/>
        <v>0</v>
      </c>
      <c r="CZ40" s="22">
        <f t="shared" si="26"/>
        <v>0</v>
      </c>
      <c r="DA40" s="22">
        <f t="shared" si="27"/>
        <v>0</v>
      </c>
    </row>
    <row r="41" spans="1:105">
      <c r="A41" s="35">
        <v>471</v>
      </c>
      <c r="B41" s="36" t="s">
        <v>39</v>
      </c>
      <c r="C41" s="35">
        <f t="shared" si="28"/>
        <v>1081</v>
      </c>
      <c r="D41" s="22">
        <f t="shared" si="29"/>
        <v>151</v>
      </c>
      <c r="E41" s="22">
        <f t="shared" si="30"/>
        <v>3</v>
      </c>
      <c r="F41" s="22">
        <f t="shared" si="31"/>
        <v>50.333333333333336</v>
      </c>
      <c r="G41" s="22">
        <f t="shared" si="32"/>
        <v>151</v>
      </c>
      <c r="H41" s="22">
        <f t="shared" si="33"/>
        <v>0</v>
      </c>
      <c r="I41" s="33">
        <f t="shared" si="34"/>
        <v>0</v>
      </c>
      <c r="J41" s="36">
        <f t="shared" si="35"/>
        <v>6</v>
      </c>
      <c r="K41" s="34"/>
      <c r="L41" s="32"/>
      <c r="M41" s="32"/>
      <c r="N41" s="32"/>
      <c r="O41" s="32"/>
      <c r="P41" s="32"/>
      <c r="Q41" s="32"/>
      <c r="R41" s="32"/>
      <c r="S41" s="32"/>
      <c r="T41" s="32"/>
      <c r="U41" s="22">
        <f t="shared" si="36"/>
        <v>0</v>
      </c>
      <c r="V41" s="33">
        <f t="shared" si="37"/>
        <v>0</v>
      </c>
      <c r="W41" s="37" t="str">
        <f>IF(ISNA(VLOOKUP($L$2:$L$66,Notes!$A$1:$B$10,2,0)),"",VLOOKUP($L$2:$L$66,Notes!$A$1:$B$10,2,0))</f>
        <v/>
      </c>
      <c r="X41" s="22" t="str">
        <f>IF(ISNA(VLOOKUP($N$2:$N$66,Notes!$A$1:$B$10,2,0)),"",VLOOKUP($N$2:$N$66,Notes!$A$1:$B$10,2,0))</f>
        <v/>
      </c>
      <c r="Y41" s="22" t="str">
        <f>IF(ISNA(VLOOKUP($P$2:$P$66,Notes!$A$1:$B$10,2,0)),"",VLOOKUP($P$2:$P$66,Notes!$A$1:$B$10,2,0))</f>
        <v/>
      </c>
      <c r="Z41" s="22" t="str">
        <f>IF(ISNA(VLOOKUP($R$2:$R$66,Notes!$C$1:$D$10,2,0)),"",VLOOKUP($R$2:$R$66,Notes!$C$1:$D$10,2,0))</f>
        <v/>
      </c>
      <c r="AA41" s="22" t="str">
        <f>IF(ISNA(VLOOKUP($T$2:$T$66,Notes!$E$1:$F$10,2,0)),"",VLOOKUP($T$2:$T$66,Notes!$E$1:$F$10,2,0))</f>
        <v/>
      </c>
      <c r="AB41" s="38">
        <f t="shared" si="38"/>
        <v>0</v>
      </c>
      <c r="AC41" s="34"/>
      <c r="AD41" s="32"/>
      <c r="AE41" s="32"/>
      <c r="AF41" s="32"/>
      <c r="AG41" s="32"/>
      <c r="AH41" s="32"/>
      <c r="AI41" s="32"/>
      <c r="AJ41" s="32"/>
      <c r="AK41" s="32"/>
      <c r="AL41" s="32"/>
      <c r="AM41" s="22">
        <f t="shared" si="39"/>
        <v>0</v>
      </c>
      <c r="AN41" s="33">
        <f t="shared" si="40"/>
        <v>0</v>
      </c>
      <c r="AO41" s="37" t="str">
        <f>IF(ISNA(VLOOKUP($AD$2:$AD$66,Notes!$A$1:$B$10,2,0)),"",VLOOKUP($AD$2:$AD$66,Notes!$A$1:$B$10,2,0))</f>
        <v/>
      </c>
      <c r="AP41" s="22" t="str">
        <f>IF(ISNA(VLOOKUP($AF$2:$AF$66,Notes!$A$1:$B$10,2,0)),"",VLOOKUP($AF$2:$AF$66,Notes!$A$1:$B$10,2,0))</f>
        <v/>
      </c>
      <c r="AQ41" s="22" t="str">
        <f>IF(ISNA(VLOOKUP($AH$2:$AH$66,Notes!$A$1:$B$10,2,0)),"",VLOOKUP($AH$2:$AH$66,Notes!$A$1:$B$10,2,0))</f>
        <v/>
      </c>
      <c r="AR41" s="22" t="str">
        <f>IF(ISNA(VLOOKUP($AJ$2:$AJ$66,Notes!$C$1:$D$10,2,0)),"",VLOOKUP($AJ$2:$AJ$66,Notes!$C$1:$D$10,2,0))</f>
        <v/>
      </c>
      <c r="AS41" s="22" t="str">
        <f>IF(ISNA(VLOOKUP($AL$2:$AL$66,Notes!$E$1:$F$10,2,0)),"",VLOOKUP($AL$2:$AL$66,Notes!$E$1:$F$10,2,0))</f>
        <v/>
      </c>
      <c r="AT41" s="38">
        <f t="shared" si="41"/>
        <v>0</v>
      </c>
      <c r="AU41" s="34">
        <v>92</v>
      </c>
      <c r="AV41" s="32">
        <v>1</v>
      </c>
      <c r="AW41" s="32">
        <v>94</v>
      </c>
      <c r="AX41" s="32">
        <v>1</v>
      </c>
      <c r="AY41" s="32">
        <v>93</v>
      </c>
      <c r="AZ41" s="32">
        <v>1</v>
      </c>
      <c r="BA41" s="32"/>
      <c r="BB41" s="32"/>
      <c r="BC41" s="32">
        <v>95</v>
      </c>
      <c r="BD41" s="32">
        <v>2</v>
      </c>
      <c r="BE41" s="22">
        <f t="shared" si="42"/>
        <v>374</v>
      </c>
      <c r="BF41" s="33">
        <f t="shared" si="43"/>
        <v>1</v>
      </c>
      <c r="BG41" s="37">
        <f>IF(ISNA(VLOOKUP($AV$2:$AV$66,Notes!$A$1:$B$10,2,0)),"",VLOOKUP($AV$2:$AV$66,Notes!$A$1:$B$10,2,0))</f>
        <v>10</v>
      </c>
      <c r="BH41" s="22">
        <f>IF(ISNA(VLOOKUP($AX$2:$AX$66,Notes!$A$1:$B$10,2,0)),"",VLOOKUP($AX$2:$AX$66,Notes!$A$1:$B$10,2,0))</f>
        <v>10</v>
      </c>
      <c r="BI41" s="22">
        <f>IF(ISNA(VLOOKUP($AZ$2:$AZ$66,Notes!$A$1:$B$10,2,0)),"",VLOOKUP($AZ$2:$AZ$66,Notes!$A$1:$B$10,2,0))</f>
        <v>10</v>
      </c>
      <c r="BJ41" s="22" t="str">
        <f>IF(ISNA(VLOOKUP($BB$2:$BB$66,Notes!$C$1:$D$10,2,0)),"",VLOOKUP($BB$2:$BB$66,Notes!$C$1:$D$10,2,0))</f>
        <v/>
      </c>
      <c r="BK41" s="22">
        <f>IF(ISNA(VLOOKUP($BD$2:$BD$66,Notes!$E$1:$F$10,2,0)),"",VLOOKUP($BD$2:$BD$66,Notes!$E$1:$F$10,2,0))</f>
        <v>27</v>
      </c>
      <c r="BL41" s="38">
        <f t="shared" si="44"/>
        <v>57</v>
      </c>
      <c r="BM41" s="34">
        <v>84</v>
      </c>
      <c r="BN41" s="32">
        <v>5</v>
      </c>
      <c r="BO41" s="32">
        <v>83</v>
      </c>
      <c r="BP41" s="32">
        <v>2</v>
      </c>
      <c r="BQ41" s="32">
        <v>83</v>
      </c>
      <c r="BR41" s="32">
        <v>2</v>
      </c>
      <c r="BS41" s="32"/>
      <c r="BT41" s="32"/>
      <c r="BU41" s="32">
        <v>77</v>
      </c>
      <c r="BV41" s="32">
        <v>7</v>
      </c>
      <c r="BW41" s="22">
        <f t="shared" si="45"/>
        <v>327</v>
      </c>
      <c r="BX41" s="33">
        <f t="shared" si="46"/>
        <v>1</v>
      </c>
      <c r="BY41" s="37">
        <f>IF(ISNA(VLOOKUP($BN$2:$BN$66,Notes!$A$1:$B$10,2,0)),"",VLOOKUP($BN$2:$BN$66,Notes!$A$1:$B$10,2,0))</f>
        <v>6</v>
      </c>
      <c r="BZ41" s="22">
        <f>IF(ISNA(VLOOKUP($BP$2:$BP$66,Notes!$A$1:$B$10,2,0)),"",VLOOKUP($BP$2:$BP$66,Notes!$A$1:$B$10,2,0))</f>
        <v>9</v>
      </c>
      <c r="CA41" s="22">
        <f>IF(ISNA(VLOOKUP($BR$2:$BR$66,Notes!$A$1:$B$10,2,0)),"",VLOOKUP($BR$2:$BR$66,Notes!$A$1:$B$10,2,0))</f>
        <v>9</v>
      </c>
      <c r="CB41" s="22" t="str">
        <f>IF(ISNA(VLOOKUP($BT$2:$BT$66,Notes!$C$1:$D$10,2,0)),"",VLOOKUP($BT$2:$BT$66,Notes!$C$1:$D$10,2,0))</f>
        <v/>
      </c>
      <c r="CC41" s="22">
        <f>IF(ISNA(VLOOKUP($BV$2:$BV$66,Notes!$E$1:$F$10,2,0)),"",VLOOKUP($BV$2:$BV$66,Notes!$E$1:$F$10,2,0))</f>
        <v>17</v>
      </c>
      <c r="CD41" s="38">
        <f t="shared" si="47"/>
        <v>41</v>
      </c>
      <c r="CE41" s="34">
        <v>97</v>
      </c>
      <c r="CF41" s="32">
        <v>1</v>
      </c>
      <c r="CG41" s="32">
        <v>101</v>
      </c>
      <c r="CH41" s="32">
        <v>1</v>
      </c>
      <c r="CI41" s="32">
        <v>97</v>
      </c>
      <c r="CJ41" s="32">
        <v>1</v>
      </c>
      <c r="CK41" s="32"/>
      <c r="CL41" s="32"/>
      <c r="CM41" s="32">
        <v>85</v>
      </c>
      <c r="CN41" s="32">
        <v>4</v>
      </c>
      <c r="CO41" s="22">
        <f t="shared" si="48"/>
        <v>380</v>
      </c>
      <c r="CP41" s="33">
        <f t="shared" si="49"/>
        <v>1</v>
      </c>
      <c r="CQ41" s="37">
        <f>IF(ISNA(VLOOKUP($CF$2:$CF$66,Notes!$A$1:$B$10,2,0)),"",VLOOKUP($CF$2:$CF$66,Notes!$A$1:$B$10,2,0))</f>
        <v>10</v>
      </c>
      <c r="CR41" s="22">
        <f>IF(ISNA(VLOOKUP($CH$2:$CH$66,Notes!$A$1:$B$10,2,0)),"",VLOOKUP($CH$2:$CH$66,Notes!$A$1:$B$10,2,0))</f>
        <v>10</v>
      </c>
      <c r="CS41" s="22">
        <f>IF(ISNA(VLOOKUP($CJ$2:$CJ$66,Notes!$A$1:$B$10,2,0)),"",VLOOKUP($CJ$2:$CJ$66,Notes!$A$1:$B$10,2,0))</f>
        <v>10</v>
      </c>
      <c r="CT41" s="22" t="str">
        <f>IF(ISNA(VLOOKUP($CL$2:$CL$66,Notes!$C$1:$D$10,2,0)),"",VLOOKUP($CL$2:$CL$66,Notes!$C$1:$D$10,2,0))</f>
        <v/>
      </c>
      <c r="CU41" s="22">
        <f>IF(ISNA(VLOOKUP($CN$2:$CN$66,Notes!$E$1:$F$10,2,0)),"",VLOOKUP($CN$2:$CN$66,Notes!$E$1:$F$10,2,0))</f>
        <v>23</v>
      </c>
      <c r="CV41" s="38">
        <f t="shared" si="50"/>
        <v>53</v>
      </c>
      <c r="CW41" s="57">
        <f t="shared" si="23"/>
        <v>0</v>
      </c>
      <c r="CX41" s="22">
        <f t="shared" si="24"/>
        <v>0</v>
      </c>
      <c r="CY41" s="22">
        <f t="shared" si="25"/>
        <v>57</v>
      </c>
      <c r="CZ41" s="22">
        <f t="shared" si="26"/>
        <v>41</v>
      </c>
      <c r="DA41" s="22">
        <f t="shared" si="27"/>
        <v>53</v>
      </c>
    </row>
    <row r="42" spans="1:105">
      <c r="A42" s="35">
        <v>515</v>
      </c>
      <c r="B42" s="36" t="s">
        <v>57</v>
      </c>
      <c r="C42" s="35">
        <f t="shared" si="28"/>
        <v>1121</v>
      </c>
      <c r="D42" s="22">
        <f t="shared" si="29"/>
        <v>135</v>
      </c>
      <c r="E42" s="22">
        <f t="shared" si="30"/>
        <v>4</v>
      </c>
      <c r="F42" s="22">
        <f t="shared" si="31"/>
        <v>33.75</v>
      </c>
      <c r="G42" s="22">
        <f t="shared" si="32"/>
        <v>109</v>
      </c>
      <c r="H42" s="22">
        <f t="shared" si="33"/>
        <v>0</v>
      </c>
      <c r="I42" s="33">
        <f t="shared" si="34"/>
        <v>0</v>
      </c>
      <c r="J42" s="36">
        <f t="shared" si="35"/>
        <v>1</v>
      </c>
      <c r="K42" s="34"/>
      <c r="L42" s="32"/>
      <c r="M42" s="32"/>
      <c r="N42" s="32"/>
      <c r="O42" s="32"/>
      <c r="P42" s="32"/>
      <c r="Q42" s="32"/>
      <c r="R42" s="32"/>
      <c r="S42" s="32"/>
      <c r="T42" s="32"/>
      <c r="U42" s="22">
        <f t="shared" si="36"/>
        <v>0</v>
      </c>
      <c r="V42" s="33">
        <f t="shared" si="37"/>
        <v>0</v>
      </c>
      <c r="W42" s="37" t="str">
        <f>IF(ISNA(VLOOKUP($L$2:$L$66,Notes!$A$1:$B$10,2,0)),"",VLOOKUP($L$2:$L$66,Notes!$A$1:$B$10,2,0))</f>
        <v/>
      </c>
      <c r="X42" s="22" t="str">
        <f>IF(ISNA(VLOOKUP($N$2:$N$66,Notes!$A$1:$B$10,2,0)),"",VLOOKUP($N$2:$N$66,Notes!$A$1:$B$10,2,0))</f>
        <v/>
      </c>
      <c r="Y42" s="22" t="str">
        <f>IF(ISNA(VLOOKUP($P$2:$P$66,Notes!$A$1:$B$10,2,0)),"",VLOOKUP($P$2:$P$66,Notes!$A$1:$B$10,2,0))</f>
        <v/>
      </c>
      <c r="Z42" s="22" t="str">
        <f>IF(ISNA(VLOOKUP($R$2:$R$66,Notes!$C$1:$D$10,2,0)),"",VLOOKUP($R$2:$R$66,Notes!$C$1:$D$10,2,0))</f>
        <v/>
      </c>
      <c r="AA42" s="22" t="str">
        <f>IF(ISNA(VLOOKUP($T$2:$T$66,Notes!$E$1:$F$10,2,0)),"",VLOOKUP($T$2:$T$66,Notes!$E$1:$F$10,2,0))</f>
        <v/>
      </c>
      <c r="AB42" s="38">
        <f t="shared" si="38"/>
        <v>0</v>
      </c>
      <c r="AC42" s="34">
        <v>23</v>
      </c>
      <c r="AD42" s="32">
        <v>6</v>
      </c>
      <c r="AE42" s="32">
        <v>81</v>
      </c>
      <c r="AF42" s="32">
        <v>3</v>
      </c>
      <c r="AG42" s="32">
        <v>93</v>
      </c>
      <c r="AH42" s="32">
        <v>2</v>
      </c>
      <c r="AI42" s="32"/>
      <c r="AJ42" s="32"/>
      <c r="AK42" s="32">
        <v>59</v>
      </c>
      <c r="AL42" s="32">
        <v>8</v>
      </c>
      <c r="AM42" s="22">
        <f t="shared" si="39"/>
        <v>256</v>
      </c>
      <c r="AN42" s="33">
        <f t="shared" si="40"/>
        <v>1</v>
      </c>
      <c r="AO42" s="37">
        <f>IF(ISNA(VLOOKUP($AD$2:$AD$66,Notes!$A$1:$B$10,2,0)),"",VLOOKUP($AD$2:$AD$66,Notes!$A$1:$B$10,2,0))</f>
        <v>5</v>
      </c>
      <c r="AP42" s="22">
        <f>IF(ISNA(VLOOKUP($AF$2:$AF$66,Notes!$A$1:$B$10,2,0)),"",VLOOKUP($AF$2:$AF$66,Notes!$A$1:$B$10,2,0))</f>
        <v>8</v>
      </c>
      <c r="AQ42" s="22">
        <f>IF(ISNA(VLOOKUP($AH$2:$AH$66,Notes!$A$1:$B$10,2,0)),"",VLOOKUP($AH$2:$AH$66,Notes!$A$1:$B$10,2,0))</f>
        <v>9</v>
      </c>
      <c r="AR42" s="22" t="str">
        <f>IF(ISNA(VLOOKUP($AJ$2:$AJ$66,Notes!$C$1:$D$10,2,0)),"",VLOOKUP($AJ$2:$AJ$66,Notes!$C$1:$D$10,2,0))</f>
        <v/>
      </c>
      <c r="AS42" s="22">
        <f>IF(ISNA(VLOOKUP($AL$2:$AL$66,Notes!$E$1:$F$10,2,0)),"",VLOOKUP($AL$2:$AL$66,Notes!$E$1:$F$10,2,0))</f>
        <v>15</v>
      </c>
      <c r="AT42" s="38">
        <f t="shared" si="41"/>
        <v>37</v>
      </c>
      <c r="AU42" s="34">
        <v>77</v>
      </c>
      <c r="AV42" s="32">
        <v>5</v>
      </c>
      <c r="AW42" s="32">
        <v>89</v>
      </c>
      <c r="AX42" s="32">
        <v>3</v>
      </c>
      <c r="AY42" s="32">
        <v>76</v>
      </c>
      <c r="AZ42" s="32">
        <v>5</v>
      </c>
      <c r="BA42" s="32">
        <v>43</v>
      </c>
      <c r="BB42" s="32">
        <v>7</v>
      </c>
      <c r="BC42" s="32"/>
      <c r="BD42" s="32"/>
      <c r="BE42" s="22">
        <f t="shared" si="42"/>
        <v>285</v>
      </c>
      <c r="BF42" s="33">
        <f t="shared" si="43"/>
        <v>1</v>
      </c>
      <c r="BG42" s="37">
        <f>IF(ISNA(VLOOKUP($AV$2:$AV$66,Notes!$A$1:$B$10,2,0)),"",VLOOKUP($AV$2:$AV$66,Notes!$A$1:$B$10,2,0))</f>
        <v>6</v>
      </c>
      <c r="BH42" s="22">
        <f>IF(ISNA(VLOOKUP($AX$2:$AX$66,Notes!$A$1:$B$10,2,0)),"",VLOOKUP($AX$2:$AX$66,Notes!$A$1:$B$10,2,0))</f>
        <v>8</v>
      </c>
      <c r="BI42" s="22">
        <f>IF(ISNA(VLOOKUP($AZ$2:$AZ$66,Notes!$A$1:$B$10,2,0)),"",VLOOKUP($AZ$2:$AZ$66,Notes!$A$1:$B$10,2,0))</f>
        <v>6</v>
      </c>
      <c r="BJ42" s="22">
        <f>IF(ISNA(VLOOKUP($BB$2:$BB$66,Notes!$C$1:$D$10,2,0)),"",VLOOKUP($BB$2:$BB$66,Notes!$C$1:$D$10,2,0))</f>
        <v>6</v>
      </c>
      <c r="BK42" s="22" t="str">
        <f>IF(ISNA(VLOOKUP($BD$2:$BD$66,Notes!$E$1:$F$10,2,0)),"",VLOOKUP($BD$2:$BD$66,Notes!$E$1:$F$10,2,0))</f>
        <v/>
      </c>
      <c r="BL42" s="38">
        <f t="shared" si="44"/>
        <v>26</v>
      </c>
      <c r="BM42" s="34">
        <v>87</v>
      </c>
      <c r="BN42" s="32">
        <v>4</v>
      </c>
      <c r="BO42" s="32">
        <v>32</v>
      </c>
      <c r="BP42" s="32">
        <v>7</v>
      </c>
      <c r="BQ42" s="32">
        <v>75</v>
      </c>
      <c r="BR42" s="32">
        <v>4</v>
      </c>
      <c r="BS42" s="32">
        <v>73</v>
      </c>
      <c r="BT42" s="32">
        <v>4</v>
      </c>
      <c r="BU42" s="32"/>
      <c r="BV42" s="32"/>
      <c r="BW42" s="22">
        <f t="shared" si="45"/>
        <v>267</v>
      </c>
      <c r="BX42" s="33">
        <f t="shared" si="46"/>
        <v>1</v>
      </c>
      <c r="BY42" s="37">
        <f>IF(ISNA(VLOOKUP($BN$2:$BN$66,Notes!$A$1:$B$10,2,0)),"",VLOOKUP($BN$2:$BN$66,Notes!$A$1:$B$10,2,0))</f>
        <v>7</v>
      </c>
      <c r="BZ42" s="22">
        <f>IF(ISNA(VLOOKUP($BP$2:$BP$66,Notes!$A$1:$B$10,2,0)),"",VLOOKUP($BP$2:$BP$66,Notes!$A$1:$B$10,2,0))</f>
        <v>4</v>
      </c>
      <c r="CA42" s="22">
        <f>IF(ISNA(VLOOKUP($BR$2:$BR$66,Notes!$A$1:$B$10,2,0)),"",VLOOKUP($BR$2:$BR$66,Notes!$A$1:$B$10,2,0))</f>
        <v>7</v>
      </c>
      <c r="CB42" s="22">
        <f>IF(ISNA(VLOOKUP($BT$2:$BT$66,Notes!$C$1:$D$10,2,0)),"",VLOOKUP($BT$2:$BT$66,Notes!$C$1:$D$10,2,0))</f>
        <v>9</v>
      </c>
      <c r="CC42" s="22" t="str">
        <f>IF(ISNA(VLOOKUP($BV$2:$BV$66,Notes!$E$1:$F$10,2,0)),"",VLOOKUP($BV$2:$BV$66,Notes!$E$1:$F$10,2,0))</f>
        <v/>
      </c>
      <c r="CD42" s="38">
        <f t="shared" si="47"/>
        <v>27</v>
      </c>
      <c r="CE42" s="34">
        <v>82</v>
      </c>
      <c r="CF42" s="32">
        <v>2</v>
      </c>
      <c r="CG42" s="32">
        <v>88</v>
      </c>
      <c r="CH42" s="32">
        <v>1</v>
      </c>
      <c r="CI42" s="32">
        <v>70</v>
      </c>
      <c r="CJ42" s="32">
        <v>4</v>
      </c>
      <c r="CK42" s="32"/>
      <c r="CL42" s="32"/>
      <c r="CM42" s="32">
        <v>73</v>
      </c>
      <c r="CN42" s="32">
        <v>6</v>
      </c>
      <c r="CO42" s="22">
        <f t="shared" si="48"/>
        <v>313</v>
      </c>
      <c r="CP42" s="33">
        <f t="shared" si="49"/>
        <v>1</v>
      </c>
      <c r="CQ42" s="37">
        <f>IF(ISNA(VLOOKUP($CF$2:$CF$66,Notes!$A$1:$B$10,2,0)),"",VLOOKUP($CF$2:$CF$66,Notes!$A$1:$B$10,2,0))</f>
        <v>9</v>
      </c>
      <c r="CR42" s="22">
        <f>IF(ISNA(VLOOKUP($CH$2:$CH$66,Notes!$A$1:$B$10,2,0)),"",VLOOKUP($CH$2:$CH$66,Notes!$A$1:$B$10,2,0))</f>
        <v>10</v>
      </c>
      <c r="CS42" s="22">
        <f>IF(ISNA(VLOOKUP($CJ$2:$CJ$66,Notes!$A$1:$B$10,2,0)),"",VLOOKUP($CJ$2:$CJ$66,Notes!$A$1:$B$10,2,0))</f>
        <v>7</v>
      </c>
      <c r="CT42" s="22" t="str">
        <f>IF(ISNA(VLOOKUP($CL$2:$CL$66,Notes!$C$1:$D$10,2,0)),"",VLOOKUP($CL$2:$CL$66,Notes!$C$1:$D$10,2,0))</f>
        <v/>
      </c>
      <c r="CU42" s="22">
        <f>IF(ISNA(VLOOKUP($CN$2:$CN$66,Notes!$E$1:$F$10,2,0)),"",VLOOKUP($CN$2:$CN$66,Notes!$E$1:$F$10,2,0))</f>
        <v>19</v>
      </c>
      <c r="CV42" s="38">
        <f t="shared" si="50"/>
        <v>45</v>
      </c>
      <c r="CW42" s="57">
        <f t="shared" si="23"/>
        <v>0</v>
      </c>
      <c r="CX42" s="22">
        <f t="shared" si="24"/>
        <v>37</v>
      </c>
      <c r="CY42" s="22">
        <f t="shared" si="25"/>
        <v>26</v>
      </c>
      <c r="CZ42" s="22">
        <f t="shared" si="26"/>
        <v>27</v>
      </c>
      <c r="DA42" s="22">
        <f t="shared" si="27"/>
        <v>45</v>
      </c>
    </row>
    <row r="43" spans="1:105">
      <c r="A43" s="35">
        <v>555</v>
      </c>
      <c r="B43" s="36" t="s">
        <v>56</v>
      </c>
      <c r="C43" s="35">
        <f t="shared" si="28"/>
        <v>1495</v>
      </c>
      <c r="D43" s="22">
        <f t="shared" si="29"/>
        <v>188</v>
      </c>
      <c r="E43" s="22">
        <f t="shared" si="30"/>
        <v>5</v>
      </c>
      <c r="F43" s="22">
        <f t="shared" si="31"/>
        <v>37.6</v>
      </c>
      <c r="G43" s="22">
        <f t="shared" si="32"/>
        <v>134</v>
      </c>
      <c r="H43" s="22">
        <f t="shared" si="33"/>
        <v>0</v>
      </c>
      <c r="I43" s="33">
        <f t="shared" si="34"/>
        <v>0</v>
      </c>
      <c r="J43" s="36">
        <f t="shared" si="35"/>
        <v>2</v>
      </c>
      <c r="K43" s="34">
        <v>88</v>
      </c>
      <c r="L43" s="32">
        <v>3</v>
      </c>
      <c r="M43" s="32">
        <v>91</v>
      </c>
      <c r="N43" s="32">
        <v>2</v>
      </c>
      <c r="O43" s="32">
        <v>64</v>
      </c>
      <c r="P43" s="32">
        <v>3</v>
      </c>
      <c r="Q43" s="32"/>
      <c r="R43" s="32"/>
      <c r="S43" s="32">
        <v>85</v>
      </c>
      <c r="T43" s="32">
        <v>4</v>
      </c>
      <c r="U43" s="22">
        <f t="shared" si="36"/>
        <v>328</v>
      </c>
      <c r="V43" s="33">
        <f t="shared" si="37"/>
        <v>1</v>
      </c>
      <c r="W43" s="37">
        <f>IF(ISNA(VLOOKUP($L$2:$L$66,Notes!$A$1:$B$10,2,0)),"",VLOOKUP($L$2:$L$66,Notes!$A$1:$B$10,2,0))</f>
        <v>8</v>
      </c>
      <c r="X43" s="22">
        <f>IF(ISNA(VLOOKUP($N$2:$N$66,Notes!$A$1:$B$10,2,0)),"",VLOOKUP($N$2:$N$66,Notes!$A$1:$B$10,2,0))</f>
        <v>9</v>
      </c>
      <c r="Y43" s="22">
        <f>IF(ISNA(VLOOKUP($P$2:$P$66,Notes!$A$1:$B$10,2,0)),"",VLOOKUP($P$2:$P$66,Notes!$A$1:$B$10,2,0))</f>
        <v>8</v>
      </c>
      <c r="Z43" s="22" t="str">
        <f>IF(ISNA(VLOOKUP($R$2:$R$66,Notes!$C$1:$D$10,2,0)),"",VLOOKUP($R$2:$R$66,Notes!$C$1:$D$10,2,0))</f>
        <v/>
      </c>
      <c r="AA43" s="22">
        <f>IF(ISNA(VLOOKUP($T$2:$T$66,Notes!$E$1:$F$10,2,0)),"",VLOOKUP($T$2:$T$66,Notes!$E$1:$F$10,2,0))</f>
        <v>23</v>
      </c>
      <c r="AB43" s="38">
        <f t="shared" si="38"/>
        <v>48</v>
      </c>
      <c r="AC43" s="34">
        <v>85</v>
      </c>
      <c r="AD43" s="32">
        <v>3</v>
      </c>
      <c r="AE43" s="32">
        <v>53</v>
      </c>
      <c r="AF43" s="32">
        <v>7</v>
      </c>
      <c r="AG43" s="32">
        <v>23</v>
      </c>
      <c r="AH43" s="32">
        <v>7</v>
      </c>
      <c r="AI43" s="32">
        <v>87</v>
      </c>
      <c r="AJ43" s="32">
        <v>2</v>
      </c>
      <c r="AK43" s="32"/>
      <c r="AL43" s="32"/>
      <c r="AM43" s="22">
        <f t="shared" si="39"/>
        <v>248</v>
      </c>
      <c r="AN43" s="33">
        <f t="shared" si="40"/>
        <v>1</v>
      </c>
      <c r="AO43" s="37">
        <f>IF(ISNA(VLOOKUP($AD$2:$AD$66,Notes!$A$1:$B$10,2,0)),"",VLOOKUP($AD$2:$AD$66,Notes!$A$1:$B$10,2,0))</f>
        <v>8</v>
      </c>
      <c r="AP43" s="22">
        <f>IF(ISNA(VLOOKUP($AF$2:$AF$66,Notes!$A$1:$B$10,2,0)),"",VLOOKUP($AF$2:$AF$66,Notes!$A$1:$B$10,2,0))</f>
        <v>4</v>
      </c>
      <c r="AQ43" s="22">
        <f>IF(ISNA(VLOOKUP($AH$2:$AH$66,Notes!$A$1:$B$10,2,0)),"",VLOOKUP($AH$2:$AH$66,Notes!$A$1:$B$10,2,0))</f>
        <v>4</v>
      </c>
      <c r="AR43" s="22">
        <f>IF(ISNA(VLOOKUP($AJ$2:$AJ$66,Notes!$C$1:$D$10,2,0)),"",VLOOKUP($AJ$2:$AJ$66,Notes!$C$1:$D$10,2,0))</f>
        <v>12</v>
      </c>
      <c r="AS43" s="22" t="str">
        <f>IF(ISNA(VLOOKUP($AL$2:$AL$66,Notes!$E$1:$F$10,2,0)),"",VLOOKUP($AL$2:$AL$66,Notes!$E$1:$F$10,2,0))</f>
        <v/>
      </c>
      <c r="AT43" s="38">
        <f t="shared" si="41"/>
        <v>28</v>
      </c>
      <c r="AU43" s="34">
        <v>85</v>
      </c>
      <c r="AV43" s="32">
        <v>4</v>
      </c>
      <c r="AW43" s="32">
        <v>63</v>
      </c>
      <c r="AX43" s="32">
        <v>6</v>
      </c>
      <c r="AY43" s="32">
        <v>81</v>
      </c>
      <c r="AZ43" s="32">
        <v>4</v>
      </c>
      <c r="BA43" s="32">
        <v>58</v>
      </c>
      <c r="BB43" s="32">
        <v>6</v>
      </c>
      <c r="BC43" s="32"/>
      <c r="BD43" s="32"/>
      <c r="BE43" s="22">
        <f t="shared" si="42"/>
        <v>287</v>
      </c>
      <c r="BF43" s="33">
        <f t="shared" si="43"/>
        <v>1</v>
      </c>
      <c r="BG43" s="37">
        <f>IF(ISNA(VLOOKUP($AV$2:$AV$66,Notes!$A$1:$B$10,2,0)),"",VLOOKUP($AV$2:$AV$66,Notes!$A$1:$B$10,2,0))</f>
        <v>7</v>
      </c>
      <c r="BH43" s="22">
        <f>IF(ISNA(VLOOKUP($AX$2:$AX$66,Notes!$A$1:$B$10,2,0)),"",VLOOKUP($AX$2:$AX$66,Notes!$A$1:$B$10,2,0))</f>
        <v>5</v>
      </c>
      <c r="BI43" s="22">
        <f>IF(ISNA(VLOOKUP($AZ$2:$AZ$66,Notes!$A$1:$B$10,2,0)),"",VLOOKUP($AZ$2:$AZ$66,Notes!$A$1:$B$10,2,0))</f>
        <v>7</v>
      </c>
      <c r="BJ43" s="22">
        <f>IF(ISNA(VLOOKUP($BB$2:$BB$66,Notes!$C$1:$D$10,2,0)),"",VLOOKUP($BB$2:$BB$66,Notes!$C$1:$D$10,2,0))</f>
        <v>7</v>
      </c>
      <c r="BK43" s="22" t="str">
        <f>IF(ISNA(VLOOKUP($BD$2:$BD$66,Notes!$E$1:$F$10,2,0)),"",VLOOKUP($BD$2:$BD$66,Notes!$E$1:$F$10,2,0))</f>
        <v/>
      </c>
      <c r="BL43" s="38">
        <f t="shared" si="44"/>
        <v>26</v>
      </c>
      <c r="BM43" s="34">
        <v>87</v>
      </c>
      <c r="BN43" s="32">
        <v>1</v>
      </c>
      <c r="BO43" s="32">
        <v>90</v>
      </c>
      <c r="BP43" s="32">
        <v>1</v>
      </c>
      <c r="BQ43" s="32">
        <v>85</v>
      </c>
      <c r="BR43" s="32">
        <v>3</v>
      </c>
      <c r="BS43" s="32"/>
      <c r="BT43" s="32"/>
      <c r="BU43" s="32">
        <v>88</v>
      </c>
      <c r="BV43" s="32">
        <v>2</v>
      </c>
      <c r="BW43" s="22">
        <f t="shared" si="45"/>
        <v>350</v>
      </c>
      <c r="BX43" s="33">
        <f t="shared" si="46"/>
        <v>1</v>
      </c>
      <c r="BY43" s="37">
        <f>IF(ISNA(VLOOKUP($BN$2:$BN$66,Notes!$A$1:$B$10,2,0)),"",VLOOKUP($BN$2:$BN$66,Notes!$A$1:$B$10,2,0))</f>
        <v>10</v>
      </c>
      <c r="BZ43" s="22">
        <f>IF(ISNA(VLOOKUP($BP$2:$BP$66,Notes!$A$1:$B$10,2,0)),"",VLOOKUP($BP$2:$BP$66,Notes!$A$1:$B$10,2,0))</f>
        <v>10</v>
      </c>
      <c r="CA43" s="22">
        <f>IF(ISNA(VLOOKUP($BR$2:$BR$66,Notes!$A$1:$B$10,2,0)),"",VLOOKUP($BR$2:$BR$66,Notes!$A$1:$B$10,2,0))</f>
        <v>8</v>
      </c>
      <c r="CB43" s="22" t="str">
        <f>IF(ISNA(VLOOKUP($BT$2:$BT$66,Notes!$C$1:$D$10,2,0)),"",VLOOKUP($BT$2:$BT$66,Notes!$C$1:$D$10,2,0))</f>
        <v/>
      </c>
      <c r="CC43" s="22">
        <f>IF(ISNA(VLOOKUP($BV$2:$BV$66,Notes!$E$1:$F$10,2,0)),"",VLOOKUP($BV$2:$BV$66,Notes!$E$1:$F$10,2,0))</f>
        <v>27</v>
      </c>
      <c r="CD43" s="38">
        <f t="shared" si="47"/>
        <v>55</v>
      </c>
      <c r="CE43" s="34">
        <v>46</v>
      </c>
      <c r="CF43" s="32">
        <v>5</v>
      </c>
      <c r="CG43" s="32">
        <v>81</v>
      </c>
      <c r="CH43" s="32">
        <v>3</v>
      </c>
      <c r="CI43" s="32">
        <v>88</v>
      </c>
      <c r="CJ43" s="32">
        <v>2</v>
      </c>
      <c r="CK43" s="32">
        <v>67</v>
      </c>
      <c r="CL43" s="32">
        <v>5</v>
      </c>
      <c r="CM43" s="32"/>
      <c r="CN43" s="32"/>
      <c r="CO43" s="22">
        <f t="shared" si="48"/>
        <v>282</v>
      </c>
      <c r="CP43" s="33">
        <f t="shared" si="49"/>
        <v>1</v>
      </c>
      <c r="CQ43" s="37">
        <f>IF(ISNA(VLOOKUP($CF$2:$CF$66,Notes!$A$1:$B$10,2,0)),"",VLOOKUP($CF$2:$CF$66,Notes!$A$1:$B$10,2,0))</f>
        <v>6</v>
      </c>
      <c r="CR43" s="22">
        <f>IF(ISNA(VLOOKUP($CH$2:$CH$66,Notes!$A$1:$B$10,2,0)),"",VLOOKUP($CH$2:$CH$66,Notes!$A$1:$B$10,2,0))</f>
        <v>8</v>
      </c>
      <c r="CS43" s="22">
        <f>IF(ISNA(VLOOKUP($CJ$2:$CJ$66,Notes!$A$1:$B$10,2,0)),"",VLOOKUP($CJ$2:$CJ$66,Notes!$A$1:$B$10,2,0))</f>
        <v>9</v>
      </c>
      <c r="CT43" s="22">
        <f>IF(ISNA(VLOOKUP($CL$2:$CL$66,Notes!$C$1:$D$10,2,0)),"",VLOOKUP($CL$2:$CL$66,Notes!$C$1:$D$10,2,0))</f>
        <v>8</v>
      </c>
      <c r="CU43" s="22" t="str">
        <f>IF(ISNA(VLOOKUP($CN$2:$CN$66,Notes!$E$1:$F$10,2,0)),"",VLOOKUP($CN$2:$CN$66,Notes!$E$1:$F$10,2,0))</f>
        <v/>
      </c>
      <c r="CV43" s="38">
        <f t="shared" si="50"/>
        <v>31</v>
      </c>
      <c r="CW43" s="57">
        <f t="shared" si="23"/>
        <v>48</v>
      </c>
      <c r="CX43" s="22">
        <f t="shared" si="24"/>
        <v>28</v>
      </c>
      <c r="CY43" s="22">
        <f t="shared" si="25"/>
        <v>26</v>
      </c>
      <c r="CZ43" s="22">
        <f t="shared" si="26"/>
        <v>55</v>
      </c>
      <c r="DA43" s="22">
        <f t="shared" si="27"/>
        <v>31</v>
      </c>
    </row>
    <row r="44" spans="1:105">
      <c r="A44" s="35">
        <v>568</v>
      </c>
      <c r="B44" s="139" t="s">
        <v>153</v>
      </c>
      <c r="C44" s="35">
        <f t="shared" si="28"/>
        <v>0</v>
      </c>
      <c r="D44" s="22">
        <f t="shared" si="29"/>
        <v>0</v>
      </c>
      <c r="E44" s="22">
        <f t="shared" si="30"/>
        <v>0</v>
      </c>
      <c r="F44" s="22">
        <f t="shared" si="31"/>
        <v>0</v>
      </c>
      <c r="G44" s="22">
        <f t="shared" si="32"/>
        <v>0</v>
      </c>
      <c r="H44" s="22">
        <f t="shared" si="33"/>
        <v>0</v>
      </c>
      <c r="I44" s="33">
        <f t="shared" si="34"/>
        <v>0</v>
      </c>
      <c r="J44" s="36">
        <f t="shared" si="35"/>
        <v>0</v>
      </c>
      <c r="K44" s="34"/>
      <c r="L44" s="32"/>
      <c r="M44" s="32"/>
      <c r="N44" s="32"/>
      <c r="O44" s="32"/>
      <c r="P44" s="32"/>
      <c r="Q44" s="32"/>
      <c r="R44" s="32"/>
      <c r="S44" s="32"/>
      <c r="T44" s="32"/>
      <c r="U44" s="22">
        <f t="shared" si="36"/>
        <v>0</v>
      </c>
      <c r="V44" s="33">
        <f t="shared" si="37"/>
        <v>0</v>
      </c>
      <c r="W44" s="37" t="str">
        <f>IF(ISNA(VLOOKUP($L$2:$L$66,Notes!$A$1:$B$10,2,0)),"",VLOOKUP($L$2:$L$66,Notes!$A$1:$B$10,2,0))</f>
        <v/>
      </c>
      <c r="X44" s="22" t="str">
        <f>IF(ISNA(VLOOKUP($N$2:$N$66,Notes!$A$1:$B$10,2,0)),"",VLOOKUP($N$2:$N$66,Notes!$A$1:$B$10,2,0))</f>
        <v/>
      </c>
      <c r="Y44" s="22" t="str">
        <f>IF(ISNA(VLOOKUP($P$2:$P$66,Notes!$A$1:$B$10,2,0)),"",VLOOKUP($P$2:$P$66,Notes!$A$1:$B$10,2,0))</f>
        <v/>
      </c>
      <c r="Z44" s="22" t="str">
        <f>IF(ISNA(VLOOKUP($R$2:$R$66,Notes!$C$1:$D$10,2,0)),"",VLOOKUP($R$2:$R$66,Notes!$C$1:$D$10,2,0))</f>
        <v/>
      </c>
      <c r="AA44" s="22" t="str">
        <f>IF(ISNA(VLOOKUP($T$2:$T$66,Notes!$E$1:$F$10,2,0)),"",VLOOKUP($T$2:$T$66,Notes!$E$1:$F$10,2,0))</f>
        <v/>
      </c>
      <c r="AB44" s="38">
        <f t="shared" si="38"/>
        <v>0</v>
      </c>
      <c r="AC44" s="34"/>
      <c r="AD44" s="32"/>
      <c r="AE44" s="32"/>
      <c r="AF44" s="32"/>
      <c r="AG44" s="32"/>
      <c r="AH44" s="32"/>
      <c r="AI44" s="32"/>
      <c r="AJ44" s="32"/>
      <c r="AK44" s="32"/>
      <c r="AL44" s="32"/>
      <c r="AM44" s="22">
        <f t="shared" si="39"/>
        <v>0</v>
      </c>
      <c r="AN44" s="33">
        <f t="shared" si="40"/>
        <v>0</v>
      </c>
      <c r="AO44" s="37" t="str">
        <f>IF(ISNA(VLOOKUP($AD$2:$AD$66,Notes!$A$1:$B$10,2,0)),"",VLOOKUP($AD$2:$AD$66,Notes!$A$1:$B$10,2,0))</f>
        <v/>
      </c>
      <c r="AP44" s="22" t="str">
        <f>IF(ISNA(VLOOKUP($AF$2:$AF$66,Notes!$A$1:$B$10,2,0)),"",VLOOKUP($AF$2:$AF$66,Notes!$A$1:$B$10,2,0))</f>
        <v/>
      </c>
      <c r="AQ44" s="22" t="str">
        <f>IF(ISNA(VLOOKUP($AH$2:$AH$66,Notes!$A$1:$B$10,2,0)),"",VLOOKUP($AH$2:$AH$66,Notes!$A$1:$B$10,2,0))</f>
        <v/>
      </c>
      <c r="AR44" s="22" t="str">
        <f>IF(ISNA(VLOOKUP($AJ$2:$AJ$66,Notes!$C$1:$D$10,2,0)),"",VLOOKUP($AJ$2:$AJ$66,Notes!$C$1:$D$10,2,0))</f>
        <v/>
      </c>
      <c r="AS44" s="22" t="str">
        <f>IF(ISNA(VLOOKUP($AL$2:$AL$66,Notes!$E$1:$F$10,2,0)),"",VLOOKUP($AL$2:$AL$66,Notes!$E$1:$F$10,2,0))</f>
        <v/>
      </c>
      <c r="AT44" s="38">
        <f t="shared" si="41"/>
        <v>0</v>
      </c>
      <c r="AU44" s="34"/>
      <c r="AV44" s="32"/>
      <c r="AW44" s="32"/>
      <c r="AX44" s="32"/>
      <c r="AY44" s="32"/>
      <c r="AZ44" s="32"/>
      <c r="BA44" s="32"/>
      <c r="BB44" s="32"/>
      <c r="BC44" s="32"/>
      <c r="BD44" s="32"/>
      <c r="BE44" s="22">
        <f t="shared" si="42"/>
        <v>0</v>
      </c>
      <c r="BF44" s="33">
        <f t="shared" si="43"/>
        <v>0</v>
      </c>
      <c r="BG44" s="37" t="str">
        <f>IF(ISNA(VLOOKUP($AV$2:$AV$66,Notes!$A$1:$B$10,2,0)),"",VLOOKUP($AV$2:$AV$66,Notes!$A$1:$B$10,2,0))</f>
        <v/>
      </c>
      <c r="BH44" s="22" t="str">
        <f>IF(ISNA(VLOOKUP($AX$2:$AX$66,Notes!$A$1:$B$10,2,0)),"",VLOOKUP($AX$2:$AX$66,Notes!$A$1:$B$10,2,0))</f>
        <v/>
      </c>
      <c r="BI44" s="22" t="str">
        <f>IF(ISNA(VLOOKUP($AZ$2:$AZ$66,Notes!$A$1:$B$10,2,0)),"",VLOOKUP($AZ$2:$AZ$66,Notes!$A$1:$B$10,2,0))</f>
        <v/>
      </c>
      <c r="BJ44" s="22" t="str">
        <f>IF(ISNA(VLOOKUP($BB$2:$BB$66,Notes!$C$1:$D$10,2,0)),"",VLOOKUP($BB$2:$BB$66,Notes!$C$1:$D$10,2,0))</f>
        <v/>
      </c>
      <c r="BK44" s="22" t="str">
        <f>IF(ISNA(VLOOKUP($BD$2:$BD$66,Notes!$E$1:$F$10,2,0)),"",VLOOKUP($BD$2:$BD$66,Notes!$E$1:$F$10,2,0))</f>
        <v/>
      </c>
      <c r="BL44" s="38">
        <f t="shared" si="44"/>
        <v>0</v>
      </c>
      <c r="BM44" s="34"/>
      <c r="BN44" s="32"/>
      <c r="BO44" s="32"/>
      <c r="BP44" s="32"/>
      <c r="BQ44" s="32"/>
      <c r="BR44" s="32"/>
      <c r="BS44" s="32"/>
      <c r="BT44" s="32"/>
      <c r="BU44" s="32"/>
      <c r="BV44" s="32"/>
      <c r="BW44" s="22">
        <f t="shared" si="45"/>
        <v>0</v>
      </c>
      <c r="BX44" s="33">
        <f t="shared" si="46"/>
        <v>0</v>
      </c>
      <c r="BY44" s="37" t="str">
        <f>IF(ISNA(VLOOKUP($BN$2:$BN$66,Notes!$A$1:$B$10,2,0)),"",VLOOKUP($BN$2:$BN$66,Notes!$A$1:$B$10,2,0))</f>
        <v/>
      </c>
      <c r="BZ44" s="22" t="str">
        <f>IF(ISNA(VLOOKUP($BP$2:$BP$66,Notes!$A$1:$B$10,2,0)),"",VLOOKUP($BP$2:$BP$66,Notes!$A$1:$B$10,2,0))</f>
        <v/>
      </c>
      <c r="CA44" s="22" t="str">
        <f>IF(ISNA(VLOOKUP($BR$2:$BR$66,Notes!$A$1:$B$10,2,0)),"",VLOOKUP($BR$2:$BR$66,Notes!$A$1:$B$10,2,0))</f>
        <v/>
      </c>
      <c r="CB44" s="22" t="str">
        <f>IF(ISNA(VLOOKUP($BT$2:$BT$66,Notes!$C$1:$D$10,2,0)),"",VLOOKUP($BT$2:$BT$66,Notes!$C$1:$D$10,2,0))</f>
        <v/>
      </c>
      <c r="CC44" s="22" t="str">
        <f>IF(ISNA(VLOOKUP($BV$2:$BV$66,Notes!$E$1:$F$10,2,0)),"",VLOOKUP($BV$2:$BV$66,Notes!$E$1:$F$10,2,0))</f>
        <v/>
      </c>
      <c r="CD44" s="38">
        <f t="shared" si="47"/>
        <v>0</v>
      </c>
      <c r="CE44" s="34"/>
      <c r="CF44" s="32"/>
      <c r="CG44" s="32"/>
      <c r="CH44" s="32"/>
      <c r="CI44" s="32"/>
      <c r="CJ44" s="32"/>
      <c r="CK44" s="32"/>
      <c r="CL44" s="32"/>
      <c r="CM44" s="32"/>
      <c r="CN44" s="32"/>
      <c r="CO44" s="22">
        <f t="shared" si="48"/>
        <v>0</v>
      </c>
      <c r="CP44" s="33">
        <f t="shared" si="49"/>
        <v>0</v>
      </c>
      <c r="CQ44" s="37" t="str">
        <f>IF(ISNA(VLOOKUP($CF$2:$CF$66,Notes!$A$1:$B$10,2,0)),"",VLOOKUP($CF$2:$CF$66,Notes!$A$1:$B$10,2,0))</f>
        <v/>
      </c>
      <c r="CR44" s="22" t="str">
        <f>IF(ISNA(VLOOKUP($CH$2:$CH$66,Notes!$A$1:$B$10,2,0)),"",VLOOKUP($CH$2:$CH$66,Notes!$A$1:$B$10,2,0))</f>
        <v/>
      </c>
      <c r="CS44" s="22" t="str">
        <f>IF(ISNA(VLOOKUP($CJ$2:$CJ$66,Notes!$A$1:$B$10,2,0)),"",VLOOKUP($CJ$2:$CJ$66,Notes!$A$1:$B$10,2,0))</f>
        <v/>
      </c>
      <c r="CT44" s="22" t="str">
        <f>IF(ISNA(VLOOKUP($CL$2:$CL$66,Notes!$C$1:$D$10,2,0)),"",VLOOKUP($CL$2:$CL$66,Notes!$C$1:$D$10,2,0))</f>
        <v/>
      </c>
      <c r="CU44" s="22" t="str">
        <f>IF(ISNA(VLOOKUP($CN$2:$CN$66,Notes!$E$1:$F$10,2,0)),"",VLOOKUP($CN$2:$CN$66,Notes!$E$1:$F$10,2,0))</f>
        <v/>
      </c>
      <c r="CV44" s="38">
        <f t="shared" si="50"/>
        <v>0</v>
      </c>
      <c r="CW44" s="57">
        <f t="shared" si="23"/>
        <v>0</v>
      </c>
      <c r="CX44" s="22">
        <f t="shared" si="24"/>
        <v>0</v>
      </c>
      <c r="CY44" s="22">
        <f t="shared" si="25"/>
        <v>0</v>
      </c>
      <c r="CZ44" s="22">
        <f t="shared" si="26"/>
        <v>0</v>
      </c>
      <c r="DA44" s="22">
        <f t="shared" si="27"/>
        <v>0</v>
      </c>
    </row>
    <row r="45" spans="1:105">
      <c r="A45" s="35">
        <v>569</v>
      </c>
      <c r="B45" s="36" t="s">
        <v>91</v>
      </c>
      <c r="C45" s="35">
        <f t="shared" si="28"/>
        <v>0</v>
      </c>
      <c r="D45" s="22">
        <f t="shared" si="29"/>
        <v>0</v>
      </c>
      <c r="E45" s="22">
        <f t="shared" si="30"/>
        <v>0</v>
      </c>
      <c r="F45" s="22">
        <f t="shared" si="31"/>
        <v>0</v>
      </c>
      <c r="G45" s="22">
        <f t="shared" si="32"/>
        <v>0</v>
      </c>
      <c r="H45" s="22">
        <f t="shared" si="33"/>
        <v>0</v>
      </c>
      <c r="I45" s="33">
        <f t="shared" si="34"/>
        <v>0</v>
      </c>
      <c r="J45" s="36">
        <f t="shared" si="35"/>
        <v>0</v>
      </c>
      <c r="K45" s="34"/>
      <c r="L45" s="32"/>
      <c r="M45" s="32"/>
      <c r="N45" s="32"/>
      <c r="O45" s="32"/>
      <c r="P45" s="32"/>
      <c r="Q45" s="32"/>
      <c r="R45" s="32"/>
      <c r="S45" s="32"/>
      <c r="T45" s="32"/>
      <c r="U45" s="22">
        <f t="shared" si="36"/>
        <v>0</v>
      </c>
      <c r="V45" s="33">
        <f t="shared" si="37"/>
        <v>0</v>
      </c>
      <c r="W45" s="37" t="str">
        <f>IF(ISNA(VLOOKUP($L$2:$L$66,Notes!$A$1:$B$10,2,0)),"",VLOOKUP($L$2:$L$66,Notes!$A$1:$B$10,2,0))</f>
        <v/>
      </c>
      <c r="X45" s="22" t="str">
        <f>IF(ISNA(VLOOKUP($N$2:$N$66,Notes!$A$1:$B$10,2,0)),"",VLOOKUP($N$2:$N$66,Notes!$A$1:$B$10,2,0))</f>
        <v/>
      </c>
      <c r="Y45" s="22" t="str">
        <f>IF(ISNA(VLOOKUP($P$2:$P$66,Notes!$A$1:$B$10,2,0)),"",VLOOKUP($P$2:$P$66,Notes!$A$1:$B$10,2,0))</f>
        <v/>
      </c>
      <c r="Z45" s="22" t="str">
        <f>IF(ISNA(VLOOKUP($R$2:$R$66,Notes!$C$1:$D$10,2,0)),"",VLOOKUP($R$2:$R$66,Notes!$C$1:$D$10,2,0))</f>
        <v/>
      </c>
      <c r="AA45" s="22" t="str">
        <f>IF(ISNA(VLOOKUP($T$2:$T$66,Notes!$E$1:$F$10,2,0)),"",VLOOKUP($T$2:$T$66,Notes!$E$1:$F$10,2,0))</f>
        <v/>
      </c>
      <c r="AB45" s="38">
        <f t="shared" si="38"/>
        <v>0</v>
      </c>
      <c r="AC45" s="34"/>
      <c r="AD45" s="32"/>
      <c r="AE45" s="32"/>
      <c r="AF45" s="32"/>
      <c r="AG45" s="32"/>
      <c r="AH45" s="32"/>
      <c r="AI45" s="32"/>
      <c r="AJ45" s="32"/>
      <c r="AK45" s="32"/>
      <c r="AL45" s="32"/>
      <c r="AM45" s="22">
        <f t="shared" si="39"/>
        <v>0</v>
      </c>
      <c r="AN45" s="33">
        <f t="shared" si="40"/>
        <v>0</v>
      </c>
      <c r="AO45" s="37" t="str">
        <f>IF(ISNA(VLOOKUP($AD$2:$AD$66,Notes!$A$1:$B$10,2,0)),"",VLOOKUP($AD$2:$AD$66,Notes!$A$1:$B$10,2,0))</f>
        <v/>
      </c>
      <c r="AP45" s="22" t="str">
        <f>IF(ISNA(VLOOKUP($AF$2:$AF$66,Notes!$A$1:$B$10,2,0)),"",VLOOKUP($AF$2:$AF$66,Notes!$A$1:$B$10,2,0))</f>
        <v/>
      </c>
      <c r="AQ45" s="22" t="str">
        <f>IF(ISNA(VLOOKUP($AH$2:$AH$66,Notes!$A$1:$B$10,2,0)),"",VLOOKUP($AH$2:$AH$66,Notes!$A$1:$B$10,2,0))</f>
        <v/>
      </c>
      <c r="AR45" s="22" t="str">
        <f>IF(ISNA(VLOOKUP($AJ$2:$AJ$66,Notes!$C$1:$D$10,2,0)),"",VLOOKUP($AJ$2:$AJ$66,Notes!$C$1:$D$10,2,0))</f>
        <v/>
      </c>
      <c r="AS45" s="22" t="str">
        <f>IF(ISNA(VLOOKUP($AL$2:$AL$66,Notes!$E$1:$F$10,2,0)),"",VLOOKUP($AL$2:$AL$66,Notes!$E$1:$F$10,2,0))</f>
        <v/>
      </c>
      <c r="AT45" s="38">
        <f t="shared" si="41"/>
        <v>0</v>
      </c>
      <c r="AU45" s="34"/>
      <c r="AV45" s="32"/>
      <c r="AW45" s="32"/>
      <c r="AX45" s="32"/>
      <c r="AY45" s="32"/>
      <c r="AZ45" s="32"/>
      <c r="BA45" s="32"/>
      <c r="BB45" s="32"/>
      <c r="BC45" s="32"/>
      <c r="BD45" s="32"/>
      <c r="BE45" s="22">
        <f t="shared" si="42"/>
        <v>0</v>
      </c>
      <c r="BF45" s="33">
        <f t="shared" si="43"/>
        <v>0</v>
      </c>
      <c r="BG45" s="37" t="str">
        <f>IF(ISNA(VLOOKUP($AV$2:$AV$66,Notes!$A$1:$B$10,2,0)),"",VLOOKUP($AV$2:$AV$66,Notes!$A$1:$B$10,2,0))</f>
        <v/>
      </c>
      <c r="BH45" s="22" t="str">
        <f>IF(ISNA(VLOOKUP($AX$2:$AX$66,Notes!$A$1:$B$10,2,0)),"",VLOOKUP($AX$2:$AX$66,Notes!$A$1:$B$10,2,0))</f>
        <v/>
      </c>
      <c r="BI45" s="22" t="str">
        <f>IF(ISNA(VLOOKUP($AZ$2:$AZ$66,Notes!$A$1:$B$10,2,0)),"",VLOOKUP($AZ$2:$AZ$66,Notes!$A$1:$B$10,2,0))</f>
        <v/>
      </c>
      <c r="BJ45" s="22" t="str">
        <f>IF(ISNA(VLOOKUP($BB$2:$BB$66,Notes!$C$1:$D$10,2,0)),"",VLOOKUP($BB$2:$BB$66,Notes!$C$1:$D$10,2,0))</f>
        <v/>
      </c>
      <c r="BK45" s="22" t="str">
        <f>IF(ISNA(VLOOKUP($BD$2:$BD$66,Notes!$E$1:$F$10,2,0)),"",VLOOKUP($BD$2:$BD$66,Notes!$E$1:$F$10,2,0))</f>
        <v/>
      </c>
      <c r="BL45" s="38">
        <f t="shared" si="44"/>
        <v>0</v>
      </c>
      <c r="BM45" s="34"/>
      <c r="BN45" s="32"/>
      <c r="BO45" s="32"/>
      <c r="BP45" s="32"/>
      <c r="BQ45" s="32"/>
      <c r="BR45" s="32"/>
      <c r="BS45" s="32"/>
      <c r="BT45" s="32"/>
      <c r="BU45" s="32"/>
      <c r="BV45" s="32"/>
      <c r="BW45" s="22">
        <f t="shared" si="45"/>
        <v>0</v>
      </c>
      <c r="BX45" s="33">
        <f t="shared" si="46"/>
        <v>0</v>
      </c>
      <c r="BY45" s="37" t="str">
        <f>IF(ISNA(VLOOKUP($BN$2:$BN$66,Notes!$A$1:$B$10,2,0)),"",VLOOKUP($BN$2:$BN$66,Notes!$A$1:$B$10,2,0))</f>
        <v/>
      </c>
      <c r="BZ45" s="22" t="str">
        <f>IF(ISNA(VLOOKUP($BP$2:$BP$66,Notes!$A$1:$B$10,2,0)),"",VLOOKUP($BP$2:$BP$66,Notes!$A$1:$B$10,2,0))</f>
        <v/>
      </c>
      <c r="CA45" s="22" t="str">
        <f>IF(ISNA(VLOOKUP($BR$2:$BR$66,Notes!$A$1:$B$10,2,0)),"",VLOOKUP($BR$2:$BR$66,Notes!$A$1:$B$10,2,0))</f>
        <v/>
      </c>
      <c r="CB45" s="22" t="str">
        <f>IF(ISNA(VLOOKUP($BT$2:$BT$66,Notes!$C$1:$D$10,2,0)),"",VLOOKUP($BT$2:$BT$66,Notes!$C$1:$D$10,2,0))</f>
        <v/>
      </c>
      <c r="CC45" s="22" t="str">
        <f>IF(ISNA(VLOOKUP($BV$2:$BV$66,Notes!$E$1:$F$10,2,0)),"",VLOOKUP($BV$2:$BV$66,Notes!$E$1:$F$10,2,0))</f>
        <v/>
      </c>
      <c r="CD45" s="38">
        <f t="shared" si="47"/>
        <v>0</v>
      </c>
      <c r="CE45" s="34"/>
      <c r="CF45" s="32"/>
      <c r="CG45" s="32"/>
      <c r="CH45" s="32"/>
      <c r="CI45" s="32"/>
      <c r="CJ45" s="32"/>
      <c r="CK45" s="32"/>
      <c r="CL45" s="32"/>
      <c r="CM45" s="32"/>
      <c r="CN45" s="32"/>
      <c r="CO45" s="22">
        <f t="shared" si="48"/>
        <v>0</v>
      </c>
      <c r="CP45" s="33">
        <f t="shared" si="49"/>
        <v>0</v>
      </c>
      <c r="CQ45" s="37" t="str">
        <f>IF(ISNA(VLOOKUP($CF$2:$CF$66,Notes!$A$1:$B$10,2,0)),"",VLOOKUP($CF$2:$CF$66,Notes!$A$1:$B$10,2,0))</f>
        <v/>
      </c>
      <c r="CR45" s="22" t="str">
        <f>IF(ISNA(VLOOKUP($CH$2:$CH$66,Notes!$A$1:$B$10,2,0)),"",VLOOKUP($CH$2:$CH$66,Notes!$A$1:$B$10,2,0))</f>
        <v/>
      </c>
      <c r="CS45" s="22" t="str">
        <f>IF(ISNA(VLOOKUP($CJ$2:$CJ$66,Notes!$A$1:$B$10,2,0)),"",VLOOKUP($CJ$2:$CJ$66,Notes!$A$1:$B$10,2,0))</f>
        <v/>
      </c>
      <c r="CT45" s="22" t="str">
        <f>IF(ISNA(VLOOKUP($CL$2:$CL$66,Notes!$C$1:$D$10,2,0)),"",VLOOKUP($CL$2:$CL$66,Notes!$C$1:$D$10,2,0))</f>
        <v/>
      </c>
      <c r="CU45" s="22" t="str">
        <f>IF(ISNA(VLOOKUP($CN$2:$CN$66,Notes!$E$1:$F$10,2,0)),"",VLOOKUP($CN$2:$CN$66,Notes!$E$1:$F$10,2,0))</f>
        <v/>
      </c>
      <c r="CV45" s="38">
        <f t="shared" si="50"/>
        <v>0</v>
      </c>
      <c r="CW45" s="57">
        <f t="shared" si="23"/>
        <v>0</v>
      </c>
      <c r="CX45" s="22">
        <f t="shared" si="24"/>
        <v>0</v>
      </c>
      <c r="CY45" s="22">
        <f t="shared" si="25"/>
        <v>0</v>
      </c>
      <c r="CZ45" s="22">
        <f t="shared" si="26"/>
        <v>0</v>
      </c>
      <c r="DA45" s="22">
        <f t="shared" si="27"/>
        <v>0</v>
      </c>
    </row>
    <row r="46" spans="1:105">
      <c r="A46" s="35">
        <v>572</v>
      </c>
      <c r="B46" s="36" t="s">
        <v>92</v>
      </c>
      <c r="C46" s="35">
        <f t="shared" si="28"/>
        <v>0</v>
      </c>
      <c r="D46" s="22">
        <f t="shared" si="29"/>
        <v>0</v>
      </c>
      <c r="E46" s="22">
        <f t="shared" si="30"/>
        <v>0</v>
      </c>
      <c r="F46" s="22">
        <f t="shared" si="31"/>
        <v>0</v>
      </c>
      <c r="G46" s="22">
        <f t="shared" si="32"/>
        <v>0</v>
      </c>
      <c r="H46" s="22">
        <f t="shared" si="33"/>
        <v>0</v>
      </c>
      <c r="I46" s="33">
        <f t="shared" si="34"/>
        <v>0</v>
      </c>
      <c r="J46" s="36">
        <f t="shared" si="35"/>
        <v>0</v>
      </c>
      <c r="K46" s="34"/>
      <c r="L46" s="32"/>
      <c r="M46" s="32"/>
      <c r="N46" s="32"/>
      <c r="O46" s="32"/>
      <c r="P46" s="32"/>
      <c r="Q46" s="32"/>
      <c r="R46" s="32"/>
      <c r="S46" s="32"/>
      <c r="T46" s="32"/>
      <c r="U46" s="22">
        <f t="shared" si="36"/>
        <v>0</v>
      </c>
      <c r="V46" s="33">
        <f t="shared" si="37"/>
        <v>0</v>
      </c>
      <c r="W46" s="37" t="str">
        <f>IF(ISNA(VLOOKUP($L$2:$L$66,Notes!$A$1:$B$10,2,0)),"",VLOOKUP($L$2:$L$66,Notes!$A$1:$B$10,2,0))</f>
        <v/>
      </c>
      <c r="X46" s="22" t="str">
        <f>IF(ISNA(VLOOKUP($N$2:$N$66,Notes!$A$1:$B$10,2,0)),"",VLOOKUP($N$2:$N$66,Notes!$A$1:$B$10,2,0))</f>
        <v/>
      </c>
      <c r="Y46" s="22" t="str">
        <f>IF(ISNA(VLOOKUP($P$2:$P$66,Notes!$A$1:$B$10,2,0)),"",VLOOKUP($P$2:$P$66,Notes!$A$1:$B$10,2,0))</f>
        <v/>
      </c>
      <c r="Z46" s="22" t="str">
        <f>IF(ISNA(VLOOKUP($R$2:$R$66,Notes!$C$1:$D$10,2,0)),"",VLOOKUP($R$2:$R$66,Notes!$C$1:$D$10,2,0))</f>
        <v/>
      </c>
      <c r="AA46" s="22" t="str">
        <f>IF(ISNA(VLOOKUP($T$2:$T$66,Notes!$E$1:$F$10,2,0)),"",VLOOKUP($T$2:$T$66,Notes!$E$1:$F$10,2,0))</f>
        <v/>
      </c>
      <c r="AB46" s="38">
        <f t="shared" si="38"/>
        <v>0</v>
      </c>
      <c r="AC46" s="34"/>
      <c r="AD46" s="32"/>
      <c r="AE46" s="32"/>
      <c r="AF46" s="32"/>
      <c r="AG46" s="32"/>
      <c r="AH46" s="32"/>
      <c r="AI46" s="32"/>
      <c r="AJ46" s="32"/>
      <c r="AK46" s="32"/>
      <c r="AL46" s="32"/>
      <c r="AM46" s="22">
        <f t="shared" si="39"/>
        <v>0</v>
      </c>
      <c r="AN46" s="33">
        <f t="shared" si="40"/>
        <v>0</v>
      </c>
      <c r="AO46" s="37" t="str">
        <f>IF(ISNA(VLOOKUP($AD$2:$AD$66,Notes!$A$1:$B$10,2,0)),"",VLOOKUP($AD$2:$AD$66,Notes!$A$1:$B$10,2,0))</f>
        <v/>
      </c>
      <c r="AP46" s="22" t="str">
        <f>IF(ISNA(VLOOKUP($AF$2:$AF$66,Notes!$A$1:$B$10,2,0)),"",VLOOKUP($AF$2:$AF$66,Notes!$A$1:$B$10,2,0))</f>
        <v/>
      </c>
      <c r="AQ46" s="22" t="str">
        <f>IF(ISNA(VLOOKUP($AH$2:$AH$66,Notes!$A$1:$B$10,2,0)),"",VLOOKUP($AH$2:$AH$66,Notes!$A$1:$B$10,2,0))</f>
        <v/>
      </c>
      <c r="AR46" s="22" t="str">
        <f>IF(ISNA(VLOOKUP($AJ$2:$AJ$66,Notes!$C$1:$D$10,2,0)),"",VLOOKUP($AJ$2:$AJ$66,Notes!$C$1:$D$10,2,0))</f>
        <v/>
      </c>
      <c r="AS46" s="22" t="str">
        <f>IF(ISNA(VLOOKUP($AL$2:$AL$66,Notes!$E$1:$F$10,2,0)),"",VLOOKUP($AL$2:$AL$66,Notes!$E$1:$F$10,2,0))</f>
        <v/>
      </c>
      <c r="AT46" s="38">
        <f t="shared" si="41"/>
        <v>0</v>
      </c>
      <c r="AU46" s="34"/>
      <c r="AV46" s="32"/>
      <c r="AW46" s="32"/>
      <c r="AX46" s="32"/>
      <c r="AY46" s="32"/>
      <c r="AZ46" s="32"/>
      <c r="BA46" s="32"/>
      <c r="BB46" s="32"/>
      <c r="BC46" s="32"/>
      <c r="BD46" s="32"/>
      <c r="BE46" s="22">
        <f t="shared" si="42"/>
        <v>0</v>
      </c>
      <c r="BF46" s="33">
        <f t="shared" si="43"/>
        <v>0</v>
      </c>
      <c r="BG46" s="37" t="str">
        <f>IF(ISNA(VLOOKUP($AV$2:$AV$66,Notes!$A$1:$B$10,2,0)),"",VLOOKUP($AV$2:$AV$66,Notes!$A$1:$B$10,2,0))</f>
        <v/>
      </c>
      <c r="BH46" s="22" t="str">
        <f>IF(ISNA(VLOOKUP($AX$2:$AX$66,Notes!$A$1:$B$10,2,0)),"",VLOOKUP($AX$2:$AX$66,Notes!$A$1:$B$10,2,0))</f>
        <v/>
      </c>
      <c r="BI46" s="22" t="str">
        <f>IF(ISNA(VLOOKUP($AZ$2:$AZ$66,Notes!$A$1:$B$10,2,0)),"",VLOOKUP($AZ$2:$AZ$66,Notes!$A$1:$B$10,2,0))</f>
        <v/>
      </c>
      <c r="BJ46" s="22" t="str">
        <f>IF(ISNA(VLOOKUP($BB$2:$BB$66,Notes!$C$1:$D$10,2,0)),"",VLOOKUP($BB$2:$BB$66,Notes!$C$1:$D$10,2,0))</f>
        <v/>
      </c>
      <c r="BK46" s="22" t="str">
        <f>IF(ISNA(VLOOKUP($BD$2:$BD$66,Notes!$E$1:$F$10,2,0)),"",VLOOKUP($BD$2:$BD$66,Notes!$E$1:$F$10,2,0))</f>
        <v/>
      </c>
      <c r="BL46" s="38">
        <f t="shared" si="44"/>
        <v>0</v>
      </c>
      <c r="BM46" s="34"/>
      <c r="BN46" s="32"/>
      <c r="BO46" s="32"/>
      <c r="BP46" s="32"/>
      <c r="BQ46" s="32"/>
      <c r="BR46" s="32"/>
      <c r="BS46" s="32"/>
      <c r="BT46" s="32"/>
      <c r="BU46" s="32"/>
      <c r="BV46" s="32"/>
      <c r="BW46" s="22">
        <f t="shared" si="45"/>
        <v>0</v>
      </c>
      <c r="BX46" s="33">
        <f t="shared" si="46"/>
        <v>0</v>
      </c>
      <c r="BY46" s="37" t="str">
        <f>IF(ISNA(VLOOKUP($BN$2:$BN$66,Notes!$A$1:$B$10,2,0)),"",VLOOKUP($BN$2:$BN$66,Notes!$A$1:$B$10,2,0))</f>
        <v/>
      </c>
      <c r="BZ46" s="22" t="str">
        <f>IF(ISNA(VLOOKUP($BP$2:$BP$66,Notes!$A$1:$B$10,2,0)),"",VLOOKUP($BP$2:$BP$66,Notes!$A$1:$B$10,2,0))</f>
        <v/>
      </c>
      <c r="CA46" s="22" t="str">
        <f>IF(ISNA(VLOOKUP($BR$2:$BR$66,Notes!$A$1:$B$10,2,0)),"",VLOOKUP($BR$2:$BR$66,Notes!$A$1:$B$10,2,0))</f>
        <v/>
      </c>
      <c r="CB46" s="22" t="str">
        <f>IF(ISNA(VLOOKUP($BT$2:$BT$66,Notes!$C$1:$D$10,2,0)),"",VLOOKUP($BT$2:$BT$66,Notes!$C$1:$D$10,2,0))</f>
        <v/>
      </c>
      <c r="CC46" s="22" t="str">
        <f>IF(ISNA(VLOOKUP($BV$2:$BV$66,Notes!$E$1:$F$10,2,0)),"",VLOOKUP($BV$2:$BV$66,Notes!$E$1:$F$10,2,0))</f>
        <v/>
      </c>
      <c r="CD46" s="38">
        <f t="shared" si="47"/>
        <v>0</v>
      </c>
      <c r="CE46" s="34"/>
      <c r="CF46" s="32"/>
      <c r="CG46" s="32"/>
      <c r="CH46" s="32"/>
      <c r="CI46" s="32"/>
      <c r="CJ46" s="32"/>
      <c r="CK46" s="32"/>
      <c r="CL46" s="32"/>
      <c r="CM46" s="32"/>
      <c r="CN46" s="32"/>
      <c r="CO46" s="22">
        <f t="shared" si="48"/>
        <v>0</v>
      </c>
      <c r="CP46" s="33">
        <f t="shared" si="49"/>
        <v>0</v>
      </c>
      <c r="CQ46" s="37" t="str">
        <f>IF(ISNA(VLOOKUP($CF$2:$CF$66,Notes!$A$1:$B$10,2,0)),"",VLOOKUP($CF$2:$CF$66,Notes!$A$1:$B$10,2,0))</f>
        <v/>
      </c>
      <c r="CR46" s="22" t="str">
        <f>IF(ISNA(VLOOKUP($CH$2:$CH$66,Notes!$A$1:$B$10,2,0)),"",VLOOKUP($CH$2:$CH$66,Notes!$A$1:$B$10,2,0))</f>
        <v/>
      </c>
      <c r="CS46" s="22" t="str">
        <f>IF(ISNA(VLOOKUP($CJ$2:$CJ$66,Notes!$A$1:$B$10,2,0)),"",VLOOKUP($CJ$2:$CJ$66,Notes!$A$1:$B$10,2,0))</f>
        <v/>
      </c>
      <c r="CT46" s="22" t="str">
        <f>IF(ISNA(VLOOKUP($CL$2:$CL$66,Notes!$C$1:$D$10,2,0)),"",VLOOKUP($CL$2:$CL$66,Notes!$C$1:$D$10,2,0))</f>
        <v/>
      </c>
      <c r="CU46" s="22" t="str">
        <f>IF(ISNA(VLOOKUP($CN$2:$CN$66,Notes!$E$1:$F$10,2,0)),"",VLOOKUP($CN$2:$CN$66,Notes!$E$1:$F$10,2,0))</f>
        <v/>
      </c>
      <c r="CV46" s="38">
        <f t="shared" si="50"/>
        <v>0</v>
      </c>
      <c r="CW46" s="57">
        <f t="shared" si="23"/>
        <v>0</v>
      </c>
      <c r="CX46" s="22">
        <f t="shared" si="24"/>
        <v>0</v>
      </c>
      <c r="CY46" s="22">
        <f t="shared" si="25"/>
        <v>0</v>
      </c>
      <c r="CZ46" s="22">
        <f t="shared" si="26"/>
        <v>0</v>
      </c>
      <c r="DA46" s="22">
        <f t="shared" si="27"/>
        <v>0</v>
      </c>
    </row>
    <row r="47" spans="1:105">
      <c r="A47" s="35">
        <v>595</v>
      </c>
      <c r="B47" s="36" t="s">
        <v>45</v>
      </c>
      <c r="C47" s="35">
        <f t="shared" si="28"/>
        <v>0</v>
      </c>
      <c r="D47" s="22">
        <f t="shared" si="29"/>
        <v>0</v>
      </c>
      <c r="E47" s="22">
        <f t="shared" si="30"/>
        <v>0</v>
      </c>
      <c r="F47" s="22">
        <f t="shared" si="31"/>
        <v>0</v>
      </c>
      <c r="G47" s="22">
        <f t="shared" si="32"/>
        <v>0</v>
      </c>
      <c r="H47" s="22">
        <f t="shared" si="33"/>
        <v>0</v>
      </c>
      <c r="I47" s="33">
        <f t="shared" si="34"/>
        <v>0</v>
      </c>
      <c r="J47" s="36">
        <f t="shared" si="35"/>
        <v>0</v>
      </c>
      <c r="K47" s="34"/>
      <c r="L47" s="32"/>
      <c r="M47" s="32"/>
      <c r="N47" s="32"/>
      <c r="O47" s="32"/>
      <c r="P47" s="32"/>
      <c r="Q47" s="32"/>
      <c r="R47" s="32"/>
      <c r="S47" s="32"/>
      <c r="T47" s="32"/>
      <c r="U47" s="22">
        <f t="shared" si="36"/>
        <v>0</v>
      </c>
      <c r="V47" s="33">
        <f t="shared" si="37"/>
        <v>0</v>
      </c>
      <c r="W47" s="37" t="str">
        <f>IF(ISNA(VLOOKUP($L$2:$L$66,Notes!$A$1:$B$10,2,0)),"",VLOOKUP($L$2:$L$66,Notes!$A$1:$B$10,2,0))</f>
        <v/>
      </c>
      <c r="X47" s="22" t="str">
        <f>IF(ISNA(VLOOKUP($N$2:$N$66,Notes!$A$1:$B$10,2,0)),"",VLOOKUP($N$2:$N$66,Notes!$A$1:$B$10,2,0))</f>
        <v/>
      </c>
      <c r="Y47" s="22" t="str">
        <f>IF(ISNA(VLOOKUP($P$2:$P$66,Notes!$A$1:$B$10,2,0)),"",VLOOKUP($P$2:$P$66,Notes!$A$1:$B$10,2,0))</f>
        <v/>
      </c>
      <c r="Z47" s="22" t="str">
        <f>IF(ISNA(VLOOKUP($R$2:$R$66,Notes!$C$1:$D$10,2,0)),"",VLOOKUP($R$2:$R$66,Notes!$C$1:$D$10,2,0))</f>
        <v/>
      </c>
      <c r="AA47" s="22" t="str">
        <f>IF(ISNA(VLOOKUP($T$2:$T$66,Notes!$E$1:$F$10,2,0)),"",VLOOKUP($T$2:$T$66,Notes!$E$1:$F$10,2,0))</f>
        <v/>
      </c>
      <c r="AB47" s="38">
        <f t="shared" si="38"/>
        <v>0</v>
      </c>
      <c r="AC47" s="34"/>
      <c r="AD47" s="32"/>
      <c r="AE47" s="32"/>
      <c r="AF47" s="32"/>
      <c r="AG47" s="32"/>
      <c r="AH47" s="32"/>
      <c r="AI47" s="32"/>
      <c r="AJ47" s="32"/>
      <c r="AK47" s="32"/>
      <c r="AL47" s="32"/>
      <c r="AM47" s="22">
        <f t="shared" si="39"/>
        <v>0</v>
      </c>
      <c r="AN47" s="33">
        <f t="shared" si="40"/>
        <v>0</v>
      </c>
      <c r="AO47" s="37" t="str">
        <f>IF(ISNA(VLOOKUP($AD$2:$AD$66,Notes!$A$1:$B$10,2,0)),"",VLOOKUP($AD$2:$AD$66,Notes!$A$1:$B$10,2,0))</f>
        <v/>
      </c>
      <c r="AP47" s="22" t="str">
        <f>IF(ISNA(VLOOKUP($AF$2:$AF$66,Notes!$A$1:$B$10,2,0)),"",VLOOKUP($AF$2:$AF$66,Notes!$A$1:$B$10,2,0))</f>
        <v/>
      </c>
      <c r="AQ47" s="22" t="str">
        <f>IF(ISNA(VLOOKUP($AH$2:$AH$66,Notes!$A$1:$B$10,2,0)),"",VLOOKUP($AH$2:$AH$66,Notes!$A$1:$B$10,2,0))</f>
        <v/>
      </c>
      <c r="AR47" s="22" t="str">
        <f>IF(ISNA(VLOOKUP($AJ$2:$AJ$66,Notes!$C$1:$D$10,2,0)),"",VLOOKUP($AJ$2:$AJ$66,Notes!$C$1:$D$10,2,0))</f>
        <v/>
      </c>
      <c r="AS47" s="22" t="str">
        <f>IF(ISNA(VLOOKUP($AL$2:$AL$66,Notes!$E$1:$F$10,2,0)),"",VLOOKUP($AL$2:$AL$66,Notes!$E$1:$F$10,2,0))</f>
        <v/>
      </c>
      <c r="AT47" s="38">
        <f t="shared" si="41"/>
        <v>0</v>
      </c>
      <c r="AU47" s="34"/>
      <c r="AV47" s="32"/>
      <c r="AW47" s="32"/>
      <c r="AX47" s="32"/>
      <c r="AY47" s="32"/>
      <c r="AZ47" s="32"/>
      <c r="BA47" s="32"/>
      <c r="BB47" s="32"/>
      <c r="BC47" s="32"/>
      <c r="BD47" s="32"/>
      <c r="BE47" s="22">
        <f t="shared" si="42"/>
        <v>0</v>
      </c>
      <c r="BF47" s="33">
        <f t="shared" si="43"/>
        <v>0</v>
      </c>
      <c r="BG47" s="37" t="str">
        <f>IF(ISNA(VLOOKUP($AV$2:$AV$66,Notes!$A$1:$B$10,2,0)),"",VLOOKUP($AV$2:$AV$66,Notes!$A$1:$B$10,2,0))</f>
        <v/>
      </c>
      <c r="BH47" s="22" t="str">
        <f>IF(ISNA(VLOOKUP($AX$2:$AX$66,Notes!$A$1:$B$10,2,0)),"",VLOOKUP($AX$2:$AX$66,Notes!$A$1:$B$10,2,0))</f>
        <v/>
      </c>
      <c r="BI47" s="22" t="str">
        <f>IF(ISNA(VLOOKUP($AZ$2:$AZ$66,Notes!$A$1:$B$10,2,0)),"",VLOOKUP($AZ$2:$AZ$66,Notes!$A$1:$B$10,2,0))</f>
        <v/>
      </c>
      <c r="BJ47" s="22" t="str">
        <f>IF(ISNA(VLOOKUP($BB$2:$BB$66,Notes!$C$1:$D$10,2,0)),"",VLOOKUP($BB$2:$BB$66,Notes!$C$1:$D$10,2,0))</f>
        <v/>
      </c>
      <c r="BK47" s="22" t="str">
        <f>IF(ISNA(VLOOKUP($BD$2:$BD$66,Notes!$E$1:$F$10,2,0)),"",VLOOKUP($BD$2:$BD$66,Notes!$E$1:$F$10,2,0))</f>
        <v/>
      </c>
      <c r="BL47" s="38">
        <f t="shared" si="44"/>
        <v>0</v>
      </c>
      <c r="BM47" s="34"/>
      <c r="BN47" s="32"/>
      <c r="BO47" s="32"/>
      <c r="BP47" s="32"/>
      <c r="BQ47" s="32"/>
      <c r="BR47" s="32"/>
      <c r="BS47" s="32"/>
      <c r="BT47" s="32"/>
      <c r="BU47" s="32"/>
      <c r="BV47" s="32"/>
      <c r="BW47" s="22">
        <f t="shared" si="45"/>
        <v>0</v>
      </c>
      <c r="BX47" s="33">
        <f t="shared" si="46"/>
        <v>0</v>
      </c>
      <c r="BY47" s="37" t="str">
        <f>IF(ISNA(VLOOKUP($BN$2:$BN$66,Notes!$A$1:$B$10,2,0)),"",VLOOKUP($BN$2:$BN$66,Notes!$A$1:$B$10,2,0))</f>
        <v/>
      </c>
      <c r="BZ47" s="22" t="str">
        <f>IF(ISNA(VLOOKUP($BP$2:$BP$66,Notes!$A$1:$B$10,2,0)),"",VLOOKUP($BP$2:$BP$66,Notes!$A$1:$B$10,2,0))</f>
        <v/>
      </c>
      <c r="CA47" s="22" t="str">
        <f>IF(ISNA(VLOOKUP($BR$2:$BR$66,Notes!$A$1:$B$10,2,0)),"",VLOOKUP($BR$2:$BR$66,Notes!$A$1:$B$10,2,0))</f>
        <v/>
      </c>
      <c r="CB47" s="22" t="str">
        <f>IF(ISNA(VLOOKUP($BT$2:$BT$66,Notes!$C$1:$D$10,2,0)),"",VLOOKUP($BT$2:$BT$66,Notes!$C$1:$D$10,2,0))</f>
        <v/>
      </c>
      <c r="CC47" s="22" t="str">
        <f>IF(ISNA(VLOOKUP($BV$2:$BV$66,Notes!$E$1:$F$10,2,0)),"",VLOOKUP($BV$2:$BV$66,Notes!$E$1:$F$10,2,0))</f>
        <v/>
      </c>
      <c r="CD47" s="38">
        <f t="shared" si="47"/>
        <v>0</v>
      </c>
      <c r="CE47" s="34"/>
      <c r="CF47" s="32"/>
      <c r="CG47" s="32"/>
      <c r="CH47" s="32"/>
      <c r="CI47" s="32"/>
      <c r="CJ47" s="32"/>
      <c r="CK47" s="32"/>
      <c r="CL47" s="32"/>
      <c r="CM47" s="32"/>
      <c r="CN47" s="32"/>
      <c r="CO47" s="22">
        <f t="shared" si="48"/>
        <v>0</v>
      </c>
      <c r="CP47" s="33">
        <f t="shared" si="49"/>
        <v>0</v>
      </c>
      <c r="CQ47" s="37" t="str">
        <f>IF(ISNA(VLOOKUP($CF$2:$CF$66,Notes!$A$1:$B$10,2,0)),"",VLOOKUP($CF$2:$CF$66,Notes!$A$1:$B$10,2,0))</f>
        <v/>
      </c>
      <c r="CR47" s="22" t="str">
        <f>IF(ISNA(VLOOKUP($CH$2:$CH$66,Notes!$A$1:$B$10,2,0)),"",VLOOKUP($CH$2:$CH$66,Notes!$A$1:$B$10,2,0))</f>
        <v/>
      </c>
      <c r="CS47" s="22" t="str">
        <f>IF(ISNA(VLOOKUP($CJ$2:$CJ$66,Notes!$A$1:$B$10,2,0)),"",VLOOKUP($CJ$2:$CJ$66,Notes!$A$1:$B$10,2,0))</f>
        <v/>
      </c>
      <c r="CT47" s="22" t="str">
        <f>IF(ISNA(VLOOKUP($CL$2:$CL$66,Notes!$C$1:$D$10,2,0)),"",VLOOKUP($CL$2:$CL$66,Notes!$C$1:$D$10,2,0))</f>
        <v/>
      </c>
      <c r="CU47" s="22" t="str">
        <f>IF(ISNA(VLOOKUP($CN$2:$CN$66,Notes!$E$1:$F$10,2,0)),"",VLOOKUP($CN$2:$CN$66,Notes!$E$1:$F$10,2,0))</f>
        <v/>
      </c>
      <c r="CV47" s="38">
        <f t="shared" si="50"/>
        <v>0</v>
      </c>
      <c r="CW47" s="57">
        <f t="shared" si="23"/>
        <v>0</v>
      </c>
      <c r="CX47" s="22">
        <f t="shared" si="24"/>
        <v>0</v>
      </c>
      <c r="CY47" s="22">
        <f t="shared" si="25"/>
        <v>0</v>
      </c>
      <c r="CZ47" s="22">
        <f t="shared" si="26"/>
        <v>0</v>
      </c>
      <c r="DA47" s="22">
        <f t="shared" si="27"/>
        <v>0</v>
      </c>
    </row>
    <row r="48" spans="1:105">
      <c r="A48" s="35">
        <v>629</v>
      </c>
      <c r="B48" s="139" t="s">
        <v>271</v>
      </c>
      <c r="C48" s="35">
        <f t="shared" si="28"/>
        <v>1236</v>
      </c>
      <c r="D48" s="22">
        <f t="shared" si="29"/>
        <v>153</v>
      </c>
      <c r="E48" s="22">
        <f t="shared" si="30"/>
        <v>5</v>
      </c>
      <c r="F48" s="22">
        <f t="shared" si="31"/>
        <v>30.6</v>
      </c>
      <c r="G48" s="22">
        <f t="shared" si="32"/>
        <v>107</v>
      </c>
      <c r="H48" s="22">
        <f t="shared" si="33"/>
        <v>0</v>
      </c>
      <c r="I48" s="33">
        <f t="shared" si="34"/>
        <v>0</v>
      </c>
      <c r="J48" s="36">
        <f t="shared" si="35"/>
        <v>0</v>
      </c>
      <c r="K48" s="34">
        <v>74</v>
      </c>
      <c r="L48" s="32">
        <v>4</v>
      </c>
      <c r="M48" s="32">
        <v>72</v>
      </c>
      <c r="N48" s="32">
        <v>5</v>
      </c>
      <c r="O48" s="32">
        <v>72</v>
      </c>
      <c r="P48" s="32">
        <v>5</v>
      </c>
      <c r="Q48" s="32">
        <v>82</v>
      </c>
      <c r="R48" s="32">
        <v>3</v>
      </c>
      <c r="S48" s="32"/>
      <c r="T48" s="32"/>
      <c r="U48" s="22">
        <f t="shared" si="36"/>
        <v>300</v>
      </c>
      <c r="V48" s="33">
        <f t="shared" si="37"/>
        <v>1</v>
      </c>
      <c r="W48" s="37">
        <f>IF(ISNA(VLOOKUP($L$2:$L$66,Notes!$A$1:$B$10,2,0)),"",VLOOKUP($L$2:$L$66,Notes!$A$1:$B$10,2,0))</f>
        <v>7</v>
      </c>
      <c r="X48" s="22">
        <f>IF(ISNA(VLOOKUP($N$2:$N$66,Notes!$A$1:$B$10,2,0)),"",VLOOKUP($N$2:$N$66,Notes!$A$1:$B$10,2,0))</f>
        <v>6</v>
      </c>
      <c r="Y48" s="22">
        <f>IF(ISNA(VLOOKUP($P$2:$P$66,Notes!$A$1:$B$10,2,0)),"",VLOOKUP($P$2:$P$66,Notes!$A$1:$B$10,2,0))</f>
        <v>6</v>
      </c>
      <c r="Z48" s="22">
        <f>IF(ISNA(VLOOKUP($R$2:$R$66,Notes!$C$1:$D$10,2,0)),"",VLOOKUP($R$2:$R$66,Notes!$C$1:$D$10,2,0))</f>
        <v>10</v>
      </c>
      <c r="AA48" s="22" t="str">
        <f>IF(ISNA(VLOOKUP($T$2:$T$66,Notes!$E$1:$F$10,2,0)),"",VLOOKUP($T$2:$T$66,Notes!$E$1:$F$10,2,0))</f>
        <v/>
      </c>
      <c r="AB48" s="38">
        <f t="shared" si="38"/>
        <v>29</v>
      </c>
      <c r="AC48" s="34">
        <v>55</v>
      </c>
      <c r="AD48" s="32">
        <v>5</v>
      </c>
      <c r="AE48" s="32">
        <v>61</v>
      </c>
      <c r="AF48" s="32">
        <v>5</v>
      </c>
      <c r="AG48" s="32">
        <v>74</v>
      </c>
      <c r="AH48" s="32">
        <v>4</v>
      </c>
      <c r="AI48" s="32"/>
      <c r="AJ48" s="32"/>
      <c r="AK48" s="32">
        <v>72</v>
      </c>
      <c r="AL48" s="32">
        <v>7</v>
      </c>
      <c r="AM48" s="22">
        <f t="shared" si="39"/>
        <v>262</v>
      </c>
      <c r="AN48" s="33">
        <f t="shared" si="40"/>
        <v>1</v>
      </c>
      <c r="AO48" s="37">
        <f>IF(ISNA(VLOOKUP($AD$2:$AD$66,Notes!$A$1:$B$10,2,0)),"",VLOOKUP($AD$2:$AD$66,Notes!$A$1:$B$10,2,0))</f>
        <v>6</v>
      </c>
      <c r="AP48" s="22">
        <f>IF(ISNA(VLOOKUP($AF$2:$AF$66,Notes!$A$1:$B$10,2,0)),"",VLOOKUP($AF$2:$AF$66,Notes!$A$1:$B$10,2,0))</f>
        <v>6</v>
      </c>
      <c r="AQ48" s="22">
        <f>IF(ISNA(VLOOKUP($AH$2:$AH$66,Notes!$A$1:$B$10,2,0)),"",VLOOKUP($AH$2:$AH$66,Notes!$A$1:$B$10,2,0))</f>
        <v>7</v>
      </c>
      <c r="AR48" s="22" t="str">
        <f>IF(ISNA(VLOOKUP($AJ$2:$AJ$66,Notes!$C$1:$D$10,2,0)),"",VLOOKUP($AJ$2:$AJ$66,Notes!$C$1:$D$10,2,0))</f>
        <v/>
      </c>
      <c r="AS48" s="22">
        <f>IF(ISNA(VLOOKUP($AL$2:$AL$66,Notes!$E$1:$F$10,2,0)),"",VLOOKUP($AL$2:$AL$66,Notes!$E$1:$F$10,2,0))</f>
        <v>17</v>
      </c>
      <c r="AT48" s="38">
        <f t="shared" si="41"/>
        <v>36</v>
      </c>
      <c r="AU48" s="34">
        <v>65</v>
      </c>
      <c r="AV48" s="32">
        <v>6</v>
      </c>
      <c r="AW48" s="32">
        <v>0</v>
      </c>
      <c r="AX48" s="32">
        <v>6</v>
      </c>
      <c r="AY48" s="32">
        <v>68</v>
      </c>
      <c r="AZ48" s="32">
        <v>6</v>
      </c>
      <c r="BA48" s="32">
        <v>58</v>
      </c>
      <c r="BB48" s="32">
        <v>5</v>
      </c>
      <c r="BC48" s="32"/>
      <c r="BD48" s="32"/>
      <c r="BE48" s="22">
        <f t="shared" si="42"/>
        <v>191</v>
      </c>
      <c r="BF48" s="33">
        <f t="shared" si="43"/>
        <v>1</v>
      </c>
      <c r="BG48" s="37">
        <f>IF(ISNA(VLOOKUP($AV$2:$AV$66,Notes!$A$1:$B$10,2,0)),"",VLOOKUP($AV$2:$AV$66,Notes!$A$1:$B$10,2,0))</f>
        <v>5</v>
      </c>
      <c r="BH48" s="22">
        <f>IF(ISNA(VLOOKUP($AX$2:$AX$66,Notes!$A$1:$B$10,2,0)),"",VLOOKUP($AX$2:$AX$66,Notes!$A$1:$B$10,2,0))</f>
        <v>5</v>
      </c>
      <c r="BI48" s="22">
        <f>IF(ISNA(VLOOKUP($AZ$2:$AZ$66,Notes!$A$1:$B$10,2,0)),"",VLOOKUP($AZ$2:$AZ$66,Notes!$A$1:$B$10,2,0))</f>
        <v>5</v>
      </c>
      <c r="BJ48" s="22">
        <f>IF(ISNA(VLOOKUP($BB$2:$BB$66,Notes!$C$1:$D$10,2,0)),"",VLOOKUP($BB$2:$BB$66,Notes!$C$1:$D$10,2,0))</f>
        <v>8</v>
      </c>
      <c r="BK48" s="22" t="str">
        <f>IF(ISNA(VLOOKUP($BD$2:$BD$66,Notes!$E$1:$F$10,2,0)),"",VLOOKUP($BD$2:$BD$66,Notes!$E$1:$F$10,2,0))</f>
        <v/>
      </c>
      <c r="BL48" s="38">
        <f t="shared" si="44"/>
        <v>23</v>
      </c>
      <c r="BM48" s="34">
        <v>34</v>
      </c>
      <c r="BN48" s="32">
        <v>7</v>
      </c>
      <c r="BO48" s="32">
        <v>38</v>
      </c>
      <c r="BP48" s="32">
        <v>6</v>
      </c>
      <c r="BQ48" s="32">
        <v>73</v>
      </c>
      <c r="BR48" s="32">
        <v>5</v>
      </c>
      <c r="BS48" s="32">
        <v>57</v>
      </c>
      <c r="BT48" s="32">
        <v>5</v>
      </c>
      <c r="BU48" s="32"/>
      <c r="BV48" s="32"/>
      <c r="BW48" s="22">
        <f t="shared" si="45"/>
        <v>202</v>
      </c>
      <c r="BX48" s="33">
        <f t="shared" si="46"/>
        <v>1</v>
      </c>
      <c r="BY48" s="37">
        <f>IF(ISNA(VLOOKUP($BN$2:$BN$66,Notes!$A$1:$B$10,2,0)),"",VLOOKUP($BN$2:$BN$66,Notes!$A$1:$B$10,2,0))</f>
        <v>4</v>
      </c>
      <c r="BZ48" s="22">
        <f>IF(ISNA(VLOOKUP($BP$2:$BP$66,Notes!$A$1:$B$10,2,0)),"",VLOOKUP($BP$2:$BP$66,Notes!$A$1:$B$10,2,0))</f>
        <v>5</v>
      </c>
      <c r="CA48" s="22">
        <f>IF(ISNA(VLOOKUP($BR$2:$BR$66,Notes!$A$1:$B$10,2,0)),"",VLOOKUP($BR$2:$BR$66,Notes!$A$1:$B$10,2,0))</f>
        <v>6</v>
      </c>
      <c r="CB48" s="22">
        <f>IF(ISNA(VLOOKUP($BT$2:$BT$66,Notes!$C$1:$D$10,2,0)),"",VLOOKUP($BT$2:$BT$66,Notes!$C$1:$D$10,2,0))</f>
        <v>8</v>
      </c>
      <c r="CC48" s="22" t="str">
        <f>IF(ISNA(VLOOKUP($BV$2:$BV$66,Notes!$E$1:$F$10,2,0)),"",VLOOKUP($BV$2:$BV$66,Notes!$E$1:$F$10,2,0))</f>
        <v/>
      </c>
      <c r="CD48" s="38">
        <f t="shared" si="47"/>
        <v>23</v>
      </c>
      <c r="CE48" s="34">
        <v>65</v>
      </c>
      <c r="CF48" s="32">
        <v>4</v>
      </c>
      <c r="CG48" s="32">
        <v>73</v>
      </c>
      <c r="CH48" s="32">
        <v>2</v>
      </c>
      <c r="CI48" s="32">
        <v>76</v>
      </c>
      <c r="CJ48" s="32">
        <v>2</v>
      </c>
      <c r="CK48" s="32"/>
      <c r="CL48" s="32"/>
      <c r="CM48" s="32">
        <v>67</v>
      </c>
      <c r="CN48" s="32">
        <v>7</v>
      </c>
      <c r="CO48" s="22">
        <f t="shared" si="48"/>
        <v>281</v>
      </c>
      <c r="CP48" s="33">
        <f t="shared" si="49"/>
        <v>1</v>
      </c>
      <c r="CQ48" s="37">
        <f>IF(ISNA(VLOOKUP($CF$2:$CF$66,Notes!$A$1:$B$10,2,0)),"",VLOOKUP($CF$2:$CF$66,Notes!$A$1:$B$10,2,0))</f>
        <v>7</v>
      </c>
      <c r="CR48" s="22">
        <f>IF(ISNA(VLOOKUP($CH$2:$CH$66,Notes!$A$1:$B$10,2,0)),"",VLOOKUP($CH$2:$CH$66,Notes!$A$1:$B$10,2,0))</f>
        <v>9</v>
      </c>
      <c r="CS48" s="22">
        <f>IF(ISNA(VLOOKUP($CJ$2:$CJ$66,Notes!$A$1:$B$10,2,0)),"",VLOOKUP($CJ$2:$CJ$66,Notes!$A$1:$B$10,2,0))</f>
        <v>9</v>
      </c>
      <c r="CT48" s="22" t="str">
        <f>IF(ISNA(VLOOKUP($CL$2:$CL$66,Notes!$C$1:$D$10,2,0)),"",VLOOKUP($CL$2:$CL$66,Notes!$C$1:$D$10,2,0))</f>
        <v/>
      </c>
      <c r="CU48" s="22">
        <f>IF(ISNA(VLOOKUP($CN$2:$CN$66,Notes!$E$1:$F$10,2,0)),"",VLOOKUP($CN$2:$CN$66,Notes!$E$1:$F$10,2,0))</f>
        <v>17</v>
      </c>
      <c r="CV48" s="38">
        <f t="shared" si="50"/>
        <v>42</v>
      </c>
      <c r="CW48" s="57">
        <f t="shared" si="23"/>
        <v>29</v>
      </c>
      <c r="CX48" s="22">
        <f t="shared" si="24"/>
        <v>36</v>
      </c>
      <c r="CY48" s="22">
        <f t="shared" si="25"/>
        <v>23</v>
      </c>
      <c r="CZ48" s="22">
        <f t="shared" si="26"/>
        <v>23</v>
      </c>
      <c r="DA48" s="22">
        <f t="shared" si="27"/>
        <v>42</v>
      </c>
    </row>
    <row r="49" spans="1:105">
      <c r="A49" s="35">
        <v>777</v>
      </c>
      <c r="B49" s="36" t="s">
        <v>284</v>
      </c>
      <c r="C49" s="35">
        <f t="shared" si="28"/>
        <v>0</v>
      </c>
      <c r="D49" s="22">
        <f t="shared" si="29"/>
        <v>0</v>
      </c>
      <c r="E49" s="22">
        <f t="shared" si="30"/>
        <v>0</v>
      </c>
      <c r="F49" s="22">
        <f t="shared" si="31"/>
        <v>0</v>
      </c>
      <c r="G49" s="22">
        <f t="shared" si="32"/>
        <v>0</v>
      </c>
      <c r="H49" s="22">
        <f t="shared" si="33"/>
        <v>0</v>
      </c>
      <c r="I49" s="33">
        <f t="shared" si="34"/>
        <v>0</v>
      </c>
      <c r="J49" s="36">
        <f t="shared" si="35"/>
        <v>0</v>
      </c>
      <c r="K49" s="34"/>
      <c r="L49" s="32"/>
      <c r="M49" s="32"/>
      <c r="N49" s="32"/>
      <c r="O49" s="32"/>
      <c r="P49" s="32"/>
      <c r="Q49" s="32"/>
      <c r="R49" s="32"/>
      <c r="S49" s="32"/>
      <c r="T49" s="32"/>
      <c r="U49" s="22">
        <f t="shared" si="36"/>
        <v>0</v>
      </c>
      <c r="V49" s="33">
        <f t="shared" si="37"/>
        <v>0</v>
      </c>
      <c r="W49" s="37" t="str">
        <f>IF(ISNA(VLOOKUP($L$2:$L$66,Notes!$A$1:$B$10,2,0)),"",VLOOKUP($L$2:$L$66,Notes!$A$1:$B$10,2,0))</f>
        <v/>
      </c>
      <c r="X49" s="22" t="str">
        <f>IF(ISNA(VLOOKUP($N$2:$N$66,Notes!$A$1:$B$10,2,0)),"",VLOOKUP($N$2:$N$66,Notes!$A$1:$B$10,2,0))</f>
        <v/>
      </c>
      <c r="Y49" s="22" t="str">
        <f>IF(ISNA(VLOOKUP($P$2:$P$66,Notes!$A$1:$B$10,2,0)),"",VLOOKUP($P$2:$P$66,Notes!$A$1:$B$10,2,0))</f>
        <v/>
      </c>
      <c r="Z49" s="22" t="str">
        <f>IF(ISNA(VLOOKUP($R$2:$R$66,Notes!$C$1:$D$10,2,0)),"",VLOOKUP($R$2:$R$66,Notes!$C$1:$D$10,2,0))</f>
        <v/>
      </c>
      <c r="AA49" s="22" t="str">
        <f>IF(ISNA(VLOOKUP($T$2:$T$66,Notes!$E$1:$F$10,2,0)),"",VLOOKUP($T$2:$T$66,Notes!$E$1:$F$10,2,0))</f>
        <v/>
      </c>
      <c r="AB49" s="38">
        <f t="shared" si="38"/>
        <v>0</v>
      </c>
      <c r="AC49" s="34"/>
      <c r="AD49" s="32"/>
      <c r="AE49" s="32"/>
      <c r="AF49" s="32"/>
      <c r="AG49" s="32"/>
      <c r="AH49" s="32"/>
      <c r="AI49" s="32"/>
      <c r="AJ49" s="32"/>
      <c r="AK49" s="32"/>
      <c r="AL49" s="32"/>
      <c r="AM49" s="22">
        <f t="shared" si="39"/>
        <v>0</v>
      </c>
      <c r="AN49" s="33">
        <f t="shared" si="40"/>
        <v>0</v>
      </c>
      <c r="AO49" s="37" t="str">
        <f>IF(ISNA(VLOOKUP($AD$2:$AD$66,Notes!$A$1:$B$10,2,0)),"",VLOOKUP($AD$2:$AD$66,Notes!$A$1:$B$10,2,0))</f>
        <v/>
      </c>
      <c r="AP49" s="22" t="str">
        <f>IF(ISNA(VLOOKUP($AF$2:$AF$66,Notes!$A$1:$B$10,2,0)),"",VLOOKUP($AF$2:$AF$66,Notes!$A$1:$B$10,2,0))</f>
        <v/>
      </c>
      <c r="AQ49" s="22" t="str">
        <f>IF(ISNA(VLOOKUP($AH$2:$AH$66,Notes!$A$1:$B$10,2,0)),"",VLOOKUP($AH$2:$AH$66,Notes!$A$1:$B$10,2,0))</f>
        <v/>
      </c>
      <c r="AR49" s="22" t="str">
        <f>IF(ISNA(VLOOKUP($AJ$2:$AJ$66,Notes!$C$1:$D$10,2,0)),"",VLOOKUP($AJ$2:$AJ$66,Notes!$C$1:$D$10,2,0))</f>
        <v/>
      </c>
      <c r="AS49" s="22" t="str">
        <f>IF(ISNA(VLOOKUP($AL$2:$AL$66,Notes!$E$1:$F$10,2,0)),"",VLOOKUP($AL$2:$AL$66,Notes!$E$1:$F$10,2,0))</f>
        <v/>
      </c>
      <c r="AT49" s="38">
        <f t="shared" si="41"/>
        <v>0</v>
      </c>
      <c r="AU49" s="34"/>
      <c r="AV49" s="32"/>
      <c r="AW49" s="32"/>
      <c r="AX49" s="32"/>
      <c r="AY49" s="32"/>
      <c r="AZ49" s="32"/>
      <c r="BA49" s="32"/>
      <c r="BB49" s="32"/>
      <c r="BC49" s="32"/>
      <c r="BD49" s="32"/>
      <c r="BE49" s="22">
        <f t="shared" si="42"/>
        <v>0</v>
      </c>
      <c r="BF49" s="33">
        <f t="shared" si="43"/>
        <v>0</v>
      </c>
      <c r="BG49" s="37" t="str">
        <f>IF(ISNA(VLOOKUP($AV$2:$AV$66,Notes!$A$1:$B$10,2,0)),"",VLOOKUP($AV$2:$AV$66,Notes!$A$1:$B$10,2,0))</f>
        <v/>
      </c>
      <c r="BH49" s="22" t="str">
        <f>IF(ISNA(VLOOKUP($AX$2:$AX$66,Notes!$A$1:$B$10,2,0)),"",VLOOKUP($AX$2:$AX$66,Notes!$A$1:$B$10,2,0))</f>
        <v/>
      </c>
      <c r="BI49" s="22" t="str">
        <f>IF(ISNA(VLOOKUP($AZ$2:$AZ$66,Notes!$A$1:$B$10,2,0)),"",VLOOKUP($AZ$2:$AZ$66,Notes!$A$1:$B$10,2,0))</f>
        <v/>
      </c>
      <c r="BJ49" s="22" t="str">
        <f>IF(ISNA(VLOOKUP($BB$2:$BB$66,Notes!$C$1:$D$10,2,0)),"",VLOOKUP($BB$2:$BB$66,Notes!$C$1:$D$10,2,0))</f>
        <v/>
      </c>
      <c r="BK49" s="22" t="str">
        <f>IF(ISNA(VLOOKUP($BD$2:$BD$66,Notes!$E$1:$F$10,2,0)),"",VLOOKUP($BD$2:$BD$66,Notes!$E$1:$F$10,2,0))</f>
        <v/>
      </c>
      <c r="BL49" s="38">
        <f t="shared" si="44"/>
        <v>0</v>
      </c>
      <c r="BM49" s="34"/>
      <c r="BN49" s="32"/>
      <c r="BO49" s="32"/>
      <c r="BP49" s="32"/>
      <c r="BQ49" s="32"/>
      <c r="BR49" s="32"/>
      <c r="BS49" s="32"/>
      <c r="BT49" s="32"/>
      <c r="BU49" s="32"/>
      <c r="BV49" s="32"/>
      <c r="BW49" s="22">
        <f t="shared" si="45"/>
        <v>0</v>
      </c>
      <c r="BX49" s="33">
        <f t="shared" si="46"/>
        <v>0</v>
      </c>
      <c r="BY49" s="37" t="str">
        <f>IF(ISNA(VLOOKUP($BN$2:$BN$66,Notes!$A$1:$B$10,2,0)),"",VLOOKUP($BN$2:$BN$66,Notes!$A$1:$B$10,2,0))</f>
        <v/>
      </c>
      <c r="BZ49" s="22" t="str">
        <f>IF(ISNA(VLOOKUP($BP$2:$BP$66,Notes!$A$1:$B$10,2,0)),"",VLOOKUP($BP$2:$BP$66,Notes!$A$1:$B$10,2,0))</f>
        <v/>
      </c>
      <c r="CA49" s="22" t="str">
        <f>IF(ISNA(VLOOKUP($BR$2:$BR$66,Notes!$A$1:$B$10,2,0)),"",VLOOKUP($BR$2:$BR$66,Notes!$A$1:$B$10,2,0))</f>
        <v/>
      </c>
      <c r="CB49" s="22" t="str">
        <f>IF(ISNA(VLOOKUP($BT$2:$BT$66,Notes!$C$1:$D$10,2,0)),"",VLOOKUP($BT$2:$BT$66,Notes!$C$1:$D$10,2,0))</f>
        <v/>
      </c>
      <c r="CC49" s="22" t="str">
        <f>IF(ISNA(VLOOKUP($BV$2:$BV$66,Notes!$E$1:$F$10,2,0)),"",VLOOKUP($BV$2:$BV$66,Notes!$E$1:$F$10,2,0))</f>
        <v/>
      </c>
      <c r="CD49" s="38">
        <f t="shared" si="47"/>
        <v>0</v>
      </c>
      <c r="CE49" s="34"/>
      <c r="CF49" s="32"/>
      <c r="CG49" s="32"/>
      <c r="CH49" s="32"/>
      <c r="CI49" s="32"/>
      <c r="CJ49" s="32"/>
      <c r="CK49" s="32"/>
      <c r="CL49" s="32"/>
      <c r="CM49" s="32"/>
      <c r="CN49" s="32"/>
      <c r="CO49" s="22">
        <f t="shared" si="48"/>
        <v>0</v>
      </c>
      <c r="CP49" s="33">
        <f t="shared" si="49"/>
        <v>0</v>
      </c>
      <c r="CQ49" s="37" t="str">
        <f>IF(ISNA(VLOOKUP($CF$2:$CF$66,Notes!$A$1:$B$10,2,0)),"",VLOOKUP($CF$2:$CF$66,Notes!$A$1:$B$10,2,0))</f>
        <v/>
      </c>
      <c r="CR49" s="22" t="str">
        <f>IF(ISNA(VLOOKUP($CH$2:$CH$66,Notes!$A$1:$B$10,2,0)),"",VLOOKUP($CH$2:$CH$66,Notes!$A$1:$B$10,2,0))</f>
        <v/>
      </c>
      <c r="CS49" s="22" t="str">
        <f>IF(ISNA(VLOOKUP($CJ$2:$CJ$66,Notes!$A$1:$B$10,2,0)),"",VLOOKUP($CJ$2:$CJ$66,Notes!$A$1:$B$10,2,0))</f>
        <v/>
      </c>
      <c r="CT49" s="22" t="str">
        <f>IF(ISNA(VLOOKUP($CL$2:$CL$66,Notes!$C$1:$D$10,2,0)),"",VLOOKUP($CL$2:$CL$66,Notes!$C$1:$D$10,2,0))</f>
        <v/>
      </c>
      <c r="CU49" s="22" t="str">
        <f>IF(ISNA(VLOOKUP($CN$2:$CN$66,Notes!$E$1:$F$10,2,0)),"",VLOOKUP($CN$2:$CN$66,Notes!$E$1:$F$10,2,0))</f>
        <v/>
      </c>
      <c r="CV49" s="38">
        <f t="shared" si="50"/>
        <v>0</v>
      </c>
      <c r="CW49" s="57">
        <f t="shared" si="23"/>
        <v>0</v>
      </c>
      <c r="CX49" s="22">
        <f t="shared" si="24"/>
        <v>0</v>
      </c>
      <c r="CY49" s="22">
        <f t="shared" si="25"/>
        <v>0</v>
      </c>
      <c r="CZ49" s="22">
        <f t="shared" si="26"/>
        <v>0</v>
      </c>
      <c r="DA49" s="22">
        <f t="shared" si="27"/>
        <v>0</v>
      </c>
    </row>
    <row r="50" spans="1:105">
      <c r="A50" s="35">
        <v>904</v>
      </c>
      <c r="B50" s="36" t="s">
        <v>40</v>
      </c>
      <c r="C50" s="35">
        <f t="shared" si="28"/>
        <v>1050</v>
      </c>
      <c r="D50" s="22">
        <f t="shared" si="29"/>
        <v>168</v>
      </c>
      <c r="E50" s="22">
        <f t="shared" si="30"/>
        <v>3</v>
      </c>
      <c r="F50" s="22">
        <f t="shared" si="31"/>
        <v>56</v>
      </c>
      <c r="G50" s="22">
        <f t="shared" si="32"/>
        <v>168</v>
      </c>
      <c r="H50" s="22">
        <f t="shared" si="33"/>
        <v>1</v>
      </c>
      <c r="I50" s="33">
        <f t="shared" si="34"/>
        <v>0</v>
      </c>
      <c r="J50" s="36">
        <f t="shared" si="35"/>
        <v>7</v>
      </c>
      <c r="K50" s="34"/>
      <c r="L50" s="32"/>
      <c r="M50" s="32"/>
      <c r="N50" s="32"/>
      <c r="O50" s="32"/>
      <c r="P50" s="32"/>
      <c r="Q50" s="32"/>
      <c r="R50" s="32"/>
      <c r="S50" s="32"/>
      <c r="T50" s="32"/>
      <c r="U50" s="22">
        <f t="shared" si="36"/>
        <v>0</v>
      </c>
      <c r="V50" s="33">
        <f t="shared" si="37"/>
        <v>0</v>
      </c>
      <c r="W50" s="37" t="str">
        <f>IF(ISNA(VLOOKUP($L$2:$L$66,Notes!$A$1:$B$10,2,0)),"",VLOOKUP($L$2:$L$66,Notes!$A$1:$B$10,2,0))</f>
        <v/>
      </c>
      <c r="X50" s="22" t="str">
        <f>IF(ISNA(VLOOKUP($N$2:$N$66,Notes!$A$1:$B$10,2,0)),"",VLOOKUP($N$2:$N$66,Notes!$A$1:$B$10,2,0))</f>
        <v/>
      </c>
      <c r="Y50" s="22" t="str">
        <f>IF(ISNA(VLOOKUP($P$2:$P$66,Notes!$A$1:$B$10,2,0)),"",VLOOKUP($P$2:$P$66,Notes!$A$1:$B$10,2,0))</f>
        <v/>
      </c>
      <c r="Z50" s="22" t="str">
        <f>IF(ISNA(VLOOKUP($R$2:$R$66,Notes!$C$1:$D$10,2,0)),"",VLOOKUP($R$2:$R$66,Notes!$C$1:$D$10,2,0))</f>
        <v/>
      </c>
      <c r="AA50" s="22" t="str">
        <f>IF(ISNA(VLOOKUP($T$2:$T$66,Notes!$E$1:$F$10,2,0)),"",VLOOKUP($T$2:$T$66,Notes!$E$1:$F$10,2,0))</f>
        <v/>
      </c>
      <c r="AB50" s="38">
        <f t="shared" si="38"/>
        <v>0</v>
      </c>
      <c r="AC50" s="34">
        <v>92</v>
      </c>
      <c r="AD50" s="32">
        <v>1</v>
      </c>
      <c r="AE50" s="32">
        <v>83</v>
      </c>
      <c r="AF50" s="32">
        <v>2</v>
      </c>
      <c r="AG50" s="32">
        <v>94</v>
      </c>
      <c r="AH50" s="32">
        <v>1</v>
      </c>
      <c r="AI50" s="32"/>
      <c r="AJ50" s="32"/>
      <c r="AK50" s="32">
        <v>87</v>
      </c>
      <c r="AL50" s="32">
        <v>3</v>
      </c>
      <c r="AM50" s="22">
        <f t="shared" si="39"/>
        <v>356</v>
      </c>
      <c r="AN50" s="33">
        <f t="shared" si="40"/>
        <v>1</v>
      </c>
      <c r="AO50" s="37">
        <f>IF(ISNA(VLOOKUP($AD$2:$AD$66,Notes!$A$1:$B$10,2,0)),"",VLOOKUP($AD$2:$AD$66,Notes!$A$1:$B$10,2,0))</f>
        <v>10</v>
      </c>
      <c r="AP50" s="22">
        <f>IF(ISNA(VLOOKUP($AF$2:$AF$66,Notes!$A$1:$B$10,2,0)),"",VLOOKUP($AF$2:$AF$66,Notes!$A$1:$B$10,2,0))</f>
        <v>9</v>
      </c>
      <c r="AQ50" s="22">
        <f>IF(ISNA(VLOOKUP($AH$2:$AH$66,Notes!$A$1:$B$10,2,0)),"",VLOOKUP($AH$2:$AH$66,Notes!$A$1:$B$10,2,0))</f>
        <v>10</v>
      </c>
      <c r="AR50" s="22" t="str">
        <f>IF(ISNA(VLOOKUP($AJ$2:$AJ$66,Notes!$C$1:$D$10,2,0)),"",VLOOKUP($AJ$2:$AJ$66,Notes!$C$1:$D$10,2,0))</f>
        <v/>
      </c>
      <c r="AS50" s="22">
        <f>IF(ISNA(VLOOKUP($AL$2:$AL$66,Notes!$E$1:$F$10,2,0)),"",VLOOKUP($AL$2:$AL$66,Notes!$E$1:$F$10,2,0))</f>
        <v>25</v>
      </c>
      <c r="AT50" s="38">
        <f t="shared" si="41"/>
        <v>54</v>
      </c>
      <c r="AU50" s="34">
        <v>97</v>
      </c>
      <c r="AV50" s="32">
        <v>1</v>
      </c>
      <c r="AW50" s="32">
        <v>98</v>
      </c>
      <c r="AX50" s="32">
        <v>1</v>
      </c>
      <c r="AY50" s="32">
        <v>96</v>
      </c>
      <c r="AZ50" s="32">
        <v>1</v>
      </c>
      <c r="BA50" s="32"/>
      <c r="BB50" s="32"/>
      <c r="BC50" s="32">
        <v>96</v>
      </c>
      <c r="BD50" s="32">
        <v>1</v>
      </c>
      <c r="BE50" s="22">
        <f t="shared" si="42"/>
        <v>387</v>
      </c>
      <c r="BF50" s="33">
        <f t="shared" si="43"/>
        <v>1</v>
      </c>
      <c r="BG50" s="37">
        <f>IF(ISNA(VLOOKUP($AV$2:$AV$66,Notes!$A$1:$B$10,2,0)),"",VLOOKUP($AV$2:$AV$66,Notes!$A$1:$B$10,2,0))</f>
        <v>10</v>
      </c>
      <c r="BH50" s="22">
        <f>IF(ISNA(VLOOKUP($AX$2:$AX$66,Notes!$A$1:$B$10,2,0)),"",VLOOKUP($AX$2:$AX$66,Notes!$A$1:$B$10,2,0))</f>
        <v>10</v>
      </c>
      <c r="BI50" s="22">
        <f>IF(ISNA(VLOOKUP($AZ$2:$AZ$66,Notes!$A$1:$B$10,2,0)),"",VLOOKUP($AZ$2:$AZ$66,Notes!$A$1:$B$10,2,0))</f>
        <v>10</v>
      </c>
      <c r="BJ50" s="22" t="str">
        <f>IF(ISNA(VLOOKUP($BB$2:$BB$66,Notes!$C$1:$D$10,2,0)),"",VLOOKUP($BB$2:$BB$66,Notes!$C$1:$D$10,2,0))</f>
        <v/>
      </c>
      <c r="BK50" s="22">
        <f>IF(ISNA(VLOOKUP($BD$2:$BD$66,Notes!$E$1:$F$10,2,0)),"",VLOOKUP($BD$2:$BD$66,Notes!$E$1:$F$10,2,0))</f>
        <v>30</v>
      </c>
      <c r="BL50" s="38">
        <f t="shared" si="44"/>
        <v>60</v>
      </c>
      <c r="BM50" s="34"/>
      <c r="BN50" s="32"/>
      <c r="BO50" s="32"/>
      <c r="BP50" s="32"/>
      <c r="BQ50" s="32"/>
      <c r="BR50" s="32"/>
      <c r="BS50" s="32"/>
      <c r="BT50" s="32"/>
      <c r="BU50" s="32"/>
      <c r="BV50" s="32"/>
      <c r="BW50" s="22">
        <f t="shared" si="45"/>
        <v>0</v>
      </c>
      <c r="BX50" s="33">
        <f t="shared" si="46"/>
        <v>0</v>
      </c>
      <c r="BY50" s="37" t="str">
        <f>IF(ISNA(VLOOKUP($BN$2:$BN$66,Notes!$A$1:$B$10,2,0)),"",VLOOKUP($BN$2:$BN$66,Notes!$A$1:$B$10,2,0))</f>
        <v/>
      </c>
      <c r="BZ50" s="22" t="str">
        <f>IF(ISNA(VLOOKUP($BP$2:$BP$66,Notes!$A$1:$B$10,2,0)),"",VLOOKUP($BP$2:$BP$66,Notes!$A$1:$B$10,2,0))</f>
        <v/>
      </c>
      <c r="CA50" s="22" t="str">
        <f>IF(ISNA(VLOOKUP($BR$2:$BR$66,Notes!$A$1:$B$10,2,0)),"",VLOOKUP($BR$2:$BR$66,Notes!$A$1:$B$10,2,0))</f>
        <v/>
      </c>
      <c r="CB50" s="22" t="str">
        <f>IF(ISNA(VLOOKUP($BT$2:$BT$66,Notes!$C$1:$D$10,2,0)),"",VLOOKUP($BT$2:$BT$66,Notes!$C$1:$D$10,2,0))</f>
        <v/>
      </c>
      <c r="CC50" s="22" t="str">
        <f>IF(ISNA(VLOOKUP($BV$2:$BV$66,Notes!$E$1:$F$10,2,0)),"",VLOOKUP($BV$2:$BV$66,Notes!$E$1:$F$10,2,0))</f>
        <v/>
      </c>
      <c r="CD50" s="38">
        <f t="shared" si="47"/>
        <v>0</v>
      </c>
      <c r="CE50" s="34">
        <v>93</v>
      </c>
      <c r="CF50" s="32">
        <v>1</v>
      </c>
      <c r="CG50" s="32">
        <v>34</v>
      </c>
      <c r="CH50" s="32">
        <v>4</v>
      </c>
      <c r="CI50" s="32">
        <v>87</v>
      </c>
      <c r="CJ50" s="32">
        <v>1</v>
      </c>
      <c r="CK50" s="32"/>
      <c r="CL50" s="32"/>
      <c r="CM50" s="32">
        <v>93</v>
      </c>
      <c r="CN50" s="32">
        <v>2</v>
      </c>
      <c r="CO50" s="22">
        <f t="shared" si="48"/>
        <v>307</v>
      </c>
      <c r="CP50" s="33">
        <f t="shared" si="49"/>
        <v>1</v>
      </c>
      <c r="CQ50" s="37">
        <f>IF(ISNA(VLOOKUP($CF$2:$CF$66,Notes!$A$1:$B$10,2,0)),"",VLOOKUP($CF$2:$CF$66,Notes!$A$1:$B$10,2,0))</f>
        <v>10</v>
      </c>
      <c r="CR50" s="22">
        <f>IF(ISNA(VLOOKUP($CH$2:$CH$66,Notes!$A$1:$B$10,2,0)),"",VLOOKUP($CH$2:$CH$66,Notes!$A$1:$B$10,2,0))</f>
        <v>7</v>
      </c>
      <c r="CS50" s="22">
        <f>IF(ISNA(VLOOKUP($CJ$2:$CJ$66,Notes!$A$1:$B$10,2,0)),"",VLOOKUP($CJ$2:$CJ$66,Notes!$A$1:$B$10,2,0))</f>
        <v>10</v>
      </c>
      <c r="CT50" s="22" t="str">
        <f>IF(ISNA(VLOOKUP($CL$2:$CL$66,Notes!$C$1:$D$10,2,0)),"",VLOOKUP($CL$2:$CL$66,Notes!$C$1:$D$10,2,0))</f>
        <v/>
      </c>
      <c r="CU50" s="22">
        <f>IF(ISNA(VLOOKUP($CN$2:$CN$66,Notes!$E$1:$F$10,2,0)),"",VLOOKUP($CN$2:$CN$66,Notes!$E$1:$F$10,2,0))</f>
        <v>27</v>
      </c>
      <c r="CV50" s="38">
        <f t="shared" si="50"/>
        <v>54</v>
      </c>
      <c r="CW50" s="57">
        <f t="shared" si="23"/>
        <v>0</v>
      </c>
      <c r="CX50" s="22">
        <f t="shared" si="24"/>
        <v>54</v>
      </c>
      <c r="CY50" s="22">
        <f t="shared" si="25"/>
        <v>60</v>
      </c>
      <c r="CZ50" s="22">
        <f t="shared" si="26"/>
        <v>0</v>
      </c>
      <c r="DA50" s="22">
        <f t="shared" si="27"/>
        <v>54</v>
      </c>
    </row>
    <row r="51" spans="1:105">
      <c r="A51" s="35" t="s">
        <v>93</v>
      </c>
      <c r="B51" s="36" t="s">
        <v>94</v>
      </c>
      <c r="C51" s="35">
        <f t="shared" si="28"/>
        <v>312</v>
      </c>
      <c r="D51" s="22">
        <f t="shared" si="29"/>
        <v>31</v>
      </c>
      <c r="E51" s="22">
        <f t="shared" si="30"/>
        <v>1</v>
      </c>
      <c r="F51" s="22">
        <f t="shared" si="31"/>
        <v>31</v>
      </c>
      <c r="G51" s="22" t="str">
        <f t="shared" si="32"/>
        <v>CBDG</v>
      </c>
      <c r="H51" s="22">
        <f t="shared" si="33"/>
        <v>0</v>
      </c>
      <c r="I51" s="33">
        <f t="shared" si="34"/>
        <v>1</v>
      </c>
      <c r="J51" s="36">
        <f t="shared" si="35"/>
        <v>0</v>
      </c>
      <c r="K51" s="34"/>
      <c r="L51" s="32"/>
      <c r="M51" s="32"/>
      <c r="N51" s="32"/>
      <c r="O51" s="32"/>
      <c r="P51" s="32"/>
      <c r="Q51" s="32"/>
      <c r="R51" s="32"/>
      <c r="S51" s="32"/>
      <c r="T51" s="32"/>
      <c r="U51" s="22">
        <f t="shared" si="36"/>
        <v>0</v>
      </c>
      <c r="V51" s="33">
        <f t="shared" si="37"/>
        <v>0</v>
      </c>
      <c r="W51" s="37" t="str">
        <f>IF(ISNA(VLOOKUP($L$2:$L$66,Notes!$A$1:$B$10,2,0)),"",VLOOKUP($L$2:$L$66,Notes!$A$1:$B$10,2,0))</f>
        <v/>
      </c>
      <c r="X51" s="22" t="str">
        <f>IF(ISNA(VLOOKUP($N$2:$N$66,Notes!$A$1:$B$10,2,0)),"",VLOOKUP($N$2:$N$66,Notes!$A$1:$B$10,2,0))</f>
        <v/>
      </c>
      <c r="Y51" s="22" t="str">
        <f>IF(ISNA(VLOOKUP($P$2:$P$66,Notes!$A$1:$B$10,2,0)),"",VLOOKUP($P$2:$P$66,Notes!$A$1:$B$10,2,0))</f>
        <v/>
      </c>
      <c r="Z51" s="22" t="str">
        <f>IF(ISNA(VLOOKUP($R$2:$R$66,Notes!$C$1:$D$10,2,0)),"",VLOOKUP($R$2:$R$66,Notes!$C$1:$D$10,2,0))</f>
        <v/>
      </c>
      <c r="AA51" s="22" t="str">
        <f>IF(ISNA(VLOOKUP($T$2:$T$66,Notes!$E$1:$F$10,2,0)),"",VLOOKUP($T$2:$T$66,Notes!$E$1:$F$10,2,0))</f>
        <v/>
      </c>
      <c r="AB51" s="38">
        <f t="shared" si="38"/>
        <v>0</v>
      </c>
      <c r="AC51" s="34">
        <v>76</v>
      </c>
      <c r="AD51" s="32">
        <v>6</v>
      </c>
      <c r="AE51" s="32">
        <v>71</v>
      </c>
      <c r="AF51" s="32">
        <v>5</v>
      </c>
      <c r="AG51" s="32">
        <v>71</v>
      </c>
      <c r="AH51" s="32">
        <v>5</v>
      </c>
      <c r="AI51" s="32">
        <v>94</v>
      </c>
      <c r="AJ51" s="32">
        <v>1</v>
      </c>
      <c r="AK51" s="32"/>
      <c r="AL51" s="32"/>
      <c r="AM51" s="22">
        <f t="shared" si="39"/>
        <v>312</v>
      </c>
      <c r="AN51" s="33">
        <f t="shared" si="40"/>
        <v>1</v>
      </c>
      <c r="AO51" s="37">
        <f>IF(ISNA(VLOOKUP($AD$2:$AD$66,Notes!$A$1:$B$10,2,0)),"",VLOOKUP($AD$2:$AD$66,Notes!$A$1:$B$10,2,0))</f>
        <v>5</v>
      </c>
      <c r="AP51" s="22">
        <f>IF(ISNA(VLOOKUP($AF$2:$AF$66,Notes!$A$1:$B$10,2,0)),"",VLOOKUP($AF$2:$AF$66,Notes!$A$1:$B$10,2,0))</f>
        <v>6</v>
      </c>
      <c r="AQ51" s="22">
        <f>IF(ISNA(VLOOKUP($AH$2:$AH$66,Notes!$A$1:$B$10,2,0)),"",VLOOKUP($AH$2:$AH$66,Notes!$A$1:$B$10,2,0))</f>
        <v>6</v>
      </c>
      <c r="AR51" s="22">
        <f>IF(ISNA(VLOOKUP($AJ$2:$AJ$66,Notes!$C$1:$D$10,2,0)),"",VLOOKUP($AJ$2:$AJ$66,Notes!$C$1:$D$10,2,0))</f>
        <v>14</v>
      </c>
      <c r="AS51" s="22" t="str">
        <f>IF(ISNA(VLOOKUP($AL$2:$AL$66,Notes!$E$1:$F$10,2,0)),"",VLOOKUP($AL$2:$AL$66,Notes!$E$1:$F$10,2,0))</f>
        <v/>
      </c>
      <c r="AT51" s="38">
        <f t="shared" si="41"/>
        <v>31</v>
      </c>
      <c r="AU51" s="34"/>
      <c r="AV51" s="32"/>
      <c r="AW51" s="32"/>
      <c r="AX51" s="32"/>
      <c r="AY51" s="32"/>
      <c r="AZ51" s="32"/>
      <c r="BA51" s="32"/>
      <c r="BB51" s="32"/>
      <c r="BC51" s="32"/>
      <c r="BD51" s="32"/>
      <c r="BE51" s="22">
        <f t="shared" si="42"/>
        <v>0</v>
      </c>
      <c r="BF51" s="33">
        <f t="shared" si="43"/>
        <v>0</v>
      </c>
      <c r="BG51" s="37" t="str">
        <f>IF(ISNA(VLOOKUP($AV$2:$AV$66,Notes!$A$1:$B$10,2,0)),"",VLOOKUP($AV$2:$AV$66,Notes!$A$1:$B$10,2,0))</f>
        <v/>
      </c>
      <c r="BH51" s="22" t="str">
        <f>IF(ISNA(VLOOKUP($AX$2:$AX$66,Notes!$A$1:$B$10,2,0)),"",VLOOKUP($AX$2:$AX$66,Notes!$A$1:$B$10,2,0))</f>
        <v/>
      </c>
      <c r="BI51" s="22" t="str">
        <f>IF(ISNA(VLOOKUP($AZ$2:$AZ$66,Notes!$A$1:$B$10,2,0)),"",VLOOKUP($AZ$2:$AZ$66,Notes!$A$1:$B$10,2,0))</f>
        <v/>
      </c>
      <c r="BJ51" s="22" t="str">
        <f>IF(ISNA(VLOOKUP($BB$2:$BB$66,Notes!$C$1:$D$10,2,0)),"",VLOOKUP($BB$2:$BB$66,Notes!$C$1:$D$10,2,0))</f>
        <v/>
      </c>
      <c r="BK51" s="22" t="str">
        <f>IF(ISNA(VLOOKUP($BD$2:$BD$66,Notes!$E$1:$F$10,2,0)),"",VLOOKUP($BD$2:$BD$66,Notes!$E$1:$F$10,2,0))</f>
        <v/>
      </c>
      <c r="BL51" s="38">
        <f t="shared" si="44"/>
        <v>0</v>
      </c>
      <c r="BM51" s="34"/>
      <c r="BN51" s="32"/>
      <c r="BO51" s="32"/>
      <c r="BP51" s="32"/>
      <c r="BQ51" s="32"/>
      <c r="BR51" s="32"/>
      <c r="BS51" s="32"/>
      <c r="BT51" s="32"/>
      <c r="BU51" s="32"/>
      <c r="BV51" s="32"/>
      <c r="BW51" s="22">
        <f t="shared" si="45"/>
        <v>0</v>
      </c>
      <c r="BX51" s="33">
        <f t="shared" si="46"/>
        <v>0</v>
      </c>
      <c r="BY51" s="37" t="str">
        <f>IF(ISNA(VLOOKUP($BN$2:$BN$66,Notes!$A$1:$B$10,2,0)),"",VLOOKUP($BN$2:$BN$66,Notes!$A$1:$B$10,2,0))</f>
        <v/>
      </c>
      <c r="BZ51" s="22" t="str">
        <f>IF(ISNA(VLOOKUP($BP$2:$BP$66,Notes!$A$1:$B$10,2,0)),"",VLOOKUP($BP$2:$BP$66,Notes!$A$1:$B$10,2,0))</f>
        <v/>
      </c>
      <c r="CA51" s="22" t="str">
        <f>IF(ISNA(VLOOKUP($BR$2:$BR$66,Notes!$A$1:$B$10,2,0)),"",VLOOKUP($BR$2:$BR$66,Notes!$A$1:$B$10,2,0))</f>
        <v/>
      </c>
      <c r="CB51" s="22" t="str">
        <f>IF(ISNA(VLOOKUP($BT$2:$BT$66,Notes!$C$1:$D$10,2,0)),"",VLOOKUP($BT$2:$BT$66,Notes!$C$1:$D$10,2,0))</f>
        <v/>
      </c>
      <c r="CC51" s="22" t="str">
        <f>IF(ISNA(VLOOKUP($BV$2:$BV$66,Notes!$E$1:$F$10,2,0)),"",VLOOKUP($BV$2:$BV$66,Notes!$E$1:$F$10,2,0))</f>
        <v/>
      </c>
      <c r="CD51" s="38">
        <f t="shared" si="47"/>
        <v>0</v>
      </c>
      <c r="CE51" s="34"/>
      <c r="CF51" s="32"/>
      <c r="CG51" s="32"/>
      <c r="CH51" s="32"/>
      <c r="CI51" s="32"/>
      <c r="CJ51" s="32"/>
      <c r="CK51" s="32"/>
      <c r="CL51" s="32"/>
      <c r="CM51" s="32"/>
      <c r="CN51" s="32"/>
      <c r="CO51" s="22">
        <f t="shared" si="48"/>
        <v>0</v>
      </c>
      <c r="CP51" s="33">
        <f t="shared" si="49"/>
        <v>0</v>
      </c>
      <c r="CQ51" s="37" t="str">
        <f>IF(ISNA(VLOOKUP($CF$2:$CF$66,Notes!$A$1:$B$10,2,0)),"",VLOOKUP($CF$2:$CF$66,Notes!$A$1:$B$10,2,0))</f>
        <v/>
      </c>
      <c r="CR51" s="22" t="str">
        <f>IF(ISNA(VLOOKUP($CH$2:$CH$66,Notes!$A$1:$B$10,2,0)),"",VLOOKUP($CH$2:$CH$66,Notes!$A$1:$B$10,2,0))</f>
        <v/>
      </c>
      <c r="CS51" s="22" t="str">
        <f>IF(ISNA(VLOOKUP($CJ$2:$CJ$66,Notes!$A$1:$B$10,2,0)),"",VLOOKUP($CJ$2:$CJ$66,Notes!$A$1:$B$10,2,0))</f>
        <v/>
      </c>
      <c r="CT51" s="22" t="str">
        <f>IF(ISNA(VLOOKUP($CL$2:$CL$66,Notes!$C$1:$D$10,2,0)),"",VLOOKUP($CL$2:$CL$66,Notes!$C$1:$D$10,2,0))</f>
        <v/>
      </c>
      <c r="CU51" s="22" t="str">
        <f>IF(ISNA(VLOOKUP($CN$2:$CN$66,Notes!$E$1:$F$10,2,0)),"",VLOOKUP($CN$2:$CN$66,Notes!$E$1:$F$10,2,0))</f>
        <v/>
      </c>
      <c r="CV51" s="38">
        <f t="shared" si="50"/>
        <v>0</v>
      </c>
      <c r="CW51" s="57">
        <f t="shared" si="23"/>
        <v>0</v>
      </c>
      <c r="CX51" s="22">
        <f t="shared" si="24"/>
        <v>31</v>
      </c>
      <c r="CY51" s="22">
        <f t="shared" si="25"/>
        <v>0</v>
      </c>
      <c r="CZ51" s="22">
        <f t="shared" si="26"/>
        <v>0</v>
      </c>
      <c r="DA51" s="22">
        <f t="shared" si="27"/>
        <v>0</v>
      </c>
    </row>
    <row r="52" spans="1:105">
      <c r="A52" s="35" t="s">
        <v>162</v>
      </c>
      <c r="B52" s="139" t="s">
        <v>163</v>
      </c>
      <c r="C52" s="35">
        <f t="shared" si="28"/>
        <v>0</v>
      </c>
      <c r="D52" s="22">
        <f t="shared" si="29"/>
        <v>0</v>
      </c>
      <c r="E52" s="22">
        <f t="shared" si="30"/>
        <v>0</v>
      </c>
      <c r="F52" s="22">
        <f t="shared" si="31"/>
        <v>0</v>
      </c>
      <c r="G52" s="22">
        <f t="shared" si="32"/>
        <v>0</v>
      </c>
      <c r="H52" s="22">
        <f t="shared" si="33"/>
        <v>0</v>
      </c>
      <c r="I52" s="33">
        <f t="shared" si="34"/>
        <v>0</v>
      </c>
      <c r="J52" s="36">
        <f t="shared" si="35"/>
        <v>0</v>
      </c>
      <c r="K52" s="34"/>
      <c r="L52" s="32"/>
      <c r="M52" s="32"/>
      <c r="N52" s="32"/>
      <c r="O52" s="32"/>
      <c r="P52" s="32"/>
      <c r="Q52" s="32"/>
      <c r="R52" s="32"/>
      <c r="S52" s="32"/>
      <c r="T52" s="32"/>
      <c r="U52" s="22">
        <f t="shared" si="36"/>
        <v>0</v>
      </c>
      <c r="V52" s="33">
        <f t="shared" si="37"/>
        <v>0</v>
      </c>
      <c r="W52" s="37" t="str">
        <f>IF(ISNA(VLOOKUP($L$2:$L$66,Notes!$A$1:$B$10,2,0)),"",VLOOKUP($L$2:$L$66,Notes!$A$1:$B$10,2,0))</f>
        <v/>
      </c>
      <c r="X52" s="22" t="str">
        <f>IF(ISNA(VLOOKUP($N$2:$N$66,Notes!$A$1:$B$10,2,0)),"",VLOOKUP($N$2:$N$66,Notes!$A$1:$B$10,2,0))</f>
        <v/>
      </c>
      <c r="Y52" s="22" t="str">
        <f>IF(ISNA(VLOOKUP($P$2:$P$66,Notes!$A$1:$B$10,2,0)),"",VLOOKUP($P$2:$P$66,Notes!$A$1:$B$10,2,0))</f>
        <v/>
      </c>
      <c r="Z52" s="22" t="str">
        <f>IF(ISNA(VLOOKUP($R$2:$R$66,Notes!$C$1:$D$10,2,0)),"",VLOOKUP($R$2:$R$66,Notes!$C$1:$D$10,2,0))</f>
        <v/>
      </c>
      <c r="AA52" s="22" t="str">
        <f>IF(ISNA(VLOOKUP($T$2:$T$66,Notes!$E$1:$F$10,2,0)),"",VLOOKUP($T$2:$T$66,Notes!$E$1:$F$10,2,0))</f>
        <v/>
      </c>
      <c r="AB52" s="38">
        <f t="shared" si="38"/>
        <v>0</v>
      </c>
      <c r="AC52" s="34"/>
      <c r="AD52" s="32"/>
      <c r="AE52" s="32"/>
      <c r="AF52" s="32"/>
      <c r="AG52" s="32"/>
      <c r="AH52" s="32"/>
      <c r="AI52" s="32"/>
      <c r="AJ52" s="32"/>
      <c r="AK52" s="32"/>
      <c r="AL52" s="32"/>
      <c r="AM52" s="22">
        <f t="shared" si="39"/>
        <v>0</v>
      </c>
      <c r="AN52" s="33">
        <f t="shared" si="40"/>
        <v>0</v>
      </c>
      <c r="AO52" s="37" t="str">
        <f>IF(ISNA(VLOOKUP($AD$2:$AD$66,Notes!$A$1:$B$10,2,0)),"",VLOOKUP($AD$2:$AD$66,Notes!$A$1:$B$10,2,0))</f>
        <v/>
      </c>
      <c r="AP52" s="22" t="str">
        <f>IF(ISNA(VLOOKUP($AF$2:$AF$66,Notes!$A$1:$B$10,2,0)),"",VLOOKUP($AF$2:$AF$66,Notes!$A$1:$B$10,2,0))</f>
        <v/>
      </c>
      <c r="AQ52" s="22" t="str">
        <f>IF(ISNA(VLOOKUP($AH$2:$AH$66,Notes!$A$1:$B$10,2,0)),"",VLOOKUP($AH$2:$AH$66,Notes!$A$1:$B$10,2,0))</f>
        <v/>
      </c>
      <c r="AR52" s="22" t="str">
        <f>IF(ISNA(VLOOKUP($AJ$2:$AJ$66,Notes!$C$1:$D$10,2,0)),"",VLOOKUP($AJ$2:$AJ$66,Notes!$C$1:$D$10,2,0))</f>
        <v/>
      </c>
      <c r="AS52" s="22" t="str">
        <f>IF(ISNA(VLOOKUP($AL$2:$AL$66,Notes!$E$1:$F$10,2,0)),"",VLOOKUP($AL$2:$AL$66,Notes!$E$1:$F$10,2,0))</f>
        <v/>
      </c>
      <c r="AT52" s="38">
        <f t="shared" si="41"/>
        <v>0</v>
      </c>
      <c r="AU52" s="34"/>
      <c r="AV52" s="32"/>
      <c r="AW52" s="32"/>
      <c r="AX52" s="32"/>
      <c r="AY52" s="32"/>
      <c r="AZ52" s="32"/>
      <c r="BA52" s="32"/>
      <c r="BB52" s="32"/>
      <c r="BC52" s="32"/>
      <c r="BD52" s="32"/>
      <c r="BE52" s="22">
        <f t="shared" si="42"/>
        <v>0</v>
      </c>
      <c r="BF52" s="33">
        <f t="shared" si="43"/>
        <v>0</v>
      </c>
      <c r="BG52" s="37" t="str">
        <f>IF(ISNA(VLOOKUP($AV$2:$AV$66,Notes!$A$1:$B$10,2,0)),"",VLOOKUP($AV$2:$AV$66,Notes!$A$1:$B$10,2,0))</f>
        <v/>
      </c>
      <c r="BH52" s="22" t="str">
        <f>IF(ISNA(VLOOKUP($AX$2:$AX$66,Notes!$A$1:$B$10,2,0)),"",VLOOKUP($AX$2:$AX$66,Notes!$A$1:$B$10,2,0))</f>
        <v/>
      </c>
      <c r="BI52" s="22" t="str">
        <f>IF(ISNA(VLOOKUP($AZ$2:$AZ$66,Notes!$A$1:$B$10,2,0)),"",VLOOKUP($AZ$2:$AZ$66,Notes!$A$1:$B$10,2,0))</f>
        <v/>
      </c>
      <c r="BJ52" s="22" t="str">
        <f>IF(ISNA(VLOOKUP($BB$2:$BB$66,Notes!$C$1:$D$10,2,0)),"",VLOOKUP($BB$2:$BB$66,Notes!$C$1:$D$10,2,0))</f>
        <v/>
      </c>
      <c r="BK52" s="22" t="str">
        <f>IF(ISNA(VLOOKUP($BD$2:$BD$66,Notes!$E$1:$F$10,2,0)),"",VLOOKUP($BD$2:$BD$66,Notes!$E$1:$F$10,2,0))</f>
        <v/>
      </c>
      <c r="BL52" s="38">
        <f t="shared" si="44"/>
        <v>0</v>
      </c>
      <c r="BM52" s="34"/>
      <c r="BN52" s="32"/>
      <c r="BO52" s="32"/>
      <c r="BP52" s="32"/>
      <c r="BQ52" s="32"/>
      <c r="BR52" s="32"/>
      <c r="BS52" s="32"/>
      <c r="BT52" s="32"/>
      <c r="BU52" s="32"/>
      <c r="BV52" s="32"/>
      <c r="BW52" s="22">
        <f t="shared" si="45"/>
        <v>0</v>
      </c>
      <c r="BX52" s="33">
        <f t="shared" si="46"/>
        <v>0</v>
      </c>
      <c r="BY52" s="37" t="str">
        <f>IF(ISNA(VLOOKUP($BN$2:$BN$66,Notes!$A$1:$B$10,2,0)),"",VLOOKUP($BN$2:$BN$66,Notes!$A$1:$B$10,2,0))</f>
        <v/>
      </c>
      <c r="BZ52" s="22" t="str">
        <f>IF(ISNA(VLOOKUP($BP$2:$BP$66,Notes!$A$1:$B$10,2,0)),"",VLOOKUP($BP$2:$BP$66,Notes!$A$1:$B$10,2,0))</f>
        <v/>
      </c>
      <c r="CA52" s="22" t="str">
        <f>IF(ISNA(VLOOKUP($BR$2:$BR$66,Notes!$A$1:$B$10,2,0)),"",VLOOKUP($BR$2:$BR$66,Notes!$A$1:$B$10,2,0))</f>
        <v/>
      </c>
      <c r="CB52" s="22" t="str">
        <f>IF(ISNA(VLOOKUP($BT$2:$BT$66,Notes!$C$1:$D$10,2,0)),"",VLOOKUP($BT$2:$BT$66,Notes!$C$1:$D$10,2,0))</f>
        <v/>
      </c>
      <c r="CC52" s="22" t="str">
        <f>IF(ISNA(VLOOKUP($BV$2:$BV$66,Notes!$E$1:$F$10,2,0)),"",VLOOKUP($BV$2:$BV$66,Notes!$E$1:$F$10,2,0))</f>
        <v/>
      </c>
      <c r="CD52" s="38">
        <f t="shared" si="47"/>
        <v>0</v>
      </c>
      <c r="CE52" s="34"/>
      <c r="CF52" s="32"/>
      <c r="CG52" s="32"/>
      <c r="CH52" s="32"/>
      <c r="CI52" s="32"/>
      <c r="CJ52" s="32"/>
      <c r="CK52" s="32"/>
      <c r="CL52" s="32"/>
      <c r="CM52" s="32"/>
      <c r="CN52" s="32"/>
      <c r="CO52" s="22">
        <f t="shared" si="48"/>
        <v>0</v>
      </c>
      <c r="CP52" s="33">
        <f t="shared" si="49"/>
        <v>0</v>
      </c>
      <c r="CQ52" s="37" t="str">
        <f>IF(ISNA(VLOOKUP($CF$2:$CF$66,Notes!$A$1:$B$10,2,0)),"",VLOOKUP($CF$2:$CF$66,Notes!$A$1:$B$10,2,0))</f>
        <v/>
      </c>
      <c r="CR52" s="22" t="str">
        <f>IF(ISNA(VLOOKUP($CH$2:$CH$66,Notes!$A$1:$B$10,2,0)),"",VLOOKUP($CH$2:$CH$66,Notes!$A$1:$B$10,2,0))</f>
        <v/>
      </c>
      <c r="CS52" s="22" t="str">
        <f>IF(ISNA(VLOOKUP($CJ$2:$CJ$66,Notes!$A$1:$B$10,2,0)),"",VLOOKUP($CJ$2:$CJ$66,Notes!$A$1:$B$10,2,0))</f>
        <v/>
      </c>
      <c r="CT52" s="22" t="str">
        <f>IF(ISNA(VLOOKUP($CL$2:$CL$66,Notes!$C$1:$D$10,2,0)),"",VLOOKUP($CL$2:$CL$66,Notes!$C$1:$D$10,2,0))</f>
        <v/>
      </c>
      <c r="CU52" s="22" t="str">
        <f>IF(ISNA(VLOOKUP($CN$2:$CN$66,Notes!$E$1:$F$10,2,0)),"",VLOOKUP($CN$2:$CN$66,Notes!$E$1:$F$10,2,0))</f>
        <v/>
      </c>
      <c r="CV52" s="38">
        <f t="shared" si="50"/>
        <v>0</v>
      </c>
      <c r="CW52" s="57">
        <f t="shared" si="23"/>
        <v>0</v>
      </c>
      <c r="CX52" s="22">
        <f t="shared" si="24"/>
        <v>0</v>
      </c>
      <c r="CY52" s="22">
        <f t="shared" si="25"/>
        <v>0</v>
      </c>
      <c r="CZ52" s="22">
        <f t="shared" si="26"/>
        <v>0</v>
      </c>
      <c r="DA52" s="22">
        <f t="shared" si="27"/>
        <v>0</v>
      </c>
    </row>
    <row r="53" spans="1:105">
      <c r="A53" s="35" t="s">
        <v>95</v>
      </c>
      <c r="B53" s="36" t="s">
        <v>96</v>
      </c>
      <c r="C53" s="35">
        <f t="shared" si="28"/>
        <v>0</v>
      </c>
      <c r="D53" s="22">
        <f t="shared" si="29"/>
        <v>0</v>
      </c>
      <c r="E53" s="22">
        <f t="shared" si="30"/>
        <v>0</v>
      </c>
      <c r="F53" s="22">
        <f t="shared" si="31"/>
        <v>0</v>
      </c>
      <c r="G53" s="22">
        <f t="shared" si="32"/>
        <v>0</v>
      </c>
      <c r="H53" s="22">
        <f t="shared" si="33"/>
        <v>0</v>
      </c>
      <c r="I53" s="33">
        <f t="shared" si="34"/>
        <v>0</v>
      </c>
      <c r="J53" s="36">
        <f t="shared" si="35"/>
        <v>0</v>
      </c>
      <c r="K53" s="34"/>
      <c r="L53" s="32"/>
      <c r="M53" s="32"/>
      <c r="N53" s="32"/>
      <c r="O53" s="32"/>
      <c r="P53" s="32"/>
      <c r="Q53" s="32"/>
      <c r="R53" s="32"/>
      <c r="S53" s="32"/>
      <c r="T53" s="32"/>
      <c r="U53" s="22">
        <f t="shared" si="36"/>
        <v>0</v>
      </c>
      <c r="V53" s="33">
        <f t="shared" si="37"/>
        <v>0</v>
      </c>
      <c r="W53" s="37" t="str">
        <f>IF(ISNA(VLOOKUP($L$2:$L$66,Notes!$A$1:$B$10,2,0)),"",VLOOKUP($L$2:$L$66,Notes!$A$1:$B$10,2,0))</f>
        <v/>
      </c>
      <c r="X53" s="22" t="str">
        <f>IF(ISNA(VLOOKUP($N$2:$N$66,Notes!$A$1:$B$10,2,0)),"",VLOOKUP($N$2:$N$66,Notes!$A$1:$B$10,2,0))</f>
        <v/>
      </c>
      <c r="Y53" s="22" t="str">
        <f>IF(ISNA(VLOOKUP($P$2:$P$66,Notes!$A$1:$B$10,2,0)),"",VLOOKUP($P$2:$P$66,Notes!$A$1:$B$10,2,0))</f>
        <v/>
      </c>
      <c r="Z53" s="22" t="str">
        <f>IF(ISNA(VLOOKUP($R$2:$R$66,Notes!$C$1:$D$10,2,0)),"",VLOOKUP($R$2:$R$66,Notes!$C$1:$D$10,2,0))</f>
        <v/>
      </c>
      <c r="AA53" s="22" t="str">
        <f>IF(ISNA(VLOOKUP($T$2:$T$66,Notes!$E$1:$F$10,2,0)),"",VLOOKUP($T$2:$T$66,Notes!$E$1:$F$10,2,0))</f>
        <v/>
      </c>
      <c r="AB53" s="38">
        <f t="shared" si="38"/>
        <v>0</v>
      </c>
      <c r="AC53" s="34"/>
      <c r="AD53" s="32"/>
      <c r="AE53" s="32"/>
      <c r="AF53" s="32"/>
      <c r="AG53" s="32"/>
      <c r="AH53" s="32"/>
      <c r="AI53" s="32"/>
      <c r="AJ53" s="32"/>
      <c r="AK53" s="32"/>
      <c r="AL53" s="32"/>
      <c r="AM53" s="22">
        <f t="shared" si="39"/>
        <v>0</v>
      </c>
      <c r="AN53" s="33">
        <f t="shared" si="40"/>
        <v>0</v>
      </c>
      <c r="AO53" s="37" t="str">
        <f>IF(ISNA(VLOOKUP($AD$2:$AD$66,Notes!$A$1:$B$10,2,0)),"",VLOOKUP($AD$2:$AD$66,Notes!$A$1:$B$10,2,0))</f>
        <v/>
      </c>
      <c r="AP53" s="22" t="str">
        <f>IF(ISNA(VLOOKUP($AF$2:$AF$66,Notes!$A$1:$B$10,2,0)),"",VLOOKUP($AF$2:$AF$66,Notes!$A$1:$B$10,2,0))</f>
        <v/>
      </c>
      <c r="AQ53" s="22" t="str">
        <f>IF(ISNA(VLOOKUP($AH$2:$AH$66,Notes!$A$1:$B$10,2,0)),"",VLOOKUP($AH$2:$AH$66,Notes!$A$1:$B$10,2,0))</f>
        <v/>
      </c>
      <c r="AR53" s="22" t="str">
        <f>IF(ISNA(VLOOKUP($AJ$2:$AJ$66,Notes!$C$1:$D$10,2,0)),"",VLOOKUP($AJ$2:$AJ$66,Notes!$C$1:$D$10,2,0))</f>
        <v/>
      </c>
      <c r="AS53" s="22" t="str">
        <f>IF(ISNA(VLOOKUP($AL$2:$AL$66,Notes!$E$1:$F$10,2,0)),"",VLOOKUP($AL$2:$AL$66,Notes!$E$1:$F$10,2,0))</f>
        <v/>
      </c>
      <c r="AT53" s="38">
        <f t="shared" si="41"/>
        <v>0</v>
      </c>
      <c r="AU53" s="34"/>
      <c r="AV53" s="32"/>
      <c r="AW53" s="32"/>
      <c r="AX53" s="32"/>
      <c r="AY53" s="32"/>
      <c r="AZ53" s="32"/>
      <c r="BA53" s="32"/>
      <c r="BB53" s="32"/>
      <c r="BC53" s="32"/>
      <c r="BD53" s="32"/>
      <c r="BE53" s="22">
        <f t="shared" si="42"/>
        <v>0</v>
      </c>
      <c r="BF53" s="33">
        <f t="shared" si="43"/>
        <v>0</v>
      </c>
      <c r="BG53" s="37" t="str">
        <f>IF(ISNA(VLOOKUP($AV$2:$AV$66,Notes!$A$1:$B$10,2,0)),"",VLOOKUP($AV$2:$AV$66,Notes!$A$1:$B$10,2,0))</f>
        <v/>
      </c>
      <c r="BH53" s="22" t="str">
        <f>IF(ISNA(VLOOKUP($AX$2:$AX$66,Notes!$A$1:$B$10,2,0)),"",VLOOKUP($AX$2:$AX$66,Notes!$A$1:$B$10,2,0))</f>
        <v/>
      </c>
      <c r="BI53" s="22" t="str">
        <f>IF(ISNA(VLOOKUP($AZ$2:$AZ$66,Notes!$A$1:$B$10,2,0)),"",VLOOKUP($AZ$2:$AZ$66,Notes!$A$1:$B$10,2,0))</f>
        <v/>
      </c>
      <c r="BJ53" s="22" t="str">
        <f>IF(ISNA(VLOOKUP($BB$2:$BB$66,Notes!$C$1:$D$10,2,0)),"",VLOOKUP($BB$2:$BB$66,Notes!$C$1:$D$10,2,0))</f>
        <v/>
      </c>
      <c r="BK53" s="22" t="str">
        <f>IF(ISNA(VLOOKUP($BD$2:$BD$66,Notes!$E$1:$F$10,2,0)),"",VLOOKUP($BD$2:$BD$66,Notes!$E$1:$F$10,2,0))</f>
        <v/>
      </c>
      <c r="BL53" s="38">
        <f t="shared" si="44"/>
        <v>0</v>
      </c>
      <c r="BM53" s="34"/>
      <c r="BN53" s="32"/>
      <c r="BO53" s="32"/>
      <c r="BP53" s="32"/>
      <c r="BQ53" s="32"/>
      <c r="BR53" s="32"/>
      <c r="BS53" s="32"/>
      <c r="BT53" s="32"/>
      <c r="BU53" s="32"/>
      <c r="BV53" s="32"/>
      <c r="BW53" s="22">
        <f t="shared" si="45"/>
        <v>0</v>
      </c>
      <c r="BX53" s="33">
        <f t="shared" si="46"/>
        <v>0</v>
      </c>
      <c r="BY53" s="37" t="str">
        <f>IF(ISNA(VLOOKUP($BN$2:$BN$66,Notes!$A$1:$B$10,2,0)),"",VLOOKUP($BN$2:$BN$66,Notes!$A$1:$B$10,2,0))</f>
        <v/>
      </c>
      <c r="BZ53" s="22" t="str">
        <f>IF(ISNA(VLOOKUP($BP$2:$BP$66,Notes!$A$1:$B$10,2,0)),"",VLOOKUP($BP$2:$BP$66,Notes!$A$1:$B$10,2,0))</f>
        <v/>
      </c>
      <c r="CA53" s="22" t="str">
        <f>IF(ISNA(VLOOKUP($BR$2:$BR$66,Notes!$A$1:$B$10,2,0)),"",VLOOKUP($BR$2:$BR$66,Notes!$A$1:$B$10,2,0))</f>
        <v/>
      </c>
      <c r="CB53" s="22" t="str">
        <f>IF(ISNA(VLOOKUP($BT$2:$BT$66,Notes!$C$1:$D$10,2,0)),"",VLOOKUP($BT$2:$BT$66,Notes!$C$1:$D$10,2,0))</f>
        <v/>
      </c>
      <c r="CC53" s="22" t="str">
        <f>IF(ISNA(VLOOKUP($BV$2:$BV$66,Notes!$E$1:$F$10,2,0)),"",VLOOKUP($BV$2:$BV$66,Notes!$E$1:$F$10,2,0))</f>
        <v/>
      </c>
      <c r="CD53" s="38">
        <f t="shared" si="47"/>
        <v>0</v>
      </c>
      <c r="CE53" s="34"/>
      <c r="CF53" s="32"/>
      <c r="CG53" s="32"/>
      <c r="CH53" s="32"/>
      <c r="CI53" s="32"/>
      <c r="CJ53" s="32"/>
      <c r="CK53" s="32"/>
      <c r="CL53" s="32"/>
      <c r="CM53" s="32"/>
      <c r="CN53" s="32"/>
      <c r="CO53" s="22">
        <f t="shared" si="48"/>
        <v>0</v>
      </c>
      <c r="CP53" s="33">
        <f t="shared" si="49"/>
        <v>0</v>
      </c>
      <c r="CQ53" s="37" t="str">
        <f>IF(ISNA(VLOOKUP($CF$2:$CF$66,Notes!$A$1:$B$10,2,0)),"",VLOOKUP($CF$2:$CF$66,Notes!$A$1:$B$10,2,0))</f>
        <v/>
      </c>
      <c r="CR53" s="22" t="str">
        <f>IF(ISNA(VLOOKUP($CH$2:$CH$66,Notes!$A$1:$B$10,2,0)),"",VLOOKUP($CH$2:$CH$66,Notes!$A$1:$B$10,2,0))</f>
        <v/>
      </c>
      <c r="CS53" s="22" t="str">
        <f>IF(ISNA(VLOOKUP($CJ$2:$CJ$66,Notes!$A$1:$B$10,2,0)),"",VLOOKUP($CJ$2:$CJ$66,Notes!$A$1:$B$10,2,0))</f>
        <v/>
      </c>
      <c r="CT53" s="22" t="str">
        <f>IF(ISNA(VLOOKUP($CL$2:$CL$66,Notes!$C$1:$D$10,2,0)),"",VLOOKUP($CL$2:$CL$66,Notes!$C$1:$D$10,2,0))</f>
        <v/>
      </c>
      <c r="CU53" s="22" t="str">
        <f>IF(ISNA(VLOOKUP($CN$2:$CN$66,Notes!$E$1:$F$10,2,0)),"",VLOOKUP($CN$2:$CN$66,Notes!$E$1:$F$10,2,0))</f>
        <v/>
      </c>
      <c r="CV53" s="38">
        <f t="shared" si="50"/>
        <v>0</v>
      </c>
      <c r="CW53" s="57">
        <f t="shared" si="23"/>
        <v>0</v>
      </c>
      <c r="CX53" s="22">
        <f t="shared" si="24"/>
        <v>0</v>
      </c>
      <c r="CY53" s="22">
        <f t="shared" si="25"/>
        <v>0</v>
      </c>
      <c r="CZ53" s="22">
        <f t="shared" si="26"/>
        <v>0</v>
      </c>
      <c r="DA53" s="22">
        <f t="shared" si="27"/>
        <v>0</v>
      </c>
    </row>
    <row r="54" spans="1:105">
      <c r="A54" s="35" t="s">
        <v>97</v>
      </c>
      <c r="B54" s="36" t="s">
        <v>98</v>
      </c>
      <c r="C54" s="35">
        <f t="shared" si="28"/>
        <v>0</v>
      </c>
      <c r="D54" s="22">
        <f t="shared" si="29"/>
        <v>0</v>
      </c>
      <c r="E54" s="22">
        <f t="shared" si="30"/>
        <v>0</v>
      </c>
      <c r="F54" s="22">
        <f t="shared" si="31"/>
        <v>0</v>
      </c>
      <c r="G54" s="22">
        <f t="shared" si="32"/>
        <v>0</v>
      </c>
      <c r="H54" s="22">
        <f t="shared" si="33"/>
        <v>0</v>
      </c>
      <c r="I54" s="33">
        <f t="shared" si="34"/>
        <v>0</v>
      </c>
      <c r="J54" s="36">
        <f t="shared" si="35"/>
        <v>0</v>
      </c>
      <c r="K54" s="34"/>
      <c r="L54" s="32"/>
      <c r="M54" s="32"/>
      <c r="N54" s="32"/>
      <c r="O54" s="32"/>
      <c r="P54" s="32"/>
      <c r="Q54" s="32"/>
      <c r="R54" s="32"/>
      <c r="S54" s="32"/>
      <c r="T54" s="32"/>
      <c r="U54" s="22">
        <f t="shared" si="36"/>
        <v>0</v>
      </c>
      <c r="V54" s="33">
        <f t="shared" si="37"/>
        <v>0</v>
      </c>
      <c r="W54" s="37" t="str">
        <f>IF(ISNA(VLOOKUP($L$2:$L$66,Notes!$A$1:$B$10,2,0)),"",VLOOKUP($L$2:$L$66,Notes!$A$1:$B$10,2,0))</f>
        <v/>
      </c>
      <c r="X54" s="22" t="str">
        <f>IF(ISNA(VLOOKUP($N$2:$N$66,Notes!$A$1:$B$10,2,0)),"",VLOOKUP($N$2:$N$66,Notes!$A$1:$B$10,2,0))</f>
        <v/>
      </c>
      <c r="Y54" s="22" t="str">
        <f>IF(ISNA(VLOOKUP($P$2:$P$66,Notes!$A$1:$B$10,2,0)),"",VLOOKUP($P$2:$P$66,Notes!$A$1:$B$10,2,0))</f>
        <v/>
      </c>
      <c r="Z54" s="22" t="str">
        <f>IF(ISNA(VLOOKUP($R$2:$R$66,Notes!$C$1:$D$10,2,0)),"",VLOOKUP($R$2:$R$66,Notes!$C$1:$D$10,2,0))</f>
        <v/>
      </c>
      <c r="AA54" s="22" t="str">
        <f>IF(ISNA(VLOOKUP($T$2:$T$66,Notes!$E$1:$F$10,2,0)),"",VLOOKUP($T$2:$T$66,Notes!$E$1:$F$10,2,0))</f>
        <v/>
      </c>
      <c r="AB54" s="38">
        <f t="shared" si="38"/>
        <v>0</v>
      </c>
      <c r="AC54" s="34"/>
      <c r="AD54" s="32"/>
      <c r="AE54" s="32"/>
      <c r="AF54" s="32"/>
      <c r="AG54" s="32"/>
      <c r="AH54" s="32"/>
      <c r="AI54" s="32"/>
      <c r="AJ54" s="32"/>
      <c r="AK54" s="32"/>
      <c r="AL54" s="32"/>
      <c r="AM54" s="22">
        <f t="shared" si="39"/>
        <v>0</v>
      </c>
      <c r="AN54" s="33">
        <f t="shared" si="40"/>
        <v>0</v>
      </c>
      <c r="AO54" s="37" t="str">
        <f>IF(ISNA(VLOOKUP($AD$2:$AD$66,Notes!$A$1:$B$10,2,0)),"",VLOOKUP($AD$2:$AD$66,Notes!$A$1:$B$10,2,0))</f>
        <v/>
      </c>
      <c r="AP54" s="22" t="str">
        <f>IF(ISNA(VLOOKUP($AF$2:$AF$66,Notes!$A$1:$B$10,2,0)),"",VLOOKUP($AF$2:$AF$66,Notes!$A$1:$B$10,2,0))</f>
        <v/>
      </c>
      <c r="AQ54" s="22" t="str">
        <f>IF(ISNA(VLOOKUP($AH$2:$AH$66,Notes!$A$1:$B$10,2,0)),"",VLOOKUP($AH$2:$AH$66,Notes!$A$1:$B$10,2,0))</f>
        <v/>
      </c>
      <c r="AR54" s="22" t="str">
        <f>IF(ISNA(VLOOKUP($AJ$2:$AJ$66,Notes!$C$1:$D$10,2,0)),"",VLOOKUP($AJ$2:$AJ$66,Notes!$C$1:$D$10,2,0))</f>
        <v/>
      </c>
      <c r="AS54" s="22" t="str">
        <f>IF(ISNA(VLOOKUP($AL$2:$AL$66,Notes!$E$1:$F$10,2,0)),"",VLOOKUP($AL$2:$AL$66,Notes!$E$1:$F$10,2,0))</f>
        <v/>
      </c>
      <c r="AT54" s="38">
        <f t="shared" si="41"/>
        <v>0</v>
      </c>
      <c r="AU54" s="34"/>
      <c r="AV54" s="32"/>
      <c r="AW54" s="32"/>
      <c r="AX54" s="32"/>
      <c r="AY54" s="32"/>
      <c r="AZ54" s="32"/>
      <c r="BA54" s="32"/>
      <c r="BB54" s="32"/>
      <c r="BC54" s="32"/>
      <c r="BD54" s="32"/>
      <c r="BE54" s="22">
        <f t="shared" si="42"/>
        <v>0</v>
      </c>
      <c r="BF54" s="33">
        <f t="shared" si="43"/>
        <v>0</v>
      </c>
      <c r="BG54" s="37" t="str">
        <f>IF(ISNA(VLOOKUP($AV$2:$AV$66,Notes!$A$1:$B$10,2,0)),"",VLOOKUP($AV$2:$AV$66,Notes!$A$1:$B$10,2,0))</f>
        <v/>
      </c>
      <c r="BH54" s="22" t="str">
        <f>IF(ISNA(VLOOKUP($AX$2:$AX$66,Notes!$A$1:$B$10,2,0)),"",VLOOKUP($AX$2:$AX$66,Notes!$A$1:$B$10,2,0))</f>
        <v/>
      </c>
      <c r="BI54" s="22" t="str">
        <f>IF(ISNA(VLOOKUP($AZ$2:$AZ$66,Notes!$A$1:$B$10,2,0)),"",VLOOKUP($AZ$2:$AZ$66,Notes!$A$1:$B$10,2,0))</f>
        <v/>
      </c>
      <c r="BJ54" s="22" t="str">
        <f>IF(ISNA(VLOOKUP($BB$2:$BB$66,Notes!$C$1:$D$10,2,0)),"",VLOOKUP($BB$2:$BB$66,Notes!$C$1:$D$10,2,0))</f>
        <v/>
      </c>
      <c r="BK54" s="22" t="str">
        <f>IF(ISNA(VLOOKUP($BD$2:$BD$66,Notes!$E$1:$F$10,2,0)),"",VLOOKUP($BD$2:$BD$66,Notes!$E$1:$F$10,2,0))</f>
        <v/>
      </c>
      <c r="BL54" s="38">
        <f t="shared" si="44"/>
        <v>0</v>
      </c>
      <c r="BM54" s="34"/>
      <c r="BN54" s="32"/>
      <c r="BO54" s="32"/>
      <c r="BP54" s="32"/>
      <c r="BQ54" s="32"/>
      <c r="BR54" s="32"/>
      <c r="BS54" s="32"/>
      <c r="BT54" s="32"/>
      <c r="BU54" s="32"/>
      <c r="BV54" s="32"/>
      <c r="BW54" s="22">
        <f t="shared" si="45"/>
        <v>0</v>
      </c>
      <c r="BX54" s="33">
        <f t="shared" si="46"/>
        <v>0</v>
      </c>
      <c r="BY54" s="37" t="str">
        <f>IF(ISNA(VLOOKUP($BN$2:$BN$66,Notes!$A$1:$B$10,2,0)),"",VLOOKUP($BN$2:$BN$66,Notes!$A$1:$B$10,2,0))</f>
        <v/>
      </c>
      <c r="BZ54" s="22" t="str">
        <f>IF(ISNA(VLOOKUP($BP$2:$BP$66,Notes!$A$1:$B$10,2,0)),"",VLOOKUP($BP$2:$BP$66,Notes!$A$1:$B$10,2,0))</f>
        <v/>
      </c>
      <c r="CA54" s="22" t="str">
        <f>IF(ISNA(VLOOKUP($BR$2:$BR$66,Notes!$A$1:$B$10,2,0)),"",VLOOKUP($BR$2:$BR$66,Notes!$A$1:$B$10,2,0))</f>
        <v/>
      </c>
      <c r="CB54" s="22" t="str">
        <f>IF(ISNA(VLOOKUP($BT$2:$BT$66,Notes!$C$1:$D$10,2,0)),"",VLOOKUP($BT$2:$BT$66,Notes!$C$1:$D$10,2,0))</f>
        <v/>
      </c>
      <c r="CC54" s="22" t="str">
        <f>IF(ISNA(VLOOKUP($BV$2:$BV$66,Notes!$E$1:$F$10,2,0)),"",VLOOKUP($BV$2:$BV$66,Notes!$E$1:$F$10,2,0))</f>
        <v/>
      </c>
      <c r="CD54" s="38">
        <f t="shared" si="47"/>
        <v>0</v>
      </c>
      <c r="CE54" s="34"/>
      <c r="CF54" s="32"/>
      <c r="CG54" s="32"/>
      <c r="CH54" s="32"/>
      <c r="CI54" s="32"/>
      <c r="CJ54" s="32"/>
      <c r="CK54" s="32"/>
      <c r="CL54" s="32"/>
      <c r="CM54" s="32"/>
      <c r="CN54" s="32"/>
      <c r="CO54" s="22">
        <f t="shared" si="48"/>
        <v>0</v>
      </c>
      <c r="CP54" s="33">
        <f t="shared" si="49"/>
        <v>0</v>
      </c>
      <c r="CQ54" s="37" t="str">
        <f>IF(ISNA(VLOOKUP($CF$2:$CF$66,Notes!$A$1:$B$10,2,0)),"",VLOOKUP($CF$2:$CF$66,Notes!$A$1:$B$10,2,0))</f>
        <v/>
      </c>
      <c r="CR54" s="22" t="str">
        <f>IF(ISNA(VLOOKUP($CH$2:$CH$66,Notes!$A$1:$B$10,2,0)),"",VLOOKUP($CH$2:$CH$66,Notes!$A$1:$B$10,2,0))</f>
        <v/>
      </c>
      <c r="CS54" s="22" t="str">
        <f>IF(ISNA(VLOOKUP($CJ$2:$CJ$66,Notes!$A$1:$B$10,2,0)),"",VLOOKUP($CJ$2:$CJ$66,Notes!$A$1:$B$10,2,0))</f>
        <v/>
      </c>
      <c r="CT54" s="22" t="str">
        <f>IF(ISNA(VLOOKUP($CL$2:$CL$66,Notes!$C$1:$D$10,2,0)),"",VLOOKUP($CL$2:$CL$66,Notes!$C$1:$D$10,2,0))</f>
        <v/>
      </c>
      <c r="CU54" s="22" t="str">
        <f>IF(ISNA(VLOOKUP($CN$2:$CN$66,Notes!$E$1:$F$10,2,0)),"",VLOOKUP($CN$2:$CN$66,Notes!$E$1:$F$10,2,0))</f>
        <v/>
      </c>
      <c r="CV54" s="38">
        <f t="shared" si="50"/>
        <v>0</v>
      </c>
      <c r="CW54" s="57">
        <f t="shared" si="23"/>
        <v>0</v>
      </c>
      <c r="CX54" s="22">
        <f t="shared" si="24"/>
        <v>0</v>
      </c>
      <c r="CY54" s="22">
        <f t="shared" si="25"/>
        <v>0</v>
      </c>
      <c r="CZ54" s="22">
        <f t="shared" si="26"/>
        <v>0</v>
      </c>
      <c r="DA54" s="22">
        <f t="shared" si="27"/>
        <v>0</v>
      </c>
    </row>
    <row r="55" spans="1:105">
      <c r="A55" s="50" t="s">
        <v>276</v>
      </c>
      <c r="B55" s="140" t="s">
        <v>277</v>
      </c>
      <c r="C55" s="35">
        <f t="shared" si="28"/>
        <v>0</v>
      </c>
      <c r="D55" s="22">
        <f t="shared" si="29"/>
        <v>0</v>
      </c>
      <c r="E55" s="22">
        <f t="shared" si="30"/>
        <v>0</v>
      </c>
      <c r="F55" s="22">
        <f t="shared" si="31"/>
        <v>0</v>
      </c>
      <c r="G55" s="22">
        <f t="shared" si="32"/>
        <v>0</v>
      </c>
      <c r="H55" s="22">
        <f t="shared" si="33"/>
        <v>0</v>
      </c>
      <c r="I55" s="33">
        <f t="shared" si="34"/>
        <v>0</v>
      </c>
      <c r="J55" s="36">
        <f t="shared" si="35"/>
        <v>0</v>
      </c>
      <c r="K55" s="34"/>
      <c r="L55" s="32"/>
      <c r="M55" s="32"/>
      <c r="N55" s="32"/>
      <c r="O55" s="32"/>
      <c r="P55" s="32"/>
      <c r="Q55" s="32"/>
      <c r="R55" s="32"/>
      <c r="S55" s="32"/>
      <c r="T55" s="32"/>
      <c r="U55" s="22">
        <f t="shared" si="36"/>
        <v>0</v>
      </c>
      <c r="V55" s="33">
        <f t="shared" si="37"/>
        <v>0</v>
      </c>
      <c r="W55" s="37" t="str">
        <f>IF(ISNA(VLOOKUP($L$2:$L$66,Notes!$A$1:$B$10,2,0)),"",VLOOKUP($L$2:$L$66,Notes!$A$1:$B$10,2,0))</f>
        <v/>
      </c>
      <c r="X55" s="22" t="str">
        <f>IF(ISNA(VLOOKUP($N$2:$N$66,Notes!$A$1:$B$10,2,0)),"",VLOOKUP($N$2:$N$66,Notes!$A$1:$B$10,2,0))</f>
        <v/>
      </c>
      <c r="Y55" s="22" t="str">
        <f>IF(ISNA(VLOOKUP($P$2:$P$66,Notes!$A$1:$B$10,2,0)),"",VLOOKUP($P$2:$P$66,Notes!$A$1:$B$10,2,0))</f>
        <v/>
      </c>
      <c r="Z55" s="22" t="str">
        <f>IF(ISNA(VLOOKUP($R$2:$R$66,Notes!$C$1:$D$10,2,0)),"",VLOOKUP($R$2:$R$66,Notes!$C$1:$D$10,2,0))</f>
        <v/>
      </c>
      <c r="AA55" s="22" t="str">
        <f>IF(ISNA(VLOOKUP($T$2:$T$66,Notes!$E$1:$F$10,2,0)),"",VLOOKUP($T$2:$T$66,Notes!$E$1:$F$10,2,0))</f>
        <v/>
      </c>
      <c r="AB55" s="38">
        <f t="shared" si="38"/>
        <v>0</v>
      </c>
      <c r="AC55" s="34"/>
      <c r="AD55" s="32"/>
      <c r="AE55" s="32"/>
      <c r="AF55" s="32"/>
      <c r="AG55" s="32"/>
      <c r="AH55" s="32"/>
      <c r="AI55" s="32"/>
      <c r="AJ55" s="32"/>
      <c r="AK55" s="32"/>
      <c r="AL55" s="32"/>
      <c r="AM55" s="22">
        <f t="shared" si="39"/>
        <v>0</v>
      </c>
      <c r="AN55" s="33">
        <f t="shared" si="40"/>
        <v>0</v>
      </c>
      <c r="AO55" s="37" t="str">
        <f>IF(ISNA(VLOOKUP($AD$2:$AD$66,Notes!$A$1:$B$10,2,0)),"",VLOOKUP($AD$2:$AD$66,Notes!$A$1:$B$10,2,0))</f>
        <v/>
      </c>
      <c r="AP55" s="22" t="str">
        <f>IF(ISNA(VLOOKUP($AF$2:$AF$66,Notes!$A$1:$B$10,2,0)),"",VLOOKUP($AF$2:$AF$66,Notes!$A$1:$B$10,2,0))</f>
        <v/>
      </c>
      <c r="AQ55" s="22" t="str">
        <f>IF(ISNA(VLOOKUP($AH$2:$AH$66,Notes!$A$1:$B$10,2,0)),"",VLOOKUP($AH$2:$AH$66,Notes!$A$1:$B$10,2,0))</f>
        <v/>
      </c>
      <c r="AR55" s="22" t="str">
        <f>IF(ISNA(VLOOKUP($AJ$2:$AJ$66,Notes!$C$1:$D$10,2,0)),"",VLOOKUP($AJ$2:$AJ$66,Notes!$C$1:$D$10,2,0))</f>
        <v/>
      </c>
      <c r="AS55" s="22" t="str">
        <f>IF(ISNA(VLOOKUP($AL$2:$AL$66,Notes!$E$1:$F$10,2,0)),"",VLOOKUP($AL$2:$AL$66,Notes!$E$1:$F$10,2,0))</f>
        <v/>
      </c>
      <c r="AT55" s="38">
        <f t="shared" si="41"/>
        <v>0</v>
      </c>
      <c r="AU55" s="34"/>
      <c r="AV55" s="32"/>
      <c r="AW55" s="32"/>
      <c r="AX55" s="32"/>
      <c r="AY55" s="32"/>
      <c r="AZ55" s="32"/>
      <c r="BA55" s="32"/>
      <c r="BB55" s="32"/>
      <c r="BC55" s="32"/>
      <c r="BD55" s="32"/>
      <c r="BE55" s="22">
        <f t="shared" si="42"/>
        <v>0</v>
      </c>
      <c r="BF55" s="33">
        <f t="shared" si="43"/>
        <v>0</v>
      </c>
      <c r="BG55" s="37" t="str">
        <f>IF(ISNA(VLOOKUP($AV$2:$AV$66,Notes!$A$1:$B$10,2,0)),"",VLOOKUP($AV$2:$AV$66,Notes!$A$1:$B$10,2,0))</f>
        <v/>
      </c>
      <c r="BH55" s="22" t="str">
        <f>IF(ISNA(VLOOKUP($AX$2:$AX$66,Notes!$A$1:$B$10,2,0)),"",VLOOKUP($AX$2:$AX$66,Notes!$A$1:$B$10,2,0))</f>
        <v/>
      </c>
      <c r="BI55" s="22" t="str">
        <f>IF(ISNA(VLOOKUP($AZ$2:$AZ$66,Notes!$A$1:$B$10,2,0)),"",VLOOKUP($AZ$2:$AZ$66,Notes!$A$1:$B$10,2,0))</f>
        <v/>
      </c>
      <c r="BJ55" s="22" t="str">
        <f>IF(ISNA(VLOOKUP($BB$2:$BB$66,Notes!$C$1:$D$10,2,0)),"",VLOOKUP($BB$2:$BB$66,Notes!$C$1:$D$10,2,0))</f>
        <v/>
      </c>
      <c r="BK55" s="22" t="str">
        <f>IF(ISNA(VLOOKUP($BD$2:$BD$66,Notes!$E$1:$F$10,2,0)),"",VLOOKUP($BD$2:$BD$66,Notes!$E$1:$F$10,2,0))</f>
        <v/>
      </c>
      <c r="BL55" s="38">
        <f t="shared" si="44"/>
        <v>0</v>
      </c>
      <c r="BM55" s="34"/>
      <c r="BN55" s="32"/>
      <c r="BO55" s="32"/>
      <c r="BP55" s="32"/>
      <c r="BQ55" s="32"/>
      <c r="BR55" s="32"/>
      <c r="BS55" s="32"/>
      <c r="BT55" s="32"/>
      <c r="BU55" s="32"/>
      <c r="BV55" s="32"/>
      <c r="BW55" s="22">
        <f t="shared" si="45"/>
        <v>0</v>
      </c>
      <c r="BX55" s="33">
        <f t="shared" si="46"/>
        <v>0</v>
      </c>
      <c r="BY55" s="37" t="str">
        <f>IF(ISNA(VLOOKUP($BN$2:$BN$66,Notes!$A$1:$B$10,2,0)),"",VLOOKUP($BN$2:$BN$66,Notes!$A$1:$B$10,2,0))</f>
        <v/>
      </c>
      <c r="BZ55" s="22" t="str">
        <f>IF(ISNA(VLOOKUP($BP$2:$BP$66,Notes!$A$1:$B$10,2,0)),"",VLOOKUP($BP$2:$BP$66,Notes!$A$1:$B$10,2,0))</f>
        <v/>
      </c>
      <c r="CA55" s="22" t="str">
        <f>IF(ISNA(VLOOKUP($BR$2:$BR$66,Notes!$A$1:$B$10,2,0)),"",VLOOKUP($BR$2:$BR$66,Notes!$A$1:$B$10,2,0))</f>
        <v/>
      </c>
      <c r="CB55" s="22" t="str">
        <f>IF(ISNA(VLOOKUP($BT$2:$BT$66,Notes!$C$1:$D$10,2,0)),"",VLOOKUP($BT$2:$BT$66,Notes!$C$1:$D$10,2,0))</f>
        <v/>
      </c>
      <c r="CC55" s="22" t="str">
        <f>IF(ISNA(VLOOKUP($BV$2:$BV$66,Notes!$E$1:$F$10,2,0)),"",VLOOKUP($BV$2:$BV$66,Notes!$E$1:$F$10,2,0))</f>
        <v/>
      </c>
      <c r="CD55" s="38">
        <f t="shared" si="47"/>
        <v>0</v>
      </c>
      <c r="CE55" s="34"/>
      <c r="CF55" s="32"/>
      <c r="CG55" s="32"/>
      <c r="CH55" s="32"/>
      <c r="CI55" s="32"/>
      <c r="CJ55" s="32"/>
      <c r="CK55" s="32"/>
      <c r="CL55" s="32"/>
      <c r="CM55" s="32"/>
      <c r="CN55" s="32"/>
      <c r="CO55" s="22">
        <f t="shared" si="48"/>
        <v>0</v>
      </c>
      <c r="CP55" s="33">
        <f t="shared" si="49"/>
        <v>0</v>
      </c>
      <c r="CQ55" s="37" t="str">
        <f>IF(ISNA(VLOOKUP($CF$2:$CF$66,Notes!$A$1:$B$10,2,0)),"",VLOOKUP($CF$2:$CF$66,Notes!$A$1:$B$10,2,0))</f>
        <v/>
      </c>
      <c r="CR55" s="22" t="str">
        <f>IF(ISNA(VLOOKUP($CH$2:$CH$66,Notes!$A$1:$B$10,2,0)),"",VLOOKUP($CH$2:$CH$66,Notes!$A$1:$B$10,2,0))</f>
        <v/>
      </c>
      <c r="CS55" s="22" t="str">
        <f>IF(ISNA(VLOOKUP($CJ$2:$CJ$66,Notes!$A$1:$B$10,2,0)),"",VLOOKUP($CJ$2:$CJ$66,Notes!$A$1:$B$10,2,0))</f>
        <v/>
      </c>
      <c r="CT55" s="22" t="str">
        <f>IF(ISNA(VLOOKUP($CL$2:$CL$66,Notes!$C$1:$D$10,2,0)),"",VLOOKUP($CL$2:$CL$66,Notes!$C$1:$D$10,2,0))</f>
        <v/>
      </c>
      <c r="CU55" s="22" t="str">
        <f>IF(ISNA(VLOOKUP($CN$2:$CN$66,Notes!$E$1:$F$10,2,0)),"",VLOOKUP($CN$2:$CN$66,Notes!$E$1:$F$10,2,0))</f>
        <v/>
      </c>
      <c r="CV55" s="38">
        <f t="shared" si="50"/>
        <v>0</v>
      </c>
      <c r="CW55" s="57">
        <f t="shared" si="23"/>
        <v>0</v>
      </c>
      <c r="CX55" s="22">
        <f t="shared" si="24"/>
        <v>0</v>
      </c>
      <c r="CY55" s="22">
        <f t="shared" si="25"/>
        <v>0</v>
      </c>
      <c r="CZ55" s="22">
        <f t="shared" si="26"/>
        <v>0</v>
      </c>
      <c r="DA55" s="22">
        <f t="shared" si="27"/>
        <v>0</v>
      </c>
    </row>
    <row r="56" spans="1:105">
      <c r="A56" s="35" t="s">
        <v>99</v>
      </c>
      <c r="B56" s="138" t="s">
        <v>100</v>
      </c>
      <c r="C56" s="35">
        <f t="shared" si="28"/>
        <v>0</v>
      </c>
      <c r="D56" s="22">
        <f t="shared" si="29"/>
        <v>0</v>
      </c>
      <c r="E56" s="22">
        <f t="shared" si="30"/>
        <v>0</v>
      </c>
      <c r="F56" s="22">
        <f t="shared" si="31"/>
        <v>0</v>
      </c>
      <c r="G56" s="22">
        <f t="shared" si="32"/>
        <v>0</v>
      </c>
      <c r="H56" s="22">
        <f t="shared" si="33"/>
        <v>0</v>
      </c>
      <c r="I56" s="33">
        <f t="shared" si="34"/>
        <v>0</v>
      </c>
      <c r="J56" s="36">
        <f t="shared" si="35"/>
        <v>0</v>
      </c>
      <c r="K56" s="34"/>
      <c r="L56" s="32"/>
      <c r="M56" s="32"/>
      <c r="N56" s="32"/>
      <c r="O56" s="32"/>
      <c r="P56" s="32"/>
      <c r="Q56" s="32"/>
      <c r="R56" s="32"/>
      <c r="S56" s="32"/>
      <c r="T56" s="32"/>
      <c r="U56" s="22">
        <f t="shared" si="36"/>
        <v>0</v>
      </c>
      <c r="V56" s="33">
        <f t="shared" si="37"/>
        <v>0</v>
      </c>
      <c r="W56" s="37" t="str">
        <f>IF(ISNA(VLOOKUP($L$2:$L$66,Notes!$A$1:$B$10,2,0)),"",VLOOKUP($L$2:$L$66,Notes!$A$1:$B$10,2,0))</f>
        <v/>
      </c>
      <c r="X56" s="22" t="str">
        <f>IF(ISNA(VLOOKUP($N$2:$N$66,Notes!$A$1:$B$10,2,0)),"",VLOOKUP($N$2:$N$66,Notes!$A$1:$B$10,2,0))</f>
        <v/>
      </c>
      <c r="Y56" s="22" t="str">
        <f>IF(ISNA(VLOOKUP($P$2:$P$66,Notes!$A$1:$B$10,2,0)),"",VLOOKUP($P$2:$P$66,Notes!$A$1:$B$10,2,0))</f>
        <v/>
      </c>
      <c r="Z56" s="22" t="str">
        <f>IF(ISNA(VLOOKUP($R$2:$R$66,Notes!$C$1:$D$10,2,0)),"",VLOOKUP($R$2:$R$66,Notes!$C$1:$D$10,2,0))</f>
        <v/>
      </c>
      <c r="AA56" s="22" t="str">
        <f>IF(ISNA(VLOOKUP($T$2:$T$66,Notes!$E$1:$F$10,2,0)),"",VLOOKUP($T$2:$T$66,Notes!$E$1:$F$10,2,0))</f>
        <v/>
      </c>
      <c r="AB56" s="38">
        <f t="shared" si="38"/>
        <v>0</v>
      </c>
      <c r="AC56" s="34"/>
      <c r="AD56" s="32"/>
      <c r="AE56" s="32"/>
      <c r="AF56" s="32"/>
      <c r="AG56" s="32"/>
      <c r="AH56" s="32"/>
      <c r="AI56" s="32"/>
      <c r="AJ56" s="32"/>
      <c r="AK56" s="32"/>
      <c r="AL56" s="32"/>
      <c r="AM56" s="22">
        <f t="shared" si="39"/>
        <v>0</v>
      </c>
      <c r="AN56" s="33">
        <f t="shared" si="40"/>
        <v>0</v>
      </c>
      <c r="AO56" s="37" t="str">
        <f>IF(ISNA(VLOOKUP($AD$2:$AD$66,Notes!$A$1:$B$10,2,0)),"",VLOOKUP($AD$2:$AD$66,Notes!$A$1:$B$10,2,0))</f>
        <v/>
      </c>
      <c r="AP56" s="22" t="str">
        <f>IF(ISNA(VLOOKUP($AF$2:$AF$66,Notes!$A$1:$B$10,2,0)),"",VLOOKUP($AF$2:$AF$66,Notes!$A$1:$B$10,2,0))</f>
        <v/>
      </c>
      <c r="AQ56" s="22" t="str">
        <f>IF(ISNA(VLOOKUP($AH$2:$AH$66,Notes!$A$1:$B$10,2,0)),"",VLOOKUP($AH$2:$AH$66,Notes!$A$1:$B$10,2,0))</f>
        <v/>
      </c>
      <c r="AR56" s="22" t="str">
        <f>IF(ISNA(VLOOKUP($AJ$2:$AJ$66,Notes!$C$1:$D$10,2,0)),"",VLOOKUP($AJ$2:$AJ$66,Notes!$C$1:$D$10,2,0))</f>
        <v/>
      </c>
      <c r="AS56" s="22" t="str">
        <f>IF(ISNA(VLOOKUP($AL$2:$AL$66,Notes!$E$1:$F$10,2,0)),"",VLOOKUP($AL$2:$AL$66,Notes!$E$1:$F$10,2,0))</f>
        <v/>
      </c>
      <c r="AT56" s="38">
        <f t="shared" si="41"/>
        <v>0</v>
      </c>
      <c r="AU56" s="34"/>
      <c r="AV56" s="32"/>
      <c r="AW56" s="32"/>
      <c r="AX56" s="32"/>
      <c r="AY56" s="32"/>
      <c r="AZ56" s="32"/>
      <c r="BA56" s="32"/>
      <c r="BB56" s="32"/>
      <c r="BC56" s="32"/>
      <c r="BD56" s="32"/>
      <c r="BE56" s="22">
        <f t="shared" si="42"/>
        <v>0</v>
      </c>
      <c r="BF56" s="33">
        <f t="shared" si="43"/>
        <v>0</v>
      </c>
      <c r="BG56" s="37" t="str">
        <f>IF(ISNA(VLOOKUP($AV$2:$AV$66,Notes!$A$1:$B$10,2,0)),"",VLOOKUP($AV$2:$AV$66,Notes!$A$1:$B$10,2,0))</f>
        <v/>
      </c>
      <c r="BH56" s="22" t="str">
        <f>IF(ISNA(VLOOKUP($AX$2:$AX$66,Notes!$A$1:$B$10,2,0)),"",VLOOKUP($AX$2:$AX$66,Notes!$A$1:$B$10,2,0))</f>
        <v/>
      </c>
      <c r="BI56" s="22" t="str">
        <f>IF(ISNA(VLOOKUP($AZ$2:$AZ$66,Notes!$A$1:$B$10,2,0)),"",VLOOKUP($AZ$2:$AZ$66,Notes!$A$1:$B$10,2,0))</f>
        <v/>
      </c>
      <c r="BJ56" s="22" t="str">
        <f>IF(ISNA(VLOOKUP($BB$2:$BB$66,Notes!$C$1:$D$10,2,0)),"",VLOOKUP($BB$2:$BB$66,Notes!$C$1:$D$10,2,0))</f>
        <v/>
      </c>
      <c r="BK56" s="22" t="str">
        <f>IF(ISNA(VLOOKUP($BD$2:$BD$66,Notes!$E$1:$F$10,2,0)),"",VLOOKUP($BD$2:$BD$66,Notes!$E$1:$F$10,2,0))</f>
        <v/>
      </c>
      <c r="BL56" s="38">
        <f t="shared" si="44"/>
        <v>0</v>
      </c>
      <c r="BM56" s="34"/>
      <c r="BN56" s="32"/>
      <c r="BO56" s="32"/>
      <c r="BP56" s="32"/>
      <c r="BQ56" s="32"/>
      <c r="BR56" s="32"/>
      <c r="BS56" s="32"/>
      <c r="BT56" s="32"/>
      <c r="BU56" s="32"/>
      <c r="BV56" s="32"/>
      <c r="BW56" s="22">
        <f t="shared" si="45"/>
        <v>0</v>
      </c>
      <c r="BX56" s="33">
        <f t="shared" si="46"/>
        <v>0</v>
      </c>
      <c r="BY56" s="37" t="str">
        <f>IF(ISNA(VLOOKUP($BN$2:$BN$66,Notes!$A$1:$B$10,2,0)),"",VLOOKUP($BN$2:$BN$66,Notes!$A$1:$B$10,2,0))</f>
        <v/>
      </c>
      <c r="BZ56" s="22" t="str">
        <f>IF(ISNA(VLOOKUP($BP$2:$BP$66,Notes!$A$1:$B$10,2,0)),"",VLOOKUP($BP$2:$BP$66,Notes!$A$1:$B$10,2,0))</f>
        <v/>
      </c>
      <c r="CA56" s="22" t="str">
        <f>IF(ISNA(VLOOKUP($BR$2:$BR$66,Notes!$A$1:$B$10,2,0)),"",VLOOKUP($BR$2:$BR$66,Notes!$A$1:$B$10,2,0))</f>
        <v/>
      </c>
      <c r="CB56" s="22" t="str">
        <f>IF(ISNA(VLOOKUP($BT$2:$BT$66,Notes!$C$1:$D$10,2,0)),"",VLOOKUP($BT$2:$BT$66,Notes!$C$1:$D$10,2,0))</f>
        <v/>
      </c>
      <c r="CC56" s="22" t="str">
        <f>IF(ISNA(VLOOKUP($BV$2:$BV$66,Notes!$E$1:$F$10,2,0)),"",VLOOKUP($BV$2:$BV$66,Notes!$E$1:$F$10,2,0))</f>
        <v/>
      </c>
      <c r="CD56" s="38">
        <f t="shared" si="47"/>
        <v>0</v>
      </c>
      <c r="CE56" s="34"/>
      <c r="CF56" s="32"/>
      <c r="CG56" s="32"/>
      <c r="CH56" s="32"/>
      <c r="CI56" s="32"/>
      <c r="CJ56" s="32"/>
      <c r="CK56" s="32"/>
      <c r="CL56" s="32"/>
      <c r="CM56" s="32"/>
      <c r="CN56" s="32"/>
      <c r="CO56" s="22">
        <f t="shared" si="48"/>
        <v>0</v>
      </c>
      <c r="CP56" s="33">
        <f t="shared" si="49"/>
        <v>0</v>
      </c>
      <c r="CQ56" s="37" t="str">
        <f>IF(ISNA(VLOOKUP($CF$2:$CF$66,Notes!$A$1:$B$10,2,0)),"",VLOOKUP($CF$2:$CF$66,Notes!$A$1:$B$10,2,0))</f>
        <v/>
      </c>
      <c r="CR56" s="22" t="str">
        <f>IF(ISNA(VLOOKUP($CH$2:$CH$66,Notes!$A$1:$B$10,2,0)),"",VLOOKUP($CH$2:$CH$66,Notes!$A$1:$B$10,2,0))</f>
        <v/>
      </c>
      <c r="CS56" s="22" t="str">
        <f>IF(ISNA(VLOOKUP($CJ$2:$CJ$66,Notes!$A$1:$B$10,2,0)),"",VLOOKUP($CJ$2:$CJ$66,Notes!$A$1:$B$10,2,0))</f>
        <v/>
      </c>
      <c r="CT56" s="22" t="str">
        <f>IF(ISNA(VLOOKUP($CL$2:$CL$66,Notes!$C$1:$D$10,2,0)),"",VLOOKUP($CL$2:$CL$66,Notes!$C$1:$D$10,2,0))</f>
        <v/>
      </c>
      <c r="CU56" s="22" t="str">
        <f>IF(ISNA(VLOOKUP($CN$2:$CN$66,Notes!$E$1:$F$10,2,0)),"",VLOOKUP($CN$2:$CN$66,Notes!$E$1:$F$10,2,0))</f>
        <v/>
      </c>
      <c r="CV56" s="38">
        <f t="shared" si="50"/>
        <v>0</v>
      </c>
      <c r="CW56" s="57">
        <f t="shared" si="23"/>
        <v>0</v>
      </c>
      <c r="CX56" s="22">
        <f t="shared" si="24"/>
        <v>0</v>
      </c>
      <c r="CY56" s="22">
        <f t="shared" si="25"/>
        <v>0</v>
      </c>
      <c r="CZ56" s="22">
        <f t="shared" si="26"/>
        <v>0</v>
      </c>
      <c r="DA56" s="22">
        <f t="shared" si="27"/>
        <v>0</v>
      </c>
    </row>
    <row r="57" spans="1:105">
      <c r="A57" s="35" t="s">
        <v>278</v>
      </c>
      <c r="B57" s="65" t="s">
        <v>280</v>
      </c>
      <c r="C57" s="35">
        <f t="shared" si="28"/>
        <v>0</v>
      </c>
      <c r="D57" s="22">
        <f t="shared" si="29"/>
        <v>0</v>
      </c>
      <c r="E57" s="22">
        <f t="shared" si="30"/>
        <v>0</v>
      </c>
      <c r="F57" s="22">
        <f t="shared" si="31"/>
        <v>0</v>
      </c>
      <c r="G57" s="22">
        <f t="shared" si="32"/>
        <v>0</v>
      </c>
      <c r="H57" s="22">
        <f t="shared" si="33"/>
        <v>0</v>
      </c>
      <c r="I57" s="33">
        <f t="shared" si="34"/>
        <v>0</v>
      </c>
      <c r="J57" s="36">
        <f t="shared" si="35"/>
        <v>0</v>
      </c>
      <c r="K57" s="34"/>
      <c r="L57" s="32"/>
      <c r="M57" s="32"/>
      <c r="N57" s="32"/>
      <c r="O57" s="32"/>
      <c r="P57" s="32"/>
      <c r="Q57" s="32"/>
      <c r="R57" s="32"/>
      <c r="S57" s="32"/>
      <c r="T57" s="32"/>
      <c r="U57" s="22">
        <f t="shared" si="36"/>
        <v>0</v>
      </c>
      <c r="V57" s="33">
        <f t="shared" si="37"/>
        <v>0</v>
      </c>
      <c r="W57" s="37" t="str">
        <f>IF(ISNA(VLOOKUP($L$2:$L$66,Notes!$A$1:$B$10,2,0)),"",VLOOKUP($L$2:$L$66,Notes!$A$1:$B$10,2,0))</f>
        <v/>
      </c>
      <c r="X57" s="22" t="str">
        <f>IF(ISNA(VLOOKUP($N$2:$N$66,Notes!$A$1:$B$10,2,0)),"",VLOOKUP($N$2:$N$66,Notes!$A$1:$B$10,2,0))</f>
        <v/>
      </c>
      <c r="Y57" s="22" t="str">
        <f>IF(ISNA(VLOOKUP($P$2:$P$66,Notes!$A$1:$B$10,2,0)),"",VLOOKUP($P$2:$P$66,Notes!$A$1:$B$10,2,0))</f>
        <v/>
      </c>
      <c r="Z57" s="22" t="str">
        <f>IF(ISNA(VLOOKUP($R$2:$R$66,Notes!$C$1:$D$10,2,0)),"",VLOOKUP($R$2:$R$66,Notes!$C$1:$D$10,2,0))</f>
        <v/>
      </c>
      <c r="AA57" s="22" t="str">
        <f>IF(ISNA(VLOOKUP($T$2:$T$66,Notes!$E$1:$F$10,2,0)),"",VLOOKUP($T$2:$T$66,Notes!$E$1:$F$10,2,0))</f>
        <v/>
      </c>
      <c r="AB57" s="38">
        <f t="shared" si="38"/>
        <v>0</v>
      </c>
      <c r="AC57" s="34"/>
      <c r="AD57" s="32"/>
      <c r="AE57" s="32"/>
      <c r="AF57" s="32"/>
      <c r="AG57" s="32"/>
      <c r="AH57" s="32"/>
      <c r="AI57" s="32"/>
      <c r="AJ57" s="32"/>
      <c r="AK57" s="32"/>
      <c r="AL57" s="32"/>
      <c r="AM57" s="22">
        <f t="shared" si="39"/>
        <v>0</v>
      </c>
      <c r="AN57" s="33">
        <f t="shared" si="40"/>
        <v>0</v>
      </c>
      <c r="AO57" s="37" t="str">
        <f>IF(ISNA(VLOOKUP($AD$2:$AD$66,Notes!$A$1:$B$10,2,0)),"",VLOOKUP($AD$2:$AD$66,Notes!$A$1:$B$10,2,0))</f>
        <v/>
      </c>
      <c r="AP57" s="22" t="str">
        <f>IF(ISNA(VLOOKUP($AF$2:$AF$66,Notes!$A$1:$B$10,2,0)),"",VLOOKUP($AF$2:$AF$66,Notes!$A$1:$B$10,2,0))</f>
        <v/>
      </c>
      <c r="AQ57" s="22" t="str">
        <f>IF(ISNA(VLOOKUP($AH$2:$AH$66,Notes!$A$1:$B$10,2,0)),"",VLOOKUP($AH$2:$AH$66,Notes!$A$1:$B$10,2,0))</f>
        <v/>
      </c>
      <c r="AR57" s="22" t="str">
        <f>IF(ISNA(VLOOKUP($AJ$2:$AJ$66,Notes!$C$1:$D$10,2,0)),"",VLOOKUP($AJ$2:$AJ$66,Notes!$C$1:$D$10,2,0))</f>
        <v/>
      </c>
      <c r="AS57" s="22" t="str">
        <f>IF(ISNA(VLOOKUP($AL$2:$AL$66,Notes!$E$1:$F$10,2,0)),"",VLOOKUP($AL$2:$AL$66,Notes!$E$1:$F$10,2,0))</f>
        <v/>
      </c>
      <c r="AT57" s="38">
        <f t="shared" si="41"/>
        <v>0</v>
      </c>
      <c r="AU57" s="34"/>
      <c r="AV57" s="32"/>
      <c r="AW57" s="32"/>
      <c r="AX57" s="32"/>
      <c r="AY57" s="32"/>
      <c r="AZ57" s="32"/>
      <c r="BA57" s="32"/>
      <c r="BB57" s="32"/>
      <c r="BC57" s="32"/>
      <c r="BD57" s="32"/>
      <c r="BE57" s="22">
        <f t="shared" si="42"/>
        <v>0</v>
      </c>
      <c r="BF57" s="33">
        <f t="shared" si="43"/>
        <v>0</v>
      </c>
      <c r="BG57" s="37" t="str">
        <f>IF(ISNA(VLOOKUP($AV$2:$AV$66,Notes!$A$1:$B$10,2,0)),"",VLOOKUP($AV$2:$AV$66,Notes!$A$1:$B$10,2,0))</f>
        <v/>
      </c>
      <c r="BH57" s="22" t="str">
        <f>IF(ISNA(VLOOKUP($AX$2:$AX$66,Notes!$A$1:$B$10,2,0)),"",VLOOKUP($AX$2:$AX$66,Notes!$A$1:$B$10,2,0))</f>
        <v/>
      </c>
      <c r="BI57" s="22" t="str">
        <f>IF(ISNA(VLOOKUP($AZ$2:$AZ$66,Notes!$A$1:$B$10,2,0)),"",VLOOKUP($AZ$2:$AZ$66,Notes!$A$1:$B$10,2,0))</f>
        <v/>
      </c>
      <c r="BJ57" s="22" t="str">
        <f>IF(ISNA(VLOOKUP($BB$2:$BB$66,Notes!$C$1:$D$10,2,0)),"",VLOOKUP($BB$2:$BB$66,Notes!$C$1:$D$10,2,0))</f>
        <v/>
      </c>
      <c r="BK57" s="22" t="str">
        <f>IF(ISNA(VLOOKUP($BD$2:$BD$66,Notes!$E$1:$F$10,2,0)),"",VLOOKUP($BD$2:$BD$66,Notes!$E$1:$F$10,2,0))</f>
        <v/>
      </c>
      <c r="BL57" s="38">
        <f t="shared" si="44"/>
        <v>0</v>
      </c>
      <c r="BM57" s="34"/>
      <c r="BN57" s="32"/>
      <c r="BO57" s="32"/>
      <c r="BP57" s="32"/>
      <c r="BQ57" s="32"/>
      <c r="BR57" s="32"/>
      <c r="BS57" s="32"/>
      <c r="BT57" s="32"/>
      <c r="BU57" s="32"/>
      <c r="BV57" s="32"/>
      <c r="BW57" s="22">
        <f t="shared" si="45"/>
        <v>0</v>
      </c>
      <c r="BX57" s="33">
        <f t="shared" si="46"/>
        <v>0</v>
      </c>
      <c r="BY57" s="37" t="str">
        <f>IF(ISNA(VLOOKUP($BN$2:$BN$66,Notes!$A$1:$B$10,2,0)),"",VLOOKUP($BN$2:$BN$66,Notes!$A$1:$B$10,2,0))</f>
        <v/>
      </c>
      <c r="BZ57" s="22" t="str">
        <f>IF(ISNA(VLOOKUP($BP$2:$BP$66,Notes!$A$1:$B$10,2,0)),"",VLOOKUP($BP$2:$BP$66,Notes!$A$1:$B$10,2,0))</f>
        <v/>
      </c>
      <c r="CA57" s="22" t="str">
        <f>IF(ISNA(VLOOKUP($BR$2:$BR$66,Notes!$A$1:$B$10,2,0)),"",VLOOKUP($BR$2:$BR$66,Notes!$A$1:$B$10,2,0))</f>
        <v/>
      </c>
      <c r="CB57" s="22" t="str">
        <f>IF(ISNA(VLOOKUP($BT$2:$BT$66,Notes!$C$1:$D$10,2,0)),"",VLOOKUP($BT$2:$BT$66,Notes!$C$1:$D$10,2,0))</f>
        <v/>
      </c>
      <c r="CC57" s="22" t="str">
        <f>IF(ISNA(VLOOKUP($BV$2:$BV$66,Notes!$E$1:$F$10,2,0)),"",VLOOKUP($BV$2:$BV$66,Notes!$E$1:$F$10,2,0))</f>
        <v/>
      </c>
      <c r="CD57" s="38">
        <f t="shared" si="47"/>
        <v>0</v>
      </c>
      <c r="CE57" s="34"/>
      <c r="CF57" s="32"/>
      <c r="CG57" s="32"/>
      <c r="CH57" s="32"/>
      <c r="CI57" s="32"/>
      <c r="CJ57" s="32"/>
      <c r="CK57" s="32"/>
      <c r="CL57" s="32"/>
      <c r="CM57" s="32"/>
      <c r="CN57" s="32"/>
      <c r="CO57" s="22">
        <f t="shared" si="48"/>
        <v>0</v>
      </c>
      <c r="CP57" s="33">
        <f t="shared" si="49"/>
        <v>0</v>
      </c>
      <c r="CQ57" s="37" t="str">
        <f>IF(ISNA(VLOOKUP($CF$2:$CF$66,Notes!$A$1:$B$10,2,0)),"",VLOOKUP($CF$2:$CF$66,Notes!$A$1:$B$10,2,0))</f>
        <v/>
      </c>
      <c r="CR57" s="22" t="str">
        <f>IF(ISNA(VLOOKUP($CH$2:$CH$66,Notes!$A$1:$B$10,2,0)),"",VLOOKUP($CH$2:$CH$66,Notes!$A$1:$B$10,2,0))</f>
        <v/>
      </c>
      <c r="CS57" s="22" t="str">
        <f>IF(ISNA(VLOOKUP($CJ$2:$CJ$66,Notes!$A$1:$B$10,2,0)),"",VLOOKUP($CJ$2:$CJ$66,Notes!$A$1:$B$10,2,0))</f>
        <v/>
      </c>
      <c r="CT57" s="22" t="str">
        <f>IF(ISNA(VLOOKUP($CL$2:$CL$66,Notes!$C$1:$D$10,2,0)),"",VLOOKUP($CL$2:$CL$66,Notes!$C$1:$D$10,2,0))</f>
        <v/>
      </c>
      <c r="CU57" s="22" t="str">
        <f>IF(ISNA(VLOOKUP($CN$2:$CN$66,Notes!$E$1:$F$10,2,0)),"",VLOOKUP($CN$2:$CN$66,Notes!$E$1:$F$10,2,0))</f>
        <v/>
      </c>
      <c r="CV57" s="38">
        <f t="shared" si="50"/>
        <v>0</v>
      </c>
      <c r="CW57" s="57">
        <f t="shared" si="23"/>
        <v>0</v>
      </c>
      <c r="CX57" s="22">
        <f t="shared" si="24"/>
        <v>0</v>
      </c>
      <c r="CY57" s="22">
        <f t="shared" si="25"/>
        <v>0</v>
      </c>
      <c r="CZ57" s="22">
        <f t="shared" si="26"/>
        <v>0</v>
      </c>
      <c r="DA57" s="22">
        <f t="shared" si="27"/>
        <v>0</v>
      </c>
    </row>
    <row r="58" spans="1:105">
      <c r="A58" s="35" t="s">
        <v>101</v>
      </c>
      <c r="B58" s="138" t="s">
        <v>102</v>
      </c>
      <c r="C58" s="35">
        <f t="shared" si="28"/>
        <v>0</v>
      </c>
      <c r="D58" s="22">
        <f t="shared" si="29"/>
        <v>0</v>
      </c>
      <c r="E58" s="22">
        <f t="shared" si="30"/>
        <v>0</v>
      </c>
      <c r="F58" s="22">
        <f t="shared" si="31"/>
        <v>0</v>
      </c>
      <c r="G58" s="22">
        <f t="shared" si="32"/>
        <v>0</v>
      </c>
      <c r="H58" s="22">
        <f t="shared" si="33"/>
        <v>0</v>
      </c>
      <c r="I58" s="33">
        <f t="shared" si="34"/>
        <v>0</v>
      </c>
      <c r="J58" s="36">
        <f t="shared" si="35"/>
        <v>0</v>
      </c>
      <c r="K58" s="34"/>
      <c r="L58" s="32"/>
      <c r="M58" s="32"/>
      <c r="N58" s="32"/>
      <c r="O58" s="32"/>
      <c r="P58" s="32"/>
      <c r="Q58" s="32"/>
      <c r="R58" s="32"/>
      <c r="S58" s="32"/>
      <c r="T58" s="32"/>
      <c r="U58" s="22">
        <f t="shared" si="36"/>
        <v>0</v>
      </c>
      <c r="V58" s="33">
        <f t="shared" si="37"/>
        <v>0</v>
      </c>
      <c r="W58" s="37" t="str">
        <f>IF(ISNA(VLOOKUP($L$2:$L$66,Notes!$A$1:$B$10,2,0)),"",VLOOKUP($L$2:$L$66,Notes!$A$1:$B$10,2,0))</f>
        <v/>
      </c>
      <c r="X58" s="22" t="str">
        <f>IF(ISNA(VLOOKUP($N$2:$N$66,Notes!$A$1:$B$10,2,0)),"",VLOOKUP($N$2:$N$66,Notes!$A$1:$B$10,2,0))</f>
        <v/>
      </c>
      <c r="Y58" s="22" t="str">
        <f>IF(ISNA(VLOOKUP($P$2:$P$66,Notes!$A$1:$B$10,2,0)),"",VLOOKUP($P$2:$P$66,Notes!$A$1:$B$10,2,0))</f>
        <v/>
      </c>
      <c r="Z58" s="22" t="str">
        <f>IF(ISNA(VLOOKUP($R$2:$R$66,Notes!$C$1:$D$10,2,0)),"",VLOOKUP($R$2:$R$66,Notes!$C$1:$D$10,2,0))</f>
        <v/>
      </c>
      <c r="AA58" s="22" t="str">
        <f>IF(ISNA(VLOOKUP($T$2:$T$66,Notes!$E$1:$F$10,2,0)),"",VLOOKUP($T$2:$T$66,Notes!$E$1:$F$10,2,0))</f>
        <v/>
      </c>
      <c r="AB58" s="38">
        <f t="shared" si="38"/>
        <v>0</v>
      </c>
      <c r="AC58" s="34"/>
      <c r="AD58" s="32"/>
      <c r="AE58" s="32"/>
      <c r="AF58" s="32"/>
      <c r="AG58" s="32"/>
      <c r="AH58" s="32"/>
      <c r="AI58" s="32"/>
      <c r="AJ58" s="32"/>
      <c r="AK58" s="32"/>
      <c r="AL58" s="32"/>
      <c r="AM58" s="22">
        <f t="shared" si="39"/>
        <v>0</v>
      </c>
      <c r="AN58" s="33">
        <f t="shared" si="40"/>
        <v>0</v>
      </c>
      <c r="AO58" s="37" t="str">
        <f>IF(ISNA(VLOOKUP($AD$2:$AD$66,Notes!$A$1:$B$10,2,0)),"",VLOOKUP($AD$2:$AD$66,Notes!$A$1:$B$10,2,0))</f>
        <v/>
      </c>
      <c r="AP58" s="22" t="str">
        <f>IF(ISNA(VLOOKUP($AF$2:$AF$66,Notes!$A$1:$B$10,2,0)),"",VLOOKUP($AF$2:$AF$66,Notes!$A$1:$B$10,2,0))</f>
        <v/>
      </c>
      <c r="AQ58" s="22" t="str">
        <f>IF(ISNA(VLOOKUP($AH$2:$AH$66,Notes!$A$1:$B$10,2,0)),"",VLOOKUP($AH$2:$AH$66,Notes!$A$1:$B$10,2,0))</f>
        <v/>
      </c>
      <c r="AR58" s="22" t="str">
        <f>IF(ISNA(VLOOKUP($AJ$2:$AJ$66,Notes!$C$1:$D$10,2,0)),"",VLOOKUP($AJ$2:$AJ$66,Notes!$C$1:$D$10,2,0))</f>
        <v/>
      </c>
      <c r="AS58" s="22" t="str">
        <f>IF(ISNA(VLOOKUP($AL$2:$AL$66,Notes!$E$1:$F$10,2,0)),"",VLOOKUP($AL$2:$AL$66,Notes!$E$1:$F$10,2,0))</f>
        <v/>
      </c>
      <c r="AT58" s="38">
        <f t="shared" si="41"/>
        <v>0</v>
      </c>
      <c r="AU58" s="34"/>
      <c r="AV58" s="32"/>
      <c r="AW58" s="32"/>
      <c r="AX58" s="32"/>
      <c r="AY58" s="32"/>
      <c r="AZ58" s="32"/>
      <c r="BA58" s="32"/>
      <c r="BB58" s="32"/>
      <c r="BC58" s="32"/>
      <c r="BD58" s="32"/>
      <c r="BE58" s="22">
        <f t="shared" si="42"/>
        <v>0</v>
      </c>
      <c r="BF58" s="33">
        <f t="shared" si="43"/>
        <v>0</v>
      </c>
      <c r="BG58" s="37" t="str">
        <f>IF(ISNA(VLOOKUP($AV$2:$AV$66,Notes!$A$1:$B$10,2,0)),"",VLOOKUP($AV$2:$AV$66,Notes!$A$1:$B$10,2,0))</f>
        <v/>
      </c>
      <c r="BH58" s="22" t="str">
        <f>IF(ISNA(VLOOKUP($AX$2:$AX$66,Notes!$A$1:$B$10,2,0)),"",VLOOKUP($AX$2:$AX$66,Notes!$A$1:$B$10,2,0))</f>
        <v/>
      </c>
      <c r="BI58" s="22" t="str">
        <f>IF(ISNA(VLOOKUP($AZ$2:$AZ$66,Notes!$A$1:$B$10,2,0)),"",VLOOKUP($AZ$2:$AZ$66,Notes!$A$1:$B$10,2,0))</f>
        <v/>
      </c>
      <c r="BJ58" s="22" t="str">
        <f>IF(ISNA(VLOOKUP($BB$2:$BB$66,Notes!$C$1:$D$10,2,0)),"",VLOOKUP($BB$2:$BB$66,Notes!$C$1:$D$10,2,0))</f>
        <v/>
      </c>
      <c r="BK58" s="22" t="str">
        <f>IF(ISNA(VLOOKUP($BD$2:$BD$66,Notes!$E$1:$F$10,2,0)),"",VLOOKUP($BD$2:$BD$66,Notes!$E$1:$F$10,2,0))</f>
        <v/>
      </c>
      <c r="BL58" s="38">
        <f t="shared" si="44"/>
        <v>0</v>
      </c>
      <c r="BM58" s="34"/>
      <c r="BN58" s="32"/>
      <c r="BO58" s="32"/>
      <c r="BP58" s="32"/>
      <c r="BQ58" s="32"/>
      <c r="BR58" s="32"/>
      <c r="BS58" s="32"/>
      <c r="BT58" s="32"/>
      <c r="BU58" s="32"/>
      <c r="BV58" s="32"/>
      <c r="BW58" s="22">
        <f t="shared" si="45"/>
        <v>0</v>
      </c>
      <c r="BX58" s="33">
        <f t="shared" si="46"/>
        <v>0</v>
      </c>
      <c r="BY58" s="37" t="str">
        <f>IF(ISNA(VLOOKUP($BN$2:$BN$66,Notes!$A$1:$B$10,2,0)),"",VLOOKUP($BN$2:$BN$66,Notes!$A$1:$B$10,2,0))</f>
        <v/>
      </c>
      <c r="BZ58" s="22" t="str">
        <f>IF(ISNA(VLOOKUP($BP$2:$BP$66,Notes!$A$1:$B$10,2,0)),"",VLOOKUP($BP$2:$BP$66,Notes!$A$1:$B$10,2,0))</f>
        <v/>
      </c>
      <c r="CA58" s="22" t="str">
        <f>IF(ISNA(VLOOKUP($BR$2:$BR$66,Notes!$A$1:$B$10,2,0)),"",VLOOKUP($BR$2:$BR$66,Notes!$A$1:$B$10,2,0))</f>
        <v/>
      </c>
      <c r="CB58" s="22" t="str">
        <f>IF(ISNA(VLOOKUP($BT$2:$BT$66,Notes!$C$1:$D$10,2,0)),"",VLOOKUP($BT$2:$BT$66,Notes!$C$1:$D$10,2,0))</f>
        <v/>
      </c>
      <c r="CC58" s="22" t="str">
        <f>IF(ISNA(VLOOKUP($BV$2:$BV$66,Notes!$E$1:$F$10,2,0)),"",VLOOKUP($BV$2:$BV$66,Notes!$E$1:$F$10,2,0))</f>
        <v/>
      </c>
      <c r="CD58" s="38">
        <f t="shared" si="47"/>
        <v>0</v>
      </c>
      <c r="CE58" s="34"/>
      <c r="CF58" s="32"/>
      <c r="CG58" s="32"/>
      <c r="CH58" s="32"/>
      <c r="CI58" s="32"/>
      <c r="CJ58" s="32"/>
      <c r="CK58" s="32"/>
      <c r="CL58" s="32"/>
      <c r="CM58" s="32"/>
      <c r="CN58" s="32"/>
      <c r="CO58" s="22">
        <f t="shared" si="48"/>
        <v>0</v>
      </c>
      <c r="CP58" s="33">
        <f t="shared" si="49"/>
        <v>0</v>
      </c>
      <c r="CQ58" s="37" t="str">
        <f>IF(ISNA(VLOOKUP($CF$2:$CF$66,Notes!$A$1:$B$10,2,0)),"",VLOOKUP($CF$2:$CF$66,Notes!$A$1:$B$10,2,0))</f>
        <v/>
      </c>
      <c r="CR58" s="22" t="str">
        <f>IF(ISNA(VLOOKUP($CH$2:$CH$66,Notes!$A$1:$B$10,2,0)),"",VLOOKUP($CH$2:$CH$66,Notes!$A$1:$B$10,2,0))</f>
        <v/>
      </c>
      <c r="CS58" s="22" t="str">
        <f>IF(ISNA(VLOOKUP($CJ$2:$CJ$66,Notes!$A$1:$B$10,2,0)),"",VLOOKUP($CJ$2:$CJ$66,Notes!$A$1:$B$10,2,0))</f>
        <v/>
      </c>
      <c r="CT58" s="22" t="str">
        <f>IF(ISNA(VLOOKUP($CL$2:$CL$66,Notes!$C$1:$D$10,2,0)),"",VLOOKUP($CL$2:$CL$66,Notes!$C$1:$D$10,2,0))</f>
        <v/>
      </c>
      <c r="CU58" s="22" t="str">
        <f>IF(ISNA(VLOOKUP($CN$2:$CN$66,Notes!$E$1:$F$10,2,0)),"",VLOOKUP($CN$2:$CN$66,Notes!$E$1:$F$10,2,0))</f>
        <v/>
      </c>
      <c r="CV58" s="38">
        <f t="shared" si="50"/>
        <v>0</v>
      </c>
      <c r="CW58" s="57">
        <f t="shared" si="23"/>
        <v>0</v>
      </c>
      <c r="CX58" s="22">
        <f t="shared" si="24"/>
        <v>0</v>
      </c>
      <c r="CY58" s="22">
        <f t="shared" si="25"/>
        <v>0</v>
      </c>
      <c r="CZ58" s="22">
        <f t="shared" si="26"/>
        <v>0</v>
      </c>
      <c r="DA58" s="22">
        <f t="shared" si="27"/>
        <v>0</v>
      </c>
    </row>
    <row r="59" spans="1:105">
      <c r="A59" s="35" t="s">
        <v>103</v>
      </c>
      <c r="B59" s="138" t="s">
        <v>104</v>
      </c>
      <c r="C59" s="35">
        <f t="shared" si="28"/>
        <v>0</v>
      </c>
      <c r="D59" s="22">
        <f t="shared" si="29"/>
        <v>0</v>
      </c>
      <c r="E59" s="22">
        <f t="shared" si="30"/>
        <v>0</v>
      </c>
      <c r="F59" s="22">
        <f t="shared" si="31"/>
        <v>0</v>
      </c>
      <c r="G59" s="22">
        <f t="shared" si="32"/>
        <v>0</v>
      </c>
      <c r="H59" s="22">
        <f t="shared" si="33"/>
        <v>0</v>
      </c>
      <c r="I59" s="33">
        <f t="shared" si="34"/>
        <v>0</v>
      </c>
      <c r="J59" s="36">
        <f t="shared" si="35"/>
        <v>0</v>
      </c>
      <c r="K59" s="34"/>
      <c r="L59" s="32"/>
      <c r="M59" s="32"/>
      <c r="N59" s="32"/>
      <c r="O59" s="32"/>
      <c r="P59" s="32"/>
      <c r="Q59" s="32"/>
      <c r="R59" s="32"/>
      <c r="S59" s="32"/>
      <c r="T59" s="32"/>
      <c r="U59" s="22">
        <f t="shared" si="36"/>
        <v>0</v>
      </c>
      <c r="V59" s="33">
        <f t="shared" si="37"/>
        <v>0</v>
      </c>
      <c r="W59" s="37" t="str">
        <f>IF(ISNA(VLOOKUP($L$2:$L$66,Notes!$A$1:$B$10,2,0)),"",VLOOKUP($L$2:$L$66,Notes!$A$1:$B$10,2,0))</f>
        <v/>
      </c>
      <c r="X59" s="22" t="str">
        <f>IF(ISNA(VLOOKUP($N$2:$N$66,Notes!$A$1:$B$10,2,0)),"",VLOOKUP($N$2:$N$66,Notes!$A$1:$B$10,2,0))</f>
        <v/>
      </c>
      <c r="Y59" s="22" t="str">
        <f>IF(ISNA(VLOOKUP($P$2:$P$66,Notes!$A$1:$B$10,2,0)),"",VLOOKUP($P$2:$P$66,Notes!$A$1:$B$10,2,0))</f>
        <v/>
      </c>
      <c r="Z59" s="22" t="str">
        <f>IF(ISNA(VLOOKUP($R$2:$R$66,Notes!$C$1:$D$10,2,0)),"",VLOOKUP($R$2:$R$66,Notes!$C$1:$D$10,2,0))</f>
        <v/>
      </c>
      <c r="AA59" s="22" t="str">
        <f>IF(ISNA(VLOOKUP($T$2:$T$66,Notes!$E$1:$F$10,2,0)),"",VLOOKUP($T$2:$T$66,Notes!$E$1:$F$10,2,0))</f>
        <v/>
      </c>
      <c r="AB59" s="38">
        <f t="shared" si="38"/>
        <v>0</v>
      </c>
      <c r="AC59" s="34"/>
      <c r="AD59" s="32"/>
      <c r="AE59" s="32"/>
      <c r="AF59" s="32"/>
      <c r="AG59" s="32"/>
      <c r="AH59" s="32"/>
      <c r="AI59" s="32"/>
      <c r="AJ59" s="32"/>
      <c r="AK59" s="32"/>
      <c r="AL59" s="32"/>
      <c r="AM59" s="22">
        <f t="shared" si="39"/>
        <v>0</v>
      </c>
      <c r="AN59" s="33">
        <f t="shared" si="40"/>
        <v>0</v>
      </c>
      <c r="AO59" s="37" t="str">
        <f>IF(ISNA(VLOOKUP($AD$2:$AD$66,Notes!$A$1:$B$10,2,0)),"",VLOOKUP($AD$2:$AD$66,Notes!$A$1:$B$10,2,0))</f>
        <v/>
      </c>
      <c r="AP59" s="22" t="str">
        <f>IF(ISNA(VLOOKUP($AF$2:$AF$66,Notes!$A$1:$B$10,2,0)),"",VLOOKUP($AF$2:$AF$66,Notes!$A$1:$B$10,2,0))</f>
        <v/>
      </c>
      <c r="AQ59" s="22" t="str">
        <f>IF(ISNA(VLOOKUP($AH$2:$AH$66,Notes!$A$1:$B$10,2,0)),"",VLOOKUP($AH$2:$AH$66,Notes!$A$1:$B$10,2,0))</f>
        <v/>
      </c>
      <c r="AR59" s="22" t="str">
        <f>IF(ISNA(VLOOKUP($AJ$2:$AJ$66,Notes!$C$1:$D$10,2,0)),"",VLOOKUP($AJ$2:$AJ$66,Notes!$C$1:$D$10,2,0))</f>
        <v/>
      </c>
      <c r="AS59" s="22" t="str">
        <f>IF(ISNA(VLOOKUP($AL$2:$AL$66,Notes!$E$1:$F$10,2,0)),"",VLOOKUP($AL$2:$AL$66,Notes!$E$1:$F$10,2,0))</f>
        <v/>
      </c>
      <c r="AT59" s="38">
        <f t="shared" si="41"/>
        <v>0</v>
      </c>
      <c r="AU59" s="34"/>
      <c r="AV59" s="32"/>
      <c r="AW59" s="32"/>
      <c r="AX59" s="32"/>
      <c r="AY59" s="32"/>
      <c r="AZ59" s="32"/>
      <c r="BA59" s="32"/>
      <c r="BB59" s="32"/>
      <c r="BC59" s="32"/>
      <c r="BD59" s="32"/>
      <c r="BE59" s="22">
        <f t="shared" si="42"/>
        <v>0</v>
      </c>
      <c r="BF59" s="33">
        <f t="shared" si="43"/>
        <v>0</v>
      </c>
      <c r="BG59" s="37" t="str">
        <f>IF(ISNA(VLOOKUP($AV$2:$AV$66,Notes!$A$1:$B$10,2,0)),"",VLOOKUP($AV$2:$AV$66,Notes!$A$1:$B$10,2,0))</f>
        <v/>
      </c>
      <c r="BH59" s="22" t="str">
        <f>IF(ISNA(VLOOKUP($AX$2:$AX$66,Notes!$A$1:$B$10,2,0)),"",VLOOKUP($AX$2:$AX$66,Notes!$A$1:$B$10,2,0))</f>
        <v/>
      </c>
      <c r="BI59" s="22" t="str">
        <f>IF(ISNA(VLOOKUP($AZ$2:$AZ$66,Notes!$A$1:$B$10,2,0)),"",VLOOKUP($AZ$2:$AZ$66,Notes!$A$1:$B$10,2,0))</f>
        <v/>
      </c>
      <c r="BJ59" s="22" t="str">
        <f>IF(ISNA(VLOOKUP($BB$2:$BB$66,Notes!$C$1:$D$10,2,0)),"",VLOOKUP($BB$2:$BB$66,Notes!$C$1:$D$10,2,0))</f>
        <v/>
      </c>
      <c r="BK59" s="22" t="str">
        <f>IF(ISNA(VLOOKUP($BD$2:$BD$66,Notes!$E$1:$F$10,2,0)),"",VLOOKUP($BD$2:$BD$66,Notes!$E$1:$F$10,2,0))</f>
        <v/>
      </c>
      <c r="BL59" s="38">
        <f t="shared" si="44"/>
        <v>0</v>
      </c>
      <c r="BM59" s="34"/>
      <c r="BN59" s="32"/>
      <c r="BO59" s="32"/>
      <c r="BP59" s="32"/>
      <c r="BQ59" s="32"/>
      <c r="BR59" s="32"/>
      <c r="BS59" s="32"/>
      <c r="BT59" s="32"/>
      <c r="BU59" s="32"/>
      <c r="BV59" s="32"/>
      <c r="BW59" s="22">
        <f t="shared" si="45"/>
        <v>0</v>
      </c>
      <c r="BX59" s="33">
        <f t="shared" si="46"/>
        <v>0</v>
      </c>
      <c r="BY59" s="37" t="str">
        <f>IF(ISNA(VLOOKUP($BN$2:$BN$66,Notes!$A$1:$B$10,2,0)),"",VLOOKUP($BN$2:$BN$66,Notes!$A$1:$B$10,2,0))</f>
        <v/>
      </c>
      <c r="BZ59" s="22" t="str">
        <f>IF(ISNA(VLOOKUP($BP$2:$BP$66,Notes!$A$1:$B$10,2,0)),"",VLOOKUP($BP$2:$BP$66,Notes!$A$1:$B$10,2,0))</f>
        <v/>
      </c>
      <c r="CA59" s="22" t="str">
        <f>IF(ISNA(VLOOKUP($BR$2:$BR$66,Notes!$A$1:$B$10,2,0)),"",VLOOKUP($BR$2:$BR$66,Notes!$A$1:$B$10,2,0))</f>
        <v/>
      </c>
      <c r="CB59" s="22" t="str">
        <f>IF(ISNA(VLOOKUP($BT$2:$BT$66,Notes!$C$1:$D$10,2,0)),"",VLOOKUP($BT$2:$BT$66,Notes!$C$1:$D$10,2,0))</f>
        <v/>
      </c>
      <c r="CC59" s="22" t="str">
        <f>IF(ISNA(VLOOKUP($BV$2:$BV$66,Notes!$E$1:$F$10,2,0)),"",VLOOKUP($BV$2:$BV$66,Notes!$E$1:$F$10,2,0))</f>
        <v/>
      </c>
      <c r="CD59" s="38">
        <f t="shared" si="47"/>
        <v>0</v>
      </c>
      <c r="CE59" s="34"/>
      <c r="CF59" s="32"/>
      <c r="CG59" s="32"/>
      <c r="CH59" s="32"/>
      <c r="CI59" s="32"/>
      <c r="CJ59" s="32"/>
      <c r="CK59" s="32"/>
      <c r="CL59" s="32"/>
      <c r="CM59" s="32"/>
      <c r="CN59" s="32"/>
      <c r="CO59" s="22">
        <f t="shared" si="48"/>
        <v>0</v>
      </c>
      <c r="CP59" s="33">
        <f t="shared" si="49"/>
        <v>0</v>
      </c>
      <c r="CQ59" s="37" t="str">
        <f>IF(ISNA(VLOOKUP($CF$2:$CF$66,Notes!$A$1:$B$10,2,0)),"",VLOOKUP($CF$2:$CF$66,Notes!$A$1:$B$10,2,0))</f>
        <v/>
      </c>
      <c r="CR59" s="22" t="str">
        <f>IF(ISNA(VLOOKUP($CH$2:$CH$66,Notes!$A$1:$B$10,2,0)),"",VLOOKUP($CH$2:$CH$66,Notes!$A$1:$B$10,2,0))</f>
        <v/>
      </c>
      <c r="CS59" s="22" t="str">
        <f>IF(ISNA(VLOOKUP($CJ$2:$CJ$66,Notes!$A$1:$B$10,2,0)),"",VLOOKUP($CJ$2:$CJ$66,Notes!$A$1:$B$10,2,0))</f>
        <v/>
      </c>
      <c r="CT59" s="22" t="str">
        <f>IF(ISNA(VLOOKUP($CL$2:$CL$66,Notes!$C$1:$D$10,2,0)),"",VLOOKUP($CL$2:$CL$66,Notes!$C$1:$D$10,2,0))</f>
        <v/>
      </c>
      <c r="CU59" s="22" t="str">
        <f>IF(ISNA(VLOOKUP($CN$2:$CN$66,Notes!$E$1:$F$10,2,0)),"",VLOOKUP($CN$2:$CN$66,Notes!$E$1:$F$10,2,0))</f>
        <v/>
      </c>
      <c r="CV59" s="38">
        <f t="shared" si="50"/>
        <v>0</v>
      </c>
      <c r="CW59" s="57">
        <f t="shared" si="23"/>
        <v>0</v>
      </c>
      <c r="CX59" s="22">
        <f t="shared" si="24"/>
        <v>0</v>
      </c>
      <c r="CY59" s="22">
        <f t="shared" si="25"/>
        <v>0</v>
      </c>
      <c r="CZ59" s="22">
        <f t="shared" si="26"/>
        <v>0</v>
      </c>
      <c r="DA59" s="22">
        <f t="shared" si="27"/>
        <v>0</v>
      </c>
    </row>
    <row r="60" spans="1:105">
      <c r="A60" s="35" t="s">
        <v>105</v>
      </c>
      <c r="B60" s="138" t="s">
        <v>106</v>
      </c>
      <c r="C60" s="35">
        <f t="shared" si="28"/>
        <v>0</v>
      </c>
      <c r="D60" s="22">
        <f t="shared" si="29"/>
        <v>0</v>
      </c>
      <c r="E60" s="22">
        <f t="shared" si="30"/>
        <v>0</v>
      </c>
      <c r="F60" s="22">
        <f t="shared" si="31"/>
        <v>0</v>
      </c>
      <c r="G60" s="22">
        <f t="shared" si="32"/>
        <v>0</v>
      </c>
      <c r="H60" s="22">
        <f t="shared" si="33"/>
        <v>0</v>
      </c>
      <c r="I60" s="33">
        <f t="shared" si="34"/>
        <v>0</v>
      </c>
      <c r="J60" s="36">
        <f t="shared" si="35"/>
        <v>0</v>
      </c>
      <c r="K60" s="34"/>
      <c r="L60" s="32"/>
      <c r="M60" s="32"/>
      <c r="N60" s="32"/>
      <c r="O60" s="32"/>
      <c r="P60" s="32"/>
      <c r="Q60" s="32"/>
      <c r="R60" s="32"/>
      <c r="S60" s="32"/>
      <c r="T60" s="32"/>
      <c r="U60" s="22">
        <f t="shared" si="36"/>
        <v>0</v>
      </c>
      <c r="V60" s="33">
        <f t="shared" si="37"/>
        <v>0</v>
      </c>
      <c r="W60" s="37" t="str">
        <f>IF(ISNA(VLOOKUP($L$2:$L$66,Notes!$A$1:$B$10,2,0)),"",VLOOKUP($L$2:$L$66,Notes!$A$1:$B$10,2,0))</f>
        <v/>
      </c>
      <c r="X60" s="22" t="str">
        <f>IF(ISNA(VLOOKUP($N$2:$N$66,Notes!$A$1:$B$10,2,0)),"",VLOOKUP($N$2:$N$66,Notes!$A$1:$B$10,2,0))</f>
        <v/>
      </c>
      <c r="Y60" s="22" t="str">
        <f>IF(ISNA(VLOOKUP($P$2:$P$66,Notes!$A$1:$B$10,2,0)),"",VLOOKUP($P$2:$P$66,Notes!$A$1:$B$10,2,0))</f>
        <v/>
      </c>
      <c r="Z60" s="22" t="str">
        <f>IF(ISNA(VLOOKUP($R$2:$R$66,Notes!$C$1:$D$10,2,0)),"",VLOOKUP($R$2:$R$66,Notes!$C$1:$D$10,2,0))</f>
        <v/>
      </c>
      <c r="AA60" s="22" t="str">
        <f>IF(ISNA(VLOOKUP($T$2:$T$66,Notes!$E$1:$F$10,2,0)),"",VLOOKUP($T$2:$T$66,Notes!$E$1:$F$10,2,0))</f>
        <v/>
      </c>
      <c r="AB60" s="38">
        <f t="shared" si="38"/>
        <v>0</v>
      </c>
      <c r="AC60" s="34"/>
      <c r="AD60" s="32"/>
      <c r="AE60" s="32"/>
      <c r="AF60" s="32"/>
      <c r="AG60" s="32"/>
      <c r="AH60" s="32"/>
      <c r="AI60" s="32"/>
      <c r="AJ60" s="32"/>
      <c r="AK60" s="32"/>
      <c r="AL60" s="32"/>
      <c r="AM60" s="22">
        <f t="shared" si="39"/>
        <v>0</v>
      </c>
      <c r="AN60" s="33">
        <f t="shared" si="40"/>
        <v>0</v>
      </c>
      <c r="AO60" s="37" t="str">
        <f>IF(ISNA(VLOOKUP($AD$2:$AD$66,Notes!$A$1:$B$10,2,0)),"",VLOOKUP($AD$2:$AD$66,Notes!$A$1:$B$10,2,0))</f>
        <v/>
      </c>
      <c r="AP60" s="22" t="str">
        <f>IF(ISNA(VLOOKUP($AF$2:$AF$66,Notes!$A$1:$B$10,2,0)),"",VLOOKUP($AF$2:$AF$66,Notes!$A$1:$B$10,2,0))</f>
        <v/>
      </c>
      <c r="AQ60" s="22" t="str">
        <f>IF(ISNA(VLOOKUP($AH$2:$AH$66,Notes!$A$1:$B$10,2,0)),"",VLOOKUP($AH$2:$AH$66,Notes!$A$1:$B$10,2,0))</f>
        <v/>
      </c>
      <c r="AR60" s="22" t="str">
        <f>IF(ISNA(VLOOKUP($AJ$2:$AJ$66,Notes!$C$1:$D$10,2,0)),"",VLOOKUP($AJ$2:$AJ$66,Notes!$C$1:$D$10,2,0))</f>
        <v/>
      </c>
      <c r="AS60" s="22" t="str">
        <f>IF(ISNA(VLOOKUP($AL$2:$AL$66,Notes!$E$1:$F$10,2,0)),"",VLOOKUP($AL$2:$AL$66,Notes!$E$1:$F$10,2,0))</f>
        <v/>
      </c>
      <c r="AT60" s="38">
        <f t="shared" si="41"/>
        <v>0</v>
      </c>
      <c r="AU60" s="34"/>
      <c r="AV60" s="32"/>
      <c r="AW60" s="32"/>
      <c r="AX60" s="32"/>
      <c r="AY60" s="32"/>
      <c r="AZ60" s="32"/>
      <c r="BA60" s="32"/>
      <c r="BB60" s="32"/>
      <c r="BC60" s="32"/>
      <c r="BD60" s="32"/>
      <c r="BE60" s="22">
        <f t="shared" si="42"/>
        <v>0</v>
      </c>
      <c r="BF60" s="33">
        <f t="shared" si="43"/>
        <v>0</v>
      </c>
      <c r="BG60" s="37" t="str">
        <f>IF(ISNA(VLOOKUP($AV$2:$AV$66,Notes!$A$1:$B$10,2,0)),"",VLOOKUP($AV$2:$AV$66,Notes!$A$1:$B$10,2,0))</f>
        <v/>
      </c>
      <c r="BH60" s="22" t="str">
        <f>IF(ISNA(VLOOKUP($AX$2:$AX$66,Notes!$A$1:$B$10,2,0)),"",VLOOKUP($AX$2:$AX$66,Notes!$A$1:$B$10,2,0))</f>
        <v/>
      </c>
      <c r="BI60" s="22" t="str">
        <f>IF(ISNA(VLOOKUP($AZ$2:$AZ$66,Notes!$A$1:$B$10,2,0)),"",VLOOKUP($AZ$2:$AZ$66,Notes!$A$1:$B$10,2,0))</f>
        <v/>
      </c>
      <c r="BJ60" s="22" t="str">
        <f>IF(ISNA(VLOOKUP($BB$2:$BB$66,Notes!$C$1:$D$10,2,0)),"",VLOOKUP($BB$2:$BB$66,Notes!$C$1:$D$10,2,0))</f>
        <v/>
      </c>
      <c r="BK60" s="22" t="str">
        <f>IF(ISNA(VLOOKUP($BD$2:$BD$66,Notes!$E$1:$F$10,2,0)),"",VLOOKUP($BD$2:$BD$66,Notes!$E$1:$F$10,2,0))</f>
        <v/>
      </c>
      <c r="BL60" s="38">
        <f t="shared" si="44"/>
        <v>0</v>
      </c>
      <c r="BM60" s="34"/>
      <c r="BN60" s="32"/>
      <c r="BO60" s="32"/>
      <c r="BP60" s="32"/>
      <c r="BQ60" s="32"/>
      <c r="BR60" s="32"/>
      <c r="BS60" s="32"/>
      <c r="BT60" s="32"/>
      <c r="BU60" s="32"/>
      <c r="BV60" s="32"/>
      <c r="BW60" s="22">
        <f t="shared" si="45"/>
        <v>0</v>
      </c>
      <c r="BX60" s="33">
        <f t="shared" si="46"/>
        <v>0</v>
      </c>
      <c r="BY60" s="37" t="str">
        <f>IF(ISNA(VLOOKUP($BN$2:$BN$66,Notes!$A$1:$B$10,2,0)),"",VLOOKUP($BN$2:$BN$66,Notes!$A$1:$B$10,2,0))</f>
        <v/>
      </c>
      <c r="BZ60" s="22" t="str">
        <f>IF(ISNA(VLOOKUP($BP$2:$BP$66,Notes!$A$1:$B$10,2,0)),"",VLOOKUP($BP$2:$BP$66,Notes!$A$1:$B$10,2,0))</f>
        <v/>
      </c>
      <c r="CA60" s="22" t="str">
        <f>IF(ISNA(VLOOKUP($BR$2:$BR$66,Notes!$A$1:$B$10,2,0)),"",VLOOKUP($BR$2:$BR$66,Notes!$A$1:$B$10,2,0))</f>
        <v/>
      </c>
      <c r="CB60" s="22" t="str">
        <f>IF(ISNA(VLOOKUP($BT$2:$BT$66,Notes!$C$1:$D$10,2,0)),"",VLOOKUP($BT$2:$BT$66,Notes!$C$1:$D$10,2,0))</f>
        <v/>
      </c>
      <c r="CC60" s="22" t="str">
        <f>IF(ISNA(VLOOKUP($BV$2:$BV$66,Notes!$E$1:$F$10,2,0)),"",VLOOKUP($BV$2:$BV$66,Notes!$E$1:$F$10,2,0))</f>
        <v/>
      </c>
      <c r="CD60" s="38">
        <f t="shared" si="47"/>
        <v>0</v>
      </c>
      <c r="CE60" s="34"/>
      <c r="CF60" s="32"/>
      <c r="CG60" s="32"/>
      <c r="CH60" s="32"/>
      <c r="CI60" s="32"/>
      <c r="CJ60" s="32"/>
      <c r="CK60" s="32"/>
      <c r="CL60" s="32"/>
      <c r="CM60" s="32"/>
      <c r="CN60" s="32"/>
      <c r="CO60" s="22">
        <f t="shared" si="48"/>
        <v>0</v>
      </c>
      <c r="CP60" s="33">
        <f t="shared" si="49"/>
        <v>0</v>
      </c>
      <c r="CQ60" s="37" t="str">
        <f>IF(ISNA(VLOOKUP($CF$2:$CF$66,Notes!$A$1:$B$10,2,0)),"",VLOOKUP($CF$2:$CF$66,Notes!$A$1:$B$10,2,0))</f>
        <v/>
      </c>
      <c r="CR60" s="22" t="str">
        <f>IF(ISNA(VLOOKUP($CH$2:$CH$66,Notes!$A$1:$B$10,2,0)),"",VLOOKUP($CH$2:$CH$66,Notes!$A$1:$B$10,2,0))</f>
        <v/>
      </c>
      <c r="CS60" s="22" t="str">
        <f>IF(ISNA(VLOOKUP($CJ$2:$CJ$66,Notes!$A$1:$B$10,2,0)),"",VLOOKUP($CJ$2:$CJ$66,Notes!$A$1:$B$10,2,0))</f>
        <v/>
      </c>
      <c r="CT60" s="22" t="str">
        <f>IF(ISNA(VLOOKUP($CL$2:$CL$66,Notes!$C$1:$D$10,2,0)),"",VLOOKUP($CL$2:$CL$66,Notes!$C$1:$D$10,2,0))</f>
        <v/>
      </c>
      <c r="CU60" s="22" t="str">
        <f>IF(ISNA(VLOOKUP($CN$2:$CN$66,Notes!$E$1:$F$10,2,0)),"",VLOOKUP($CN$2:$CN$66,Notes!$E$1:$F$10,2,0))</f>
        <v/>
      </c>
      <c r="CV60" s="38">
        <f t="shared" si="50"/>
        <v>0</v>
      </c>
      <c r="CW60" s="57">
        <f t="shared" si="23"/>
        <v>0</v>
      </c>
      <c r="CX60" s="22">
        <f t="shared" si="24"/>
        <v>0</v>
      </c>
      <c r="CY60" s="22">
        <f t="shared" si="25"/>
        <v>0</v>
      </c>
      <c r="CZ60" s="22">
        <f t="shared" si="26"/>
        <v>0</v>
      </c>
      <c r="DA60" s="22">
        <f t="shared" si="27"/>
        <v>0</v>
      </c>
    </row>
    <row r="61" spans="1:105">
      <c r="A61" s="35" t="s">
        <v>107</v>
      </c>
      <c r="B61" s="138" t="s">
        <v>108</v>
      </c>
      <c r="C61" s="35">
        <f t="shared" si="28"/>
        <v>0</v>
      </c>
      <c r="D61" s="22">
        <f t="shared" si="29"/>
        <v>0</v>
      </c>
      <c r="E61" s="22">
        <f t="shared" si="30"/>
        <v>0</v>
      </c>
      <c r="F61" s="22">
        <f t="shared" si="31"/>
        <v>0</v>
      </c>
      <c r="G61" s="22">
        <f t="shared" si="32"/>
        <v>0</v>
      </c>
      <c r="H61" s="22">
        <f t="shared" si="33"/>
        <v>0</v>
      </c>
      <c r="I61" s="33">
        <f t="shared" si="34"/>
        <v>0</v>
      </c>
      <c r="J61" s="36">
        <f t="shared" si="35"/>
        <v>0</v>
      </c>
      <c r="K61" s="34"/>
      <c r="L61" s="32"/>
      <c r="M61" s="32"/>
      <c r="N61" s="32"/>
      <c r="O61" s="32"/>
      <c r="P61" s="32"/>
      <c r="Q61" s="32"/>
      <c r="R61" s="32"/>
      <c r="S61" s="32"/>
      <c r="T61" s="32"/>
      <c r="U61" s="22">
        <f t="shared" si="36"/>
        <v>0</v>
      </c>
      <c r="V61" s="33">
        <f t="shared" si="37"/>
        <v>0</v>
      </c>
      <c r="W61" s="37" t="str">
        <f>IF(ISNA(VLOOKUP($L$2:$L$66,Notes!$A$1:$B$10,2,0)),"",VLOOKUP($L$2:$L$66,Notes!$A$1:$B$10,2,0))</f>
        <v/>
      </c>
      <c r="X61" s="22" t="str">
        <f>IF(ISNA(VLOOKUP($N$2:$N$66,Notes!$A$1:$B$10,2,0)),"",VLOOKUP($N$2:$N$66,Notes!$A$1:$B$10,2,0))</f>
        <v/>
      </c>
      <c r="Y61" s="22" t="str">
        <f>IF(ISNA(VLOOKUP($P$2:$P$66,Notes!$A$1:$B$10,2,0)),"",VLOOKUP($P$2:$P$66,Notes!$A$1:$B$10,2,0))</f>
        <v/>
      </c>
      <c r="Z61" s="22" t="str">
        <f>IF(ISNA(VLOOKUP($R$2:$R$66,Notes!$C$1:$D$10,2,0)),"",VLOOKUP($R$2:$R$66,Notes!$C$1:$D$10,2,0))</f>
        <v/>
      </c>
      <c r="AA61" s="22" t="str">
        <f>IF(ISNA(VLOOKUP($T$2:$T$66,Notes!$E$1:$F$10,2,0)),"",VLOOKUP($T$2:$T$66,Notes!$E$1:$F$10,2,0))</f>
        <v/>
      </c>
      <c r="AB61" s="38">
        <f t="shared" si="38"/>
        <v>0</v>
      </c>
      <c r="AC61" s="34"/>
      <c r="AD61" s="32"/>
      <c r="AE61" s="32"/>
      <c r="AF61" s="32"/>
      <c r="AG61" s="32"/>
      <c r="AH61" s="32"/>
      <c r="AI61" s="32"/>
      <c r="AJ61" s="32"/>
      <c r="AK61" s="32"/>
      <c r="AL61" s="32"/>
      <c r="AM61" s="22">
        <f t="shared" si="39"/>
        <v>0</v>
      </c>
      <c r="AN61" s="33">
        <f t="shared" si="40"/>
        <v>0</v>
      </c>
      <c r="AO61" s="37" t="str">
        <f>IF(ISNA(VLOOKUP($AD$2:$AD$66,Notes!$A$1:$B$10,2,0)),"",VLOOKUP($AD$2:$AD$66,Notes!$A$1:$B$10,2,0))</f>
        <v/>
      </c>
      <c r="AP61" s="22" t="str">
        <f>IF(ISNA(VLOOKUP($AF$2:$AF$66,Notes!$A$1:$B$10,2,0)),"",VLOOKUP($AF$2:$AF$66,Notes!$A$1:$B$10,2,0))</f>
        <v/>
      </c>
      <c r="AQ61" s="22" t="str">
        <f>IF(ISNA(VLOOKUP($AH$2:$AH$66,Notes!$A$1:$B$10,2,0)),"",VLOOKUP($AH$2:$AH$66,Notes!$A$1:$B$10,2,0))</f>
        <v/>
      </c>
      <c r="AR61" s="22" t="str">
        <f>IF(ISNA(VLOOKUP($AJ$2:$AJ$66,Notes!$C$1:$D$10,2,0)),"",VLOOKUP($AJ$2:$AJ$66,Notes!$C$1:$D$10,2,0))</f>
        <v/>
      </c>
      <c r="AS61" s="22" t="str">
        <f>IF(ISNA(VLOOKUP($AL$2:$AL$66,Notes!$E$1:$F$10,2,0)),"",VLOOKUP($AL$2:$AL$66,Notes!$E$1:$F$10,2,0))</f>
        <v/>
      </c>
      <c r="AT61" s="38">
        <f t="shared" si="41"/>
        <v>0</v>
      </c>
      <c r="AU61" s="34"/>
      <c r="AV61" s="32"/>
      <c r="AW61" s="32"/>
      <c r="AX61" s="32"/>
      <c r="AY61" s="32"/>
      <c r="AZ61" s="32"/>
      <c r="BA61" s="32"/>
      <c r="BB61" s="32"/>
      <c r="BC61" s="32"/>
      <c r="BD61" s="32"/>
      <c r="BE61" s="22">
        <f t="shared" si="42"/>
        <v>0</v>
      </c>
      <c r="BF61" s="33">
        <f t="shared" si="43"/>
        <v>0</v>
      </c>
      <c r="BG61" s="37" t="str">
        <f>IF(ISNA(VLOOKUP($AV$2:$AV$66,Notes!$A$1:$B$10,2,0)),"",VLOOKUP($AV$2:$AV$66,Notes!$A$1:$B$10,2,0))</f>
        <v/>
      </c>
      <c r="BH61" s="22" t="str">
        <f>IF(ISNA(VLOOKUP($AX$2:$AX$66,Notes!$A$1:$B$10,2,0)),"",VLOOKUP($AX$2:$AX$66,Notes!$A$1:$B$10,2,0))</f>
        <v/>
      </c>
      <c r="BI61" s="22" t="str">
        <f>IF(ISNA(VLOOKUP($AZ$2:$AZ$66,Notes!$A$1:$B$10,2,0)),"",VLOOKUP($AZ$2:$AZ$66,Notes!$A$1:$B$10,2,0))</f>
        <v/>
      </c>
      <c r="BJ61" s="22" t="str">
        <f>IF(ISNA(VLOOKUP($BB$2:$BB$66,Notes!$C$1:$D$10,2,0)),"",VLOOKUP($BB$2:$BB$66,Notes!$C$1:$D$10,2,0))</f>
        <v/>
      </c>
      <c r="BK61" s="22" t="str">
        <f>IF(ISNA(VLOOKUP($BD$2:$BD$66,Notes!$E$1:$F$10,2,0)),"",VLOOKUP($BD$2:$BD$66,Notes!$E$1:$F$10,2,0))</f>
        <v/>
      </c>
      <c r="BL61" s="38">
        <f t="shared" si="44"/>
        <v>0</v>
      </c>
      <c r="BM61" s="34"/>
      <c r="BN61" s="32"/>
      <c r="BO61" s="32"/>
      <c r="BP61" s="32"/>
      <c r="BQ61" s="32"/>
      <c r="BR61" s="32"/>
      <c r="BS61" s="32"/>
      <c r="BT61" s="32"/>
      <c r="BU61" s="32"/>
      <c r="BV61" s="32"/>
      <c r="BW61" s="22">
        <f t="shared" si="45"/>
        <v>0</v>
      </c>
      <c r="BX61" s="33">
        <f t="shared" si="46"/>
        <v>0</v>
      </c>
      <c r="BY61" s="37" t="str">
        <f>IF(ISNA(VLOOKUP($BN$2:$BN$66,Notes!$A$1:$B$10,2,0)),"",VLOOKUP($BN$2:$BN$66,Notes!$A$1:$B$10,2,0))</f>
        <v/>
      </c>
      <c r="BZ61" s="22" t="str">
        <f>IF(ISNA(VLOOKUP($BP$2:$BP$66,Notes!$A$1:$B$10,2,0)),"",VLOOKUP($BP$2:$BP$66,Notes!$A$1:$B$10,2,0))</f>
        <v/>
      </c>
      <c r="CA61" s="22" t="str">
        <f>IF(ISNA(VLOOKUP($BR$2:$BR$66,Notes!$A$1:$B$10,2,0)),"",VLOOKUP($BR$2:$BR$66,Notes!$A$1:$B$10,2,0))</f>
        <v/>
      </c>
      <c r="CB61" s="22" t="str">
        <f>IF(ISNA(VLOOKUP($BT$2:$BT$66,Notes!$C$1:$D$10,2,0)),"",VLOOKUP($BT$2:$BT$66,Notes!$C$1:$D$10,2,0))</f>
        <v/>
      </c>
      <c r="CC61" s="22" t="str">
        <f>IF(ISNA(VLOOKUP($BV$2:$BV$66,Notes!$E$1:$F$10,2,0)),"",VLOOKUP($BV$2:$BV$66,Notes!$E$1:$F$10,2,0))</f>
        <v/>
      </c>
      <c r="CD61" s="38">
        <f t="shared" si="47"/>
        <v>0</v>
      </c>
      <c r="CE61" s="34"/>
      <c r="CF61" s="32"/>
      <c r="CG61" s="32"/>
      <c r="CH61" s="32"/>
      <c r="CI61" s="32"/>
      <c r="CJ61" s="32"/>
      <c r="CK61" s="32"/>
      <c r="CL61" s="32"/>
      <c r="CM61" s="32"/>
      <c r="CN61" s="32"/>
      <c r="CO61" s="22">
        <f t="shared" si="48"/>
        <v>0</v>
      </c>
      <c r="CP61" s="33">
        <f t="shared" si="49"/>
        <v>0</v>
      </c>
      <c r="CQ61" s="37" t="str">
        <f>IF(ISNA(VLOOKUP($CF$2:$CF$66,Notes!$A$1:$B$10,2,0)),"",VLOOKUP($CF$2:$CF$66,Notes!$A$1:$B$10,2,0))</f>
        <v/>
      </c>
      <c r="CR61" s="22" t="str">
        <f>IF(ISNA(VLOOKUP($CH$2:$CH$66,Notes!$A$1:$B$10,2,0)),"",VLOOKUP($CH$2:$CH$66,Notes!$A$1:$B$10,2,0))</f>
        <v/>
      </c>
      <c r="CS61" s="22" t="str">
        <f>IF(ISNA(VLOOKUP($CJ$2:$CJ$66,Notes!$A$1:$B$10,2,0)),"",VLOOKUP($CJ$2:$CJ$66,Notes!$A$1:$B$10,2,0))</f>
        <v/>
      </c>
      <c r="CT61" s="22" t="str">
        <f>IF(ISNA(VLOOKUP($CL$2:$CL$66,Notes!$C$1:$D$10,2,0)),"",VLOOKUP($CL$2:$CL$66,Notes!$C$1:$D$10,2,0))</f>
        <v/>
      </c>
      <c r="CU61" s="22" t="str">
        <f>IF(ISNA(VLOOKUP($CN$2:$CN$66,Notes!$E$1:$F$10,2,0)),"",VLOOKUP($CN$2:$CN$66,Notes!$E$1:$F$10,2,0))</f>
        <v/>
      </c>
      <c r="CV61" s="38">
        <f t="shared" si="50"/>
        <v>0</v>
      </c>
      <c r="CW61" s="57">
        <f t="shared" si="23"/>
        <v>0</v>
      </c>
      <c r="CX61" s="22">
        <f t="shared" si="24"/>
        <v>0</v>
      </c>
      <c r="CY61" s="22">
        <f t="shared" si="25"/>
        <v>0</v>
      </c>
      <c r="CZ61" s="22">
        <f t="shared" si="26"/>
        <v>0</v>
      </c>
      <c r="DA61" s="22">
        <f t="shared" si="27"/>
        <v>0</v>
      </c>
    </row>
    <row r="62" spans="1:105">
      <c r="A62" s="35" t="s">
        <v>109</v>
      </c>
      <c r="B62" s="138" t="s">
        <v>110</v>
      </c>
      <c r="C62" s="35">
        <f t="shared" si="28"/>
        <v>0</v>
      </c>
      <c r="D62" s="22">
        <f t="shared" si="29"/>
        <v>0</v>
      </c>
      <c r="E62" s="22">
        <f t="shared" si="30"/>
        <v>0</v>
      </c>
      <c r="F62" s="22">
        <f t="shared" si="31"/>
        <v>0</v>
      </c>
      <c r="G62" s="22">
        <f t="shared" si="32"/>
        <v>0</v>
      </c>
      <c r="H62" s="22">
        <f t="shared" si="33"/>
        <v>0</v>
      </c>
      <c r="I62" s="33">
        <f t="shared" si="34"/>
        <v>0</v>
      </c>
      <c r="J62" s="36">
        <f t="shared" si="35"/>
        <v>0</v>
      </c>
      <c r="K62" s="34"/>
      <c r="L62" s="32"/>
      <c r="M62" s="32"/>
      <c r="N62" s="32"/>
      <c r="O62" s="32"/>
      <c r="P62" s="32"/>
      <c r="Q62" s="32"/>
      <c r="R62" s="32"/>
      <c r="S62" s="32"/>
      <c r="T62" s="32"/>
      <c r="U62" s="22">
        <f t="shared" si="36"/>
        <v>0</v>
      </c>
      <c r="V62" s="33">
        <f t="shared" si="37"/>
        <v>0</v>
      </c>
      <c r="W62" s="37" t="str">
        <f>IF(ISNA(VLOOKUP($L$2:$L$66,Notes!$A$1:$B$10,2,0)),"",VLOOKUP($L$2:$L$66,Notes!$A$1:$B$10,2,0))</f>
        <v/>
      </c>
      <c r="X62" s="22" t="str">
        <f>IF(ISNA(VLOOKUP($N$2:$N$66,Notes!$A$1:$B$10,2,0)),"",VLOOKUP($N$2:$N$66,Notes!$A$1:$B$10,2,0))</f>
        <v/>
      </c>
      <c r="Y62" s="22" t="str">
        <f>IF(ISNA(VLOOKUP($P$2:$P$66,Notes!$A$1:$B$10,2,0)),"",VLOOKUP($P$2:$P$66,Notes!$A$1:$B$10,2,0))</f>
        <v/>
      </c>
      <c r="Z62" s="22" t="str">
        <f>IF(ISNA(VLOOKUP($R$2:$R$66,Notes!$C$1:$D$10,2,0)),"",VLOOKUP($R$2:$R$66,Notes!$C$1:$D$10,2,0))</f>
        <v/>
      </c>
      <c r="AA62" s="22" t="str">
        <f>IF(ISNA(VLOOKUP($T$2:$T$66,Notes!$E$1:$F$10,2,0)),"",VLOOKUP($T$2:$T$66,Notes!$E$1:$F$10,2,0))</f>
        <v/>
      </c>
      <c r="AB62" s="38">
        <f t="shared" si="38"/>
        <v>0</v>
      </c>
      <c r="AC62" s="34"/>
      <c r="AD62" s="32"/>
      <c r="AE62" s="32"/>
      <c r="AF62" s="32"/>
      <c r="AG62" s="32"/>
      <c r="AH62" s="32"/>
      <c r="AI62" s="32"/>
      <c r="AJ62" s="32"/>
      <c r="AK62" s="32"/>
      <c r="AL62" s="32"/>
      <c r="AM62" s="22">
        <f t="shared" si="39"/>
        <v>0</v>
      </c>
      <c r="AN62" s="33">
        <f t="shared" si="40"/>
        <v>0</v>
      </c>
      <c r="AO62" s="37" t="str">
        <f>IF(ISNA(VLOOKUP($AD$2:$AD$66,Notes!$A$1:$B$10,2,0)),"",VLOOKUP($AD$2:$AD$66,Notes!$A$1:$B$10,2,0))</f>
        <v/>
      </c>
      <c r="AP62" s="22" t="str">
        <f>IF(ISNA(VLOOKUP($AF$2:$AF$66,Notes!$A$1:$B$10,2,0)),"",VLOOKUP($AF$2:$AF$66,Notes!$A$1:$B$10,2,0))</f>
        <v/>
      </c>
      <c r="AQ62" s="22" t="str">
        <f>IF(ISNA(VLOOKUP($AH$2:$AH$66,Notes!$A$1:$B$10,2,0)),"",VLOOKUP($AH$2:$AH$66,Notes!$A$1:$B$10,2,0))</f>
        <v/>
      </c>
      <c r="AR62" s="22" t="str">
        <f>IF(ISNA(VLOOKUP($AJ$2:$AJ$66,Notes!$C$1:$D$10,2,0)),"",VLOOKUP($AJ$2:$AJ$66,Notes!$C$1:$D$10,2,0))</f>
        <v/>
      </c>
      <c r="AS62" s="22" t="str">
        <f>IF(ISNA(VLOOKUP($AL$2:$AL$66,Notes!$E$1:$F$10,2,0)),"",VLOOKUP($AL$2:$AL$66,Notes!$E$1:$F$10,2,0))</f>
        <v/>
      </c>
      <c r="AT62" s="38">
        <f t="shared" si="41"/>
        <v>0</v>
      </c>
      <c r="AU62" s="34"/>
      <c r="AV62" s="32"/>
      <c r="AW62" s="32"/>
      <c r="AX62" s="32"/>
      <c r="AY62" s="32"/>
      <c r="AZ62" s="32"/>
      <c r="BA62" s="32"/>
      <c r="BB62" s="32"/>
      <c r="BC62" s="32"/>
      <c r="BD62" s="32"/>
      <c r="BE62" s="22">
        <f t="shared" si="42"/>
        <v>0</v>
      </c>
      <c r="BF62" s="33">
        <f t="shared" si="43"/>
        <v>0</v>
      </c>
      <c r="BG62" s="37" t="str">
        <f>IF(ISNA(VLOOKUP($AV$2:$AV$66,Notes!$A$1:$B$10,2,0)),"",VLOOKUP($AV$2:$AV$66,Notes!$A$1:$B$10,2,0))</f>
        <v/>
      </c>
      <c r="BH62" s="22" t="str">
        <f>IF(ISNA(VLOOKUP($AX$2:$AX$66,Notes!$A$1:$B$10,2,0)),"",VLOOKUP($AX$2:$AX$66,Notes!$A$1:$B$10,2,0))</f>
        <v/>
      </c>
      <c r="BI62" s="22" t="str">
        <f>IF(ISNA(VLOOKUP($AZ$2:$AZ$66,Notes!$A$1:$B$10,2,0)),"",VLOOKUP($AZ$2:$AZ$66,Notes!$A$1:$B$10,2,0))</f>
        <v/>
      </c>
      <c r="BJ62" s="22" t="str">
        <f>IF(ISNA(VLOOKUP($BB$2:$BB$66,Notes!$C$1:$D$10,2,0)),"",VLOOKUP($BB$2:$BB$66,Notes!$C$1:$D$10,2,0))</f>
        <v/>
      </c>
      <c r="BK62" s="22" t="str">
        <f>IF(ISNA(VLOOKUP($BD$2:$BD$66,Notes!$E$1:$F$10,2,0)),"",VLOOKUP($BD$2:$BD$66,Notes!$E$1:$F$10,2,0))</f>
        <v/>
      </c>
      <c r="BL62" s="38">
        <f t="shared" si="44"/>
        <v>0</v>
      </c>
      <c r="BM62" s="34"/>
      <c r="BN62" s="32"/>
      <c r="BO62" s="32"/>
      <c r="BP62" s="32"/>
      <c r="BQ62" s="32"/>
      <c r="BR62" s="32"/>
      <c r="BS62" s="32"/>
      <c r="BT62" s="32"/>
      <c r="BU62" s="32"/>
      <c r="BV62" s="32"/>
      <c r="BW62" s="22">
        <f t="shared" si="45"/>
        <v>0</v>
      </c>
      <c r="BX62" s="33">
        <f t="shared" si="46"/>
        <v>0</v>
      </c>
      <c r="BY62" s="37" t="str">
        <f>IF(ISNA(VLOOKUP($BN$2:$BN$66,Notes!$A$1:$B$10,2,0)),"",VLOOKUP($BN$2:$BN$66,Notes!$A$1:$B$10,2,0))</f>
        <v/>
      </c>
      <c r="BZ62" s="22" t="str">
        <f>IF(ISNA(VLOOKUP($BP$2:$BP$66,Notes!$A$1:$B$10,2,0)),"",VLOOKUP($BP$2:$BP$66,Notes!$A$1:$B$10,2,0))</f>
        <v/>
      </c>
      <c r="CA62" s="22" t="str">
        <f>IF(ISNA(VLOOKUP($BR$2:$BR$66,Notes!$A$1:$B$10,2,0)),"",VLOOKUP($BR$2:$BR$66,Notes!$A$1:$B$10,2,0))</f>
        <v/>
      </c>
      <c r="CB62" s="22" t="str">
        <f>IF(ISNA(VLOOKUP($BT$2:$BT$66,Notes!$C$1:$D$10,2,0)),"",VLOOKUP($BT$2:$BT$66,Notes!$C$1:$D$10,2,0))</f>
        <v/>
      </c>
      <c r="CC62" s="22" t="str">
        <f>IF(ISNA(VLOOKUP($BV$2:$BV$66,Notes!$E$1:$F$10,2,0)),"",VLOOKUP($BV$2:$BV$66,Notes!$E$1:$F$10,2,0))</f>
        <v/>
      </c>
      <c r="CD62" s="38">
        <f t="shared" si="47"/>
        <v>0</v>
      </c>
      <c r="CE62" s="34"/>
      <c r="CF62" s="32"/>
      <c r="CG62" s="32"/>
      <c r="CH62" s="32"/>
      <c r="CI62" s="32"/>
      <c r="CJ62" s="32"/>
      <c r="CK62" s="32"/>
      <c r="CL62" s="32"/>
      <c r="CM62" s="32"/>
      <c r="CN62" s="32"/>
      <c r="CO62" s="22">
        <f t="shared" si="48"/>
        <v>0</v>
      </c>
      <c r="CP62" s="33">
        <f t="shared" si="49"/>
        <v>0</v>
      </c>
      <c r="CQ62" s="37" t="str">
        <f>IF(ISNA(VLOOKUP($CF$2:$CF$66,Notes!$A$1:$B$10,2,0)),"",VLOOKUP($CF$2:$CF$66,Notes!$A$1:$B$10,2,0))</f>
        <v/>
      </c>
      <c r="CR62" s="22" t="str">
        <f>IF(ISNA(VLOOKUP($CH$2:$CH$66,Notes!$A$1:$B$10,2,0)),"",VLOOKUP($CH$2:$CH$66,Notes!$A$1:$B$10,2,0))</f>
        <v/>
      </c>
      <c r="CS62" s="22" t="str">
        <f>IF(ISNA(VLOOKUP($CJ$2:$CJ$66,Notes!$A$1:$B$10,2,0)),"",VLOOKUP($CJ$2:$CJ$66,Notes!$A$1:$B$10,2,0))</f>
        <v/>
      </c>
      <c r="CT62" s="22" t="str">
        <f>IF(ISNA(VLOOKUP($CL$2:$CL$66,Notes!$C$1:$D$10,2,0)),"",VLOOKUP($CL$2:$CL$66,Notes!$C$1:$D$10,2,0))</f>
        <v/>
      </c>
      <c r="CU62" s="22" t="str">
        <f>IF(ISNA(VLOOKUP($CN$2:$CN$66,Notes!$E$1:$F$10,2,0)),"",VLOOKUP($CN$2:$CN$66,Notes!$E$1:$F$10,2,0))</f>
        <v/>
      </c>
      <c r="CV62" s="38">
        <f t="shared" si="50"/>
        <v>0</v>
      </c>
      <c r="CW62" s="57">
        <f t="shared" si="23"/>
        <v>0</v>
      </c>
      <c r="CX62" s="22">
        <f t="shared" si="24"/>
        <v>0</v>
      </c>
      <c r="CY62" s="22">
        <f t="shared" si="25"/>
        <v>0</v>
      </c>
      <c r="CZ62" s="22">
        <f t="shared" si="26"/>
        <v>0</v>
      </c>
      <c r="DA62" s="22">
        <f t="shared" si="27"/>
        <v>0</v>
      </c>
    </row>
    <row r="63" spans="1:105">
      <c r="A63" s="35" t="s">
        <v>111</v>
      </c>
      <c r="B63" s="138" t="s">
        <v>112</v>
      </c>
      <c r="C63" s="35">
        <f t="shared" si="28"/>
        <v>0</v>
      </c>
      <c r="D63" s="22">
        <f t="shared" si="29"/>
        <v>0</v>
      </c>
      <c r="E63" s="22">
        <f t="shared" si="30"/>
        <v>0</v>
      </c>
      <c r="F63" s="22">
        <f t="shared" si="31"/>
        <v>0</v>
      </c>
      <c r="G63" s="22">
        <f t="shared" si="32"/>
        <v>0</v>
      </c>
      <c r="H63" s="22">
        <f t="shared" si="33"/>
        <v>0</v>
      </c>
      <c r="I63" s="33">
        <f t="shared" si="34"/>
        <v>0</v>
      </c>
      <c r="J63" s="36">
        <f t="shared" si="35"/>
        <v>0</v>
      </c>
      <c r="K63" s="34"/>
      <c r="L63" s="32"/>
      <c r="M63" s="32"/>
      <c r="N63" s="32"/>
      <c r="O63" s="32"/>
      <c r="P63" s="32"/>
      <c r="Q63" s="32"/>
      <c r="R63" s="32"/>
      <c r="S63" s="32"/>
      <c r="T63" s="32"/>
      <c r="U63" s="22">
        <f t="shared" si="36"/>
        <v>0</v>
      </c>
      <c r="V63" s="33">
        <f t="shared" si="37"/>
        <v>0</v>
      </c>
      <c r="W63" s="37" t="str">
        <f>IF(ISNA(VLOOKUP($L$2:$L$66,Notes!$A$1:$B$10,2,0)),"",VLOOKUP($L$2:$L$66,Notes!$A$1:$B$10,2,0))</f>
        <v/>
      </c>
      <c r="X63" s="22" t="str">
        <f>IF(ISNA(VLOOKUP($N$2:$N$66,Notes!$A$1:$B$10,2,0)),"",VLOOKUP($N$2:$N$66,Notes!$A$1:$B$10,2,0))</f>
        <v/>
      </c>
      <c r="Y63" s="22" t="str">
        <f>IF(ISNA(VLOOKUP($P$2:$P$66,Notes!$A$1:$B$10,2,0)),"",VLOOKUP($P$2:$P$66,Notes!$A$1:$B$10,2,0))</f>
        <v/>
      </c>
      <c r="Z63" s="22" t="str">
        <f>IF(ISNA(VLOOKUP($R$2:$R$66,Notes!$C$1:$D$10,2,0)),"",VLOOKUP($R$2:$R$66,Notes!$C$1:$D$10,2,0))</f>
        <v/>
      </c>
      <c r="AA63" s="22" t="str">
        <f>IF(ISNA(VLOOKUP($T$2:$T$66,Notes!$E$1:$F$10,2,0)),"",VLOOKUP($T$2:$T$66,Notes!$E$1:$F$10,2,0))</f>
        <v/>
      </c>
      <c r="AB63" s="38">
        <f t="shared" si="38"/>
        <v>0</v>
      </c>
      <c r="AC63" s="34"/>
      <c r="AD63" s="32"/>
      <c r="AE63" s="32"/>
      <c r="AF63" s="32"/>
      <c r="AG63" s="32"/>
      <c r="AH63" s="32"/>
      <c r="AI63" s="32"/>
      <c r="AJ63" s="32"/>
      <c r="AK63" s="32"/>
      <c r="AL63" s="32"/>
      <c r="AM63" s="22">
        <f t="shared" si="39"/>
        <v>0</v>
      </c>
      <c r="AN63" s="33">
        <f t="shared" si="40"/>
        <v>0</v>
      </c>
      <c r="AO63" s="37" t="str">
        <f>IF(ISNA(VLOOKUP($AD$2:$AD$66,Notes!$A$1:$B$10,2,0)),"",VLOOKUP($AD$2:$AD$66,Notes!$A$1:$B$10,2,0))</f>
        <v/>
      </c>
      <c r="AP63" s="22" t="str">
        <f>IF(ISNA(VLOOKUP($AF$2:$AF$66,Notes!$A$1:$B$10,2,0)),"",VLOOKUP($AF$2:$AF$66,Notes!$A$1:$B$10,2,0))</f>
        <v/>
      </c>
      <c r="AQ63" s="22" t="str">
        <f>IF(ISNA(VLOOKUP($AH$2:$AH$66,Notes!$A$1:$B$10,2,0)),"",VLOOKUP($AH$2:$AH$66,Notes!$A$1:$B$10,2,0))</f>
        <v/>
      </c>
      <c r="AR63" s="22" t="str">
        <f>IF(ISNA(VLOOKUP($AJ$2:$AJ$66,Notes!$C$1:$D$10,2,0)),"",VLOOKUP($AJ$2:$AJ$66,Notes!$C$1:$D$10,2,0))</f>
        <v/>
      </c>
      <c r="AS63" s="22" t="str">
        <f>IF(ISNA(VLOOKUP($AL$2:$AL$66,Notes!$E$1:$F$10,2,0)),"",VLOOKUP($AL$2:$AL$66,Notes!$E$1:$F$10,2,0))</f>
        <v/>
      </c>
      <c r="AT63" s="38">
        <f t="shared" si="41"/>
        <v>0</v>
      </c>
      <c r="AU63" s="34"/>
      <c r="AV63" s="32"/>
      <c r="AW63" s="32"/>
      <c r="AX63" s="32"/>
      <c r="AY63" s="32"/>
      <c r="AZ63" s="32"/>
      <c r="BA63" s="32"/>
      <c r="BB63" s="32"/>
      <c r="BC63" s="32"/>
      <c r="BD63" s="32"/>
      <c r="BE63" s="22">
        <f t="shared" si="42"/>
        <v>0</v>
      </c>
      <c r="BF63" s="33">
        <f t="shared" si="43"/>
        <v>0</v>
      </c>
      <c r="BG63" s="37" t="str">
        <f>IF(ISNA(VLOOKUP($AV$2:$AV$66,Notes!$A$1:$B$10,2,0)),"",VLOOKUP($AV$2:$AV$66,Notes!$A$1:$B$10,2,0))</f>
        <v/>
      </c>
      <c r="BH63" s="22" t="str">
        <f>IF(ISNA(VLOOKUP($AX$2:$AX$66,Notes!$A$1:$B$10,2,0)),"",VLOOKUP($AX$2:$AX$66,Notes!$A$1:$B$10,2,0))</f>
        <v/>
      </c>
      <c r="BI63" s="22" t="str">
        <f>IF(ISNA(VLOOKUP($AZ$2:$AZ$66,Notes!$A$1:$B$10,2,0)),"",VLOOKUP($AZ$2:$AZ$66,Notes!$A$1:$B$10,2,0))</f>
        <v/>
      </c>
      <c r="BJ63" s="22" t="str">
        <f>IF(ISNA(VLOOKUP($BB$2:$BB$66,Notes!$C$1:$D$10,2,0)),"",VLOOKUP($BB$2:$BB$66,Notes!$C$1:$D$10,2,0))</f>
        <v/>
      </c>
      <c r="BK63" s="22" t="str">
        <f>IF(ISNA(VLOOKUP($BD$2:$BD$66,Notes!$E$1:$F$10,2,0)),"",VLOOKUP($BD$2:$BD$66,Notes!$E$1:$F$10,2,0))</f>
        <v/>
      </c>
      <c r="BL63" s="38">
        <f t="shared" si="44"/>
        <v>0</v>
      </c>
      <c r="BM63" s="34"/>
      <c r="BN63" s="32"/>
      <c r="BO63" s="32"/>
      <c r="BP63" s="32"/>
      <c r="BQ63" s="32"/>
      <c r="BR63" s="32"/>
      <c r="BS63" s="32"/>
      <c r="BT63" s="32"/>
      <c r="BU63" s="32"/>
      <c r="BV63" s="32"/>
      <c r="BW63" s="22">
        <f t="shared" si="45"/>
        <v>0</v>
      </c>
      <c r="BX63" s="33">
        <f t="shared" si="46"/>
        <v>0</v>
      </c>
      <c r="BY63" s="37" t="str">
        <f>IF(ISNA(VLOOKUP($BN$2:$BN$66,Notes!$A$1:$B$10,2,0)),"",VLOOKUP($BN$2:$BN$66,Notes!$A$1:$B$10,2,0))</f>
        <v/>
      </c>
      <c r="BZ63" s="22" t="str">
        <f>IF(ISNA(VLOOKUP($BP$2:$BP$66,Notes!$A$1:$B$10,2,0)),"",VLOOKUP($BP$2:$BP$66,Notes!$A$1:$B$10,2,0))</f>
        <v/>
      </c>
      <c r="CA63" s="22" t="str">
        <f>IF(ISNA(VLOOKUP($BR$2:$BR$66,Notes!$A$1:$B$10,2,0)),"",VLOOKUP($BR$2:$BR$66,Notes!$A$1:$B$10,2,0))</f>
        <v/>
      </c>
      <c r="CB63" s="22" t="str">
        <f>IF(ISNA(VLOOKUP($BT$2:$BT$66,Notes!$C$1:$D$10,2,0)),"",VLOOKUP($BT$2:$BT$66,Notes!$C$1:$D$10,2,0))</f>
        <v/>
      </c>
      <c r="CC63" s="22" t="str">
        <f>IF(ISNA(VLOOKUP($BV$2:$BV$66,Notes!$E$1:$F$10,2,0)),"",VLOOKUP($BV$2:$BV$66,Notes!$E$1:$F$10,2,0))</f>
        <v/>
      </c>
      <c r="CD63" s="38">
        <f t="shared" si="47"/>
        <v>0</v>
      </c>
      <c r="CE63" s="34"/>
      <c r="CF63" s="32"/>
      <c r="CG63" s="32"/>
      <c r="CH63" s="32"/>
      <c r="CI63" s="32"/>
      <c r="CJ63" s="32"/>
      <c r="CK63" s="32"/>
      <c r="CL63" s="32"/>
      <c r="CM63" s="32"/>
      <c r="CN63" s="32"/>
      <c r="CO63" s="22">
        <f t="shared" si="48"/>
        <v>0</v>
      </c>
      <c r="CP63" s="33">
        <f t="shared" si="49"/>
        <v>0</v>
      </c>
      <c r="CQ63" s="37" t="str">
        <f>IF(ISNA(VLOOKUP($CF$2:$CF$66,Notes!$A$1:$B$10,2,0)),"",VLOOKUP($CF$2:$CF$66,Notes!$A$1:$B$10,2,0))</f>
        <v/>
      </c>
      <c r="CR63" s="22" t="str">
        <f>IF(ISNA(VLOOKUP($CH$2:$CH$66,Notes!$A$1:$B$10,2,0)),"",VLOOKUP($CH$2:$CH$66,Notes!$A$1:$B$10,2,0))</f>
        <v/>
      </c>
      <c r="CS63" s="22" t="str">
        <f>IF(ISNA(VLOOKUP($CJ$2:$CJ$66,Notes!$A$1:$B$10,2,0)),"",VLOOKUP($CJ$2:$CJ$66,Notes!$A$1:$B$10,2,0))</f>
        <v/>
      </c>
      <c r="CT63" s="22" t="str">
        <f>IF(ISNA(VLOOKUP($CL$2:$CL$66,Notes!$C$1:$D$10,2,0)),"",VLOOKUP($CL$2:$CL$66,Notes!$C$1:$D$10,2,0))</f>
        <v/>
      </c>
      <c r="CU63" s="22" t="str">
        <f>IF(ISNA(VLOOKUP($CN$2:$CN$66,Notes!$E$1:$F$10,2,0)),"",VLOOKUP($CN$2:$CN$66,Notes!$E$1:$F$10,2,0))</f>
        <v/>
      </c>
      <c r="CV63" s="38">
        <f t="shared" si="50"/>
        <v>0</v>
      </c>
      <c r="CW63" s="57">
        <f t="shared" si="23"/>
        <v>0</v>
      </c>
      <c r="CX63" s="22">
        <f t="shared" si="24"/>
        <v>0</v>
      </c>
      <c r="CY63" s="22">
        <f t="shared" si="25"/>
        <v>0</v>
      </c>
      <c r="CZ63" s="22">
        <f t="shared" si="26"/>
        <v>0</v>
      </c>
      <c r="DA63" s="22">
        <f t="shared" si="27"/>
        <v>0</v>
      </c>
    </row>
    <row r="64" spans="1:105">
      <c r="A64" s="35" t="s">
        <v>279</v>
      </c>
      <c r="B64" s="65" t="s">
        <v>281</v>
      </c>
      <c r="C64" s="35">
        <f t="shared" si="28"/>
        <v>0</v>
      </c>
      <c r="D64" s="22">
        <f t="shared" si="29"/>
        <v>0</v>
      </c>
      <c r="E64" s="22">
        <f t="shared" si="30"/>
        <v>0</v>
      </c>
      <c r="F64" s="22">
        <f t="shared" si="31"/>
        <v>0</v>
      </c>
      <c r="G64" s="22">
        <f t="shared" si="32"/>
        <v>0</v>
      </c>
      <c r="H64" s="22">
        <f t="shared" si="33"/>
        <v>0</v>
      </c>
      <c r="I64" s="33">
        <f t="shared" si="34"/>
        <v>0</v>
      </c>
      <c r="J64" s="36">
        <f t="shared" si="35"/>
        <v>0</v>
      </c>
      <c r="K64" s="34"/>
      <c r="L64" s="32"/>
      <c r="M64" s="32"/>
      <c r="N64" s="32"/>
      <c r="O64" s="32"/>
      <c r="P64" s="32"/>
      <c r="Q64" s="32"/>
      <c r="R64" s="32"/>
      <c r="S64" s="32"/>
      <c r="T64" s="32"/>
      <c r="U64" s="22">
        <f t="shared" si="36"/>
        <v>0</v>
      </c>
      <c r="V64" s="33">
        <f t="shared" si="37"/>
        <v>0</v>
      </c>
      <c r="W64" s="37" t="str">
        <f>IF(ISNA(VLOOKUP($L$2:$L$66,Notes!$A$1:$B$10,2,0)),"",VLOOKUP($L$2:$L$66,Notes!$A$1:$B$10,2,0))</f>
        <v/>
      </c>
      <c r="X64" s="22" t="str">
        <f>IF(ISNA(VLOOKUP($N$2:$N$66,Notes!$A$1:$B$10,2,0)),"",VLOOKUP($N$2:$N$66,Notes!$A$1:$B$10,2,0))</f>
        <v/>
      </c>
      <c r="Y64" s="22" t="str">
        <f>IF(ISNA(VLOOKUP($P$2:$P$66,Notes!$A$1:$B$10,2,0)),"",VLOOKUP($P$2:$P$66,Notes!$A$1:$B$10,2,0))</f>
        <v/>
      </c>
      <c r="Z64" s="22" t="str">
        <f>IF(ISNA(VLOOKUP($R$2:$R$66,Notes!$C$1:$D$10,2,0)),"",VLOOKUP($R$2:$R$66,Notes!$C$1:$D$10,2,0))</f>
        <v/>
      </c>
      <c r="AA64" s="22" t="str">
        <f>IF(ISNA(VLOOKUP($T$2:$T$66,Notes!$E$1:$F$10,2,0)),"",VLOOKUP($T$2:$T$66,Notes!$E$1:$F$10,2,0))</f>
        <v/>
      </c>
      <c r="AB64" s="38">
        <f t="shared" si="38"/>
        <v>0</v>
      </c>
      <c r="AC64" s="34"/>
      <c r="AD64" s="32"/>
      <c r="AE64" s="32"/>
      <c r="AF64" s="32"/>
      <c r="AG64" s="32"/>
      <c r="AH64" s="32"/>
      <c r="AI64" s="32"/>
      <c r="AJ64" s="32"/>
      <c r="AK64" s="32"/>
      <c r="AL64" s="32"/>
      <c r="AM64" s="22">
        <f t="shared" si="39"/>
        <v>0</v>
      </c>
      <c r="AN64" s="33">
        <f t="shared" si="40"/>
        <v>0</v>
      </c>
      <c r="AO64" s="37" t="str">
        <f>IF(ISNA(VLOOKUP($AD$2:$AD$66,Notes!$A$1:$B$10,2,0)),"",VLOOKUP($AD$2:$AD$66,Notes!$A$1:$B$10,2,0))</f>
        <v/>
      </c>
      <c r="AP64" s="22" t="str">
        <f>IF(ISNA(VLOOKUP($AF$2:$AF$66,Notes!$A$1:$B$10,2,0)),"",VLOOKUP($AF$2:$AF$66,Notes!$A$1:$B$10,2,0))</f>
        <v/>
      </c>
      <c r="AQ64" s="22" t="str">
        <f>IF(ISNA(VLOOKUP($AH$2:$AH$66,Notes!$A$1:$B$10,2,0)),"",VLOOKUP($AH$2:$AH$66,Notes!$A$1:$B$10,2,0))</f>
        <v/>
      </c>
      <c r="AR64" s="22" t="str">
        <f>IF(ISNA(VLOOKUP($AJ$2:$AJ$66,Notes!$C$1:$D$10,2,0)),"",VLOOKUP($AJ$2:$AJ$66,Notes!$C$1:$D$10,2,0))</f>
        <v/>
      </c>
      <c r="AS64" s="22" t="str">
        <f>IF(ISNA(VLOOKUP($AL$2:$AL$66,Notes!$E$1:$F$10,2,0)),"",VLOOKUP($AL$2:$AL$66,Notes!$E$1:$F$10,2,0))</f>
        <v/>
      </c>
      <c r="AT64" s="38">
        <f t="shared" si="41"/>
        <v>0</v>
      </c>
      <c r="AU64" s="34"/>
      <c r="AV64" s="32"/>
      <c r="AW64" s="32"/>
      <c r="AX64" s="32"/>
      <c r="AY64" s="32"/>
      <c r="AZ64" s="32"/>
      <c r="BA64" s="32"/>
      <c r="BB64" s="32"/>
      <c r="BC64" s="32"/>
      <c r="BD64" s="32"/>
      <c r="BE64" s="22">
        <f t="shared" si="42"/>
        <v>0</v>
      </c>
      <c r="BF64" s="33">
        <f t="shared" si="43"/>
        <v>0</v>
      </c>
      <c r="BG64" s="37" t="str">
        <f>IF(ISNA(VLOOKUP($AV$2:$AV$66,Notes!$A$1:$B$10,2,0)),"",VLOOKUP($AV$2:$AV$66,Notes!$A$1:$B$10,2,0))</f>
        <v/>
      </c>
      <c r="BH64" s="22" t="str">
        <f>IF(ISNA(VLOOKUP($AX$2:$AX$66,Notes!$A$1:$B$10,2,0)),"",VLOOKUP($AX$2:$AX$66,Notes!$A$1:$B$10,2,0))</f>
        <v/>
      </c>
      <c r="BI64" s="22" t="str">
        <f>IF(ISNA(VLOOKUP($AZ$2:$AZ$66,Notes!$A$1:$B$10,2,0)),"",VLOOKUP($AZ$2:$AZ$66,Notes!$A$1:$B$10,2,0))</f>
        <v/>
      </c>
      <c r="BJ64" s="22" t="str">
        <f>IF(ISNA(VLOOKUP($BB$2:$BB$66,Notes!$C$1:$D$10,2,0)),"",VLOOKUP($BB$2:$BB$66,Notes!$C$1:$D$10,2,0))</f>
        <v/>
      </c>
      <c r="BK64" s="22" t="str">
        <f>IF(ISNA(VLOOKUP($BD$2:$BD$66,Notes!$E$1:$F$10,2,0)),"",VLOOKUP($BD$2:$BD$66,Notes!$E$1:$F$10,2,0))</f>
        <v/>
      </c>
      <c r="BL64" s="38">
        <f t="shared" si="44"/>
        <v>0</v>
      </c>
      <c r="BM64" s="34"/>
      <c r="BN64" s="32"/>
      <c r="BO64" s="32"/>
      <c r="BP64" s="32"/>
      <c r="BQ64" s="32"/>
      <c r="BR64" s="32"/>
      <c r="BS64" s="32"/>
      <c r="BT64" s="32"/>
      <c r="BU64" s="32"/>
      <c r="BV64" s="32"/>
      <c r="BW64" s="22">
        <f t="shared" si="45"/>
        <v>0</v>
      </c>
      <c r="BX64" s="33">
        <f t="shared" si="46"/>
        <v>0</v>
      </c>
      <c r="BY64" s="37" t="str">
        <f>IF(ISNA(VLOOKUP($BN$2:$BN$66,Notes!$A$1:$B$10,2,0)),"",VLOOKUP($BN$2:$BN$66,Notes!$A$1:$B$10,2,0))</f>
        <v/>
      </c>
      <c r="BZ64" s="22" t="str">
        <f>IF(ISNA(VLOOKUP($BP$2:$BP$66,Notes!$A$1:$B$10,2,0)),"",VLOOKUP($BP$2:$BP$66,Notes!$A$1:$B$10,2,0))</f>
        <v/>
      </c>
      <c r="CA64" s="22" t="str">
        <f>IF(ISNA(VLOOKUP($BR$2:$BR$66,Notes!$A$1:$B$10,2,0)),"",VLOOKUP($BR$2:$BR$66,Notes!$A$1:$B$10,2,0))</f>
        <v/>
      </c>
      <c r="CB64" s="22" t="str">
        <f>IF(ISNA(VLOOKUP($BT$2:$BT$66,Notes!$C$1:$D$10,2,0)),"",VLOOKUP($BT$2:$BT$66,Notes!$C$1:$D$10,2,0))</f>
        <v/>
      </c>
      <c r="CC64" s="22" t="str">
        <f>IF(ISNA(VLOOKUP($BV$2:$BV$66,Notes!$E$1:$F$10,2,0)),"",VLOOKUP($BV$2:$BV$66,Notes!$E$1:$F$10,2,0))</f>
        <v/>
      </c>
      <c r="CD64" s="38">
        <f t="shared" si="47"/>
        <v>0</v>
      </c>
      <c r="CE64" s="34"/>
      <c r="CF64" s="32"/>
      <c r="CG64" s="32"/>
      <c r="CH64" s="32"/>
      <c r="CI64" s="32"/>
      <c r="CJ64" s="32"/>
      <c r="CK64" s="32"/>
      <c r="CL64" s="32"/>
      <c r="CM64" s="32"/>
      <c r="CN64" s="32"/>
      <c r="CO64" s="22">
        <f t="shared" si="48"/>
        <v>0</v>
      </c>
      <c r="CP64" s="33">
        <f t="shared" si="49"/>
        <v>0</v>
      </c>
      <c r="CQ64" s="37" t="str">
        <f>IF(ISNA(VLOOKUP($CF$2:$CF$66,Notes!$A$1:$B$10,2,0)),"",VLOOKUP($CF$2:$CF$66,Notes!$A$1:$B$10,2,0))</f>
        <v/>
      </c>
      <c r="CR64" s="22" t="str">
        <f>IF(ISNA(VLOOKUP($CH$2:$CH$66,Notes!$A$1:$B$10,2,0)),"",VLOOKUP($CH$2:$CH$66,Notes!$A$1:$B$10,2,0))</f>
        <v/>
      </c>
      <c r="CS64" s="22" t="str">
        <f>IF(ISNA(VLOOKUP($CJ$2:$CJ$66,Notes!$A$1:$B$10,2,0)),"",VLOOKUP($CJ$2:$CJ$66,Notes!$A$1:$B$10,2,0))</f>
        <v/>
      </c>
      <c r="CT64" s="22" t="str">
        <f>IF(ISNA(VLOOKUP($CL$2:$CL$66,Notes!$C$1:$D$10,2,0)),"",VLOOKUP($CL$2:$CL$66,Notes!$C$1:$D$10,2,0))</f>
        <v/>
      </c>
      <c r="CU64" s="22" t="str">
        <f>IF(ISNA(VLOOKUP($CN$2:$CN$66,Notes!$E$1:$F$10,2,0)),"",VLOOKUP($CN$2:$CN$66,Notes!$E$1:$F$10,2,0))</f>
        <v/>
      </c>
      <c r="CV64" s="38">
        <f t="shared" si="50"/>
        <v>0</v>
      </c>
      <c r="CW64" s="57">
        <f t="shared" si="23"/>
        <v>0</v>
      </c>
      <c r="CX64" s="22">
        <f t="shared" si="24"/>
        <v>0</v>
      </c>
      <c r="CY64" s="22">
        <f t="shared" si="25"/>
        <v>0</v>
      </c>
      <c r="CZ64" s="22">
        <f t="shared" si="26"/>
        <v>0</v>
      </c>
      <c r="DA64" s="22">
        <f t="shared" si="27"/>
        <v>0</v>
      </c>
    </row>
    <row r="65" spans="1:105" s="122" customFormat="1">
      <c r="A65" s="35" t="s">
        <v>113</v>
      </c>
      <c r="B65" s="138" t="s">
        <v>114</v>
      </c>
      <c r="C65" s="35">
        <f t="shared" si="28"/>
        <v>0</v>
      </c>
      <c r="D65" s="22">
        <f t="shared" si="29"/>
        <v>0</v>
      </c>
      <c r="E65" s="22">
        <f t="shared" si="30"/>
        <v>0</v>
      </c>
      <c r="F65" s="22">
        <f t="shared" si="31"/>
        <v>0</v>
      </c>
      <c r="G65" s="22">
        <f t="shared" si="32"/>
        <v>0</v>
      </c>
      <c r="H65" s="22">
        <f t="shared" si="33"/>
        <v>0</v>
      </c>
      <c r="I65" s="33">
        <f t="shared" si="34"/>
        <v>0</v>
      </c>
      <c r="J65" s="36">
        <f t="shared" si="35"/>
        <v>0</v>
      </c>
      <c r="K65" s="34"/>
      <c r="L65" s="32"/>
      <c r="M65" s="32"/>
      <c r="N65" s="32"/>
      <c r="O65" s="32"/>
      <c r="P65" s="32"/>
      <c r="Q65" s="32"/>
      <c r="R65" s="32"/>
      <c r="S65" s="32"/>
      <c r="T65" s="32"/>
      <c r="U65" s="22">
        <f t="shared" si="36"/>
        <v>0</v>
      </c>
      <c r="V65" s="33">
        <f t="shared" si="37"/>
        <v>0</v>
      </c>
      <c r="W65" s="37" t="str">
        <f>IF(ISNA(VLOOKUP($L$2:$L$66,Notes!$A$1:$B$10,2,0)),"",VLOOKUP($L$2:$L$66,Notes!$A$1:$B$10,2,0))</f>
        <v/>
      </c>
      <c r="X65" s="22" t="str">
        <f>IF(ISNA(VLOOKUP($N$2:$N$66,Notes!$A$1:$B$10,2,0)),"",VLOOKUP($N$2:$N$66,Notes!$A$1:$B$10,2,0))</f>
        <v/>
      </c>
      <c r="Y65" s="22" t="str">
        <f>IF(ISNA(VLOOKUP($P$2:$P$66,Notes!$A$1:$B$10,2,0)),"",VLOOKUP($P$2:$P$66,Notes!$A$1:$B$10,2,0))</f>
        <v/>
      </c>
      <c r="Z65" s="22" t="str">
        <f>IF(ISNA(VLOOKUP($R$2:$R$66,Notes!$C$1:$D$10,2,0)),"",VLOOKUP($R$2:$R$66,Notes!$C$1:$D$10,2,0))</f>
        <v/>
      </c>
      <c r="AA65" s="22" t="str">
        <f>IF(ISNA(VLOOKUP($T$2:$T$66,Notes!$E$1:$F$10,2,0)),"",VLOOKUP($T$2:$T$66,Notes!$E$1:$F$10,2,0))</f>
        <v/>
      </c>
      <c r="AB65" s="38">
        <f t="shared" si="38"/>
        <v>0</v>
      </c>
      <c r="AC65" s="34"/>
      <c r="AD65" s="32"/>
      <c r="AE65" s="32"/>
      <c r="AF65" s="32"/>
      <c r="AG65" s="32"/>
      <c r="AH65" s="32"/>
      <c r="AI65" s="32"/>
      <c r="AJ65" s="32"/>
      <c r="AK65" s="32"/>
      <c r="AL65" s="32"/>
      <c r="AM65" s="22">
        <f t="shared" si="39"/>
        <v>0</v>
      </c>
      <c r="AN65" s="33">
        <f t="shared" si="40"/>
        <v>0</v>
      </c>
      <c r="AO65" s="37" t="str">
        <f>IF(ISNA(VLOOKUP($AD$2:$AD$66,Notes!$A$1:$B$10,2,0)),"",VLOOKUP($AD$2:$AD$66,Notes!$A$1:$B$10,2,0))</f>
        <v/>
      </c>
      <c r="AP65" s="22" t="str">
        <f>IF(ISNA(VLOOKUP($AF$2:$AF$66,Notes!$A$1:$B$10,2,0)),"",VLOOKUP($AF$2:$AF$66,Notes!$A$1:$B$10,2,0))</f>
        <v/>
      </c>
      <c r="AQ65" s="22" t="str">
        <f>IF(ISNA(VLOOKUP($AH$2:$AH$66,Notes!$A$1:$B$10,2,0)),"",VLOOKUP($AH$2:$AH$66,Notes!$A$1:$B$10,2,0))</f>
        <v/>
      </c>
      <c r="AR65" s="22" t="str">
        <f>IF(ISNA(VLOOKUP($AJ$2:$AJ$66,Notes!$C$1:$D$10,2,0)),"",VLOOKUP($AJ$2:$AJ$66,Notes!$C$1:$D$10,2,0))</f>
        <v/>
      </c>
      <c r="AS65" s="22" t="str">
        <f>IF(ISNA(VLOOKUP($AL$2:$AL$66,Notes!$E$1:$F$10,2,0)),"",VLOOKUP($AL$2:$AL$66,Notes!$E$1:$F$10,2,0))</f>
        <v/>
      </c>
      <c r="AT65" s="38">
        <f t="shared" si="41"/>
        <v>0</v>
      </c>
      <c r="AU65" s="34"/>
      <c r="AV65" s="32"/>
      <c r="AW65" s="32"/>
      <c r="AX65" s="32"/>
      <c r="AY65" s="32"/>
      <c r="AZ65" s="32"/>
      <c r="BA65" s="32"/>
      <c r="BB65" s="32"/>
      <c r="BC65" s="32"/>
      <c r="BD65" s="32"/>
      <c r="BE65" s="22">
        <f t="shared" si="42"/>
        <v>0</v>
      </c>
      <c r="BF65" s="33">
        <f t="shared" si="43"/>
        <v>0</v>
      </c>
      <c r="BG65" s="37" t="str">
        <f>IF(ISNA(VLOOKUP($AV$2:$AV$66,Notes!$A$1:$B$10,2,0)),"",VLOOKUP($AV$2:$AV$66,Notes!$A$1:$B$10,2,0))</f>
        <v/>
      </c>
      <c r="BH65" s="22" t="str">
        <f>IF(ISNA(VLOOKUP($AX$2:$AX$66,Notes!$A$1:$B$10,2,0)),"",VLOOKUP($AX$2:$AX$66,Notes!$A$1:$B$10,2,0))</f>
        <v/>
      </c>
      <c r="BI65" s="22" t="str">
        <f>IF(ISNA(VLOOKUP($AZ$2:$AZ$66,Notes!$A$1:$B$10,2,0)),"",VLOOKUP($AZ$2:$AZ$66,Notes!$A$1:$B$10,2,0))</f>
        <v/>
      </c>
      <c r="BJ65" s="22" t="str">
        <f>IF(ISNA(VLOOKUP($BB$2:$BB$66,Notes!$C$1:$D$10,2,0)),"",VLOOKUP($BB$2:$BB$66,Notes!$C$1:$D$10,2,0))</f>
        <v/>
      </c>
      <c r="BK65" s="22" t="str">
        <f>IF(ISNA(VLOOKUP($BD$2:$BD$66,Notes!$E$1:$F$10,2,0)),"",VLOOKUP($BD$2:$BD$66,Notes!$E$1:$F$10,2,0))</f>
        <v/>
      </c>
      <c r="BL65" s="38">
        <f t="shared" si="44"/>
        <v>0</v>
      </c>
      <c r="BM65" s="34"/>
      <c r="BN65" s="32"/>
      <c r="BO65" s="32"/>
      <c r="BP65" s="32"/>
      <c r="BQ65" s="32"/>
      <c r="BR65" s="32"/>
      <c r="BS65" s="32"/>
      <c r="BT65" s="32"/>
      <c r="BU65" s="32"/>
      <c r="BV65" s="32"/>
      <c r="BW65" s="22">
        <f t="shared" si="45"/>
        <v>0</v>
      </c>
      <c r="BX65" s="33">
        <f t="shared" si="46"/>
        <v>0</v>
      </c>
      <c r="BY65" s="37" t="str">
        <f>IF(ISNA(VLOOKUP($BN$2:$BN$66,Notes!$A$1:$B$10,2,0)),"",VLOOKUP($BN$2:$BN$66,Notes!$A$1:$B$10,2,0))</f>
        <v/>
      </c>
      <c r="BZ65" s="22" t="str">
        <f>IF(ISNA(VLOOKUP($BP$2:$BP$66,Notes!$A$1:$B$10,2,0)),"",VLOOKUP($BP$2:$BP$66,Notes!$A$1:$B$10,2,0))</f>
        <v/>
      </c>
      <c r="CA65" s="22" t="str">
        <f>IF(ISNA(VLOOKUP($BR$2:$BR$66,Notes!$A$1:$B$10,2,0)),"",VLOOKUP($BR$2:$BR$66,Notes!$A$1:$B$10,2,0))</f>
        <v/>
      </c>
      <c r="CB65" s="22" t="str">
        <f>IF(ISNA(VLOOKUP($BT$2:$BT$66,Notes!$C$1:$D$10,2,0)),"",VLOOKUP($BT$2:$BT$66,Notes!$C$1:$D$10,2,0))</f>
        <v/>
      </c>
      <c r="CC65" s="22" t="str">
        <f>IF(ISNA(VLOOKUP($BV$2:$BV$66,Notes!$E$1:$F$10,2,0)),"",VLOOKUP($BV$2:$BV$66,Notes!$E$1:$F$10,2,0))</f>
        <v/>
      </c>
      <c r="CD65" s="38">
        <f t="shared" si="47"/>
        <v>0</v>
      </c>
      <c r="CE65" s="34"/>
      <c r="CF65" s="32"/>
      <c r="CG65" s="32"/>
      <c r="CH65" s="32"/>
      <c r="CI65" s="32"/>
      <c r="CJ65" s="32"/>
      <c r="CK65" s="32"/>
      <c r="CL65" s="32"/>
      <c r="CM65" s="32"/>
      <c r="CN65" s="32"/>
      <c r="CO65" s="22">
        <f t="shared" si="48"/>
        <v>0</v>
      </c>
      <c r="CP65" s="33">
        <f t="shared" si="49"/>
        <v>0</v>
      </c>
      <c r="CQ65" s="37" t="str">
        <f>IF(ISNA(VLOOKUP($CF$2:$CF$66,Notes!$A$1:$B$10,2,0)),"",VLOOKUP($CF$2:$CF$66,Notes!$A$1:$B$10,2,0))</f>
        <v/>
      </c>
      <c r="CR65" s="22" t="str">
        <f>IF(ISNA(VLOOKUP($CH$2:$CH$66,Notes!$A$1:$B$10,2,0)),"",VLOOKUP($CH$2:$CH$66,Notes!$A$1:$B$10,2,0))</f>
        <v/>
      </c>
      <c r="CS65" s="22" t="str">
        <f>IF(ISNA(VLOOKUP($CJ$2:$CJ$66,Notes!$A$1:$B$10,2,0)),"",VLOOKUP($CJ$2:$CJ$66,Notes!$A$1:$B$10,2,0))</f>
        <v/>
      </c>
      <c r="CT65" s="22" t="str">
        <f>IF(ISNA(VLOOKUP($CL$2:$CL$66,Notes!$C$1:$D$10,2,0)),"",VLOOKUP($CL$2:$CL$66,Notes!$C$1:$D$10,2,0))</f>
        <v/>
      </c>
      <c r="CU65" s="22" t="str">
        <f>IF(ISNA(VLOOKUP($CN$2:$CN$66,Notes!$E$1:$F$10,2,0)),"",VLOOKUP($CN$2:$CN$66,Notes!$E$1:$F$10,2,0))</f>
        <v/>
      </c>
      <c r="CV65" s="38">
        <f t="shared" si="50"/>
        <v>0</v>
      </c>
      <c r="CW65" s="57">
        <f t="shared" si="23"/>
        <v>0</v>
      </c>
      <c r="CX65" s="22">
        <f t="shared" si="24"/>
        <v>0</v>
      </c>
      <c r="CY65" s="22">
        <f t="shared" si="25"/>
        <v>0</v>
      </c>
      <c r="CZ65" s="22">
        <f t="shared" si="26"/>
        <v>0</v>
      </c>
      <c r="DA65" s="22">
        <f t="shared" si="27"/>
        <v>0</v>
      </c>
    </row>
    <row r="66" spans="1:105">
      <c r="A66" s="35" t="s">
        <v>115</v>
      </c>
      <c r="B66" s="138" t="s">
        <v>116</v>
      </c>
      <c r="C66" s="128">
        <f t="shared" si="28"/>
        <v>0</v>
      </c>
      <c r="D66" s="125">
        <f t="shared" si="29"/>
        <v>0</v>
      </c>
      <c r="E66" s="125">
        <f t="shared" si="30"/>
        <v>0</v>
      </c>
      <c r="F66" s="125">
        <f t="shared" si="31"/>
        <v>0</v>
      </c>
      <c r="G66" s="125">
        <f t="shared" si="32"/>
        <v>0</v>
      </c>
      <c r="H66" s="125">
        <f t="shared" si="33"/>
        <v>0</v>
      </c>
      <c r="I66" s="126">
        <f t="shared" si="34"/>
        <v>0</v>
      </c>
      <c r="J66" s="129">
        <f t="shared" si="35"/>
        <v>0</v>
      </c>
      <c r="K66" s="123"/>
      <c r="L66" s="124"/>
      <c r="M66" s="124"/>
      <c r="N66" s="124"/>
      <c r="O66" s="124"/>
      <c r="P66" s="124"/>
      <c r="Q66" s="124"/>
      <c r="R66" s="124"/>
      <c r="S66" s="124"/>
      <c r="T66" s="124"/>
      <c r="U66" s="125">
        <f t="shared" si="36"/>
        <v>0</v>
      </c>
      <c r="V66" s="126">
        <f t="shared" si="37"/>
        <v>0</v>
      </c>
      <c r="W66" s="130" t="str">
        <f>IF(ISNA(VLOOKUP($L$2:$L$66,Notes!$A$1:$B$10,2,0)),"",VLOOKUP($L$2:$L$66,Notes!$A$1:$B$10,2,0))</f>
        <v/>
      </c>
      <c r="X66" s="125" t="str">
        <f>IF(ISNA(VLOOKUP($N$2:$N$66,Notes!$A$1:$B$10,2,0)),"",VLOOKUP($N$2:$N$66,Notes!$A$1:$B$10,2,0))</f>
        <v/>
      </c>
      <c r="Y66" s="125" t="str">
        <f>IF(ISNA(VLOOKUP($P$2:$P$66,Notes!$A$1:$B$10,2,0)),"",VLOOKUP($P$2:$P$66,Notes!$A$1:$B$10,2,0))</f>
        <v/>
      </c>
      <c r="Z66" s="125" t="str">
        <f>IF(ISNA(VLOOKUP($R$2:$R$66,Notes!$C$1:$D$10,2,0)),"",VLOOKUP($R$2:$R$66,Notes!$C$1:$D$10,2,0))</f>
        <v/>
      </c>
      <c r="AA66" s="125" t="str">
        <f>IF(ISNA(VLOOKUP($T$2:$T$66,Notes!$E$1:$F$10,2,0)),"",VLOOKUP($T$2:$T$66,Notes!$E$1:$F$10,2,0))</f>
        <v/>
      </c>
      <c r="AB66" s="131">
        <f t="shared" si="38"/>
        <v>0</v>
      </c>
      <c r="AC66" s="123"/>
      <c r="AD66" s="124"/>
      <c r="AE66" s="124"/>
      <c r="AF66" s="124"/>
      <c r="AG66" s="124"/>
      <c r="AH66" s="124"/>
      <c r="AI66" s="124"/>
      <c r="AJ66" s="124"/>
      <c r="AK66" s="124"/>
      <c r="AL66" s="124"/>
      <c r="AM66" s="125">
        <f t="shared" si="39"/>
        <v>0</v>
      </c>
      <c r="AN66" s="126">
        <f t="shared" si="40"/>
        <v>0</v>
      </c>
      <c r="AO66" s="130" t="str">
        <f>IF(ISNA(VLOOKUP($AD$2:$AD$66,Notes!$A$1:$B$10,2,0)),"",VLOOKUP($AD$2:$AD$66,Notes!$A$1:$B$10,2,0))</f>
        <v/>
      </c>
      <c r="AP66" s="125" t="str">
        <f>IF(ISNA(VLOOKUP($AF$2:$AF$66,Notes!$A$1:$B$10,2,0)),"",VLOOKUP($AF$2:$AF$66,Notes!$A$1:$B$10,2,0))</f>
        <v/>
      </c>
      <c r="AQ66" s="125" t="str">
        <f>IF(ISNA(VLOOKUP($AH$2:$AH$66,Notes!$A$1:$B$10,2,0)),"",VLOOKUP($AH$2:$AH$66,Notes!$A$1:$B$10,2,0))</f>
        <v/>
      </c>
      <c r="AR66" s="125" t="str">
        <f>IF(ISNA(VLOOKUP($AJ$2:$AJ$66,Notes!$C$1:$D$10,2,0)),"",VLOOKUP($AJ$2:$AJ$66,Notes!$C$1:$D$10,2,0))</f>
        <v/>
      </c>
      <c r="AS66" s="125" t="str">
        <f>IF(ISNA(VLOOKUP($AL$2:$AL$66,Notes!$E$1:$F$10,2,0)),"",VLOOKUP($AL$2:$AL$66,Notes!$E$1:$F$10,2,0))</f>
        <v/>
      </c>
      <c r="AT66" s="131">
        <f t="shared" si="41"/>
        <v>0</v>
      </c>
      <c r="AU66" s="123"/>
      <c r="AV66" s="124"/>
      <c r="AW66" s="124"/>
      <c r="AX66" s="124"/>
      <c r="AY66" s="124"/>
      <c r="AZ66" s="124"/>
      <c r="BA66" s="124"/>
      <c r="BB66" s="124"/>
      <c r="BC66" s="124"/>
      <c r="BD66" s="124"/>
      <c r="BE66" s="125">
        <f t="shared" si="42"/>
        <v>0</v>
      </c>
      <c r="BF66" s="126">
        <f t="shared" si="43"/>
        <v>0</v>
      </c>
      <c r="BG66" s="130" t="str">
        <f>IF(ISNA(VLOOKUP($AV$2:$AV$66,Notes!$A$1:$B$10,2,0)),"",VLOOKUP($AV$2:$AV$66,Notes!$A$1:$B$10,2,0))</f>
        <v/>
      </c>
      <c r="BH66" s="125" t="str">
        <f>IF(ISNA(VLOOKUP($AX$2:$AX$66,Notes!$A$1:$B$10,2,0)),"",VLOOKUP($AX$2:$AX$66,Notes!$A$1:$B$10,2,0))</f>
        <v/>
      </c>
      <c r="BI66" s="125" t="str">
        <f>IF(ISNA(VLOOKUP($AZ$2:$AZ$66,Notes!$A$1:$B$10,2,0)),"",VLOOKUP($AZ$2:$AZ$66,Notes!$A$1:$B$10,2,0))</f>
        <v/>
      </c>
      <c r="BJ66" s="125" t="str">
        <f>IF(ISNA(VLOOKUP($BB$2:$BB$66,Notes!$C$1:$D$10,2,0)),"",VLOOKUP($BB$2:$BB$66,Notes!$C$1:$D$10,2,0))</f>
        <v/>
      </c>
      <c r="BK66" s="125" t="str">
        <f>IF(ISNA(VLOOKUP($BD$2:$BD$66,Notes!$E$1:$F$10,2,0)),"",VLOOKUP($BD$2:$BD$66,Notes!$E$1:$F$10,2,0))</f>
        <v/>
      </c>
      <c r="BL66" s="131">
        <f t="shared" si="44"/>
        <v>0</v>
      </c>
      <c r="BM66" s="123"/>
      <c r="BN66" s="124"/>
      <c r="BO66" s="124"/>
      <c r="BP66" s="124"/>
      <c r="BQ66" s="124"/>
      <c r="BR66" s="124"/>
      <c r="BS66" s="124"/>
      <c r="BT66" s="124"/>
      <c r="BU66" s="124"/>
      <c r="BV66" s="124"/>
      <c r="BW66" s="125">
        <f t="shared" si="45"/>
        <v>0</v>
      </c>
      <c r="BX66" s="126">
        <f t="shared" si="46"/>
        <v>0</v>
      </c>
      <c r="BY66" s="130" t="str">
        <f>IF(ISNA(VLOOKUP($BN$2:$BN$66,Notes!$A$1:$B$10,2,0)),"",VLOOKUP($BN$2:$BN$66,Notes!$A$1:$B$10,2,0))</f>
        <v/>
      </c>
      <c r="BZ66" s="125" t="str">
        <f>IF(ISNA(VLOOKUP($BP$2:$BP$66,Notes!$A$1:$B$10,2,0)),"",VLOOKUP($BP$2:$BP$66,Notes!$A$1:$B$10,2,0))</f>
        <v/>
      </c>
      <c r="CA66" s="125" t="str">
        <f>IF(ISNA(VLOOKUP($BR$2:$BR$66,Notes!$A$1:$B$10,2,0)),"",VLOOKUP($BR$2:$BR$66,Notes!$A$1:$B$10,2,0))</f>
        <v/>
      </c>
      <c r="CB66" s="125" t="str">
        <f>IF(ISNA(VLOOKUP($BT$2:$BT$66,Notes!$C$1:$D$10,2,0)),"",VLOOKUP($BT$2:$BT$66,Notes!$C$1:$D$10,2,0))</f>
        <v/>
      </c>
      <c r="CC66" s="125" t="str">
        <f>IF(ISNA(VLOOKUP($BV$2:$BV$66,Notes!$E$1:$F$10,2,0)),"",VLOOKUP($BV$2:$BV$66,Notes!$E$1:$F$10,2,0))</f>
        <v/>
      </c>
      <c r="CD66" s="131">
        <f t="shared" si="47"/>
        <v>0</v>
      </c>
      <c r="CE66" s="123"/>
      <c r="CF66" s="124"/>
      <c r="CG66" s="124"/>
      <c r="CH66" s="124"/>
      <c r="CI66" s="124"/>
      <c r="CJ66" s="124"/>
      <c r="CK66" s="124"/>
      <c r="CL66" s="124"/>
      <c r="CM66" s="124"/>
      <c r="CN66" s="124"/>
      <c r="CO66" s="125">
        <f t="shared" si="48"/>
        <v>0</v>
      </c>
      <c r="CP66" s="126">
        <f t="shared" si="49"/>
        <v>0</v>
      </c>
      <c r="CQ66" s="130" t="str">
        <f>IF(ISNA(VLOOKUP($CF$2:$CF$66,Notes!$A$1:$B$10,2,0)),"",VLOOKUP($CF$2:$CF$66,Notes!$A$1:$B$10,2,0))</f>
        <v/>
      </c>
      <c r="CR66" s="125" t="str">
        <f>IF(ISNA(VLOOKUP($CH$2:$CH$66,Notes!$A$1:$B$10,2,0)),"",VLOOKUP($CH$2:$CH$66,Notes!$A$1:$B$10,2,0))</f>
        <v/>
      </c>
      <c r="CS66" s="125" t="str">
        <f>IF(ISNA(VLOOKUP($CJ$2:$CJ$66,Notes!$A$1:$B$10,2,0)),"",VLOOKUP($CJ$2:$CJ$66,Notes!$A$1:$B$10,2,0))</f>
        <v/>
      </c>
      <c r="CT66" s="125" t="str">
        <f>IF(ISNA(VLOOKUP($CL$2:$CL$66,Notes!$C$1:$D$10,2,0)),"",VLOOKUP($CL$2:$CL$66,Notes!$C$1:$D$10,2,0))</f>
        <v/>
      </c>
      <c r="CU66" s="125" t="str">
        <f>IF(ISNA(VLOOKUP($CN$2:$CN$66,Notes!$E$1:$F$10,2,0)),"",VLOOKUP($CN$2:$CN$66,Notes!$E$1:$F$10,2,0))</f>
        <v/>
      </c>
      <c r="CV66" s="131">
        <f t="shared" si="50"/>
        <v>0</v>
      </c>
      <c r="CW66" s="127">
        <f t="shared" ref="CW66" si="51">AB66</f>
        <v>0</v>
      </c>
      <c r="CX66" s="125">
        <f t="shared" ref="CX66" si="52">AT66</f>
        <v>0</v>
      </c>
      <c r="CY66" s="125">
        <f t="shared" ref="CY66" si="53">BL66</f>
        <v>0</v>
      </c>
      <c r="CZ66" s="125">
        <f t="shared" ref="CZ66" si="54">CD66</f>
        <v>0</v>
      </c>
      <c r="DA66" s="125">
        <f t="shared" ref="DA66" si="55">CV66</f>
        <v>0</v>
      </c>
    </row>
    <row r="67" spans="1:105">
      <c r="A67" s="128" t="s">
        <v>285</v>
      </c>
      <c r="B67" s="129" t="s">
        <v>286</v>
      </c>
      <c r="C67" s="128">
        <f t="shared" ref="C67:C69" si="56">SUM(U67,AM67,BE67,BW67,CO67)</f>
        <v>0</v>
      </c>
      <c r="D67" s="125">
        <f t="shared" ref="D67:D69" si="57">SUM(AB67,AT67,BL67,CD67,CV67)</f>
        <v>0</v>
      </c>
      <c r="E67" s="125">
        <f t="shared" ref="E67:E69" si="58">SUM(V67,AN67,BF67,BX67,CP67)</f>
        <v>0</v>
      </c>
      <c r="F67" s="125">
        <f t="shared" ref="F67:F71" si="59">IFERROR(D67/E67,0)</f>
        <v>0</v>
      </c>
      <c r="G67" s="125">
        <f t="shared" ref="G67:G69" si="60">IF(E67&lt;1,0,IF(E67&lt;3,"CBDG",LARGE(CW67:DA67,1)+LARGE(CW67:DA67,2)+LARGE(CW67:DA67,3)))</f>
        <v>0</v>
      </c>
      <c r="H67" s="125">
        <f t="shared" ref="H67:H69" si="61">COUNTIF(T67,"1")+COUNTIF(AL67,"1")+COUNTIF(BD67,"1")+COUNTIF(BV67,"1")+COUNTIF(CN67,"1")</f>
        <v>0</v>
      </c>
      <c r="I67" s="126">
        <f t="shared" ref="I67:I69" si="62">COUNTIF(R67,"1")+COUNTIF(AJ67,"1")+COUNTIF(BB67,"1")+COUNTIF(BT67,"1")+COUNTIF(CL67,"1")</f>
        <v>0</v>
      </c>
      <c r="J67" s="129">
        <f t="shared" ref="J67:J69" si="63">COUNTIF(L67,"1")+COUNTIF(N67,"1")+COUNTIF(P67,"1")+COUNTIF(AD67,"1")+COUNTIF(AF67,"1")+COUNTIF(AH67,"1")+COUNTIF(AV67,"1")+COUNTIF(AX67,"1")+COUNTIF(AZ67,"1")+COUNTIF(BN67,"1")+COUNTIF(BP67,"1")+COUNTIF(BR67,"1")+COUNTIF(CF67,"1")+COUNTIF(CH67,"1")+COUNTIF(CJ67,"1")</f>
        <v>0</v>
      </c>
      <c r="K67" s="123"/>
      <c r="L67" s="124"/>
      <c r="M67" s="124"/>
      <c r="N67" s="124"/>
      <c r="O67" s="124"/>
      <c r="P67" s="124"/>
      <c r="Q67" s="124"/>
      <c r="R67" s="124"/>
      <c r="S67" s="124"/>
      <c r="T67" s="124"/>
      <c r="U67" s="125">
        <f t="shared" ref="U67:U71" si="64">SUM(K67,M67,O67,Q67,S67)</f>
        <v>0</v>
      </c>
      <c r="V67" s="126">
        <f t="shared" ref="V67:V71" si="65">IF(U67&gt;0,1,0)</f>
        <v>0</v>
      </c>
      <c r="W67" s="130"/>
      <c r="X67" s="125"/>
      <c r="Y67" s="125"/>
      <c r="Z67" s="125"/>
      <c r="AA67" s="125"/>
      <c r="AB67" s="131">
        <f t="shared" ref="AB67:AB69" si="66">SUM(W67:AA67)</f>
        <v>0</v>
      </c>
      <c r="AC67" s="123"/>
      <c r="AD67" s="124"/>
      <c r="AE67" s="124"/>
      <c r="AF67" s="124"/>
      <c r="AG67" s="124"/>
      <c r="AH67" s="124"/>
      <c r="AI67" s="124"/>
      <c r="AJ67" s="124"/>
      <c r="AK67" s="124"/>
      <c r="AL67" s="124"/>
      <c r="AM67" s="125">
        <f t="shared" ref="AM67:AM71" si="67">SUM(AC67,AE67,AG67,AI67,AK67)</f>
        <v>0</v>
      </c>
      <c r="AN67" s="126">
        <f t="shared" ref="AN67:AN71" si="68">IF(AM67&gt;0,1,0)</f>
        <v>0</v>
      </c>
      <c r="AO67" s="130"/>
      <c r="AP67" s="125"/>
      <c r="AQ67" s="125"/>
      <c r="AR67" s="125"/>
      <c r="AS67" s="125"/>
      <c r="AT67" s="131">
        <f t="shared" ref="AT67:AT69" si="69">SUM(AO67:AS67)</f>
        <v>0</v>
      </c>
      <c r="AU67" s="123"/>
      <c r="AV67" s="124"/>
      <c r="AW67" s="124"/>
      <c r="AX67" s="124"/>
      <c r="AY67" s="124"/>
      <c r="AZ67" s="124"/>
      <c r="BA67" s="124"/>
      <c r="BB67" s="124"/>
      <c r="BC67" s="124"/>
      <c r="BD67" s="124"/>
      <c r="BE67" s="125">
        <f t="shared" ref="BE67:BE71" si="70">SUM(AU67,AW67,AY67,BA67,BC67)</f>
        <v>0</v>
      </c>
      <c r="BF67" s="126">
        <f t="shared" ref="BF67:BF71" si="71">IF(BE67&gt;0,1,0)</f>
        <v>0</v>
      </c>
      <c r="BG67" s="130"/>
      <c r="BH67" s="125"/>
      <c r="BI67" s="125"/>
      <c r="BJ67" s="125"/>
      <c r="BK67" s="125"/>
      <c r="BL67" s="131">
        <f t="shared" ref="BL67:BL69" si="72">SUM(BG67:BK67)</f>
        <v>0</v>
      </c>
      <c r="BM67" s="123"/>
      <c r="BN67" s="124"/>
      <c r="BO67" s="124"/>
      <c r="BP67" s="124"/>
      <c r="BQ67" s="124"/>
      <c r="BR67" s="124"/>
      <c r="BS67" s="124"/>
      <c r="BT67" s="124"/>
      <c r="BU67" s="124"/>
      <c r="BV67" s="124"/>
      <c r="BW67" s="125">
        <f t="shared" ref="BW67:BW71" si="73">SUM(BM67,BO67,BQ67,BS67,BU67)</f>
        <v>0</v>
      </c>
      <c r="BX67" s="126">
        <f t="shared" ref="BX67:BX71" si="74">IF(BW67&gt;0,1,0)</f>
        <v>0</v>
      </c>
      <c r="BY67" s="130"/>
      <c r="BZ67" s="125"/>
      <c r="CA67" s="125"/>
      <c r="CB67" s="125"/>
      <c r="CC67" s="125"/>
      <c r="CD67" s="131">
        <f t="shared" ref="CD67:CD69" si="75">SUM(BY67:CC67)</f>
        <v>0</v>
      </c>
      <c r="CE67" s="123"/>
      <c r="CF67" s="124"/>
      <c r="CG67" s="124"/>
      <c r="CH67" s="124"/>
      <c r="CI67" s="124"/>
      <c r="CJ67" s="124"/>
      <c r="CK67" s="124"/>
      <c r="CL67" s="124"/>
      <c r="CM67" s="124"/>
      <c r="CN67" s="124"/>
      <c r="CO67" s="125">
        <f t="shared" ref="CO67:CO69" si="76">SUM(CE67,CG67,CI67,CK67,CM67)</f>
        <v>0</v>
      </c>
      <c r="CP67" s="126">
        <f t="shared" ref="CP67:CP69" si="77">IF(CO67&gt;0,1,0)</f>
        <v>0</v>
      </c>
      <c r="CQ67" s="130"/>
      <c r="CR67" s="125"/>
      <c r="CS67" s="125"/>
      <c r="CT67" s="125"/>
      <c r="CU67" s="125"/>
      <c r="CV67" s="131">
        <f t="shared" ref="CV67:CV69" si="78">SUM(CQ67:CU67)</f>
        <v>0</v>
      </c>
    </row>
    <row r="68" spans="1:105">
      <c r="A68" s="35" t="s">
        <v>287</v>
      </c>
      <c r="B68" s="36" t="s">
        <v>288</v>
      </c>
      <c r="C68" s="128">
        <f t="shared" si="56"/>
        <v>0</v>
      </c>
      <c r="D68" s="125">
        <f t="shared" si="57"/>
        <v>0</v>
      </c>
      <c r="E68" s="125">
        <f t="shared" si="58"/>
        <v>0</v>
      </c>
      <c r="F68" s="125">
        <f t="shared" si="59"/>
        <v>0</v>
      </c>
      <c r="G68" s="125">
        <f t="shared" si="60"/>
        <v>0</v>
      </c>
      <c r="H68" s="125">
        <f t="shared" si="61"/>
        <v>0</v>
      </c>
      <c r="I68" s="126">
        <f t="shared" si="62"/>
        <v>0</v>
      </c>
      <c r="J68" s="129">
        <f t="shared" si="63"/>
        <v>0</v>
      </c>
      <c r="K68" s="123"/>
      <c r="L68" s="124"/>
      <c r="M68" s="124"/>
      <c r="N68" s="124"/>
      <c r="O68" s="124"/>
      <c r="P68" s="124"/>
      <c r="Q68" s="124"/>
      <c r="R68" s="124"/>
      <c r="S68" s="124"/>
      <c r="T68" s="124"/>
      <c r="U68" s="125">
        <f t="shared" si="64"/>
        <v>0</v>
      </c>
      <c r="V68" s="126">
        <f t="shared" si="65"/>
        <v>0</v>
      </c>
      <c r="W68" s="130"/>
      <c r="X68" s="125"/>
      <c r="Y68" s="125"/>
      <c r="Z68" s="125"/>
      <c r="AA68" s="125"/>
      <c r="AB68" s="131">
        <f t="shared" si="66"/>
        <v>0</v>
      </c>
      <c r="AC68" s="123"/>
      <c r="AD68" s="124"/>
      <c r="AE68" s="124"/>
      <c r="AF68" s="124"/>
      <c r="AG68" s="124"/>
      <c r="AH68" s="124"/>
      <c r="AI68" s="124"/>
      <c r="AJ68" s="124"/>
      <c r="AK68" s="124"/>
      <c r="AL68" s="124"/>
      <c r="AM68" s="125">
        <f t="shared" si="67"/>
        <v>0</v>
      </c>
      <c r="AN68" s="126">
        <f t="shared" si="68"/>
        <v>0</v>
      </c>
      <c r="AO68" s="130"/>
      <c r="AP68" s="125"/>
      <c r="AQ68" s="125"/>
      <c r="AR68" s="125"/>
      <c r="AS68" s="125"/>
      <c r="AT68" s="131">
        <f t="shared" si="69"/>
        <v>0</v>
      </c>
      <c r="AU68" s="123"/>
      <c r="AV68" s="124"/>
      <c r="AW68" s="124"/>
      <c r="AX68" s="124"/>
      <c r="AY68" s="124"/>
      <c r="AZ68" s="124"/>
      <c r="BA68" s="124"/>
      <c r="BB68" s="124"/>
      <c r="BC68" s="124"/>
      <c r="BD68" s="124"/>
      <c r="BE68" s="125">
        <f t="shared" si="70"/>
        <v>0</v>
      </c>
      <c r="BF68" s="126">
        <f t="shared" si="71"/>
        <v>0</v>
      </c>
      <c r="BG68" s="130"/>
      <c r="BH68" s="125"/>
      <c r="BI68" s="125"/>
      <c r="BJ68" s="125"/>
      <c r="BK68" s="125"/>
      <c r="BL68" s="131">
        <f t="shared" si="72"/>
        <v>0</v>
      </c>
      <c r="BM68" s="123"/>
      <c r="BN68" s="124"/>
      <c r="BO68" s="124"/>
      <c r="BP68" s="124"/>
      <c r="BQ68" s="124"/>
      <c r="BR68" s="124"/>
      <c r="BS68" s="124"/>
      <c r="BT68" s="124"/>
      <c r="BU68" s="124"/>
      <c r="BV68" s="124"/>
      <c r="BW68" s="125">
        <f t="shared" si="73"/>
        <v>0</v>
      </c>
      <c r="BX68" s="126">
        <f t="shared" si="74"/>
        <v>0</v>
      </c>
      <c r="BY68" s="130"/>
      <c r="BZ68" s="125"/>
      <c r="CA68" s="125"/>
      <c r="CB68" s="125"/>
      <c r="CC68" s="125"/>
      <c r="CD68" s="131">
        <f t="shared" si="75"/>
        <v>0</v>
      </c>
      <c r="CE68" s="123"/>
      <c r="CF68" s="124"/>
      <c r="CG68" s="124"/>
      <c r="CH68" s="124"/>
      <c r="CI68" s="124"/>
      <c r="CJ68" s="124"/>
      <c r="CK68" s="124"/>
      <c r="CL68" s="124"/>
      <c r="CM68" s="124"/>
      <c r="CN68" s="124"/>
      <c r="CO68" s="125">
        <f t="shared" si="76"/>
        <v>0</v>
      </c>
      <c r="CP68" s="126">
        <f t="shared" si="77"/>
        <v>0</v>
      </c>
      <c r="CQ68" s="130"/>
      <c r="CR68" s="125"/>
      <c r="CS68" s="125"/>
      <c r="CT68" s="125"/>
      <c r="CU68" s="125"/>
      <c r="CV68" s="131">
        <f t="shared" si="78"/>
        <v>0</v>
      </c>
    </row>
    <row r="69" spans="1:105">
      <c r="A69" s="128" t="s">
        <v>289</v>
      </c>
      <c r="B69" s="151" t="s">
        <v>290</v>
      </c>
      <c r="C69" s="128">
        <f t="shared" si="56"/>
        <v>0</v>
      </c>
      <c r="D69" s="125">
        <f t="shared" si="57"/>
        <v>0</v>
      </c>
      <c r="E69" s="125">
        <f t="shared" si="58"/>
        <v>0</v>
      </c>
      <c r="F69" s="125">
        <f t="shared" si="59"/>
        <v>0</v>
      </c>
      <c r="G69" s="125">
        <f t="shared" si="60"/>
        <v>0</v>
      </c>
      <c r="H69" s="125">
        <f t="shared" si="61"/>
        <v>0</v>
      </c>
      <c r="I69" s="126">
        <f t="shared" si="62"/>
        <v>0</v>
      </c>
      <c r="J69" s="129">
        <f t="shared" si="63"/>
        <v>0</v>
      </c>
      <c r="K69" s="123"/>
      <c r="L69" s="124"/>
      <c r="M69" s="124"/>
      <c r="N69" s="124"/>
      <c r="O69" s="124"/>
      <c r="P69" s="124"/>
      <c r="Q69" s="124"/>
      <c r="R69" s="124"/>
      <c r="S69" s="124"/>
      <c r="T69" s="124"/>
      <c r="U69" s="125">
        <f t="shared" si="64"/>
        <v>0</v>
      </c>
      <c r="V69" s="126">
        <f t="shared" si="65"/>
        <v>0</v>
      </c>
      <c r="W69" s="130"/>
      <c r="X69" s="125"/>
      <c r="Y69" s="125"/>
      <c r="Z69" s="125"/>
      <c r="AA69" s="125"/>
      <c r="AB69" s="131">
        <f t="shared" si="66"/>
        <v>0</v>
      </c>
      <c r="AC69" s="123"/>
      <c r="AD69" s="124"/>
      <c r="AE69" s="124"/>
      <c r="AF69" s="124"/>
      <c r="AG69" s="124"/>
      <c r="AH69" s="124"/>
      <c r="AI69" s="124"/>
      <c r="AJ69" s="124"/>
      <c r="AK69" s="124"/>
      <c r="AL69" s="124"/>
      <c r="AM69" s="125">
        <f t="shared" si="67"/>
        <v>0</v>
      </c>
      <c r="AN69" s="126">
        <f t="shared" si="68"/>
        <v>0</v>
      </c>
      <c r="AO69" s="130"/>
      <c r="AP69" s="125"/>
      <c r="AQ69" s="125"/>
      <c r="AR69" s="125"/>
      <c r="AS69" s="125"/>
      <c r="AT69" s="131">
        <f t="shared" si="69"/>
        <v>0</v>
      </c>
      <c r="AU69" s="123"/>
      <c r="AV69" s="124"/>
      <c r="AW69" s="124"/>
      <c r="AX69" s="124"/>
      <c r="AY69" s="124"/>
      <c r="AZ69" s="124"/>
      <c r="BA69" s="124"/>
      <c r="BB69" s="124"/>
      <c r="BC69" s="124"/>
      <c r="BD69" s="124"/>
      <c r="BE69" s="125">
        <f t="shared" si="70"/>
        <v>0</v>
      </c>
      <c r="BF69" s="126">
        <f t="shared" si="71"/>
        <v>0</v>
      </c>
      <c r="BG69" s="130"/>
      <c r="BH69" s="125"/>
      <c r="BI69" s="125"/>
      <c r="BJ69" s="125"/>
      <c r="BK69" s="125"/>
      <c r="BL69" s="131">
        <f t="shared" si="72"/>
        <v>0</v>
      </c>
      <c r="BM69" s="123"/>
      <c r="BN69" s="124"/>
      <c r="BO69" s="124"/>
      <c r="BP69" s="124"/>
      <c r="BQ69" s="124"/>
      <c r="BR69" s="124"/>
      <c r="BS69" s="124"/>
      <c r="BT69" s="124"/>
      <c r="BU69" s="124"/>
      <c r="BV69" s="124"/>
      <c r="BW69" s="125">
        <f t="shared" si="73"/>
        <v>0</v>
      </c>
      <c r="BX69" s="126">
        <f t="shared" si="74"/>
        <v>0</v>
      </c>
      <c r="BY69" s="130"/>
      <c r="BZ69" s="125"/>
      <c r="CA69" s="125"/>
      <c r="CB69" s="125"/>
      <c r="CC69" s="125"/>
      <c r="CD69" s="131">
        <f t="shared" si="75"/>
        <v>0</v>
      </c>
      <c r="CE69" s="123"/>
      <c r="CF69" s="124"/>
      <c r="CG69" s="124"/>
      <c r="CH69" s="124"/>
      <c r="CI69" s="124"/>
      <c r="CJ69" s="124"/>
      <c r="CK69" s="124"/>
      <c r="CL69" s="124"/>
      <c r="CM69" s="124"/>
      <c r="CN69" s="124"/>
      <c r="CO69" s="125">
        <f t="shared" si="76"/>
        <v>0</v>
      </c>
      <c r="CP69" s="126">
        <f t="shared" si="77"/>
        <v>0</v>
      </c>
      <c r="CQ69" s="130"/>
      <c r="CR69" s="125"/>
      <c r="CS69" s="125"/>
      <c r="CT69" s="125"/>
      <c r="CU69" s="125"/>
      <c r="CV69" s="131">
        <f t="shared" si="78"/>
        <v>0</v>
      </c>
    </row>
    <row r="70" spans="1:105">
      <c r="A70" s="128">
        <v>22</v>
      </c>
      <c r="B70" s="151" t="s">
        <v>291</v>
      </c>
      <c r="C70" s="35">
        <f t="shared" ref="C70:C71" si="79">SUM(U70,AM70,BE70,BW70)</f>
        <v>0</v>
      </c>
      <c r="D70" s="22">
        <f t="shared" ref="D70:D71" si="80">SUM(AB70,AT70,BL70,CD70)</f>
        <v>0</v>
      </c>
      <c r="E70" s="22">
        <f t="shared" ref="E70:E71" si="81">SUM(V70,AN70,BF70,BX70)</f>
        <v>0</v>
      </c>
      <c r="F70" s="22">
        <f t="shared" si="59"/>
        <v>0</v>
      </c>
      <c r="G70" s="22">
        <f t="shared" ref="G70:G71" si="82">IF(E70&lt;1,0,IF(E70&lt;3,"CBDG",LARGE(CE70:CH70,1)+LARGE(CE70:CH70,2)+LARGE(CE70:CH70,3)))</f>
        <v>0</v>
      </c>
      <c r="H70" s="22">
        <f t="shared" ref="H70:H71" si="83">COUNTIF(T70,"1")+COUNTIF(AL70,"1")+COUNTIF(BD70,"1")+COUNTIF(BV70,"1")</f>
        <v>0</v>
      </c>
      <c r="I70" s="33">
        <f t="shared" ref="I70:I71" si="84">COUNTIF(R70,"1")+COUNTIF(AJ70,"1")+COUNTIF(BB70,"1")+COUNTIF(BT70,"1")</f>
        <v>0</v>
      </c>
      <c r="J70" s="36">
        <f t="shared" ref="J70:J71" si="85">COUNTIF(L70,"1")+COUNTIF(N70,"1")+COUNTIF(P70,"1")+COUNTIF(AD70,"1")+COUNTIF(AF70,"1")+COUNTIF(AH70,"1")+COUNTIF(AV70,"1")+COUNTIF(AX70,"1")+COUNTIF(AZ70,"1")+COUNTIF(BN70,"1")+COUNTIF(BP70,"1")+COUNTIF(BR70,"1")</f>
        <v>0</v>
      </c>
      <c r="K70" s="40"/>
      <c r="L70" s="32"/>
      <c r="M70" s="32"/>
      <c r="N70" s="32"/>
      <c r="O70" s="32"/>
      <c r="P70" s="32"/>
      <c r="Q70" s="32"/>
      <c r="R70" s="32"/>
      <c r="S70" s="32"/>
      <c r="T70" s="32"/>
      <c r="U70" s="36">
        <f t="shared" si="64"/>
        <v>0</v>
      </c>
      <c r="V70" s="80">
        <f t="shared" si="65"/>
        <v>0</v>
      </c>
      <c r="W70" s="37" t="str">
        <f>IF(ISNA(VLOOKUP($L$2:$L$104,Notes!$A$1:$B$10,2,0)),"",VLOOKUP($L$2:$L$104,Notes!$A$1:$B$10,2,0))</f>
        <v/>
      </c>
      <c r="X70" s="22" t="str">
        <f>IF(ISNA(VLOOKUP($N$2:$N$104,Notes!$A$1:$B$10,2,0)),"",VLOOKUP($N$2:$N$104,Notes!$A$1:$B$10,2,0))</f>
        <v/>
      </c>
      <c r="Y70" s="22" t="str">
        <f>IF(ISNA(VLOOKUP($P$2:$P$104,Notes!$A$1:$B$10,2,0)),"",VLOOKUP($P$2:$P$104,Notes!$A$1:$B$10,2,0))</f>
        <v/>
      </c>
      <c r="Z70" s="22" t="str">
        <f>IF(ISNA(VLOOKUP($R$2:$R$104,Notes!$C$1:$D$10,2,0)),"",VLOOKUP($R$2:$R$104,Notes!$C$1:$D$10,2,0))</f>
        <v/>
      </c>
      <c r="AA70" s="22" t="str">
        <f>IF(ISNA(VLOOKUP($T$2:$T$104,Notes!$E$1:$F$10,2,0)),"",VLOOKUP($T$2:$T$104,Notes!$E$1:$F$10,2,0))</f>
        <v/>
      </c>
      <c r="AB70" s="38">
        <f t="shared" ref="AB70:AB71" si="86">SUM(W70:AA70)</f>
        <v>0</v>
      </c>
      <c r="AC70" s="123"/>
      <c r="AD70" s="124"/>
      <c r="AE70" s="124"/>
      <c r="AF70" s="124"/>
      <c r="AG70" s="124"/>
      <c r="AH70" s="124"/>
      <c r="AI70" s="124"/>
      <c r="AJ70" s="124"/>
      <c r="AK70" s="124"/>
      <c r="AL70" s="124"/>
      <c r="AM70" s="125">
        <f t="shared" si="67"/>
        <v>0</v>
      </c>
      <c r="AN70" s="126">
        <f t="shared" si="68"/>
        <v>0</v>
      </c>
      <c r="AO70" s="37" t="str">
        <f>IF(ISNA(VLOOKUP($AD$2:$AD$104,Notes!$A$1:$B$10,2,0)),"",VLOOKUP($AD$2:$AD$104,Notes!$A$1:$B$10,2,0))</f>
        <v/>
      </c>
      <c r="AP70" s="22" t="str">
        <f>IF(ISNA(VLOOKUP($AF$2:$AF$104,Notes!$A$1:$B$10,2,0)),"",VLOOKUP($AF$2:$AF$104,Notes!$A$1:$B$10,2,0))</f>
        <v/>
      </c>
      <c r="AQ70" s="22" t="str">
        <f>IF(ISNA(VLOOKUP($AH$2:$AH$104,Notes!$A$1:$B$10,2,0)),"",VLOOKUP($AH$2:$AH$104,Notes!$A$1:$B$10,2,0))</f>
        <v/>
      </c>
      <c r="AR70" s="22" t="str">
        <f>IF(ISNA(VLOOKUP($AJ$2:$AJ$104,Notes!$C$1:$D$10,2,0)),"",VLOOKUP($AJ$2:$AJ$104,Notes!$C$1:$D$10,2,0))</f>
        <v/>
      </c>
      <c r="AS70" s="22" t="str">
        <f>IF(ISNA(VLOOKUP($AL$2:$AL$104,Notes!$E$1:$F$10,2,0)),"",VLOOKUP($AL$2:$AL$104,Notes!$E$1:$F$10,2,0))</f>
        <v/>
      </c>
      <c r="AT70" s="38">
        <f t="shared" ref="AT70:AT71" si="87">SUM(AO70:AS70)</f>
        <v>0</v>
      </c>
      <c r="AU70" s="123"/>
      <c r="AV70" s="124"/>
      <c r="AW70" s="124"/>
      <c r="AX70" s="124"/>
      <c r="AY70" s="124"/>
      <c r="AZ70" s="124"/>
      <c r="BA70" s="124"/>
      <c r="BB70" s="124"/>
      <c r="BC70" s="124"/>
      <c r="BD70" s="124"/>
      <c r="BE70" s="125">
        <f t="shared" si="70"/>
        <v>0</v>
      </c>
      <c r="BF70" s="126">
        <f t="shared" si="71"/>
        <v>0</v>
      </c>
      <c r="BG70" s="37" t="str">
        <f>IF(ISNA(VLOOKUP($AV$2:$AV$104,Notes!$A$1:$B$10,2,0)),"",VLOOKUP($AV$2:$AV$104,Notes!$A$1:$B$10,2,0))</f>
        <v/>
      </c>
      <c r="BH70" s="22" t="str">
        <f>IF(ISNA(VLOOKUP($AX$2:$AX$104,Notes!$A$1:$B$10,2,0)),"",VLOOKUP($AX$2:$AX$104,Notes!$A$1:$B$10,2,0))</f>
        <v/>
      </c>
      <c r="BI70" s="22" t="str">
        <f>IF(ISNA(VLOOKUP($AZ$2:$AZ$104,Notes!$A$1:$B$10,2,0)),"",VLOOKUP($AZ$2:$AZ$104,Notes!$A$1:$B$10,2,0))</f>
        <v/>
      </c>
      <c r="BJ70" s="22" t="str">
        <f>IF(ISNA(VLOOKUP($BB$2:$BB$104,Notes!$C$1:$D$10,2,0)),"",VLOOKUP($BB$2:$BB$104,Notes!$C$1:$D$10,2,0))</f>
        <v/>
      </c>
      <c r="BK70" s="22" t="str">
        <f>IF(ISNA(VLOOKUP($BD$2:$BD$104,Notes!$E$1:$F$10,2,0)),"",VLOOKUP($BD$2:$BD$104,Notes!$E$1:$F$10,2,0))</f>
        <v/>
      </c>
      <c r="BL70" s="38">
        <f t="shared" ref="BL70:BL71" si="88">SUM(BG70:BK70)</f>
        <v>0</v>
      </c>
      <c r="BM70" s="123"/>
      <c r="BN70" s="124"/>
      <c r="BO70" s="124"/>
      <c r="BP70" s="124"/>
      <c r="BQ70" s="124"/>
      <c r="BR70" s="124"/>
      <c r="BS70" s="124"/>
      <c r="BT70" s="124"/>
      <c r="BU70" s="124"/>
      <c r="BV70" s="124"/>
      <c r="BW70" s="125">
        <f t="shared" si="73"/>
        <v>0</v>
      </c>
      <c r="BX70" s="126">
        <f t="shared" si="74"/>
        <v>0</v>
      </c>
      <c r="BY70" s="37" t="str">
        <f>IF(ISNA(VLOOKUP($BN$2:$BN$104,Notes!$A$1:$B$10,2,0)),"",VLOOKUP($BN$2:$BN$104,Notes!$A$1:$B$10,2,0))</f>
        <v/>
      </c>
      <c r="BZ70" s="22" t="str">
        <f>IF(ISNA(VLOOKUP($BP$2:$BP$104,Notes!$A$1:$B$10,2,0)),"",VLOOKUP($BP$2:$BP$104,Notes!$A$1:$B$10,2,0))</f>
        <v/>
      </c>
      <c r="CA70" s="22" t="str">
        <f>IF(ISNA(VLOOKUP($BR$2:$BR$104,Notes!$A$1:$B$10,2,0)),"",VLOOKUP($BR$2:$BR$104,Notes!$A$1:$B$10,2,0))</f>
        <v/>
      </c>
      <c r="CB70" s="22" t="str">
        <f>IF(ISNA(VLOOKUP($BT$2:$BT$104,Notes!$C$1:$D$10,2,0)),"",VLOOKUP($BT$2:$BT$104,Notes!$C$1:$D$10,2,0))</f>
        <v/>
      </c>
      <c r="CC70" s="22" t="str">
        <f>IF(ISNA(VLOOKUP($BV$2:$BV$104,Notes!$E$1:$F$10,2,0)),"",VLOOKUP($BV$2:$BV$104,Notes!$E$1:$F$10,2,0))</f>
        <v/>
      </c>
      <c r="CD70" s="38">
        <f t="shared" ref="CD70:CD71" si="89">SUM(BY70:CC70)</f>
        <v>0</v>
      </c>
      <c r="CE70" s="127">
        <f t="shared" ref="CE70:CE71" si="90">AB70</f>
        <v>0</v>
      </c>
      <c r="CF70" s="125">
        <f t="shared" ref="CF70:CF71" si="91">AT70</f>
        <v>0</v>
      </c>
      <c r="CG70" s="125">
        <f t="shared" ref="CG70:CG71" si="92">BL70</f>
        <v>0</v>
      </c>
      <c r="CH70" s="126">
        <f t="shared" ref="CH70:CH71" si="93">CD70</f>
        <v>0</v>
      </c>
      <c r="CI70" s="39"/>
    </row>
    <row r="71" spans="1:105">
      <c r="A71" s="128">
        <v>630</v>
      </c>
      <c r="B71" s="151" t="s">
        <v>292</v>
      </c>
      <c r="C71" s="35">
        <f t="shared" si="79"/>
        <v>0</v>
      </c>
      <c r="D71" s="22">
        <f t="shared" si="80"/>
        <v>0</v>
      </c>
      <c r="E71" s="22">
        <f t="shared" si="81"/>
        <v>0</v>
      </c>
      <c r="F71" s="22">
        <f t="shared" si="59"/>
        <v>0</v>
      </c>
      <c r="G71" s="22">
        <f t="shared" si="82"/>
        <v>0</v>
      </c>
      <c r="H71" s="22">
        <f t="shared" si="83"/>
        <v>0</v>
      </c>
      <c r="I71" s="33">
        <f t="shared" si="84"/>
        <v>0</v>
      </c>
      <c r="J71" s="36">
        <f t="shared" si="85"/>
        <v>0</v>
      </c>
      <c r="K71" s="40"/>
      <c r="L71" s="32"/>
      <c r="M71" s="32"/>
      <c r="N71" s="32"/>
      <c r="O71" s="32"/>
      <c r="P71" s="32"/>
      <c r="Q71" s="32"/>
      <c r="R71" s="32"/>
      <c r="S71" s="32"/>
      <c r="T71" s="32"/>
      <c r="U71" s="36">
        <f t="shared" si="64"/>
        <v>0</v>
      </c>
      <c r="V71" s="80">
        <f t="shared" si="65"/>
        <v>0</v>
      </c>
      <c r="W71" s="37" t="str">
        <f>IF(ISNA(VLOOKUP($L$2:$L$104,Notes!$A$1:$B$10,2,0)),"",VLOOKUP($L$2:$L$104,Notes!$A$1:$B$10,2,0))</f>
        <v/>
      </c>
      <c r="X71" s="22" t="str">
        <f>IF(ISNA(VLOOKUP($N$2:$N$104,Notes!$A$1:$B$10,2,0)),"",VLOOKUP($N$2:$N$104,Notes!$A$1:$B$10,2,0))</f>
        <v/>
      </c>
      <c r="Y71" s="22" t="str">
        <f>IF(ISNA(VLOOKUP($P$2:$P$104,Notes!$A$1:$B$10,2,0)),"",VLOOKUP($P$2:$P$104,Notes!$A$1:$B$10,2,0))</f>
        <v/>
      </c>
      <c r="Z71" s="22" t="str">
        <f>IF(ISNA(VLOOKUP($R$2:$R$104,Notes!$C$1:$D$10,2,0)),"",VLOOKUP($R$2:$R$104,Notes!$C$1:$D$10,2,0))</f>
        <v/>
      </c>
      <c r="AA71" s="22" t="str">
        <f>IF(ISNA(VLOOKUP($T$2:$T$104,Notes!$E$1:$F$10,2,0)),"",VLOOKUP($T$2:$T$104,Notes!$E$1:$F$10,2,0))</f>
        <v/>
      </c>
      <c r="AB71" s="38">
        <f t="shared" si="86"/>
        <v>0</v>
      </c>
      <c r="AC71" s="123"/>
      <c r="AD71" s="124"/>
      <c r="AE71" s="124"/>
      <c r="AF71" s="124"/>
      <c r="AG71" s="124"/>
      <c r="AH71" s="124"/>
      <c r="AI71" s="124"/>
      <c r="AJ71" s="124"/>
      <c r="AK71" s="124"/>
      <c r="AL71" s="124"/>
      <c r="AM71" s="125">
        <f t="shared" si="67"/>
        <v>0</v>
      </c>
      <c r="AN71" s="126">
        <f t="shared" si="68"/>
        <v>0</v>
      </c>
      <c r="AO71" s="37" t="str">
        <f>IF(ISNA(VLOOKUP($AD$2:$AD$104,Notes!$A$1:$B$10,2,0)),"",VLOOKUP($AD$2:$AD$104,Notes!$A$1:$B$10,2,0))</f>
        <v/>
      </c>
      <c r="AP71" s="22" t="str">
        <f>IF(ISNA(VLOOKUP($AF$2:$AF$104,Notes!$A$1:$B$10,2,0)),"",VLOOKUP($AF$2:$AF$104,Notes!$A$1:$B$10,2,0))</f>
        <v/>
      </c>
      <c r="AQ71" s="22" t="str">
        <f>IF(ISNA(VLOOKUP($AH$2:$AH$104,Notes!$A$1:$B$10,2,0)),"",VLOOKUP($AH$2:$AH$104,Notes!$A$1:$B$10,2,0))</f>
        <v/>
      </c>
      <c r="AR71" s="22" t="str">
        <f>IF(ISNA(VLOOKUP($AJ$2:$AJ$104,Notes!$C$1:$D$10,2,0)),"",VLOOKUP($AJ$2:$AJ$104,Notes!$C$1:$D$10,2,0))</f>
        <v/>
      </c>
      <c r="AS71" s="22" t="str">
        <f>IF(ISNA(VLOOKUP($AL$2:$AL$104,Notes!$E$1:$F$10,2,0)),"",VLOOKUP($AL$2:$AL$104,Notes!$E$1:$F$10,2,0))</f>
        <v/>
      </c>
      <c r="AT71" s="38">
        <f t="shared" si="87"/>
        <v>0</v>
      </c>
      <c r="AU71" s="123"/>
      <c r="AV71" s="124"/>
      <c r="AW71" s="124"/>
      <c r="AX71" s="124"/>
      <c r="AY71" s="124"/>
      <c r="AZ71" s="124"/>
      <c r="BA71" s="124"/>
      <c r="BB71" s="124"/>
      <c r="BC71" s="124"/>
      <c r="BD71" s="124"/>
      <c r="BE71" s="125">
        <f t="shared" si="70"/>
        <v>0</v>
      </c>
      <c r="BF71" s="126">
        <f t="shared" si="71"/>
        <v>0</v>
      </c>
      <c r="BG71" s="37" t="str">
        <f>IF(ISNA(VLOOKUP($AV$2:$AV$104,Notes!$A$1:$B$10,2,0)),"",VLOOKUP($AV$2:$AV$104,Notes!$A$1:$B$10,2,0))</f>
        <v/>
      </c>
      <c r="BH71" s="22" t="str">
        <f>IF(ISNA(VLOOKUP($AX$2:$AX$104,Notes!$A$1:$B$10,2,0)),"",VLOOKUP($AX$2:$AX$104,Notes!$A$1:$B$10,2,0))</f>
        <v/>
      </c>
      <c r="BI71" s="22" t="str">
        <f>IF(ISNA(VLOOKUP($AZ$2:$AZ$104,Notes!$A$1:$B$10,2,0)),"",VLOOKUP($AZ$2:$AZ$104,Notes!$A$1:$B$10,2,0))</f>
        <v/>
      </c>
      <c r="BJ71" s="22" t="str">
        <f>IF(ISNA(VLOOKUP($BB$2:$BB$104,Notes!$C$1:$D$10,2,0)),"",VLOOKUP($BB$2:$BB$104,Notes!$C$1:$D$10,2,0))</f>
        <v/>
      </c>
      <c r="BK71" s="22" t="str">
        <f>IF(ISNA(VLOOKUP($BD$2:$BD$104,Notes!$E$1:$F$10,2,0)),"",VLOOKUP($BD$2:$BD$104,Notes!$E$1:$F$10,2,0))</f>
        <v/>
      </c>
      <c r="BL71" s="38">
        <f t="shared" si="88"/>
        <v>0</v>
      </c>
      <c r="BM71" s="123"/>
      <c r="BN71" s="124"/>
      <c r="BO71" s="124"/>
      <c r="BP71" s="124"/>
      <c r="BQ71" s="124"/>
      <c r="BR71" s="124"/>
      <c r="BS71" s="124"/>
      <c r="BT71" s="124"/>
      <c r="BU71" s="124"/>
      <c r="BV71" s="124"/>
      <c r="BW71" s="125">
        <f t="shared" si="73"/>
        <v>0</v>
      </c>
      <c r="BX71" s="126">
        <f t="shared" si="74"/>
        <v>0</v>
      </c>
      <c r="BY71" s="37" t="str">
        <f>IF(ISNA(VLOOKUP($BN$2:$BN$104,Notes!$A$1:$B$10,2,0)),"",VLOOKUP($BN$2:$BN$104,Notes!$A$1:$B$10,2,0))</f>
        <v/>
      </c>
      <c r="BZ71" s="22" t="str">
        <f>IF(ISNA(VLOOKUP($BP$2:$BP$104,Notes!$A$1:$B$10,2,0)),"",VLOOKUP($BP$2:$BP$104,Notes!$A$1:$B$10,2,0))</f>
        <v/>
      </c>
      <c r="CA71" s="22" t="str">
        <f>IF(ISNA(VLOOKUP($BR$2:$BR$104,Notes!$A$1:$B$10,2,0)),"",VLOOKUP($BR$2:$BR$104,Notes!$A$1:$B$10,2,0))</f>
        <v/>
      </c>
      <c r="CB71" s="22" t="str">
        <f>IF(ISNA(VLOOKUP($BT$2:$BT$104,Notes!$C$1:$D$10,2,0)),"",VLOOKUP($BT$2:$BT$104,Notes!$C$1:$D$10,2,0))</f>
        <v/>
      </c>
      <c r="CC71" s="22" t="str">
        <f>IF(ISNA(VLOOKUP($BV$2:$BV$104,Notes!$E$1:$F$10,2,0)),"",VLOOKUP($BV$2:$BV$104,Notes!$E$1:$F$10,2,0))</f>
        <v/>
      </c>
      <c r="CD71" s="38">
        <f t="shared" si="89"/>
        <v>0</v>
      </c>
      <c r="CE71" s="127">
        <f t="shared" si="90"/>
        <v>0</v>
      </c>
      <c r="CF71" s="125">
        <f t="shared" si="91"/>
        <v>0</v>
      </c>
      <c r="CG71" s="125">
        <f t="shared" si="92"/>
        <v>0</v>
      </c>
      <c r="CH71" s="126">
        <f t="shared" si="93"/>
        <v>0</v>
      </c>
      <c r="CI71" s="39"/>
    </row>
  </sheetData>
  <sortState ref="A3:CV66">
    <sortCondition ref="A3"/>
  </sortState>
  <mergeCells count="13">
    <mergeCell ref="AO1:AT1"/>
    <mergeCell ref="A1:B1"/>
    <mergeCell ref="C1:J1"/>
    <mergeCell ref="K1:V1"/>
    <mergeCell ref="W1:AB1"/>
    <mergeCell ref="AC1:AN1"/>
    <mergeCell ref="AU1:BF1"/>
    <mergeCell ref="BG1:BL1"/>
    <mergeCell ref="BM1:BX1"/>
    <mergeCell ref="BY1:CD1"/>
    <mergeCell ref="CW1:DA1"/>
    <mergeCell ref="CE1:CP1"/>
    <mergeCell ref="CQ1:CV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I71"/>
  <sheetViews>
    <sheetView workbookViewId="0">
      <pane xSplit="2" ySplit="1" topLeftCell="C49" activePane="bottomRight" state="frozen"/>
      <selection pane="topRight" activeCell="C1" sqref="C1"/>
      <selection pane="bottomLeft" activeCell="A2" sqref="A2"/>
      <selection pane="bottomRight" activeCell="A70" sqref="A70:XFD71"/>
    </sheetView>
  </sheetViews>
  <sheetFormatPr defaultRowHeight="15"/>
  <cols>
    <col min="2" max="2" width="13.42578125" bestFit="1" customWidth="1"/>
    <col min="3" max="3" width="9.85546875" bestFit="1" customWidth="1"/>
    <col min="4" max="4" width="12.140625" bestFit="1" customWidth="1"/>
    <col min="5" max="5" width="14" bestFit="1" customWidth="1"/>
    <col min="6" max="6" width="16.42578125" bestFit="1" customWidth="1"/>
    <col min="7" max="7" width="13.7109375" bestFit="1" customWidth="1"/>
    <col min="8" max="8" width="11.42578125" bestFit="1" customWidth="1"/>
    <col min="9" max="9" width="19.5703125" bestFit="1" customWidth="1"/>
    <col min="10" max="10" width="10.85546875" bestFit="1" customWidth="1"/>
    <col min="11" max="20" width="4.42578125" customWidth="1"/>
    <col min="21" max="21" width="11.28515625" bestFit="1" customWidth="1"/>
    <col min="22" max="22" width="0" hidden="1" customWidth="1"/>
    <col min="23" max="27" width="5.42578125" customWidth="1"/>
    <col min="28" max="28" width="13.7109375" bestFit="1" customWidth="1"/>
    <col min="29" max="38" width="4.7109375" customWidth="1"/>
    <col min="39" max="39" width="11.28515625" bestFit="1" customWidth="1"/>
    <col min="40" max="40" width="0" hidden="1" customWidth="1"/>
    <col min="41" max="45" width="5.5703125" customWidth="1"/>
    <col min="46" max="46" width="13.7109375" bestFit="1" customWidth="1"/>
    <col min="47" max="56" width="4.5703125" customWidth="1"/>
    <col min="57" max="57" width="11.28515625" bestFit="1" customWidth="1"/>
    <col min="58" max="58" width="0" hidden="1" customWidth="1"/>
    <col min="59" max="63" width="5.140625" customWidth="1"/>
    <col min="64" max="64" width="13.7109375" bestFit="1" customWidth="1"/>
    <col min="65" max="74" width="5" customWidth="1"/>
    <col min="75" max="75" width="11.28515625" bestFit="1" customWidth="1"/>
    <col min="76" max="76" width="0" hidden="1" customWidth="1"/>
    <col min="77" max="81" width="5.28515625" customWidth="1"/>
    <col min="82" max="82" width="13.7109375" bestFit="1" customWidth="1"/>
    <col min="83" max="86" width="9.140625" hidden="1" customWidth="1"/>
    <col min="101" max="105" width="0" hidden="1" customWidth="1"/>
  </cols>
  <sheetData>
    <row r="1" spans="1:86" s="1" customFormat="1" ht="15.75" thickBot="1">
      <c r="A1" s="167" t="s">
        <v>2</v>
      </c>
      <c r="B1" s="168"/>
      <c r="C1" s="171" t="s">
        <v>238</v>
      </c>
      <c r="D1" s="165"/>
      <c r="E1" s="165"/>
      <c r="F1" s="165"/>
      <c r="G1" s="165"/>
      <c r="H1" s="165"/>
      <c r="I1" s="165"/>
      <c r="J1" s="166"/>
      <c r="K1" s="164" t="s">
        <v>241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67" t="s">
        <v>242</v>
      </c>
      <c r="X1" s="169"/>
      <c r="Y1" s="169"/>
      <c r="Z1" s="169"/>
      <c r="AA1" s="169"/>
      <c r="AB1" s="170"/>
      <c r="AC1" s="169" t="s">
        <v>243</v>
      </c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7" t="s">
        <v>244</v>
      </c>
      <c r="AP1" s="169"/>
      <c r="AQ1" s="169"/>
      <c r="AR1" s="169"/>
      <c r="AS1" s="169"/>
      <c r="AT1" s="170"/>
      <c r="AU1" s="169" t="s">
        <v>245</v>
      </c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7" t="s">
        <v>246</v>
      </c>
      <c r="BH1" s="169"/>
      <c r="BI1" s="169"/>
      <c r="BJ1" s="169"/>
      <c r="BK1" s="169"/>
      <c r="BL1" s="170"/>
      <c r="BM1" s="169" t="s">
        <v>247</v>
      </c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7" t="s">
        <v>248</v>
      </c>
      <c r="BZ1" s="169"/>
      <c r="CA1" s="169"/>
      <c r="CB1" s="169"/>
      <c r="CC1" s="169"/>
      <c r="CD1" s="170"/>
      <c r="CE1" s="164" t="s">
        <v>120</v>
      </c>
      <c r="CF1" s="165"/>
      <c r="CG1" s="165"/>
      <c r="CH1" s="166"/>
    </row>
    <row r="2" spans="1:86">
      <c r="A2" s="23" t="s">
        <v>0</v>
      </c>
      <c r="B2" s="67" t="s">
        <v>1</v>
      </c>
      <c r="C2" s="24" t="s">
        <v>239</v>
      </c>
      <c r="D2" s="25" t="s">
        <v>240</v>
      </c>
      <c r="E2" s="25" t="s">
        <v>25</v>
      </c>
      <c r="F2" s="25" t="s">
        <v>26</v>
      </c>
      <c r="G2" s="25" t="s">
        <v>119</v>
      </c>
      <c r="H2" s="25" t="s">
        <v>27</v>
      </c>
      <c r="I2" s="25" t="s">
        <v>128</v>
      </c>
      <c r="J2" s="26" t="s">
        <v>28</v>
      </c>
      <c r="K2" s="27" t="s">
        <v>5</v>
      </c>
      <c r="L2" s="28" t="s">
        <v>10</v>
      </c>
      <c r="M2" s="27" t="s">
        <v>6</v>
      </c>
      <c r="N2" s="28" t="s">
        <v>10</v>
      </c>
      <c r="O2" s="27" t="s">
        <v>7</v>
      </c>
      <c r="P2" s="28" t="s">
        <v>10</v>
      </c>
      <c r="Q2" s="27" t="s">
        <v>8</v>
      </c>
      <c r="R2" s="28" t="s">
        <v>10</v>
      </c>
      <c r="S2" s="27" t="s">
        <v>9</v>
      </c>
      <c r="T2" s="28" t="s">
        <v>10</v>
      </c>
      <c r="U2" s="29" t="s">
        <v>16</v>
      </c>
      <c r="V2" s="29" t="s">
        <v>31</v>
      </c>
      <c r="W2" s="23" t="s">
        <v>5</v>
      </c>
      <c r="X2" s="66" t="s">
        <v>6</v>
      </c>
      <c r="Y2" s="66" t="s">
        <v>7</v>
      </c>
      <c r="Z2" s="66" t="s">
        <v>8</v>
      </c>
      <c r="AA2" s="66" t="s">
        <v>9</v>
      </c>
      <c r="AB2" s="31" t="s">
        <v>17</v>
      </c>
      <c r="AC2" s="27" t="s">
        <v>5</v>
      </c>
      <c r="AD2" s="28" t="s">
        <v>10</v>
      </c>
      <c r="AE2" s="27" t="s">
        <v>6</v>
      </c>
      <c r="AF2" s="28" t="s">
        <v>10</v>
      </c>
      <c r="AG2" s="27" t="s">
        <v>7</v>
      </c>
      <c r="AH2" s="28" t="s">
        <v>10</v>
      </c>
      <c r="AI2" s="27" t="s">
        <v>8</v>
      </c>
      <c r="AJ2" s="28" t="s">
        <v>10</v>
      </c>
      <c r="AK2" s="27" t="s">
        <v>9</v>
      </c>
      <c r="AL2" s="28" t="s">
        <v>10</v>
      </c>
      <c r="AM2" s="30" t="s">
        <v>16</v>
      </c>
      <c r="AN2" s="29" t="s">
        <v>31</v>
      </c>
      <c r="AO2" s="23" t="s">
        <v>5</v>
      </c>
      <c r="AP2" s="66" t="s">
        <v>6</v>
      </c>
      <c r="AQ2" s="66" t="s">
        <v>7</v>
      </c>
      <c r="AR2" s="66" t="s">
        <v>8</v>
      </c>
      <c r="AS2" s="66" t="s">
        <v>9</v>
      </c>
      <c r="AT2" s="31" t="s">
        <v>17</v>
      </c>
      <c r="AU2" s="27" t="s">
        <v>5</v>
      </c>
      <c r="AV2" s="28" t="s">
        <v>10</v>
      </c>
      <c r="AW2" s="27" t="s">
        <v>6</v>
      </c>
      <c r="AX2" s="28" t="s">
        <v>10</v>
      </c>
      <c r="AY2" s="27" t="s">
        <v>7</v>
      </c>
      <c r="AZ2" s="28" t="s">
        <v>10</v>
      </c>
      <c r="BA2" s="27" t="s">
        <v>8</v>
      </c>
      <c r="BB2" s="28" t="s">
        <v>10</v>
      </c>
      <c r="BC2" s="27" t="s">
        <v>9</v>
      </c>
      <c r="BD2" s="28" t="s">
        <v>10</v>
      </c>
      <c r="BE2" s="30" t="s">
        <v>16</v>
      </c>
      <c r="BF2" s="2" t="s">
        <v>31</v>
      </c>
      <c r="BG2" s="23" t="s">
        <v>5</v>
      </c>
      <c r="BH2" s="66" t="s">
        <v>6</v>
      </c>
      <c r="BI2" s="66" t="s">
        <v>7</v>
      </c>
      <c r="BJ2" s="66" t="s">
        <v>8</v>
      </c>
      <c r="BK2" s="66" t="s">
        <v>9</v>
      </c>
      <c r="BL2" s="31" t="s">
        <v>17</v>
      </c>
      <c r="BM2" s="27" t="s">
        <v>5</v>
      </c>
      <c r="BN2" s="28" t="s">
        <v>10</v>
      </c>
      <c r="BO2" s="27" t="s">
        <v>6</v>
      </c>
      <c r="BP2" s="28" t="s">
        <v>10</v>
      </c>
      <c r="BQ2" s="27" t="s">
        <v>7</v>
      </c>
      <c r="BR2" s="28" t="s">
        <v>10</v>
      </c>
      <c r="BS2" s="27" t="s">
        <v>8</v>
      </c>
      <c r="BT2" s="28" t="s">
        <v>10</v>
      </c>
      <c r="BU2" s="27" t="s">
        <v>9</v>
      </c>
      <c r="BV2" s="28" t="s">
        <v>10</v>
      </c>
      <c r="BW2" s="30" t="s">
        <v>16</v>
      </c>
      <c r="BX2" s="29" t="s">
        <v>31</v>
      </c>
      <c r="BY2" s="23" t="s">
        <v>5</v>
      </c>
      <c r="BZ2" s="66" t="s">
        <v>6</v>
      </c>
      <c r="CA2" s="66" t="s">
        <v>7</v>
      </c>
      <c r="CB2" s="66" t="s">
        <v>8</v>
      </c>
      <c r="CC2" s="66" t="s">
        <v>9</v>
      </c>
      <c r="CD2" s="31" t="s">
        <v>17</v>
      </c>
      <c r="CE2" s="56" t="s">
        <v>121</v>
      </c>
      <c r="CF2" s="45" t="s">
        <v>122</v>
      </c>
      <c r="CG2" s="45" t="s">
        <v>123</v>
      </c>
      <c r="CH2" s="45" t="s">
        <v>124</v>
      </c>
    </row>
    <row r="3" spans="1:86">
      <c r="A3" s="35">
        <v>1</v>
      </c>
      <c r="B3" s="36" t="s">
        <v>38</v>
      </c>
      <c r="C3" s="35">
        <f t="shared" ref="C3:C34" si="0">SUM(U3,AM3,BE3,BW3)</f>
        <v>1369</v>
      </c>
      <c r="D3" s="22">
        <f t="shared" ref="D3:D34" si="1">SUM(AB3,AT3,BL3,CD3)</f>
        <v>189</v>
      </c>
      <c r="E3" s="22">
        <f t="shared" ref="E3:E34" si="2">SUM(V3,AN3,BF3,BX3)</f>
        <v>4</v>
      </c>
      <c r="F3" s="22">
        <f t="shared" ref="F3:F34" si="3">IFERROR(D3/E3,0)</f>
        <v>47.25</v>
      </c>
      <c r="G3" s="22">
        <f t="shared" ref="G3:G34" si="4">IF(E3&lt;1,0,IF(E3&lt;3,"CBDG",LARGE(CE3:CH3,1)+LARGE(CE3:CH3,2)+LARGE(CE3:CH3,3)))</f>
        <v>165</v>
      </c>
      <c r="H3" s="22">
        <f t="shared" ref="H3:H34" si="5">COUNTIF(T3,"1")+COUNTIF(AL3,"1")+COUNTIF(BD3,"1")+COUNTIF(BV3,"1")</f>
        <v>2</v>
      </c>
      <c r="I3" s="33">
        <f t="shared" ref="I3:I34" si="6">COUNTIF(R3,"1")+COUNTIF(AJ3,"1")+COUNTIF(BB3,"1")+COUNTIF(BT3,"1")</f>
        <v>0</v>
      </c>
      <c r="J3" s="36">
        <f t="shared" ref="J3:J34" si="7">COUNTIF(L3,"1")+COUNTIF(N3,"1")+COUNTIF(P3,"1")+COUNTIF(AD3,"1")+COUNTIF(AF3,"1")+COUNTIF(AH3,"1")+COUNTIF(AV3,"1")+COUNTIF(AX3,"1")+COUNTIF(AZ3,"1")+COUNTIF(BN3,"1")+COUNTIF(BP3,"1")+COUNTIF(BR3,"1")</f>
        <v>6</v>
      </c>
      <c r="K3" s="34">
        <v>101</v>
      </c>
      <c r="L3" s="32">
        <v>1</v>
      </c>
      <c r="M3" s="32">
        <v>99</v>
      </c>
      <c r="N3" s="32">
        <v>2</v>
      </c>
      <c r="O3" s="32">
        <v>103</v>
      </c>
      <c r="P3" s="32">
        <v>1</v>
      </c>
      <c r="Q3" s="32"/>
      <c r="R3" s="32"/>
      <c r="S3" s="32">
        <v>86</v>
      </c>
      <c r="T3" s="32">
        <v>1</v>
      </c>
      <c r="U3" s="22">
        <f t="shared" ref="U3:U34" si="8">SUM(K3,M3,O3,Q3,S3)</f>
        <v>389</v>
      </c>
      <c r="V3" s="33">
        <f t="shared" ref="V3:V34" si="9">IF(U3&gt;0,1,0)</f>
        <v>1</v>
      </c>
      <c r="W3" s="37">
        <f>IF(ISNA(VLOOKUP($L$2:$L$66,Notes!$A$1:$B$10,2,0)),"",VLOOKUP($L$2:$L$66,Notes!$A$1:$B$10,2,0))</f>
        <v>10</v>
      </c>
      <c r="X3" s="22">
        <f>IF(ISNA(VLOOKUP($N$2:$N$66,Notes!$A$1:$B$10,2,0)),"",VLOOKUP($N$2:$N$66,Notes!$A$1:$B$10,2,0))</f>
        <v>9</v>
      </c>
      <c r="Y3" s="22">
        <f>IF(ISNA(VLOOKUP($P$2:$P$66,Notes!$A$1:$B$10,2,0)),"",VLOOKUP($P$2:$P$66,Notes!$A$1:$B$10,2,0))</f>
        <v>10</v>
      </c>
      <c r="Z3" s="22" t="str">
        <f>IF(ISNA(VLOOKUP($R$2:$R$66,Notes!$C$1:$D$10,2,0)),"",VLOOKUP($R$2:$R$66,Notes!$C$1:$D$10,2,0))</f>
        <v/>
      </c>
      <c r="AA3" s="22">
        <f>IF(ISNA(VLOOKUP($T$2:$T$66,Notes!$E$1:$F$10,2,0)),"",VLOOKUP($T$2:$T$66,Notes!$E$1:$F$10,2,0))</f>
        <v>30</v>
      </c>
      <c r="AB3" s="38">
        <f t="shared" ref="AB3:AB34" si="10">SUM(W3:AA3)</f>
        <v>59</v>
      </c>
      <c r="AC3" s="34">
        <v>95</v>
      </c>
      <c r="AD3" s="32">
        <v>2</v>
      </c>
      <c r="AE3" s="32">
        <v>100</v>
      </c>
      <c r="AF3" s="32">
        <v>1</v>
      </c>
      <c r="AG3" s="32">
        <v>93</v>
      </c>
      <c r="AH3" s="32">
        <v>1</v>
      </c>
      <c r="AI3" s="32"/>
      <c r="AJ3" s="32"/>
      <c r="AK3" s="32">
        <v>100</v>
      </c>
      <c r="AL3" s="32">
        <v>1</v>
      </c>
      <c r="AM3" s="22">
        <f t="shared" ref="AM3:AM34" si="11">SUM(AC3,AE3,AG3,AI3,AK3)</f>
        <v>388</v>
      </c>
      <c r="AN3" s="33">
        <f t="shared" ref="AN3:AN34" si="12">IF(AM3&gt;0,1,0)</f>
        <v>1</v>
      </c>
      <c r="AO3" s="37">
        <f>IF(ISNA(VLOOKUP($AD$2:$AD$66,Notes!$A$1:$B$10,2,0)),"",VLOOKUP($AD$2:$AD$66,Notes!$A$1:$B$10,2,0))</f>
        <v>9</v>
      </c>
      <c r="AP3" s="22">
        <f>IF(ISNA(VLOOKUP($AF$2:$AF$66,Notes!$A$1:$B$10,2,0)),"",VLOOKUP($AF$2:$AF$66,Notes!$A$1:$B$10,2,0))</f>
        <v>10</v>
      </c>
      <c r="AQ3" s="22">
        <f>IF(ISNA(VLOOKUP($AH$2:$AH$66,Notes!$A$1:$B$10,2,0)),"",VLOOKUP($AH$2:$AH$66,Notes!$A$1:$B$10,2,0))</f>
        <v>10</v>
      </c>
      <c r="AR3" s="22" t="str">
        <f>IF(ISNA(VLOOKUP($AJ$2:$AJ$66,Notes!$C$1:$D$10,2,0)),"",VLOOKUP($AJ$2:$AJ$66,Notes!$C$1:$D$10,2,0))</f>
        <v/>
      </c>
      <c r="AS3" s="22">
        <f>IF(ISNA(VLOOKUP($AL$2:$AL$66,Notes!$E$1:$F$10,2,0)),"",VLOOKUP($AL$2:$AL$66,Notes!$E$1:$F$10,2,0))</f>
        <v>30</v>
      </c>
      <c r="AT3" s="38">
        <f t="shared" ref="AT3:AT34" si="13">SUM(AO3:AS3)</f>
        <v>59</v>
      </c>
      <c r="AU3" s="34">
        <v>93</v>
      </c>
      <c r="AV3" s="32">
        <v>1</v>
      </c>
      <c r="AW3" s="32">
        <v>90</v>
      </c>
      <c r="AX3" s="32">
        <v>1</v>
      </c>
      <c r="AY3" s="32">
        <v>70</v>
      </c>
      <c r="AZ3" s="32">
        <v>7</v>
      </c>
      <c r="BA3" s="32"/>
      <c r="BB3" s="32"/>
      <c r="BC3" s="32"/>
      <c r="BD3" s="32"/>
      <c r="BE3" s="22">
        <f t="shared" ref="BE3:BE34" si="14">SUM(AU3,AW3,AY3,BA3,BC3)</f>
        <v>253</v>
      </c>
      <c r="BF3" s="33">
        <f t="shared" ref="BF3:BF34" si="15">IF(BE3&gt;0,1,0)</f>
        <v>1</v>
      </c>
      <c r="BG3" s="37">
        <f>IF(ISNA(VLOOKUP($AV$2:$AV$66,Notes!$A$1:$B$10,2,0)),"",VLOOKUP($AV$2:$AV$66,Notes!$A$1:$B$10,2,0))</f>
        <v>10</v>
      </c>
      <c r="BH3" s="22">
        <f>IF(ISNA(VLOOKUP($AX$2:$AX$66,Notes!$A$1:$B$10,2,0)),"",VLOOKUP($AX$2:$AX$66,Notes!$A$1:$B$10,2,0))</f>
        <v>10</v>
      </c>
      <c r="BI3" s="22">
        <f>IF(ISNA(VLOOKUP($AZ$2:$AZ$66,Notes!$A$1:$B$10,2,0)),"",VLOOKUP($AZ$2:$AZ$66,Notes!$A$1:$B$10,2,0))</f>
        <v>4</v>
      </c>
      <c r="BJ3" s="22" t="str">
        <f>IF(ISNA(VLOOKUP($BB$2:$BB$66,Notes!$C$1:$D$10,2,0)),"",VLOOKUP($BB$2:$BB$66,Notes!$C$1:$D$10,2,0))</f>
        <v/>
      </c>
      <c r="BK3" s="22" t="str">
        <f>IF(ISNA(VLOOKUP($BD$2:$BD$66,Notes!$E$1:$F$10,2,0)),"",VLOOKUP($BD$2:$BD$66,Notes!$E$1:$F$10,2,0))</f>
        <v/>
      </c>
      <c r="BL3" s="38">
        <f t="shared" ref="BL3:BL34" si="16">SUM(BG3:BK3)</f>
        <v>24</v>
      </c>
      <c r="BM3" s="34">
        <v>83</v>
      </c>
      <c r="BN3" s="32">
        <v>2</v>
      </c>
      <c r="BO3" s="32">
        <v>85</v>
      </c>
      <c r="BP3" s="32">
        <v>3</v>
      </c>
      <c r="BQ3" s="32">
        <v>87</v>
      </c>
      <c r="BR3" s="32">
        <v>2</v>
      </c>
      <c r="BS3" s="32"/>
      <c r="BT3" s="32"/>
      <c r="BU3" s="32">
        <v>84</v>
      </c>
      <c r="BV3" s="32">
        <v>5</v>
      </c>
      <c r="BW3" s="22">
        <f t="shared" ref="BW3:BW34" si="17">SUM(BM3,BO3,BQ3,BS3,BU3)</f>
        <v>339</v>
      </c>
      <c r="BX3" s="33">
        <f t="shared" ref="BX3:BX34" si="18">IF(BW3&gt;0,1,0)</f>
        <v>1</v>
      </c>
      <c r="BY3" s="37">
        <f>IF(ISNA(VLOOKUP($BN$2:$BN$66,Notes!$A$1:$B$10,2,0)),"",VLOOKUP($BN$2:$BN$66,Notes!$A$1:$B$10,2,0))</f>
        <v>9</v>
      </c>
      <c r="BZ3" s="22">
        <f>IF(ISNA(VLOOKUP($BP$2:$BP$66,Notes!$A$1:$B$10,2,0)),"",VLOOKUP($BP$2:$BP$66,Notes!$A$1:$B$10,2,0))</f>
        <v>8</v>
      </c>
      <c r="CA3" s="22">
        <f>IF(ISNA(VLOOKUP($BR$2:$BR$66,Notes!$A$1:$B$10,2,0)),"",VLOOKUP($BR$2:$BR$66,Notes!$A$1:$B$10,2,0))</f>
        <v>9</v>
      </c>
      <c r="CB3" s="22" t="str">
        <f>IF(ISNA(VLOOKUP($BT$2:$BT$66,Notes!$C$1:$D$10,2,0)),"",VLOOKUP($BT$2:$BT$66,Notes!$C$1:$D$10,2,0))</f>
        <v/>
      </c>
      <c r="CC3" s="22">
        <f>IF(ISNA(VLOOKUP($BV$2:$BV$66,Notes!$E$1:$F$10,2,0)),"",VLOOKUP($BV$2:$BV$66,Notes!$E$1:$F$10,2,0))</f>
        <v>21</v>
      </c>
      <c r="CD3" s="38">
        <f t="shared" ref="CD3:CD34" si="19">SUM(BY3:CC3)</f>
        <v>47</v>
      </c>
      <c r="CE3" s="57">
        <f>AB3</f>
        <v>59</v>
      </c>
      <c r="CF3" s="22">
        <f>AT3</f>
        <v>59</v>
      </c>
      <c r="CG3" s="22">
        <f>BL3</f>
        <v>24</v>
      </c>
      <c r="CH3" s="22">
        <f>CD3</f>
        <v>47</v>
      </c>
    </row>
    <row r="4" spans="1:86">
      <c r="A4" s="35">
        <v>14</v>
      </c>
      <c r="B4" s="36" t="s">
        <v>74</v>
      </c>
      <c r="C4" s="35">
        <f t="shared" si="0"/>
        <v>0</v>
      </c>
      <c r="D4" s="22">
        <f t="shared" si="1"/>
        <v>0</v>
      </c>
      <c r="E4" s="22">
        <f t="shared" si="2"/>
        <v>0</v>
      </c>
      <c r="F4" s="22">
        <f t="shared" si="3"/>
        <v>0</v>
      </c>
      <c r="G4" s="22">
        <f t="shared" si="4"/>
        <v>0</v>
      </c>
      <c r="H4" s="22">
        <f t="shared" si="5"/>
        <v>0</v>
      </c>
      <c r="I4" s="33">
        <f t="shared" si="6"/>
        <v>0</v>
      </c>
      <c r="J4" s="36">
        <f t="shared" si="7"/>
        <v>0</v>
      </c>
      <c r="K4" s="34"/>
      <c r="L4" s="32"/>
      <c r="M4" s="32"/>
      <c r="N4" s="32"/>
      <c r="O4" s="32"/>
      <c r="P4" s="32"/>
      <c r="Q4" s="32"/>
      <c r="R4" s="32"/>
      <c r="S4" s="32"/>
      <c r="T4" s="32"/>
      <c r="U4" s="22">
        <f t="shared" si="8"/>
        <v>0</v>
      </c>
      <c r="V4" s="33">
        <f t="shared" si="9"/>
        <v>0</v>
      </c>
      <c r="W4" s="37" t="str">
        <f>IF(ISNA(VLOOKUP($L$2:$L$66,Notes!$A$1:$B$10,2,0)),"",VLOOKUP($L$2:$L$66,Notes!$A$1:$B$10,2,0))</f>
        <v/>
      </c>
      <c r="X4" s="22" t="str">
        <f>IF(ISNA(VLOOKUP($N$2:$N$66,Notes!$A$1:$B$10,2,0)),"",VLOOKUP($N$2:$N$66,Notes!$A$1:$B$10,2,0))</f>
        <v/>
      </c>
      <c r="Y4" s="22" t="str">
        <f>IF(ISNA(VLOOKUP($P$2:$P$66,Notes!$A$1:$B$10,2,0)),"",VLOOKUP($P$2:$P$66,Notes!$A$1:$B$10,2,0))</f>
        <v/>
      </c>
      <c r="Z4" s="22" t="str">
        <f>IF(ISNA(VLOOKUP($R$2:$R$66,Notes!$C$1:$D$10,2,0)),"",VLOOKUP($R$2:$R$66,Notes!$C$1:$D$10,2,0))</f>
        <v/>
      </c>
      <c r="AA4" s="22" t="str">
        <f>IF(ISNA(VLOOKUP($T$2:$T$66,Notes!$E$1:$F$10,2,0)),"",VLOOKUP($T$2:$T$66,Notes!$E$1:$F$10,2,0))</f>
        <v/>
      </c>
      <c r="AB4" s="38">
        <f t="shared" si="10"/>
        <v>0</v>
      </c>
      <c r="AC4" s="34"/>
      <c r="AD4" s="32"/>
      <c r="AE4" s="32"/>
      <c r="AF4" s="32"/>
      <c r="AG4" s="32"/>
      <c r="AH4" s="32"/>
      <c r="AI4" s="32"/>
      <c r="AJ4" s="32"/>
      <c r="AK4" s="32"/>
      <c r="AL4" s="32"/>
      <c r="AM4" s="22">
        <f t="shared" si="11"/>
        <v>0</v>
      </c>
      <c r="AN4" s="33">
        <f t="shared" si="12"/>
        <v>0</v>
      </c>
      <c r="AO4" s="37" t="str">
        <f>IF(ISNA(VLOOKUP($AD$2:$AD$66,Notes!$A$1:$B$10,2,0)),"",VLOOKUP($AD$2:$AD$66,Notes!$A$1:$B$10,2,0))</f>
        <v/>
      </c>
      <c r="AP4" s="22" t="str">
        <f>IF(ISNA(VLOOKUP($AF$2:$AF$66,Notes!$A$1:$B$10,2,0)),"",VLOOKUP($AF$2:$AF$66,Notes!$A$1:$B$10,2,0))</f>
        <v/>
      </c>
      <c r="AQ4" s="22" t="str">
        <f>IF(ISNA(VLOOKUP($AH$2:$AH$66,Notes!$A$1:$B$10,2,0)),"",VLOOKUP($AH$2:$AH$66,Notes!$A$1:$B$10,2,0))</f>
        <v/>
      </c>
      <c r="AR4" s="22" t="str">
        <f>IF(ISNA(VLOOKUP($AJ$2:$AJ$66,Notes!$C$1:$D$10,2,0)),"",VLOOKUP($AJ$2:$AJ$66,Notes!$C$1:$D$10,2,0))</f>
        <v/>
      </c>
      <c r="AS4" s="22" t="str">
        <f>IF(ISNA(VLOOKUP($AL$2:$AL$66,Notes!$E$1:$F$10,2,0)),"",VLOOKUP($AL$2:$AL$66,Notes!$E$1:$F$10,2,0))</f>
        <v/>
      </c>
      <c r="AT4" s="38">
        <f t="shared" si="13"/>
        <v>0</v>
      </c>
      <c r="AU4" s="34"/>
      <c r="AV4" s="32"/>
      <c r="AW4" s="32"/>
      <c r="AX4" s="32"/>
      <c r="AY4" s="32"/>
      <c r="AZ4" s="32"/>
      <c r="BA4" s="32"/>
      <c r="BB4" s="32"/>
      <c r="BC4" s="32"/>
      <c r="BD4" s="32"/>
      <c r="BE4" s="22">
        <f t="shared" si="14"/>
        <v>0</v>
      </c>
      <c r="BF4" s="33">
        <f t="shared" si="15"/>
        <v>0</v>
      </c>
      <c r="BG4" s="37" t="str">
        <f>IF(ISNA(VLOOKUP($AV$2:$AV$66,Notes!$A$1:$B$10,2,0)),"",VLOOKUP($AV$2:$AV$66,Notes!$A$1:$B$10,2,0))</f>
        <v/>
      </c>
      <c r="BH4" s="22" t="str">
        <f>IF(ISNA(VLOOKUP($AX$2:$AX$66,Notes!$A$1:$B$10,2,0)),"",VLOOKUP($AX$2:$AX$66,Notes!$A$1:$B$10,2,0))</f>
        <v/>
      </c>
      <c r="BI4" s="22" t="str">
        <f>IF(ISNA(VLOOKUP($AZ$2:$AZ$66,Notes!$A$1:$B$10,2,0)),"",VLOOKUP($AZ$2:$AZ$66,Notes!$A$1:$B$10,2,0))</f>
        <v/>
      </c>
      <c r="BJ4" s="22" t="str">
        <f>IF(ISNA(VLOOKUP($BB$2:$BB$66,Notes!$C$1:$D$10,2,0)),"",VLOOKUP($BB$2:$BB$66,Notes!$C$1:$D$10,2,0))</f>
        <v/>
      </c>
      <c r="BK4" s="22" t="str">
        <f>IF(ISNA(VLOOKUP($BD$2:$BD$66,Notes!$E$1:$F$10,2,0)),"",VLOOKUP($BD$2:$BD$66,Notes!$E$1:$F$10,2,0))</f>
        <v/>
      </c>
      <c r="BL4" s="38">
        <f t="shared" si="16"/>
        <v>0</v>
      </c>
      <c r="BM4" s="34"/>
      <c r="BN4" s="32"/>
      <c r="BO4" s="32"/>
      <c r="BP4" s="32"/>
      <c r="BQ4" s="32"/>
      <c r="BR4" s="32"/>
      <c r="BS4" s="32"/>
      <c r="BT4" s="32"/>
      <c r="BU4" s="32"/>
      <c r="BV4" s="32"/>
      <c r="BW4" s="22">
        <f t="shared" si="17"/>
        <v>0</v>
      </c>
      <c r="BX4" s="33">
        <f t="shared" si="18"/>
        <v>0</v>
      </c>
      <c r="BY4" s="37" t="str">
        <f>IF(ISNA(VLOOKUP($BN$2:$BN$66,Notes!$A$1:$B$10,2,0)),"",VLOOKUP($BN$2:$BN$66,Notes!$A$1:$B$10,2,0))</f>
        <v/>
      </c>
      <c r="BZ4" s="22" t="str">
        <f>IF(ISNA(VLOOKUP($BP$2:$BP$66,Notes!$A$1:$B$10,2,0)),"",VLOOKUP($BP$2:$BP$66,Notes!$A$1:$B$10,2,0))</f>
        <v/>
      </c>
      <c r="CA4" s="22" t="str">
        <f>IF(ISNA(VLOOKUP($BR$2:$BR$66,Notes!$A$1:$B$10,2,0)),"",VLOOKUP($BR$2:$BR$66,Notes!$A$1:$B$10,2,0))</f>
        <v/>
      </c>
      <c r="CB4" s="22" t="str">
        <f>IF(ISNA(VLOOKUP($BT$2:$BT$66,Notes!$C$1:$D$10,2,0)),"",VLOOKUP($BT$2:$BT$66,Notes!$C$1:$D$10,2,0))</f>
        <v/>
      </c>
      <c r="CC4" s="22" t="str">
        <f>IF(ISNA(VLOOKUP($BV$2:$BV$66,Notes!$E$1:$F$10,2,0)),"",VLOOKUP($BV$2:$BV$66,Notes!$E$1:$F$10,2,0))</f>
        <v/>
      </c>
      <c r="CD4" s="38">
        <f t="shared" si="19"/>
        <v>0</v>
      </c>
      <c r="CE4" s="57">
        <f t="shared" ref="CE4:CE65" si="20">AB4</f>
        <v>0</v>
      </c>
      <c r="CF4" s="22">
        <f t="shared" ref="CF4:CF65" si="21">AT4</f>
        <v>0</v>
      </c>
      <c r="CG4" s="22">
        <f t="shared" ref="CG4:CG65" si="22">BL4</f>
        <v>0</v>
      </c>
      <c r="CH4" s="22">
        <f t="shared" ref="CH4:CH65" si="23">CD4</f>
        <v>0</v>
      </c>
    </row>
    <row r="5" spans="1:86">
      <c r="A5" s="35">
        <v>19</v>
      </c>
      <c r="B5" s="36" t="s">
        <v>75</v>
      </c>
      <c r="C5" s="35">
        <f t="shared" si="0"/>
        <v>0</v>
      </c>
      <c r="D5" s="22">
        <f t="shared" si="1"/>
        <v>0</v>
      </c>
      <c r="E5" s="22">
        <f t="shared" si="2"/>
        <v>0</v>
      </c>
      <c r="F5" s="22">
        <f t="shared" si="3"/>
        <v>0</v>
      </c>
      <c r="G5" s="22">
        <f t="shared" si="4"/>
        <v>0</v>
      </c>
      <c r="H5" s="22">
        <f t="shared" si="5"/>
        <v>0</v>
      </c>
      <c r="I5" s="33">
        <f t="shared" si="6"/>
        <v>0</v>
      </c>
      <c r="J5" s="36">
        <f t="shared" si="7"/>
        <v>0</v>
      </c>
      <c r="K5" s="34"/>
      <c r="L5" s="32"/>
      <c r="M5" s="32"/>
      <c r="N5" s="32"/>
      <c r="O5" s="32"/>
      <c r="P5" s="32"/>
      <c r="Q5" s="32"/>
      <c r="R5" s="32"/>
      <c r="S5" s="32"/>
      <c r="T5" s="32"/>
      <c r="U5" s="22">
        <f t="shared" si="8"/>
        <v>0</v>
      </c>
      <c r="V5" s="33">
        <f t="shared" si="9"/>
        <v>0</v>
      </c>
      <c r="W5" s="37" t="str">
        <f>IF(ISNA(VLOOKUP($L$2:$L$66,Notes!$A$1:$B$10,2,0)),"",VLOOKUP($L$2:$L$66,Notes!$A$1:$B$10,2,0))</f>
        <v/>
      </c>
      <c r="X5" s="22" t="str">
        <f>IF(ISNA(VLOOKUP($N$2:$N$66,Notes!$A$1:$B$10,2,0)),"",VLOOKUP($N$2:$N$66,Notes!$A$1:$B$10,2,0))</f>
        <v/>
      </c>
      <c r="Y5" s="22" t="str">
        <f>IF(ISNA(VLOOKUP($P$2:$P$66,Notes!$A$1:$B$10,2,0)),"",VLOOKUP($P$2:$P$66,Notes!$A$1:$B$10,2,0))</f>
        <v/>
      </c>
      <c r="Z5" s="22" t="str">
        <f>IF(ISNA(VLOOKUP($R$2:$R$66,Notes!$C$1:$D$10,2,0)),"",VLOOKUP($R$2:$R$66,Notes!$C$1:$D$10,2,0))</f>
        <v/>
      </c>
      <c r="AA5" s="22" t="str">
        <f>IF(ISNA(VLOOKUP($T$2:$T$66,Notes!$E$1:$F$10,2,0)),"",VLOOKUP($T$2:$T$66,Notes!$E$1:$F$10,2,0))</f>
        <v/>
      </c>
      <c r="AB5" s="38">
        <f t="shared" si="10"/>
        <v>0</v>
      </c>
      <c r="AC5" s="34"/>
      <c r="AD5" s="32"/>
      <c r="AE5" s="32"/>
      <c r="AF5" s="32"/>
      <c r="AG5" s="32"/>
      <c r="AH5" s="32"/>
      <c r="AI5" s="32"/>
      <c r="AJ5" s="32"/>
      <c r="AK5" s="32"/>
      <c r="AL5" s="32"/>
      <c r="AM5" s="22">
        <f t="shared" si="11"/>
        <v>0</v>
      </c>
      <c r="AN5" s="33">
        <f t="shared" si="12"/>
        <v>0</v>
      </c>
      <c r="AO5" s="37" t="str">
        <f>IF(ISNA(VLOOKUP($AD$2:$AD$66,Notes!$A$1:$B$10,2,0)),"",VLOOKUP($AD$2:$AD$66,Notes!$A$1:$B$10,2,0))</f>
        <v/>
      </c>
      <c r="AP5" s="22" t="str">
        <f>IF(ISNA(VLOOKUP($AF$2:$AF$66,Notes!$A$1:$B$10,2,0)),"",VLOOKUP($AF$2:$AF$66,Notes!$A$1:$B$10,2,0))</f>
        <v/>
      </c>
      <c r="AQ5" s="22" t="str">
        <f>IF(ISNA(VLOOKUP($AH$2:$AH$66,Notes!$A$1:$B$10,2,0)),"",VLOOKUP($AH$2:$AH$66,Notes!$A$1:$B$10,2,0))</f>
        <v/>
      </c>
      <c r="AR5" s="22" t="str">
        <f>IF(ISNA(VLOOKUP($AJ$2:$AJ$66,Notes!$C$1:$D$10,2,0)),"",VLOOKUP($AJ$2:$AJ$66,Notes!$C$1:$D$10,2,0))</f>
        <v/>
      </c>
      <c r="AS5" s="22" t="str">
        <f>IF(ISNA(VLOOKUP($AL$2:$AL$66,Notes!$E$1:$F$10,2,0)),"",VLOOKUP($AL$2:$AL$66,Notes!$E$1:$F$10,2,0))</f>
        <v/>
      </c>
      <c r="AT5" s="38">
        <f t="shared" si="13"/>
        <v>0</v>
      </c>
      <c r="AU5" s="34"/>
      <c r="AV5" s="32"/>
      <c r="AW5" s="32"/>
      <c r="AX5" s="32"/>
      <c r="AY5" s="32"/>
      <c r="AZ5" s="32"/>
      <c r="BA5" s="32"/>
      <c r="BB5" s="32"/>
      <c r="BC5" s="32"/>
      <c r="BD5" s="32"/>
      <c r="BE5" s="22">
        <f t="shared" si="14"/>
        <v>0</v>
      </c>
      <c r="BF5" s="33">
        <f t="shared" si="15"/>
        <v>0</v>
      </c>
      <c r="BG5" s="37" t="str">
        <f>IF(ISNA(VLOOKUP($AV$2:$AV$66,Notes!$A$1:$B$10,2,0)),"",VLOOKUP($AV$2:$AV$66,Notes!$A$1:$B$10,2,0))</f>
        <v/>
      </c>
      <c r="BH5" s="22" t="str">
        <f>IF(ISNA(VLOOKUP($AX$2:$AX$66,Notes!$A$1:$B$10,2,0)),"",VLOOKUP($AX$2:$AX$66,Notes!$A$1:$B$10,2,0))</f>
        <v/>
      </c>
      <c r="BI5" s="22" t="str">
        <f>IF(ISNA(VLOOKUP($AZ$2:$AZ$66,Notes!$A$1:$B$10,2,0)),"",VLOOKUP($AZ$2:$AZ$66,Notes!$A$1:$B$10,2,0))</f>
        <v/>
      </c>
      <c r="BJ5" s="22" t="str">
        <f>IF(ISNA(VLOOKUP($BB$2:$BB$66,Notes!$C$1:$D$10,2,0)),"",VLOOKUP($BB$2:$BB$66,Notes!$C$1:$D$10,2,0))</f>
        <v/>
      </c>
      <c r="BK5" s="22" t="str">
        <f>IF(ISNA(VLOOKUP($BD$2:$BD$66,Notes!$E$1:$F$10,2,0)),"",VLOOKUP($BD$2:$BD$66,Notes!$E$1:$F$10,2,0))</f>
        <v/>
      </c>
      <c r="BL5" s="38">
        <f t="shared" si="16"/>
        <v>0</v>
      </c>
      <c r="BM5" s="34"/>
      <c r="BN5" s="32"/>
      <c r="BO5" s="32"/>
      <c r="BP5" s="32"/>
      <c r="BQ5" s="32"/>
      <c r="BR5" s="32"/>
      <c r="BS5" s="32"/>
      <c r="BT5" s="32"/>
      <c r="BU5" s="32"/>
      <c r="BV5" s="32"/>
      <c r="BW5" s="22">
        <f t="shared" si="17"/>
        <v>0</v>
      </c>
      <c r="BX5" s="33">
        <f t="shared" si="18"/>
        <v>0</v>
      </c>
      <c r="BY5" s="37" t="str">
        <f>IF(ISNA(VLOOKUP($BN$2:$BN$66,Notes!$A$1:$B$10,2,0)),"",VLOOKUP($BN$2:$BN$66,Notes!$A$1:$B$10,2,0))</f>
        <v/>
      </c>
      <c r="BZ5" s="22" t="str">
        <f>IF(ISNA(VLOOKUP($BP$2:$BP$66,Notes!$A$1:$B$10,2,0)),"",VLOOKUP($BP$2:$BP$66,Notes!$A$1:$B$10,2,0))</f>
        <v/>
      </c>
      <c r="CA5" s="22" t="str">
        <f>IF(ISNA(VLOOKUP($BR$2:$BR$66,Notes!$A$1:$B$10,2,0)),"",VLOOKUP($BR$2:$BR$66,Notes!$A$1:$B$10,2,0))</f>
        <v/>
      </c>
      <c r="CB5" s="22" t="str">
        <f>IF(ISNA(VLOOKUP($BT$2:$BT$66,Notes!$C$1:$D$10,2,0)),"",VLOOKUP($BT$2:$BT$66,Notes!$C$1:$D$10,2,0))</f>
        <v/>
      </c>
      <c r="CC5" s="22" t="str">
        <f>IF(ISNA(VLOOKUP($BV$2:$BV$66,Notes!$E$1:$F$10,2,0)),"",VLOOKUP($BV$2:$BV$66,Notes!$E$1:$F$10,2,0))</f>
        <v/>
      </c>
      <c r="CD5" s="38">
        <f t="shared" si="19"/>
        <v>0</v>
      </c>
      <c r="CE5" s="57">
        <f t="shared" si="20"/>
        <v>0</v>
      </c>
      <c r="CF5" s="22">
        <f t="shared" si="21"/>
        <v>0</v>
      </c>
      <c r="CG5" s="22">
        <f t="shared" si="22"/>
        <v>0</v>
      </c>
      <c r="CH5" s="22">
        <f t="shared" si="23"/>
        <v>0</v>
      </c>
    </row>
    <row r="6" spans="1:86">
      <c r="A6" s="121">
        <v>25</v>
      </c>
      <c r="B6" s="139" t="s">
        <v>282</v>
      </c>
      <c r="C6" s="35">
        <f t="shared" si="0"/>
        <v>82</v>
      </c>
      <c r="D6" s="22">
        <f t="shared" si="1"/>
        <v>9</v>
      </c>
      <c r="E6" s="22">
        <f t="shared" si="2"/>
        <v>1</v>
      </c>
      <c r="F6" s="22">
        <f t="shared" si="3"/>
        <v>9</v>
      </c>
      <c r="G6" s="22" t="str">
        <f t="shared" si="4"/>
        <v>CBDG</v>
      </c>
      <c r="H6" s="22">
        <f t="shared" si="5"/>
        <v>0</v>
      </c>
      <c r="I6" s="33">
        <f t="shared" si="6"/>
        <v>0</v>
      </c>
      <c r="J6" s="36">
        <f t="shared" si="7"/>
        <v>0</v>
      </c>
      <c r="K6" s="34"/>
      <c r="L6" s="32"/>
      <c r="M6" s="32"/>
      <c r="N6" s="32"/>
      <c r="O6" s="32"/>
      <c r="P6" s="32"/>
      <c r="Q6" s="32"/>
      <c r="R6" s="32"/>
      <c r="S6" s="32"/>
      <c r="T6" s="32"/>
      <c r="U6" s="22">
        <f t="shared" si="8"/>
        <v>0</v>
      </c>
      <c r="V6" s="33">
        <f t="shared" si="9"/>
        <v>0</v>
      </c>
      <c r="W6" s="37" t="str">
        <f>IF(ISNA(VLOOKUP($L$2:$L$66,Notes!$A$1:$B$10,2,0)),"",VLOOKUP($L$2:$L$66,Notes!$A$1:$B$10,2,0))</f>
        <v/>
      </c>
      <c r="X6" s="22" t="str">
        <f>IF(ISNA(VLOOKUP($N$2:$N$66,Notes!$A$1:$B$10,2,0)),"",VLOOKUP($N$2:$N$66,Notes!$A$1:$B$10,2,0))</f>
        <v/>
      </c>
      <c r="Y6" s="22" t="str">
        <f>IF(ISNA(VLOOKUP($P$2:$P$66,Notes!$A$1:$B$10,2,0)),"",VLOOKUP($P$2:$P$66,Notes!$A$1:$B$10,2,0))</f>
        <v/>
      </c>
      <c r="Z6" s="22" t="str">
        <f>IF(ISNA(VLOOKUP($R$2:$R$66,Notes!$C$1:$D$10,2,0)),"",VLOOKUP($R$2:$R$66,Notes!$C$1:$D$10,2,0))</f>
        <v/>
      </c>
      <c r="AA6" s="22" t="str">
        <f>IF(ISNA(VLOOKUP($T$2:$T$66,Notes!$E$1:$F$10,2,0)),"",VLOOKUP($T$2:$T$66,Notes!$E$1:$F$10,2,0))</f>
        <v/>
      </c>
      <c r="AB6" s="38">
        <f t="shared" si="10"/>
        <v>0</v>
      </c>
      <c r="AC6" s="34"/>
      <c r="AD6" s="32"/>
      <c r="AE6" s="32"/>
      <c r="AF6" s="32"/>
      <c r="AG6" s="32"/>
      <c r="AH6" s="32"/>
      <c r="AI6" s="32"/>
      <c r="AJ6" s="32"/>
      <c r="AK6" s="32"/>
      <c r="AL6" s="32"/>
      <c r="AM6" s="22">
        <f t="shared" si="11"/>
        <v>0</v>
      </c>
      <c r="AN6" s="33">
        <f t="shared" si="12"/>
        <v>0</v>
      </c>
      <c r="AO6" s="37" t="str">
        <f>IF(ISNA(VLOOKUP($AD$2:$AD$66,Notes!$A$1:$B$10,2,0)),"",VLOOKUP($AD$2:$AD$66,Notes!$A$1:$B$10,2,0))</f>
        <v/>
      </c>
      <c r="AP6" s="22" t="str">
        <f>IF(ISNA(VLOOKUP($AF$2:$AF$66,Notes!$A$1:$B$10,2,0)),"",VLOOKUP($AF$2:$AF$66,Notes!$A$1:$B$10,2,0))</f>
        <v/>
      </c>
      <c r="AQ6" s="22" t="str">
        <f>IF(ISNA(VLOOKUP($AH$2:$AH$66,Notes!$A$1:$B$10,2,0)),"",VLOOKUP($AH$2:$AH$66,Notes!$A$1:$B$10,2,0))</f>
        <v/>
      </c>
      <c r="AR6" s="22" t="str">
        <f>IF(ISNA(VLOOKUP($AJ$2:$AJ$66,Notes!$C$1:$D$10,2,0)),"",VLOOKUP($AJ$2:$AJ$66,Notes!$C$1:$D$10,2,0))</f>
        <v/>
      </c>
      <c r="AS6" s="22" t="str">
        <f>IF(ISNA(VLOOKUP($AL$2:$AL$66,Notes!$E$1:$F$10,2,0)),"",VLOOKUP($AL$2:$AL$66,Notes!$E$1:$F$10,2,0))</f>
        <v/>
      </c>
      <c r="AT6" s="38">
        <f t="shared" si="13"/>
        <v>0</v>
      </c>
      <c r="AU6" s="34"/>
      <c r="AV6" s="32"/>
      <c r="AW6" s="32"/>
      <c r="AX6" s="32"/>
      <c r="AY6" s="32"/>
      <c r="AZ6" s="32"/>
      <c r="BA6" s="32"/>
      <c r="BB6" s="32"/>
      <c r="BC6" s="32"/>
      <c r="BD6" s="32"/>
      <c r="BE6" s="22">
        <f t="shared" si="14"/>
        <v>0</v>
      </c>
      <c r="BF6" s="33">
        <f t="shared" si="15"/>
        <v>0</v>
      </c>
      <c r="BG6" s="37" t="str">
        <f>IF(ISNA(VLOOKUP($AV$2:$AV$66,Notes!$A$1:$B$10,2,0)),"",VLOOKUP($AV$2:$AV$66,Notes!$A$1:$B$10,2,0))</f>
        <v/>
      </c>
      <c r="BH6" s="22" t="str">
        <f>IF(ISNA(VLOOKUP($AX$2:$AX$66,Notes!$A$1:$B$10,2,0)),"",VLOOKUP($AX$2:$AX$66,Notes!$A$1:$B$10,2,0))</f>
        <v/>
      </c>
      <c r="BI6" s="22" t="str">
        <f>IF(ISNA(VLOOKUP($AZ$2:$AZ$66,Notes!$A$1:$B$10,2,0)),"",VLOOKUP($AZ$2:$AZ$66,Notes!$A$1:$B$10,2,0))</f>
        <v/>
      </c>
      <c r="BJ6" s="22" t="str">
        <f>IF(ISNA(VLOOKUP($BB$2:$BB$66,Notes!$C$1:$D$10,2,0)),"",VLOOKUP($BB$2:$BB$66,Notes!$C$1:$D$10,2,0))</f>
        <v/>
      </c>
      <c r="BK6" s="22" t="str">
        <f>IF(ISNA(VLOOKUP($BD$2:$BD$66,Notes!$E$1:$F$10,2,0)),"",VLOOKUP($BD$2:$BD$66,Notes!$E$1:$F$10,2,0))</f>
        <v/>
      </c>
      <c r="BL6" s="38">
        <f t="shared" si="16"/>
        <v>0</v>
      </c>
      <c r="BM6" s="34">
        <v>39</v>
      </c>
      <c r="BN6" s="32">
        <v>6</v>
      </c>
      <c r="BO6" s="32">
        <v>43</v>
      </c>
      <c r="BP6" s="32">
        <v>7</v>
      </c>
      <c r="BQ6" s="32"/>
      <c r="BR6" s="32"/>
      <c r="BS6" s="32"/>
      <c r="BT6" s="32"/>
      <c r="BU6" s="32"/>
      <c r="BV6" s="32"/>
      <c r="BW6" s="22">
        <f t="shared" si="17"/>
        <v>82</v>
      </c>
      <c r="BX6" s="33">
        <f t="shared" si="18"/>
        <v>1</v>
      </c>
      <c r="BY6" s="37">
        <f>IF(ISNA(VLOOKUP($BN$2:$BN$66,Notes!$A$1:$B$10,2,0)),"",VLOOKUP($BN$2:$BN$66,Notes!$A$1:$B$10,2,0))</f>
        <v>5</v>
      </c>
      <c r="BZ6" s="22">
        <f>IF(ISNA(VLOOKUP($BP$2:$BP$66,Notes!$A$1:$B$10,2,0)),"",VLOOKUP($BP$2:$BP$66,Notes!$A$1:$B$10,2,0))</f>
        <v>4</v>
      </c>
      <c r="CA6" s="22" t="str">
        <f>IF(ISNA(VLOOKUP($BR$2:$BR$66,Notes!$A$1:$B$10,2,0)),"",VLOOKUP($BR$2:$BR$66,Notes!$A$1:$B$10,2,0))</f>
        <v/>
      </c>
      <c r="CB6" s="22" t="str">
        <f>IF(ISNA(VLOOKUP($BT$2:$BT$66,Notes!$C$1:$D$10,2,0)),"",VLOOKUP($BT$2:$BT$66,Notes!$C$1:$D$10,2,0))</f>
        <v/>
      </c>
      <c r="CC6" s="22" t="str">
        <f>IF(ISNA(VLOOKUP($BV$2:$BV$66,Notes!$E$1:$F$10,2,0)),"",VLOOKUP($BV$2:$BV$66,Notes!$E$1:$F$10,2,0))</f>
        <v/>
      </c>
      <c r="CD6" s="38">
        <f t="shared" si="19"/>
        <v>9</v>
      </c>
      <c r="CE6" s="57">
        <f t="shared" si="20"/>
        <v>0</v>
      </c>
      <c r="CF6" s="22">
        <f t="shared" si="21"/>
        <v>0</v>
      </c>
      <c r="CG6" s="22">
        <f t="shared" si="22"/>
        <v>0</v>
      </c>
      <c r="CH6" s="22">
        <f t="shared" si="23"/>
        <v>9</v>
      </c>
    </row>
    <row r="7" spans="1:86">
      <c r="A7" s="35">
        <v>38</v>
      </c>
      <c r="B7" s="36" t="s">
        <v>76</v>
      </c>
      <c r="C7" s="35">
        <f t="shared" si="0"/>
        <v>0</v>
      </c>
      <c r="D7" s="22">
        <f t="shared" si="1"/>
        <v>0</v>
      </c>
      <c r="E7" s="22">
        <f t="shared" si="2"/>
        <v>0</v>
      </c>
      <c r="F7" s="22">
        <f t="shared" si="3"/>
        <v>0</v>
      </c>
      <c r="G7" s="22">
        <f t="shared" si="4"/>
        <v>0</v>
      </c>
      <c r="H7" s="22">
        <f t="shared" si="5"/>
        <v>0</v>
      </c>
      <c r="I7" s="33">
        <f t="shared" si="6"/>
        <v>0</v>
      </c>
      <c r="J7" s="36">
        <f t="shared" si="7"/>
        <v>0</v>
      </c>
      <c r="K7" s="34"/>
      <c r="L7" s="32"/>
      <c r="M7" s="32"/>
      <c r="N7" s="32"/>
      <c r="O7" s="32"/>
      <c r="P7" s="32"/>
      <c r="Q7" s="32"/>
      <c r="R7" s="32"/>
      <c r="S7" s="32"/>
      <c r="T7" s="32"/>
      <c r="U7" s="22">
        <f t="shared" si="8"/>
        <v>0</v>
      </c>
      <c r="V7" s="33">
        <f t="shared" si="9"/>
        <v>0</v>
      </c>
      <c r="W7" s="37" t="str">
        <f>IF(ISNA(VLOOKUP($L$2:$L$66,Notes!$A$1:$B$10,2,0)),"",VLOOKUP($L$2:$L$66,Notes!$A$1:$B$10,2,0))</f>
        <v/>
      </c>
      <c r="X7" s="22" t="str">
        <f>IF(ISNA(VLOOKUP($N$2:$N$66,Notes!$A$1:$B$10,2,0)),"",VLOOKUP($N$2:$N$66,Notes!$A$1:$B$10,2,0))</f>
        <v/>
      </c>
      <c r="Y7" s="22" t="str">
        <f>IF(ISNA(VLOOKUP($P$2:$P$66,Notes!$A$1:$B$10,2,0)),"",VLOOKUP($P$2:$P$66,Notes!$A$1:$B$10,2,0))</f>
        <v/>
      </c>
      <c r="Z7" s="22" t="str">
        <f>IF(ISNA(VLOOKUP($R$2:$R$66,Notes!$C$1:$D$10,2,0)),"",VLOOKUP($R$2:$R$66,Notes!$C$1:$D$10,2,0))</f>
        <v/>
      </c>
      <c r="AA7" s="22" t="str">
        <f>IF(ISNA(VLOOKUP($T$2:$T$66,Notes!$E$1:$F$10,2,0)),"",VLOOKUP($T$2:$T$66,Notes!$E$1:$F$10,2,0))</f>
        <v/>
      </c>
      <c r="AB7" s="38">
        <f t="shared" si="10"/>
        <v>0</v>
      </c>
      <c r="AC7" s="34"/>
      <c r="AD7" s="32"/>
      <c r="AE7" s="32"/>
      <c r="AF7" s="32"/>
      <c r="AG7" s="32"/>
      <c r="AH7" s="32"/>
      <c r="AI7" s="32"/>
      <c r="AJ7" s="32"/>
      <c r="AK7" s="32"/>
      <c r="AL7" s="32"/>
      <c r="AM7" s="22">
        <f t="shared" si="11"/>
        <v>0</v>
      </c>
      <c r="AN7" s="33">
        <f t="shared" si="12"/>
        <v>0</v>
      </c>
      <c r="AO7" s="37" t="str">
        <f>IF(ISNA(VLOOKUP($AD$2:$AD$66,Notes!$A$1:$B$10,2,0)),"",VLOOKUP($AD$2:$AD$66,Notes!$A$1:$B$10,2,0))</f>
        <v/>
      </c>
      <c r="AP7" s="22" t="str">
        <f>IF(ISNA(VLOOKUP($AF$2:$AF$66,Notes!$A$1:$B$10,2,0)),"",VLOOKUP($AF$2:$AF$66,Notes!$A$1:$B$10,2,0))</f>
        <v/>
      </c>
      <c r="AQ7" s="22" t="str">
        <f>IF(ISNA(VLOOKUP($AH$2:$AH$66,Notes!$A$1:$B$10,2,0)),"",VLOOKUP($AH$2:$AH$66,Notes!$A$1:$B$10,2,0))</f>
        <v/>
      </c>
      <c r="AR7" s="22" t="str">
        <f>IF(ISNA(VLOOKUP($AJ$2:$AJ$66,Notes!$C$1:$D$10,2,0)),"",VLOOKUP($AJ$2:$AJ$66,Notes!$C$1:$D$10,2,0))</f>
        <v/>
      </c>
      <c r="AS7" s="22" t="str">
        <f>IF(ISNA(VLOOKUP($AL$2:$AL$66,Notes!$E$1:$F$10,2,0)),"",VLOOKUP($AL$2:$AL$66,Notes!$E$1:$F$10,2,0))</f>
        <v/>
      </c>
      <c r="AT7" s="38">
        <f t="shared" si="13"/>
        <v>0</v>
      </c>
      <c r="AU7" s="34"/>
      <c r="AV7" s="32"/>
      <c r="AW7" s="32"/>
      <c r="AX7" s="32"/>
      <c r="AY7" s="32"/>
      <c r="AZ7" s="32"/>
      <c r="BA7" s="32"/>
      <c r="BB7" s="32"/>
      <c r="BC7" s="32"/>
      <c r="BD7" s="32"/>
      <c r="BE7" s="22">
        <f t="shared" si="14"/>
        <v>0</v>
      </c>
      <c r="BF7" s="33">
        <f t="shared" si="15"/>
        <v>0</v>
      </c>
      <c r="BG7" s="37" t="str">
        <f>IF(ISNA(VLOOKUP($AV$2:$AV$66,Notes!$A$1:$B$10,2,0)),"",VLOOKUP($AV$2:$AV$66,Notes!$A$1:$B$10,2,0))</f>
        <v/>
      </c>
      <c r="BH7" s="22" t="str">
        <f>IF(ISNA(VLOOKUP($AX$2:$AX$66,Notes!$A$1:$B$10,2,0)),"",VLOOKUP($AX$2:$AX$66,Notes!$A$1:$B$10,2,0))</f>
        <v/>
      </c>
      <c r="BI7" s="22" t="str">
        <f>IF(ISNA(VLOOKUP($AZ$2:$AZ$66,Notes!$A$1:$B$10,2,0)),"",VLOOKUP($AZ$2:$AZ$66,Notes!$A$1:$B$10,2,0))</f>
        <v/>
      </c>
      <c r="BJ7" s="22" t="str">
        <f>IF(ISNA(VLOOKUP($BB$2:$BB$66,Notes!$C$1:$D$10,2,0)),"",VLOOKUP($BB$2:$BB$66,Notes!$C$1:$D$10,2,0))</f>
        <v/>
      </c>
      <c r="BK7" s="22" t="str">
        <f>IF(ISNA(VLOOKUP($BD$2:$BD$66,Notes!$E$1:$F$10,2,0)),"",VLOOKUP($BD$2:$BD$66,Notes!$E$1:$F$10,2,0))</f>
        <v/>
      </c>
      <c r="BL7" s="38">
        <f t="shared" si="16"/>
        <v>0</v>
      </c>
      <c r="BM7" s="34"/>
      <c r="BN7" s="32"/>
      <c r="BO7" s="32"/>
      <c r="BP7" s="32"/>
      <c r="BQ7" s="32"/>
      <c r="BR7" s="32"/>
      <c r="BS7" s="32"/>
      <c r="BT7" s="32"/>
      <c r="BU7" s="32"/>
      <c r="BV7" s="32"/>
      <c r="BW7" s="22">
        <f t="shared" si="17"/>
        <v>0</v>
      </c>
      <c r="BX7" s="33">
        <f t="shared" si="18"/>
        <v>0</v>
      </c>
      <c r="BY7" s="37" t="str">
        <f>IF(ISNA(VLOOKUP($BN$2:$BN$66,Notes!$A$1:$B$10,2,0)),"",VLOOKUP($BN$2:$BN$66,Notes!$A$1:$B$10,2,0))</f>
        <v/>
      </c>
      <c r="BZ7" s="22" t="str">
        <f>IF(ISNA(VLOOKUP($BP$2:$BP$66,Notes!$A$1:$B$10,2,0)),"",VLOOKUP($BP$2:$BP$66,Notes!$A$1:$B$10,2,0))</f>
        <v/>
      </c>
      <c r="CA7" s="22" t="str">
        <f>IF(ISNA(VLOOKUP($BR$2:$BR$66,Notes!$A$1:$B$10,2,0)),"",VLOOKUP($BR$2:$BR$66,Notes!$A$1:$B$10,2,0))</f>
        <v/>
      </c>
      <c r="CB7" s="22" t="str">
        <f>IF(ISNA(VLOOKUP($BT$2:$BT$66,Notes!$C$1:$D$10,2,0)),"",VLOOKUP($BT$2:$BT$66,Notes!$C$1:$D$10,2,0))</f>
        <v/>
      </c>
      <c r="CC7" s="22" t="str">
        <f>IF(ISNA(VLOOKUP($BV$2:$BV$66,Notes!$E$1:$F$10,2,0)),"",VLOOKUP($BV$2:$BV$66,Notes!$E$1:$F$10,2,0))</f>
        <v/>
      </c>
      <c r="CD7" s="38">
        <f t="shared" si="19"/>
        <v>0</v>
      </c>
      <c r="CE7" s="57">
        <f t="shared" si="20"/>
        <v>0</v>
      </c>
      <c r="CF7" s="22">
        <f t="shared" si="21"/>
        <v>0</v>
      </c>
      <c r="CG7" s="22">
        <f t="shared" si="22"/>
        <v>0</v>
      </c>
      <c r="CH7" s="22">
        <f t="shared" si="23"/>
        <v>0</v>
      </c>
    </row>
    <row r="8" spans="1:86">
      <c r="A8" s="35">
        <v>40</v>
      </c>
      <c r="B8" s="36" t="s">
        <v>77</v>
      </c>
      <c r="C8" s="35">
        <f t="shared" si="0"/>
        <v>0</v>
      </c>
      <c r="D8" s="22">
        <f t="shared" si="1"/>
        <v>0</v>
      </c>
      <c r="E8" s="22">
        <f t="shared" si="2"/>
        <v>0</v>
      </c>
      <c r="F8" s="22">
        <f t="shared" si="3"/>
        <v>0</v>
      </c>
      <c r="G8" s="22">
        <f t="shared" si="4"/>
        <v>0</v>
      </c>
      <c r="H8" s="22">
        <f t="shared" si="5"/>
        <v>0</v>
      </c>
      <c r="I8" s="33">
        <f t="shared" si="6"/>
        <v>0</v>
      </c>
      <c r="J8" s="36">
        <f t="shared" si="7"/>
        <v>0</v>
      </c>
      <c r="K8" s="34"/>
      <c r="L8" s="32"/>
      <c r="M8" s="32"/>
      <c r="N8" s="32"/>
      <c r="O8" s="32"/>
      <c r="P8" s="32"/>
      <c r="Q8" s="32"/>
      <c r="R8" s="32"/>
      <c r="S8" s="32"/>
      <c r="T8" s="32"/>
      <c r="U8" s="22">
        <f t="shared" si="8"/>
        <v>0</v>
      </c>
      <c r="V8" s="33">
        <f t="shared" si="9"/>
        <v>0</v>
      </c>
      <c r="W8" s="37" t="str">
        <f>IF(ISNA(VLOOKUP($L$2:$L$66,Notes!$A$1:$B$10,2,0)),"",VLOOKUP($L$2:$L$66,Notes!$A$1:$B$10,2,0))</f>
        <v/>
      </c>
      <c r="X8" s="22" t="str">
        <f>IF(ISNA(VLOOKUP($N$2:$N$66,Notes!$A$1:$B$10,2,0)),"",VLOOKUP($N$2:$N$66,Notes!$A$1:$B$10,2,0))</f>
        <v/>
      </c>
      <c r="Y8" s="22" t="str">
        <f>IF(ISNA(VLOOKUP($P$2:$P$66,Notes!$A$1:$B$10,2,0)),"",VLOOKUP($P$2:$P$66,Notes!$A$1:$B$10,2,0))</f>
        <v/>
      </c>
      <c r="Z8" s="22" t="str">
        <f>IF(ISNA(VLOOKUP($R$2:$R$66,Notes!$C$1:$D$10,2,0)),"",VLOOKUP($R$2:$R$66,Notes!$C$1:$D$10,2,0))</f>
        <v/>
      </c>
      <c r="AA8" s="22" t="str">
        <f>IF(ISNA(VLOOKUP($T$2:$T$66,Notes!$E$1:$F$10,2,0)),"",VLOOKUP($T$2:$T$66,Notes!$E$1:$F$10,2,0))</f>
        <v/>
      </c>
      <c r="AB8" s="38">
        <f t="shared" si="10"/>
        <v>0</v>
      </c>
      <c r="AC8" s="34"/>
      <c r="AD8" s="32"/>
      <c r="AE8" s="32"/>
      <c r="AF8" s="32"/>
      <c r="AG8" s="32"/>
      <c r="AH8" s="32"/>
      <c r="AI8" s="32"/>
      <c r="AJ8" s="32"/>
      <c r="AK8" s="32"/>
      <c r="AL8" s="32"/>
      <c r="AM8" s="22">
        <f t="shared" si="11"/>
        <v>0</v>
      </c>
      <c r="AN8" s="33">
        <f t="shared" si="12"/>
        <v>0</v>
      </c>
      <c r="AO8" s="37" t="str">
        <f>IF(ISNA(VLOOKUP($AD$2:$AD$66,Notes!$A$1:$B$10,2,0)),"",VLOOKUP($AD$2:$AD$66,Notes!$A$1:$B$10,2,0))</f>
        <v/>
      </c>
      <c r="AP8" s="22" t="str">
        <f>IF(ISNA(VLOOKUP($AF$2:$AF$66,Notes!$A$1:$B$10,2,0)),"",VLOOKUP($AF$2:$AF$66,Notes!$A$1:$B$10,2,0))</f>
        <v/>
      </c>
      <c r="AQ8" s="22" t="str">
        <f>IF(ISNA(VLOOKUP($AH$2:$AH$66,Notes!$A$1:$B$10,2,0)),"",VLOOKUP($AH$2:$AH$66,Notes!$A$1:$B$10,2,0))</f>
        <v/>
      </c>
      <c r="AR8" s="22" t="str">
        <f>IF(ISNA(VLOOKUP($AJ$2:$AJ$66,Notes!$C$1:$D$10,2,0)),"",VLOOKUP($AJ$2:$AJ$66,Notes!$C$1:$D$10,2,0))</f>
        <v/>
      </c>
      <c r="AS8" s="22" t="str">
        <f>IF(ISNA(VLOOKUP($AL$2:$AL$66,Notes!$E$1:$F$10,2,0)),"",VLOOKUP($AL$2:$AL$66,Notes!$E$1:$F$10,2,0))</f>
        <v/>
      </c>
      <c r="AT8" s="38">
        <f t="shared" si="13"/>
        <v>0</v>
      </c>
      <c r="AU8" s="34"/>
      <c r="AV8" s="32"/>
      <c r="AW8" s="32"/>
      <c r="AX8" s="32"/>
      <c r="AY8" s="32"/>
      <c r="AZ8" s="32"/>
      <c r="BA8" s="32"/>
      <c r="BB8" s="32"/>
      <c r="BC8" s="32"/>
      <c r="BD8" s="32"/>
      <c r="BE8" s="22">
        <f t="shared" si="14"/>
        <v>0</v>
      </c>
      <c r="BF8" s="33">
        <f t="shared" si="15"/>
        <v>0</v>
      </c>
      <c r="BG8" s="37" t="str">
        <f>IF(ISNA(VLOOKUP($AV$2:$AV$66,Notes!$A$1:$B$10,2,0)),"",VLOOKUP($AV$2:$AV$66,Notes!$A$1:$B$10,2,0))</f>
        <v/>
      </c>
      <c r="BH8" s="22" t="str">
        <f>IF(ISNA(VLOOKUP($AX$2:$AX$66,Notes!$A$1:$B$10,2,0)),"",VLOOKUP($AX$2:$AX$66,Notes!$A$1:$B$10,2,0))</f>
        <v/>
      </c>
      <c r="BI8" s="22" t="str">
        <f>IF(ISNA(VLOOKUP($AZ$2:$AZ$66,Notes!$A$1:$B$10,2,0)),"",VLOOKUP($AZ$2:$AZ$66,Notes!$A$1:$B$10,2,0))</f>
        <v/>
      </c>
      <c r="BJ8" s="22" t="str">
        <f>IF(ISNA(VLOOKUP($BB$2:$BB$66,Notes!$C$1:$D$10,2,0)),"",VLOOKUP($BB$2:$BB$66,Notes!$C$1:$D$10,2,0))</f>
        <v/>
      </c>
      <c r="BK8" s="22" t="str">
        <f>IF(ISNA(VLOOKUP($BD$2:$BD$66,Notes!$E$1:$F$10,2,0)),"",VLOOKUP($BD$2:$BD$66,Notes!$E$1:$F$10,2,0))</f>
        <v/>
      </c>
      <c r="BL8" s="38">
        <f t="shared" si="16"/>
        <v>0</v>
      </c>
      <c r="BM8" s="34"/>
      <c r="BN8" s="32"/>
      <c r="BO8" s="32"/>
      <c r="BP8" s="32"/>
      <c r="BQ8" s="32"/>
      <c r="BR8" s="32"/>
      <c r="BS8" s="32"/>
      <c r="BT8" s="32"/>
      <c r="BU8" s="32"/>
      <c r="BV8" s="32"/>
      <c r="BW8" s="22">
        <f t="shared" si="17"/>
        <v>0</v>
      </c>
      <c r="BX8" s="33">
        <f t="shared" si="18"/>
        <v>0</v>
      </c>
      <c r="BY8" s="37" t="str">
        <f>IF(ISNA(VLOOKUP($BN$2:$BN$66,Notes!$A$1:$B$10,2,0)),"",VLOOKUP($BN$2:$BN$66,Notes!$A$1:$B$10,2,0))</f>
        <v/>
      </c>
      <c r="BZ8" s="22" t="str">
        <f>IF(ISNA(VLOOKUP($BP$2:$BP$66,Notes!$A$1:$B$10,2,0)),"",VLOOKUP($BP$2:$BP$66,Notes!$A$1:$B$10,2,0))</f>
        <v/>
      </c>
      <c r="CA8" s="22" t="str">
        <f>IF(ISNA(VLOOKUP($BR$2:$BR$66,Notes!$A$1:$B$10,2,0)),"",VLOOKUP($BR$2:$BR$66,Notes!$A$1:$B$10,2,0))</f>
        <v/>
      </c>
      <c r="CB8" s="22" t="str">
        <f>IF(ISNA(VLOOKUP($BT$2:$BT$66,Notes!$C$1:$D$10,2,0)),"",VLOOKUP($BT$2:$BT$66,Notes!$C$1:$D$10,2,0))</f>
        <v/>
      </c>
      <c r="CC8" s="22" t="str">
        <f>IF(ISNA(VLOOKUP($BV$2:$BV$66,Notes!$E$1:$F$10,2,0)),"",VLOOKUP($BV$2:$BV$66,Notes!$E$1:$F$10,2,0))</f>
        <v/>
      </c>
      <c r="CD8" s="38">
        <f t="shared" si="19"/>
        <v>0</v>
      </c>
      <c r="CE8" s="57">
        <f t="shared" si="20"/>
        <v>0</v>
      </c>
      <c r="CF8" s="22">
        <f t="shared" si="21"/>
        <v>0</v>
      </c>
      <c r="CG8" s="22">
        <f t="shared" si="22"/>
        <v>0</v>
      </c>
      <c r="CH8" s="22">
        <f t="shared" si="23"/>
        <v>0</v>
      </c>
    </row>
    <row r="9" spans="1:86">
      <c r="A9" s="35">
        <v>53</v>
      </c>
      <c r="B9" s="36" t="s">
        <v>78</v>
      </c>
      <c r="C9" s="35">
        <f t="shared" si="0"/>
        <v>0</v>
      </c>
      <c r="D9" s="22">
        <f t="shared" si="1"/>
        <v>0</v>
      </c>
      <c r="E9" s="22">
        <f t="shared" si="2"/>
        <v>0</v>
      </c>
      <c r="F9" s="22">
        <f t="shared" si="3"/>
        <v>0</v>
      </c>
      <c r="G9" s="22">
        <f t="shared" si="4"/>
        <v>0</v>
      </c>
      <c r="H9" s="22">
        <f t="shared" si="5"/>
        <v>0</v>
      </c>
      <c r="I9" s="33">
        <f t="shared" si="6"/>
        <v>0</v>
      </c>
      <c r="J9" s="36">
        <f t="shared" si="7"/>
        <v>0</v>
      </c>
      <c r="K9" s="34"/>
      <c r="L9" s="32"/>
      <c r="M9" s="32"/>
      <c r="N9" s="32"/>
      <c r="O9" s="32"/>
      <c r="P9" s="32"/>
      <c r="Q9" s="32"/>
      <c r="R9" s="32"/>
      <c r="S9" s="32"/>
      <c r="T9" s="32"/>
      <c r="U9" s="22">
        <f t="shared" si="8"/>
        <v>0</v>
      </c>
      <c r="V9" s="33">
        <f t="shared" si="9"/>
        <v>0</v>
      </c>
      <c r="W9" s="37" t="str">
        <f>IF(ISNA(VLOOKUP($L$2:$L$66,Notes!$A$1:$B$10,2,0)),"",VLOOKUP($L$2:$L$66,Notes!$A$1:$B$10,2,0))</f>
        <v/>
      </c>
      <c r="X9" s="22" t="str">
        <f>IF(ISNA(VLOOKUP($N$2:$N$66,Notes!$A$1:$B$10,2,0)),"",VLOOKUP($N$2:$N$66,Notes!$A$1:$B$10,2,0))</f>
        <v/>
      </c>
      <c r="Y9" s="22" t="str">
        <f>IF(ISNA(VLOOKUP($P$2:$P$66,Notes!$A$1:$B$10,2,0)),"",VLOOKUP($P$2:$P$66,Notes!$A$1:$B$10,2,0))</f>
        <v/>
      </c>
      <c r="Z9" s="22" t="str">
        <f>IF(ISNA(VLOOKUP($R$2:$R$66,Notes!$C$1:$D$10,2,0)),"",VLOOKUP($R$2:$R$66,Notes!$C$1:$D$10,2,0))</f>
        <v/>
      </c>
      <c r="AA9" s="22" t="str">
        <f>IF(ISNA(VLOOKUP($T$2:$T$66,Notes!$E$1:$F$10,2,0)),"",VLOOKUP($T$2:$T$66,Notes!$E$1:$F$10,2,0))</f>
        <v/>
      </c>
      <c r="AB9" s="38">
        <f t="shared" si="10"/>
        <v>0</v>
      </c>
      <c r="AC9" s="34"/>
      <c r="AD9" s="32"/>
      <c r="AE9" s="32"/>
      <c r="AF9" s="32"/>
      <c r="AG9" s="32"/>
      <c r="AH9" s="32"/>
      <c r="AI9" s="32"/>
      <c r="AJ9" s="32"/>
      <c r="AK9" s="32"/>
      <c r="AL9" s="32"/>
      <c r="AM9" s="22">
        <f t="shared" si="11"/>
        <v>0</v>
      </c>
      <c r="AN9" s="33">
        <f t="shared" si="12"/>
        <v>0</v>
      </c>
      <c r="AO9" s="37" t="str">
        <f>IF(ISNA(VLOOKUP($AD$2:$AD$66,Notes!$A$1:$B$10,2,0)),"",VLOOKUP($AD$2:$AD$66,Notes!$A$1:$B$10,2,0))</f>
        <v/>
      </c>
      <c r="AP9" s="22" t="str">
        <f>IF(ISNA(VLOOKUP($AF$2:$AF$66,Notes!$A$1:$B$10,2,0)),"",VLOOKUP($AF$2:$AF$66,Notes!$A$1:$B$10,2,0))</f>
        <v/>
      </c>
      <c r="AQ9" s="22" t="str">
        <f>IF(ISNA(VLOOKUP($AH$2:$AH$66,Notes!$A$1:$B$10,2,0)),"",VLOOKUP($AH$2:$AH$66,Notes!$A$1:$B$10,2,0))</f>
        <v/>
      </c>
      <c r="AR9" s="22" t="str">
        <f>IF(ISNA(VLOOKUP($AJ$2:$AJ$66,Notes!$C$1:$D$10,2,0)),"",VLOOKUP($AJ$2:$AJ$66,Notes!$C$1:$D$10,2,0))</f>
        <v/>
      </c>
      <c r="AS9" s="22" t="str">
        <f>IF(ISNA(VLOOKUP($AL$2:$AL$66,Notes!$E$1:$F$10,2,0)),"",VLOOKUP($AL$2:$AL$66,Notes!$E$1:$F$10,2,0))</f>
        <v/>
      </c>
      <c r="AT9" s="38">
        <f t="shared" si="13"/>
        <v>0</v>
      </c>
      <c r="AU9" s="34"/>
      <c r="AV9" s="32"/>
      <c r="AW9" s="32"/>
      <c r="AX9" s="32"/>
      <c r="AY9" s="32"/>
      <c r="AZ9" s="32"/>
      <c r="BA9" s="32"/>
      <c r="BB9" s="32"/>
      <c r="BC9" s="32"/>
      <c r="BD9" s="32"/>
      <c r="BE9" s="22">
        <f t="shared" si="14"/>
        <v>0</v>
      </c>
      <c r="BF9" s="33">
        <f t="shared" si="15"/>
        <v>0</v>
      </c>
      <c r="BG9" s="37" t="str">
        <f>IF(ISNA(VLOOKUP($AV$2:$AV$66,Notes!$A$1:$B$10,2,0)),"",VLOOKUP($AV$2:$AV$66,Notes!$A$1:$B$10,2,0))</f>
        <v/>
      </c>
      <c r="BH9" s="22" t="str">
        <f>IF(ISNA(VLOOKUP($AX$2:$AX$66,Notes!$A$1:$B$10,2,0)),"",VLOOKUP($AX$2:$AX$66,Notes!$A$1:$B$10,2,0))</f>
        <v/>
      </c>
      <c r="BI9" s="22" t="str">
        <f>IF(ISNA(VLOOKUP($AZ$2:$AZ$66,Notes!$A$1:$B$10,2,0)),"",VLOOKUP($AZ$2:$AZ$66,Notes!$A$1:$B$10,2,0))</f>
        <v/>
      </c>
      <c r="BJ9" s="22" t="str">
        <f>IF(ISNA(VLOOKUP($BB$2:$BB$66,Notes!$C$1:$D$10,2,0)),"",VLOOKUP($BB$2:$BB$66,Notes!$C$1:$D$10,2,0))</f>
        <v/>
      </c>
      <c r="BK9" s="22" t="str">
        <f>IF(ISNA(VLOOKUP($BD$2:$BD$66,Notes!$E$1:$F$10,2,0)),"",VLOOKUP($BD$2:$BD$66,Notes!$E$1:$F$10,2,0))</f>
        <v/>
      </c>
      <c r="BL9" s="38">
        <f t="shared" si="16"/>
        <v>0</v>
      </c>
      <c r="BM9" s="34"/>
      <c r="BN9" s="32"/>
      <c r="BO9" s="32"/>
      <c r="BP9" s="32"/>
      <c r="BQ9" s="32"/>
      <c r="BR9" s="32"/>
      <c r="BS9" s="32"/>
      <c r="BT9" s="32"/>
      <c r="BU9" s="32"/>
      <c r="BV9" s="32"/>
      <c r="BW9" s="22">
        <f t="shared" si="17"/>
        <v>0</v>
      </c>
      <c r="BX9" s="33">
        <f t="shared" si="18"/>
        <v>0</v>
      </c>
      <c r="BY9" s="37" t="str">
        <f>IF(ISNA(VLOOKUP($BN$2:$BN$66,Notes!$A$1:$B$10,2,0)),"",VLOOKUP($BN$2:$BN$66,Notes!$A$1:$B$10,2,0))</f>
        <v/>
      </c>
      <c r="BZ9" s="22" t="str">
        <f>IF(ISNA(VLOOKUP($BP$2:$BP$66,Notes!$A$1:$B$10,2,0)),"",VLOOKUP($BP$2:$BP$66,Notes!$A$1:$B$10,2,0))</f>
        <v/>
      </c>
      <c r="CA9" s="22" t="str">
        <f>IF(ISNA(VLOOKUP($BR$2:$BR$66,Notes!$A$1:$B$10,2,0)),"",VLOOKUP($BR$2:$BR$66,Notes!$A$1:$B$10,2,0))</f>
        <v/>
      </c>
      <c r="CB9" s="22" t="str">
        <f>IF(ISNA(VLOOKUP($BT$2:$BT$66,Notes!$C$1:$D$10,2,0)),"",VLOOKUP($BT$2:$BT$66,Notes!$C$1:$D$10,2,0))</f>
        <v/>
      </c>
      <c r="CC9" s="22" t="str">
        <f>IF(ISNA(VLOOKUP($BV$2:$BV$66,Notes!$E$1:$F$10,2,0)),"",VLOOKUP($BV$2:$BV$66,Notes!$E$1:$F$10,2,0))</f>
        <v/>
      </c>
      <c r="CD9" s="38">
        <f t="shared" si="19"/>
        <v>0</v>
      </c>
      <c r="CE9" s="57">
        <f t="shared" si="20"/>
        <v>0</v>
      </c>
      <c r="CF9" s="22">
        <f t="shared" si="21"/>
        <v>0</v>
      </c>
      <c r="CG9" s="22">
        <f t="shared" si="22"/>
        <v>0</v>
      </c>
      <c r="CH9" s="22">
        <f t="shared" si="23"/>
        <v>0</v>
      </c>
    </row>
    <row r="10" spans="1:86">
      <c r="A10" s="35">
        <v>84</v>
      </c>
      <c r="B10" s="36" t="s">
        <v>53</v>
      </c>
      <c r="C10" s="35">
        <f t="shared" si="0"/>
        <v>0</v>
      </c>
      <c r="D10" s="22">
        <f t="shared" si="1"/>
        <v>0</v>
      </c>
      <c r="E10" s="22">
        <f t="shared" si="2"/>
        <v>0</v>
      </c>
      <c r="F10" s="22">
        <f t="shared" si="3"/>
        <v>0</v>
      </c>
      <c r="G10" s="22">
        <f t="shared" si="4"/>
        <v>0</v>
      </c>
      <c r="H10" s="22">
        <f t="shared" si="5"/>
        <v>0</v>
      </c>
      <c r="I10" s="33">
        <f t="shared" si="6"/>
        <v>0</v>
      </c>
      <c r="J10" s="36">
        <f t="shared" si="7"/>
        <v>0</v>
      </c>
      <c r="K10" s="34"/>
      <c r="L10" s="32"/>
      <c r="M10" s="32"/>
      <c r="N10" s="32"/>
      <c r="O10" s="32"/>
      <c r="P10" s="32"/>
      <c r="Q10" s="32"/>
      <c r="R10" s="32"/>
      <c r="S10" s="32"/>
      <c r="T10" s="32"/>
      <c r="U10" s="22">
        <f t="shared" si="8"/>
        <v>0</v>
      </c>
      <c r="V10" s="33">
        <f t="shared" si="9"/>
        <v>0</v>
      </c>
      <c r="W10" s="37" t="str">
        <f>IF(ISNA(VLOOKUP($L$2:$L$66,Notes!$A$1:$B$10,2,0)),"",VLOOKUP($L$2:$L$66,Notes!$A$1:$B$10,2,0))</f>
        <v/>
      </c>
      <c r="X10" s="22" t="str">
        <f>IF(ISNA(VLOOKUP($N$2:$N$66,Notes!$A$1:$B$10,2,0)),"",VLOOKUP($N$2:$N$66,Notes!$A$1:$B$10,2,0))</f>
        <v/>
      </c>
      <c r="Y10" s="22" t="str">
        <f>IF(ISNA(VLOOKUP($P$2:$P$66,Notes!$A$1:$B$10,2,0)),"",VLOOKUP($P$2:$P$66,Notes!$A$1:$B$10,2,0))</f>
        <v/>
      </c>
      <c r="Z10" s="22" t="str">
        <f>IF(ISNA(VLOOKUP($R$2:$R$66,Notes!$C$1:$D$10,2,0)),"",VLOOKUP($R$2:$R$66,Notes!$C$1:$D$10,2,0))</f>
        <v/>
      </c>
      <c r="AA10" s="22" t="str">
        <f>IF(ISNA(VLOOKUP($T$2:$T$66,Notes!$E$1:$F$10,2,0)),"",VLOOKUP($T$2:$T$66,Notes!$E$1:$F$10,2,0))</f>
        <v/>
      </c>
      <c r="AB10" s="38">
        <f t="shared" si="10"/>
        <v>0</v>
      </c>
      <c r="AC10" s="34"/>
      <c r="AD10" s="32"/>
      <c r="AE10" s="32"/>
      <c r="AF10" s="32"/>
      <c r="AG10" s="32"/>
      <c r="AH10" s="32"/>
      <c r="AI10" s="32"/>
      <c r="AJ10" s="32"/>
      <c r="AK10" s="32"/>
      <c r="AL10" s="32"/>
      <c r="AM10" s="22">
        <f t="shared" si="11"/>
        <v>0</v>
      </c>
      <c r="AN10" s="33">
        <f t="shared" si="12"/>
        <v>0</v>
      </c>
      <c r="AO10" s="37" t="str">
        <f>IF(ISNA(VLOOKUP($AD$2:$AD$66,Notes!$A$1:$B$10,2,0)),"",VLOOKUP($AD$2:$AD$66,Notes!$A$1:$B$10,2,0))</f>
        <v/>
      </c>
      <c r="AP10" s="22" t="str">
        <f>IF(ISNA(VLOOKUP($AF$2:$AF$66,Notes!$A$1:$B$10,2,0)),"",VLOOKUP($AF$2:$AF$66,Notes!$A$1:$B$10,2,0))</f>
        <v/>
      </c>
      <c r="AQ10" s="22" t="str">
        <f>IF(ISNA(VLOOKUP($AH$2:$AH$66,Notes!$A$1:$B$10,2,0)),"",VLOOKUP($AH$2:$AH$66,Notes!$A$1:$B$10,2,0))</f>
        <v/>
      </c>
      <c r="AR10" s="22" t="str">
        <f>IF(ISNA(VLOOKUP($AJ$2:$AJ$66,Notes!$C$1:$D$10,2,0)),"",VLOOKUP($AJ$2:$AJ$66,Notes!$C$1:$D$10,2,0))</f>
        <v/>
      </c>
      <c r="AS10" s="22" t="str">
        <f>IF(ISNA(VLOOKUP($AL$2:$AL$66,Notes!$E$1:$F$10,2,0)),"",VLOOKUP($AL$2:$AL$66,Notes!$E$1:$F$10,2,0))</f>
        <v/>
      </c>
      <c r="AT10" s="38">
        <f t="shared" si="13"/>
        <v>0</v>
      </c>
      <c r="AU10" s="34"/>
      <c r="AV10" s="32"/>
      <c r="AW10" s="32"/>
      <c r="AX10" s="32"/>
      <c r="AY10" s="32"/>
      <c r="AZ10" s="32"/>
      <c r="BA10" s="32"/>
      <c r="BB10" s="32"/>
      <c r="BC10" s="32"/>
      <c r="BD10" s="32"/>
      <c r="BE10" s="22">
        <f t="shared" si="14"/>
        <v>0</v>
      </c>
      <c r="BF10" s="33">
        <f t="shared" si="15"/>
        <v>0</v>
      </c>
      <c r="BG10" s="37" t="str">
        <f>IF(ISNA(VLOOKUP($AV$2:$AV$66,Notes!$A$1:$B$10,2,0)),"",VLOOKUP($AV$2:$AV$66,Notes!$A$1:$B$10,2,0))</f>
        <v/>
      </c>
      <c r="BH10" s="22" t="str">
        <f>IF(ISNA(VLOOKUP($AX$2:$AX$66,Notes!$A$1:$B$10,2,0)),"",VLOOKUP($AX$2:$AX$66,Notes!$A$1:$B$10,2,0))</f>
        <v/>
      </c>
      <c r="BI10" s="22" t="str">
        <f>IF(ISNA(VLOOKUP($AZ$2:$AZ$66,Notes!$A$1:$B$10,2,0)),"",VLOOKUP($AZ$2:$AZ$66,Notes!$A$1:$B$10,2,0))</f>
        <v/>
      </c>
      <c r="BJ10" s="22" t="str">
        <f>IF(ISNA(VLOOKUP($BB$2:$BB$66,Notes!$C$1:$D$10,2,0)),"",VLOOKUP($BB$2:$BB$66,Notes!$C$1:$D$10,2,0))</f>
        <v/>
      </c>
      <c r="BK10" s="22" t="str">
        <f>IF(ISNA(VLOOKUP($BD$2:$BD$66,Notes!$E$1:$F$10,2,0)),"",VLOOKUP($BD$2:$BD$66,Notes!$E$1:$F$10,2,0))</f>
        <v/>
      </c>
      <c r="BL10" s="38">
        <f t="shared" si="16"/>
        <v>0</v>
      </c>
      <c r="BM10" s="34"/>
      <c r="BN10" s="32"/>
      <c r="BO10" s="32"/>
      <c r="BP10" s="32"/>
      <c r="BQ10" s="32"/>
      <c r="BR10" s="32"/>
      <c r="BS10" s="32"/>
      <c r="BT10" s="32"/>
      <c r="BU10" s="32"/>
      <c r="BV10" s="32"/>
      <c r="BW10" s="22">
        <f t="shared" si="17"/>
        <v>0</v>
      </c>
      <c r="BX10" s="33">
        <f t="shared" si="18"/>
        <v>0</v>
      </c>
      <c r="BY10" s="37" t="str">
        <f>IF(ISNA(VLOOKUP($BN$2:$BN$66,Notes!$A$1:$B$10,2,0)),"",VLOOKUP($BN$2:$BN$66,Notes!$A$1:$B$10,2,0))</f>
        <v/>
      </c>
      <c r="BZ10" s="22" t="str">
        <f>IF(ISNA(VLOOKUP($BP$2:$BP$66,Notes!$A$1:$B$10,2,0)),"",VLOOKUP($BP$2:$BP$66,Notes!$A$1:$B$10,2,0))</f>
        <v/>
      </c>
      <c r="CA10" s="22" t="str">
        <f>IF(ISNA(VLOOKUP($BR$2:$BR$66,Notes!$A$1:$B$10,2,0)),"",VLOOKUP($BR$2:$BR$66,Notes!$A$1:$B$10,2,0))</f>
        <v/>
      </c>
      <c r="CB10" s="22" t="str">
        <f>IF(ISNA(VLOOKUP($BT$2:$BT$66,Notes!$C$1:$D$10,2,0)),"",VLOOKUP($BT$2:$BT$66,Notes!$C$1:$D$10,2,0))</f>
        <v/>
      </c>
      <c r="CC10" s="22" t="str">
        <f>IF(ISNA(VLOOKUP($BV$2:$BV$66,Notes!$E$1:$F$10,2,0)),"",VLOOKUP($BV$2:$BV$66,Notes!$E$1:$F$10,2,0))</f>
        <v/>
      </c>
      <c r="CD10" s="38">
        <f t="shared" si="19"/>
        <v>0</v>
      </c>
      <c r="CE10" s="57">
        <f t="shared" si="20"/>
        <v>0</v>
      </c>
      <c r="CF10" s="22">
        <f t="shared" si="21"/>
        <v>0</v>
      </c>
      <c r="CG10" s="22">
        <f t="shared" si="22"/>
        <v>0</v>
      </c>
      <c r="CH10" s="22">
        <f t="shared" si="23"/>
        <v>0</v>
      </c>
    </row>
    <row r="11" spans="1:86">
      <c r="A11" s="35">
        <v>97</v>
      </c>
      <c r="B11" s="36" t="s">
        <v>49</v>
      </c>
      <c r="C11" s="35">
        <f t="shared" si="0"/>
        <v>1409</v>
      </c>
      <c r="D11" s="22">
        <f t="shared" si="1"/>
        <v>169</v>
      </c>
      <c r="E11" s="22">
        <f t="shared" si="2"/>
        <v>4</v>
      </c>
      <c r="F11" s="22">
        <f t="shared" si="3"/>
        <v>42.25</v>
      </c>
      <c r="G11" s="22">
        <f t="shared" si="4"/>
        <v>138</v>
      </c>
      <c r="H11" s="22">
        <f t="shared" si="5"/>
        <v>0</v>
      </c>
      <c r="I11" s="33">
        <f t="shared" si="6"/>
        <v>0</v>
      </c>
      <c r="J11" s="36">
        <f t="shared" si="7"/>
        <v>2</v>
      </c>
      <c r="K11" s="34">
        <v>89</v>
      </c>
      <c r="L11" s="32">
        <v>4</v>
      </c>
      <c r="M11" s="32">
        <v>84</v>
      </c>
      <c r="N11" s="32">
        <v>4</v>
      </c>
      <c r="O11" s="32">
        <v>91</v>
      </c>
      <c r="P11" s="32">
        <v>3</v>
      </c>
      <c r="Q11" s="32">
        <v>75</v>
      </c>
      <c r="R11" s="32">
        <v>4</v>
      </c>
      <c r="S11" s="32"/>
      <c r="T11" s="32"/>
      <c r="U11" s="22">
        <f t="shared" si="8"/>
        <v>339</v>
      </c>
      <c r="V11" s="33">
        <f t="shared" si="9"/>
        <v>1</v>
      </c>
      <c r="W11" s="37">
        <f>IF(ISNA(VLOOKUP($L$2:$L$66,Notes!$A$1:$B$10,2,0)),"",VLOOKUP($L$2:$L$66,Notes!$A$1:$B$10,2,0))</f>
        <v>7</v>
      </c>
      <c r="X11" s="22">
        <f>IF(ISNA(VLOOKUP($N$2:$N$66,Notes!$A$1:$B$10,2,0)),"",VLOOKUP($N$2:$N$66,Notes!$A$1:$B$10,2,0))</f>
        <v>7</v>
      </c>
      <c r="Y11" s="22">
        <f>IF(ISNA(VLOOKUP($P$2:$P$66,Notes!$A$1:$B$10,2,0)),"",VLOOKUP($P$2:$P$66,Notes!$A$1:$B$10,2,0))</f>
        <v>8</v>
      </c>
      <c r="Z11" s="22">
        <f>IF(ISNA(VLOOKUP($R$2:$R$66,Notes!$C$1:$D$10,2,0)),"",VLOOKUP($R$2:$R$66,Notes!$C$1:$D$10,2,0))</f>
        <v>9</v>
      </c>
      <c r="AA11" s="22" t="str">
        <f>IF(ISNA(VLOOKUP($T$2:$T$66,Notes!$E$1:$F$10,2,0)),"",VLOOKUP($T$2:$T$66,Notes!$E$1:$F$10,2,0))</f>
        <v/>
      </c>
      <c r="AB11" s="38">
        <f t="shared" si="10"/>
        <v>31</v>
      </c>
      <c r="AC11" s="34">
        <v>93</v>
      </c>
      <c r="AD11" s="32">
        <v>4</v>
      </c>
      <c r="AE11" s="32">
        <v>95</v>
      </c>
      <c r="AF11" s="32">
        <v>1</v>
      </c>
      <c r="AG11" s="32">
        <v>90</v>
      </c>
      <c r="AH11" s="32">
        <v>3</v>
      </c>
      <c r="AI11" s="32"/>
      <c r="AJ11" s="32"/>
      <c r="AK11" s="32">
        <v>85</v>
      </c>
      <c r="AL11" s="32">
        <v>6</v>
      </c>
      <c r="AM11" s="22">
        <f t="shared" si="11"/>
        <v>363</v>
      </c>
      <c r="AN11" s="33">
        <f t="shared" si="12"/>
        <v>1</v>
      </c>
      <c r="AO11" s="37">
        <f>IF(ISNA(VLOOKUP($AD$2:$AD$66,Notes!$A$1:$B$10,2,0)),"",VLOOKUP($AD$2:$AD$66,Notes!$A$1:$B$10,2,0))</f>
        <v>7</v>
      </c>
      <c r="AP11" s="22">
        <f>IF(ISNA(VLOOKUP($AF$2:$AF$66,Notes!$A$1:$B$10,2,0)),"",VLOOKUP($AF$2:$AF$66,Notes!$A$1:$B$10,2,0))</f>
        <v>10</v>
      </c>
      <c r="AQ11" s="22">
        <f>IF(ISNA(VLOOKUP($AH$2:$AH$66,Notes!$A$1:$B$10,2,0)),"",VLOOKUP($AH$2:$AH$66,Notes!$A$1:$B$10,2,0))</f>
        <v>8</v>
      </c>
      <c r="AR11" s="22" t="str">
        <f>IF(ISNA(VLOOKUP($AJ$2:$AJ$66,Notes!$C$1:$D$10,2,0)),"",VLOOKUP($AJ$2:$AJ$66,Notes!$C$1:$D$10,2,0))</f>
        <v/>
      </c>
      <c r="AS11" s="22">
        <f>IF(ISNA(VLOOKUP($AL$2:$AL$66,Notes!$E$1:$F$10,2,0)),"",VLOOKUP($AL$2:$AL$66,Notes!$E$1:$F$10,2,0))</f>
        <v>19</v>
      </c>
      <c r="AT11" s="38">
        <f t="shared" si="13"/>
        <v>44</v>
      </c>
      <c r="AU11" s="34">
        <v>95</v>
      </c>
      <c r="AV11" s="32">
        <v>2</v>
      </c>
      <c r="AW11" s="32">
        <v>88</v>
      </c>
      <c r="AX11" s="32">
        <v>4</v>
      </c>
      <c r="AY11" s="32">
        <v>75</v>
      </c>
      <c r="AZ11" s="32">
        <v>5</v>
      </c>
      <c r="BA11" s="32"/>
      <c r="BB11" s="32"/>
      <c r="BC11" s="32">
        <v>87</v>
      </c>
      <c r="BD11" s="32">
        <v>6</v>
      </c>
      <c r="BE11" s="22">
        <f t="shared" si="14"/>
        <v>345</v>
      </c>
      <c r="BF11" s="33">
        <f t="shared" si="15"/>
        <v>1</v>
      </c>
      <c r="BG11" s="37">
        <f>IF(ISNA(VLOOKUP($AV$2:$AV$66,Notes!$A$1:$B$10,2,0)),"",VLOOKUP($AV$2:$AV$66,Notes!$A$1:$B$10,2,0))</f>
        <v>9</v>
      </c>
      <c r="BH11" s="22">
        <f>IF(ISNA(VLOOKUP($AX$2:$AX$66,Notes!$A$1:$B$10,2,0)),"",VLOOKUP($AX$2:$AX$66,Notes!$A$1:$B$10,2,0))</f>
        <v>7</v>
      </c>
      <c r="BI11" s="22">
        <f>IF(ISNA(VLOOKUP($AZ$2:$AZ$66,Notes!$A$1:$B$10,2,0)),"",VLOOKUP($AZ$2:$AZ$66,Notes!$A$1:$B$10,2,0))</f>
        <v>6</v>
      </c>
      <c r="BJ11" s="22" t="str">
        <f>IF(ISNA(VLOOKUP($BB$2:$BB$66,Notes!$C$1:$D$10,2,0)),"",VLOOKUP($BB$2:$BB$66,Notes!$C$1:$D$10,2,0))</f>
        <v/>
      </c>
      <c r="BK11" s="22">
        <f>IF(ISNA(VLOOKUP($BD$2:$BD$66,Notes!$E$1:$F$10,2,0)),"",VLOOKUP($BD$2:$BD$66,Notes!$E$1:$F$10,2,0))</f>
        <v>19</v>
      </c>
      <c r="BL11" s="38">
        <f t="shared" si="16"/>
        <v>41</v>
      </c>
      <c r="BM11" s="34">
        <v>84</v>
      </c>
      <c r="BN11" s="32">
        <v>2</v>
      </c>
      <c r="BO11" s="32">
        <v>90</v>
      </c>
      <c r="BP11" s="32">
        <v>2</v>
      </c>
      <c r="BQ11" s="32">
        <v>95</v>
      </c>
      <c r="BR11" s="32">
        <v>1</v>
      </c>
      <c r="BS11" s="32"/>
      <c r="BT11" s="32"/>
      <c r="BU11" s="32">
        <v>93</v>
      </c>
      <c r="BV11" s="32">
        <v>3</v>
      </c>
      <c r="BW11" s="22">
        <f t="shared" si="17"/>
        <v>362</v>
      </c>
      <c r="BX11" s="33">
        <f t="shared" si="18"/>
        <v>1</v>
      </c>
      <c r="BY11" s="37">
        <f>IF(ISNA(VLOOKUP($BN$2:$BN$66,Notes!$A$1:$B$10,2,0)),"",VLOOKUP($BN$2:$BN$66,Notes!$A$1:$B$10,2,0))</f>
        <v>9</v>
      </c>
      <c r="BZ11" s="22">
        <f>IF(ISNA(VLOOKUP($BP$2:$BP$66,Notes!$A$1:$B$10,2,0)),"",VLOOKUP($BP$2:$BP$66,Notes!$A$1:$B$10,2,0))</f>
        <v>9</v>
      </c>
      <c r="CA11" s="22">
        <f>IF(ISNA(VLOOKUP($BR$2:$BR$66,Notes!$A$1:$B$10,2,0)),"",VLOOKUP($BR$2:$BR$66,Notes!$A$1:$B$10,2,0))</f>
        <v>10</v>
      </c>
      <c r="CB11" s="22" t="str">
        <f>IF(ISNA(VLOOKUP($BT$2:$BT$66,Notes!$C$1:$D$10,2,0)),"",VLOOKUP($BT$2:$BT$66,Notes!$C$1:$D$10,2,0))</f>
        <v/>
      </c>
      <c r="CC11" s="22">
        <f>IF(ISNA(VLOOKUP($BV$2:$BV$66,Notes!$E$1:$F$10,2,0)),"",VLOOKUP($BV$2:$BV$66,Notes!$E$1:$F$10,2,0))</f>
        <v>25</v>
      </c>
      <c r="CD11" s="38">
        <f t="shared" si="19"/>
        <v>53</v>
      </c>
      <c r="CE11" s="57">
        <f t="shared" si="20"/>
        <v>31</v>
      </c>
      <c r="CF11" s="22">
        <f t="shared" si="21"/>
        <v>44</v>
      </c>
      <c r="CG11" s="22">
        <f t="shared" si="22"/>
        <v>41</v>
      </c>
      <c r="CH11" s="22">
        <f t="shared" si="23"/>
        <v>53</v>
      </c>
    </row>
    <row r="12" spans="1:86">
      <c r="A12" s="35">
        <v>100</v>
      </c>
      <c r="B12" s="36" t="s">
        <v>41</v>
      </c>
      <c r="C12" s="35">
        <f t="shared" si="0"/>
        <v>1392</v>
      </c>
      <c r="D12" s="22">
        <f t="shared" si="1"/>
        <v>177</v>
      </c>
      <c r="E12" s="22">
        <f t="shared" si="2"/>
        <v>4</v>
      </c>
      <c r="F12" s="22">
        <f t="shared" si="3"/>
        <v>44.25</v>
      </c>
      <c r="G12" s="22">
        <f t="shared" si="4"/>
        <v>151</v>
      </c>
      <c r="H12" s="22">
        <f t="shared" si="5"/>
        <v>0</v>
      </c>
      <c r="I12" s="33">
        <f t="shared" si="6"/>
        <v>0</v>
      </c>
      <c r="J12" s="36">
        <f t="shared" si="7"/>
        <v>5</v>
      </c>
      <c r="K12" s="34">
        <v>93</v>
      </c>
      <c r="L12" s="32">
        <v>1</v>
      </c>
      <c r="M12" s="32">
        <v>93</v>
      </c>
      <c r="N12" s="32">
        <v>1</v>
      </c>
      <c r="O12" s="32">
        <v>94</v>
      </c>
      <c r="P12" s="32">
        <v>1</v>
      </c>
      <c r="Q12" s="32"/>
      <c r="R12" s="32"/>
      <c r="S12" s="32">
        <v>83</v>
      </c>
      <c r="T12" s="32">
        <v>3</v>
      </c>
      <c r="U12" s="22">
        <f t="shared" si="8"/>
        <v>363</v>
      </c>
      <c r="V12" s="33">
        <f t="shared" si="9"/>
        <v>1</v>
      </c>
      <c r="W12" s="37">
        <f>IF(ISNA(VLOOKUP($L$2:$L$66,Notes!$A$1:$B$10,2,0)),"",VLOOKUP($L$2:$L$66,Notes!$A$1:$B$10,2,0))</f>
        <v>10</v>
      </c>
      <c r="X12" s="22">
        <f>IF(ISNA(VLOOKUP($N$2:$N$66,Notes!$A$1:$B$10,2,0)),"",VLOOKUP($N$2:$N$66,Notes!$A$1:$B$10,2,0))</f>
        <v>10</v>
      </c>
      <c r="Y12" s="22">
        <f>IF(ISNA(VLOOKUP($P$2:$P$66,Notes!$A$1:$B$10,2,0)),"",VLOOKUP($P$2:$P$66,Notes!$A$1:$B$10,2,0))</f>
        <v>10</v>
      </c>
      <c r="Z12" s="22" t="str">
        <f>IF(ISNA(VLOOKUP($R$2:$R$66,Notes!$C$1:$D$10,2,0)),"",VLOOKUP($R$2:$R$66,Notes!$C$1:$D$10,2,0))</f>
        <v/>
      </c>
      <c r="AA12" s="22">
        <f>IF(ISNA(VLOOKUP($T$2:$T$66,Notes!$E$1:$F$10,2,0)),"",VLOOKUP($T$2:$T$66,Notes!$E$1:$F$10,2,0))</f>
        <v>25</v>
      </c>
      <c r="AB12" s="38">
        <f t="shared" si="10"/>
        <v>55</v>
      </c>
      <c r="AC12" s="34">
        <v>79</v>
      </c>
      <c r="AD12" s="32">
        <v>3</v>
      </c>
      <c r="AE12" s="32">
        <v>94</v>
      </c>
      <c r="AF12" s="32">
        <v>1</v>
      </c>
      <c r="AG12" s="32">
        <v>92</v>
      </c>
      <c r="AH12" s="32">
        <v>1</v>
      </c>
      <c r="AI12" s="32"/>
      <c r="AJ12" s="32"/>
      <c r="AK12" s="32">
        <v>85</v>
      </c>
      <c r="AL12" s="32">
        <v>5</v>
      </c>
      <c r="AM12" s="22">
        <f t="shared" si="11"/>
        <v>350</v>
      </c>
      <c r="AN12" s="33">
        <f t="shared" si="12"/>
        <v>1</v>
      </c>
      <c r="AO12" s="37">
        <f>IF(ISNA(VLOOKUP($AD$2:$AD$66,Notes!$A$1:$B$10,2,0)),"",VLOOKUP($AD$2:$AD$66,Notes!$A$1:$B$10,2,0))</f>
        <v>8</v>
      </c>
      <c r="AP12" s="22">
        <f>IF(ISNA(VLOOKUP($AF$2:$AF$66,Notes!$A$1:$B$10,2,0)),"",VLOOKUP($AF$2:$AF$66,Notes!$A$1:$B$10,2,0))</f>
        <v>10</v>
      </c>
      <c r="AQ12" s="22">
        <f>IF(ISNA(VLOOKUP($AH$2:$AH$66,Notes!$A$1:$B$10,2,0)),"",VLOOKUP($AH$2:$AH$66,Notes!$A$1:$B$10,2,0))</f>
        <v>10</v>
      </c>
      <c r="AR12" s="22" t="str">
        <f>IF(ISNA(VLOOKUP($AJ$2:$AJ$66,Notes!$C$1:$D$10,2,0)),"",VLOOKUP($AJ$2:$AJ$66,Notes!$C$1:$D$10,2,0))</f>
        <v/>
      </c>
      <c r="AS12" s="22">
        <f>IF(ISNA(VLOOKUP($AL$2:$AL$66,Notes!$E$1:$F$10,2,0)),"",VLOOKUP($AL$2:$AL$66,Notes!$E$1:$F$10,2,0))</f>
        <v>21</v>
      </c>
      <c r="AT12" s="38">
        <f t="shared" si="13"/>
        <v>49</v>
      </c>
      <c r="AU12" s="34">
        <v>93</v>
      </c>
      <c r="AV12" s="32">
        <v>3</v>
      </c>
      <c r="AW12" s="32">
        <v>93</v>
      </c>
      <c r="AX12" s="32">
        <v>2</v>
      </c>
      <c r="AY12" s="32">
        <v>84</v>
      </c>
      <c r="AZ12" s="32">
        <v>2</v>
      </c>
      <c r="BA12" s="32"/>
      <c r="BB12" s="32"/>
      <c r="BC12" s="32">
        <v>88</v>
      </c>
      <c r="BD12" s="32">
        <v>5</v>
      </c>
      <c r="BE12" s="22">
        <f t="shared" si="14"/>
        <v>358</v>
      </c>
      <c r="BF12" s="33">
        <f t="shared" si="15"/>
        <v>1</v>
      </c>
      <c r="BG12" s="37">
        <f>IF(ISNA(VLOOKUP($AV$2:$AV$66,Notes!$A$1:$B$10,2,0)),"",VLOOKUP($AV$2:$AV$66,Notes!$A$1:$B$10,2,0))</f>
        <v>8</v>
      </c>
      <c r="BH12" s="22">
        <f>IF(ISNA(VLOOKUP($AX$2:$AX$66,Notes!$A$1:$B$10,2,0)),"",VLOOKUP($AX$2:$AX$66,Notes!$A$1:$B$10,2,0))</f>
        <v>9</v>
      </c>
      <c r="BI12" s="22">
        <f>IF(ISNA(VLOOKUP($AZ$2:$AZ$66,Notes!$A$1:$B$10,2,0)),"",VLOOKUP($AZ$2:$AZ$66,Notes!$A$1:$B$10,2,0))</f>
        <v>9</v>
      </c>
      <c r="BJ12" s="22" t="str">
        <f>IF(ISNA(VLOOKUP($BB$2:$BB$66,Notes!$C$1:$D$10,2,0)),"",VLOOKUP($BB$2:$BB$66,Notes!$C$1:$D$10,2,0))</f>
        <v/>
      </c>
      <c r="BK12" s="22">
        <f>IF(ISNA(VLOOKUP($BD$2:$BD$66,Notes!$E$1:$F$10,2,0)),"",VLOOKUP($BD$2:$BD$66,Notes!$E$1:$F$10,2,0))</f>
        <v>21</v>
      </c>
      <c r="BL12" s="38">
        <f t="shared" si="16"/>
        <v>47</v>
      </c>
      <c r="BM12" s="34">
        <v>80</v>
      </c>
      <c r="BN12" s="32">
        <v>6</v>
      </c>
      <c r="BO12" s="32">
        <v>82</v>
      </c>
      <c r="BP12" s="32">
        <v>5</v>
      </c>
      <c r="BQ12" s="32">
        <v>85</v>
      </c>
      <c r="BR12" s="32">
        <v>4</v>
      </c>
      <c r="BS12" s="32">
        <v>74</v>
      </c>
      <c r="BT12" s="32">
        <v>5</v>
      </c>
      <c r="BU12" s="32"/>
      <c r="BV12" s="32"/>
      <c r="BW12" s="22">
        <f t="shared" si="17"/>
        <v>321</v>
      </c>
      <c r="BX12" s="33">
        <f t="shared" si="18"/>
        <v>1</v>
      </c>
      <c r="BY12" s="37">
        <f>IF(ISNA(VLOOKUP($BN$2:$BN$66,Notes!$A$1:$B$10,2,0)),"",VLOOKUP($BN$2:$BN$66,Notes!$A$1:$B$10,2,0))</f>
        <v>5</v>
      </c>
      <c r="BZ12" s="22">
        <f>IF(ISNA(VLOOKUP($BP$2:$BP$66,Notes!$A$1:$B$10,2,0)),"",VLOOKUP($BP$2:$BP$66,Notes!$A$1:$B$10,2,0))</f>
        <v>6</v>
      </c>
      <c r="CA12" s="22">
        <f>IF(ISNA(VLOOKUP($BR$2:$BR$66,Notes!$A$1:$B$10,2,0)),"",VLOOKUP($BR$2:$BR$66,Notes!$A$1:$B$10,2,0))</f>
        <v>7</v>
      </c>
      <c r="CB12" s="22">
        <f>IF(ISNA(VLOOKUP($BT$2:$BT$66,Notes!$C$1:$D$10,2,0)),"",VLOOKUP($BT$2:$BT$66,Notes!$C$1:$D$10,2,0))</f>
        <v>8</v>
      </c>
      <c r="CC12" s="22" t="str">
        <f>IF(ISNA(VLOOKUP($BV$2:$BV$66,Notes!$E$1:$F$10,2,0)),"",VLOOKUP($BV$2:$BV$66,Notes!$E$1:$F$10,2,0))</f>
        <v/>
      </c>
      <c r="CD12" s="38">
        <f t="shared" si="19"/>
        <v>26</v>
      </c>
      <c r="CE12" s="57">
        <f t="shared" si="20"/>
        <v>55</v>
      </c>
      <c r="CF12" s="22">
        <f t="shared" si="21"/>
        <v>49</v>
      </c>
      <c r="CG12" s="22">
        <f t="shared" si="22"/>
        <v>47</v>
      </c>
      <c r="CH12" s="22">
        <f t="shared" si="23"/>
        <v>26</v>
      </c>
    </row>
    <row r="13" spans="1:86">
      <c r="A13" s="35">
        <v>105</v>
      </c>
      <c r="B13" s="36" t="s">
        <v>48</v>
      </c>
      <c r="C13" s="35">
        <f t="shared" si="0"/>
        <v>537</v>
      </c>
      <c r="D13" s="22">
        <f t="shared" si="1"/>
        <v>52</v>
      </c>
      <c r="E13" s="22">
        <f t="shared" si="2"/>
        <v>2</v>
      </c>
      <c r="F13" s="22">
        <f t="shared" si="3"/>
        <v>26</v>
      </c>
      <c r="G13" s="22" t="str">
        <f t="shared" si="4"/>
        <v>CBDG</v>
      </c>
      <c r="H13" s="22">
        <f t="shared" si="5"/>
        <v>0</v>
      </c>
      <c r="I13" s="33">
        <f t="shared" si="6"/>
        <v>0</v>
      </c>
      <c r="J13" s="36">
        <f t="shared" si="7"/>
        <v>0</v>
      </c>
      <c r="K13" s="34"/>
      <c r="L13" s="32"/>
      <c r="M13" s="32"/>
      <c r="N13" s="32"/>
      <c r="O13" s="32"/>
      <c r="P13" s="32"/>
      <c r="Q13" s="32"/>
      <c r="R13" s="32"/>
      <c r="S13" s="32"/>
      <c r="T13" s="32"/>
      <c r="U13" s="22">
        <f t="shared" si="8"/>
        <v>0</v>
      </c>
      <c r="V13" s="33">
        <f t="shared" si="9"/>
        <v>0</v>
      </c>
      <c r="W13" s="37" t="str">
        <f>IF(ISNA(VLOOKUP($L$2:$L$66,Notes!$A$1:$B$10,2,0)),"",VLOOKUP($L$2:$L$66,Notes!$A$1:$B$10,2,0))</f>
        <v/>
      </c>
      <c r="X13" s="22" t="str">
        <f>IF(ISNA(VLOOKUP($N$2:$N$66,Notes!$A$1:$B$10,2,0)),"",VLOOKUP($N$2:$N$66,Notes!$A$1:$B$10,2,0))</f>
        <v/>
      </c>
      <c r="Y13" s="22" t="str">
        <f>IF(ISNA(VLOOKUP($P$2:$P$66,Notes!$A$1:$B$10,2,0)),"",VLOOKUP($P$2:$P$66,Notes!$A$1:$B$10,2,0))</f>
        <v/>
      </c>
      <c r="Z13" s="22" t="str">
        <f>IF(ISNA(VLOOKUP($R$2:$R$66,Notes!$C$1:$D$10,2,0)),"",VLOOKUP($R$2:$R$66,Notes!$C$1:$D$10,2,0))</f>
        <v/>
      </c>
      <c r="AA13" s="22" t="str">
        <f>IF(ISNA(VLOOKUP($T$2:$T$66,Notes!$E$1:$F$10,2,0)),"",VLOOKUP($T$2:$T$66,Notes!$E$1:$F$10,2,0))</f>
        <v/>
      </c>
      <c r="AB13" s="38">
        <f t="shared" si="10"/>
        <v>0</v>
      </c>
      <c r="AC13" s="34">
        <v>91</v>
      </c>
      <c r="AD13" s="32">
        <v>3</v>
      </c>
      <c r="AE13" s="32">
        <v>1</v>
      </c>
      <c r="AF13" s="32">
        <v>6</v>
      </c>
      <c r="AG13" s="32">
        <v>79</v>
      </c>
      <c r="AH13" s="32">
        <v>4</v>
      </c>
      <c r="AI13" s="32">
        <v>60</v>
      </c>
      <c r="AJ13" s="32">
        <v>7</v>
      </c>
      <c r="AK13" s="32"/>
      <c r="AL13" s="32"/>
      <c r="AM13" s="22">
        <f t="shared" si="11"/>
        <v>231</v>
      </c>
      <c r="AN13" s="33">
        <f t="shared" si="12"/>
        <v>1</v>
      </c>
      <c r="AO13" s="37">
        <f>IF(ISNA(VLOOKUP($AD$2:$AD$66,Notes!$A$1:$B$10,2,0)),"",VLOOKUP($AD$2:$AD$66,Notes!$A$1:$B$10,2,0))</f>
        <v>8</v>
      </c>
      <c r="AP13" s="22">
        <f>IF(ISNA(VLOOKUP($AF$2:$AF$66,Notes!$A$1:$B$10,2,0)),"",VLOOKUP($AF$2:$AF$66,Notes!$A$1:$B$10,2,0))</f>
        <v>5</v>
      </c>
      <c r="AQ13" s="22">
        <f>IF(ISNA(VLOOKUP($AH$2:$AH$66,Notes!$A$1:$B$10,2,0)),"",VLOOKUP($AH$2:$AH$66,Notes!$A$1:$B$10,2,0))</f>
        <v>7</v>
      </c>
      <c r="AR13" s="22">
        <f>IF(ISNA(VLOOKUP($AJ$2:$AJ$66,Notes!$C$1:$D$10,2,0)),"",VLOOKUP($AJ$2:$AJ$66,Notes!$C$1:$D$10,2,0))</f>
        <v>6</v>
      </c>
      <c r="AS13" s="22" t="str">
        <f>IF(ISNA(VLOOKUP($AL$2:$AL$66,Notes!$E$1:$F$10,2,0)),"",VLOOKUP($AL$2:$AL$66,Notes!$E$1:$F$10,2,0))</f>
        <v/>
      </c>
      <c r="AT13" s="38">
        <f t="shared" si="13"/>
        <v>26</v>
      </c>
      <c r="AU13" s="34">
        <v>83</v>
      </c>
      <c r="AV13" s="32">
        <v>5</v>
      </c>
      <c r="AW13" s="32">
        <v>78</v>
      </c>
      <c r="AX13" s="32">
        <v>6</v>
      </c>
      <c r="AY13" s="32">
        <v>65</v>
      </c>
      <c r="AZ13" s="32">
        <v>6</v>
      </c>
      <c r="BA13" s="32">
        <v>80</v>
      </c>
      <c r="BB13" s="32">
        <v>3</v>
      </c>
      <c r="BC13" s="32"/>
      <c r="BD13" s="32"/>
      <c r="BE13" s="22">
        <f t="shared" si="14"/>
        <v>306</v>
      </c>
      <c r="BF13" s="33">
        <f t="shared" si="15"/>
        <v>1</v>
      </c>
      <c r="BG13" s="37">
        <f>IF(ISNA(VLOOKUP($AV$2:$AV$66,Notes!$A$1:$B$10,2,0)),"",VLOOKUP($AV$2:$AV$66,Notes!$A$1:$B$10,2,0))</f>
        <v>6</v>
      </c>
      <c r="BH13" s="22">
        <f>IF(ISNA(VLOOKUP($AX$2:$AX$66,Notes!$A$1:$B$10,2,0)),"",VLOOKUP($AX$2:$AX$66,Notes!$A$1:$B$10,2,0))</f>
        <v>5</v>
      </c>
      <c r="BI13" s="22">
        <f>IF(ISNA(VLOOKUP($AZ$2:$AZ$66,Notes!$A$1:$B$10,2,0)),"",VLOOKUP($AZ$2:$AZ$66,Notes!$A$1:$B$10,2,0))</f>
        <v>5</v>
      </c>
      <c r="BJ13" s="22">
        <f>IF(ISNA(VLOOKUP($BB$2:$BB$66,Notes!$C$1:$D$10,2,0)),"",VLOOKUP($BB$2:$BB$66,Notes!$C$1:$D$10,2,0))</f>
        <v>10</v>
      </c>
      <c r="BK13" s="22" t="str">
        <f>IF(ISNA(VLOOKUP($BD$2:$BD$66,Notes!$E$1:$F$10,2,0)),"",VLOOKUP($BD$2:$BD$66,Notes!$E$1:$F$10,2,0))</f>
        <v/>
      </c>
      <c r="BL13" s="38">
        <f t="shared" si="16"/>
        <v>26</v>
      </c>
      <c r="BM13" s="34"/>
      <c r="BN13" s="32"/>
      <c r="BO13" s="32"/>
      <c r="BP13" s="32"/>
      <c r="BQ13" s="32"/>
      <c r="BR13" s="32"/>
      <c r="BS13" s="32"/>
      <c r="BT13" s="32"/>
      <c r="BU13" s="32"/>
      <c r="BV13" s="32"/>
      <c r="BW13" s="22">
        <f t="shared" si="17"/>
        <v>0</v>
      </c>
      <c r="BX13" s="33">
        <f t="shared" si="18"/>
        <v>0</v>
      </c>
      <c r="BY13" s="37" t="str">
        <f>IF(ISNA(VLOOKUP($BN$2:$BN$66,Notes!$A$1:$B$10,2,0)),"",VLOOKUP($BN$2:$BN$66,Notes!$A$1:$B$10,2,0))</f>
        <v/>
      </c>
      <c r="BZ13" s="22" t="str">
        <f>IF(ISNA(VLOOKUP($BP$2:$BP$66,Notes!$A$1:$B$10,2,0)),"",VLOOKUP($BP$2:$BP$66,Notes!$A$1:$B$10,2,0))</f>
        <v/>
      </c>
      <c r="CA13" s="22" t="str">
        <f>IF(ISNA(VLOOKUP($BR$2:$BR$66,Notes!$A$1:$B$10,2,0)),"",VLOOKUP($BR$2:$BR$66,Notes!$A$1:$B$10,2,0))</f>
        <v/>
      </c>
      <c r="CB13" s="22" t="str">
        <f>IF(ISNA(VLOOKUP($BT$2:$BT$66,Notes!$C$1:$D$10,2,0)),"",VLOOKUP($BT$2:$BT$66,Notes!$C$1:$D$10,2,0))</f>
        <v/>
      </c>
      <c r="CC13" s="22" t="str">
        <f>IF(ISNA(VLOOKUP($BV$2:$BV$66,Notes!$E$1:$F$10,2,0)),"",VLOOKUP($BV$2:$BV$66,Notes!$E$1:$F$10,2,0))</f>
        <v/>
      </c>
      <c r="CD13" s="38">
        <f t="shared" si="19"/>
        <v>0</v>
      </c>
      <c r="CE13" s="57">
        <f t="shared" si="20"/>
        <v>0</v>
      </c>
      <c r="CF13" s="22">
        <f t="shared" si="21"/>
        <v>26</v>
      </c>
      <c r="CG13" s="22">
        <f t="shared" si="22"/>
        <v>26</v>
      </c>
      <c r="CH13" s="22">
        <f t="shared" si="23"/>
        <v>0</v>
      </c>
    </row>
    <row r="14" spans="1:86">
      <c r="A14" s="35">
        <v>120</v>
      </c>
      <c r="B14" s="36" t="s">
        <v>54</v>
      </c>
      <c r="C14" s="35">
        <f t="shared" si="0"/>
        <v>1320</v>
      </c>
      <c r="D14" s="22">
        <f t="shared" si="1"/>
        <v>160</v>
      </c>
      <c r="E14" s="22">
        <f t="shared" si="2"/>
        <v>4</v>
      </c>
      <c r="F14" s="22">
        <f t="shared" si="3"/>
        <v>40</v>
      </c>
      <c r="G14" s="22">
        <f t="shared" si="4"/>
        <v>124</v>
      </c>
      <c r="H14" s="22">
        <f t="shared" si="5"/>
        <v>0</v>
      </c>
      <c r="I14" s="33">
        <f t="shared" si="6"/>
        <v>1</v>
      </c>
      <c r="J14" s="36">
        <f t="shared" si="7"/>
        <v>0</v>
      </c>
      <c r="K14" s="34">
        <v>69</v>
      </c>
      <c r="L14" s="32">
        <v>5</v>
      </c>
      <c r="M14" s="32">
        <v>92</v>
      </c>
      <c r="N14" s="32">
        <v>2</v>
      </c>
      <c r="O14" s="32">
        <v>92</v>
      </c>
      <c r="P14" s="32">
        <v>4</v>
      </c>
      <c r="Q14" s="32">
        <v>83</v>
      </c>
      <c r="R14" s="32">
        <v>1</v>
      </c>
      <c r="S14" s="32"/>
      <c r="T14" s="32"/>
      <c r="U14" s="22">
        <f t="shared" si="8"/>
        <v>336</v>
      </c>
      <c r="V14" s="33">
        <f t="shared" si="9"/>
        <v>1</v>
      </c>
      <c r="W14" s="37">
        <f>IF(ISNA(VLOOKUP($L$2:$L$66,Notes!$A$1:$B$10,2,0)),"",VLOOKUP($L$2:$L$66,Notes!$A$1:$B$10,2,0))</f>
        <v>6</v>
      </c>
      <c r="X14" s="22">
        <f>IF(ISNA(VLOOKUP($N$2:$N$66,Notes!$A$1:$B$10,2,0)),"",VLOOKUP($N$2:$N$66,Notes!$A$1:$B$10,2,0))</f>
        <v>9</v>
      </c>
      <c r="Y14" s="22">
        <f>IF(ISNA(VLOOKUP($P$2:$P$66,Notes!$A$1:$B$10,2,0)),"",VLOOKUP($P$2:$P$66,Notes!$A$1:$B$10,2,0))</f>
        <v>7</v>
      </c>
      <c r="Z14" s="22">
        <f>IF(ISNA(VLOOKUP($R$2:$R$66,Notes!$C$1:$D$10,2,0)),"",VLOOKUP($R$2:$R$66,Notes!$C$1:$D$10,2,0))</f>
        <v>14</v>
      </c>
      <c r="AA14" s="22" t="str">
        <f>IF(ISNA(VLOOKUP($T$2:$T$66,Notes!$E$1:$F$10,2,0)),"",VLOOKUP($T$2:$T$66,Notes!$E$1:$F$10,2,0))</f>
        <v/>
      </c>
      <c r="AB14" s="38">
        <f t="shared" si="10"/>
        <v>36</v>
      </c>
      <c r="AC14" s="34">
        <v>93</v>
      </c>
      <c r="AD14" s="32">
        <v>3</v>
      </c>
      <c r="AE14" s="32">
        <v>92</v>
      </c>
      <c r="AF14" s="32">
        <v>2</v>
      </c>
      <c r="AG14" s="32">
        <v>88</v>
      </c>
      <c r="AH14" s="32">
        <v>4</v>
      </c>
      <c r="AI14" s="32"/>
      <c r="AJ14" s="32"/>
      <c r="AK14" s="32">
        <v>83</v>
      </c>
      <c r="AL14" s="32">
        <v>7</v>
      </c>
      <c r="AM14" s="22">
        <f t="shared" si="11"/>
        <v>356</v>
      </c>
      <c r="AN14" s="33">
        <f t="shared" si="12"/>
        <v>1</v>
      </c>
      <c r="AO14" s="37">
        <f>IF(ISNA(VLOOKUP($AD$2:$AD$66,Notes!$A$1:$B$10,2,0)),"",VLOOKUP($AD$2:$AD$66,Notes!$A$1:$B$10,2,0))</f>
        <v>8</v>
      </c>
      <c r="AP14" s="22">
        <f>IF(ISNA(VLOOKUP($AF$2:$AF$66,Notes!$A$1:$B$10,2,0)),"",VLOOKUP($AF$2:$AF$66,Notes!$A$1:$B$10,2,0))</f>
        <v>9</v>
      </c>
      <c r="AQ14" s="22">
        <f>IF(ISNA(VLOOKUP($AH$2:$AH$66,Notes!$A$1:$B$10,2,0)),"",VLOOKUP($AH$2:$AH$66,Notes!$A$1:$B$10,2,0))</f>
        <v>7</v>
      </c>
      <c r="AR14" s="22" t="str">
        <f>IF(ISNA(VLOOKUP($AJ$2:$AJ$66,Notes!$C$1:$D$10,2,0)),"",VLOOKUP($AJ$2:$AJ$66,Notes!$C$1:$D$10,2,0))</f>
        <v/>
      </c>
      <c r="AS14" s="22">
        <f>IF(ISNA(VLOOKUP($AL$2:$AL$66,Notes!$E$1:$F$10,2,0)),"",VLOOKUP($AL$2:$AL$66,Notes!$E$1:$F$10,2,0))</f>
        <v>17</v>
      </c>
      <c r="AT14" s="38">
        <f t="shared" si="13"/>
        <v>41</v>
      </c>
      <c r="AU14" s="34">
        <v>72</v>
      </c>
      <c r="AV14" s="32">
        <v>6</v>
      </c>
      <c r="AW14" s="32">
        <v>92</v>
      </c>
      <c r="AX14" s="32">
        <v>3</v>
      </c>
      <c r="AY14" s="32">
        <v>78</v>
      </c>
      <c r="AZ14" s="32">
        <v>3</v>
      </c>
      <c r="BA14" s="32"/>
      <c r="BB14" s="32"/>
      <c r="BC14" s="32">
        <v>88</v>
      </c>
      <c r="BD14" s="32">
        <v>4</v>
      </c>
      <c r="BE14" s="22">
        <f t="shared" si="14"/>
        <v>330</v>
      </c>
      <c r="BF14" s="33">
        <f t="shared" si="15"/>
        <v>1</v>
      </c>
      <c r="BG14" s="37">
        <f>IF(ISNA(VLOOKUP($AV$2:$AV$66,Notes!$A$1:$B$10,2,0)),"",VLOOKUP($AV$2:$AV$66,Notes!$A$1:$B$10,2,0))</f>
        <v>5</v>
      </c>
      <c r="BH14" s="22">
        <f>IF(ISNA(VLOOKUP($AX$2:$AX$66,Notes!$A$1:$B$10,2,0)),"",VLOOKUP($AX$2:$AX$66,Notes!$A$1:$B$10,2,0))</f>
        <v>8</v>
      </c>
      <c r="BI14" s="22">
        <f>IF(ISNA(VLOOKUP($AZ$2:$AZ$66,Notes!$A$1:$B$10,2,0)),"",VLOOKUP($AZ$2:$AZ$66,Notes!$A$1:$B$10,2,0))</f>
        <v>8</v>
      </c>
      <c r="BJ14" s="22" t="str">
        <f>IF(ISNA(VLOOKUP($BB$2:$BB$66,Notes!$C$1:$D$10,2,0)),"",VLOOKUP($BB$2:$BB$66,Notes!$C$1:$D$10,2,0))</f>
        <v/>
      </c>
      <c r="BK14" s="22">
        <f>IF(ISNA(VLOOKUP($BD$2:$BD$66,Notes!$E$1:$F$10,2,0)),"",VLOOKUP($BD$2:$BD$66,Notes!$E$1:$F$10,2,0))</f>
        <v>23</v>
      </c>
      <c r="BL14" s="38">
        <f t="shared" si="16"/>
        <v>44</v>
      </c>
      <c r="BM14" s="34">
        <v>70</v>
      </c>
      <c r="BN14" s="32">
        <v>4</v>
      </c>
      <c r="BO14" s="32">
        <v>81</v>
      </c>
      <c r="BP14" s="32">
        <v>3</v>
      </c>
      <c r="BQ14" s="32">
        <v>93</v>
      </c>
      <c r="BR14" s="32">
        <v>2</v>
      </c>
      <c r="BS14" s="32"/>
      <c r="BT14" s="32"/>
      <c r="BU14" s="32">
        <v>54</v>
      </c>
      <c r="BV14" s="32">
        <v>8</v>
      </c>
      <c r="BW14" s="22">
        <f t="shared" si="17"/>
        <v>298</v>
      </c>
      <c r="BX14" s="33">
        <f t="shared" si="18"/>
        <v>1</v>
      </c>
      <c r="BY14" s="37">
        <f>IF(ISNA(VLOOKUP($BN$2:$BN$66,Notes!$A$1:$B$10,2,0)),"",VLOOKUP($BN$2:$BN$66,Notes!$A$1:$B$10,2,0))</f>
        <v>7</v>
      </c>
      <c r="BZ14" s="22">
        <f>IF(ISNA(VLOOKUP($BP$2:$BP$66,Notes!$A$1:$B$10,2,0)),"",VLOOKUP($BP$2:$BP$66,Notes!$A$1:$B$10,2,0))</f>
        <v>8</v>
      </c>
      <c r="CA14" s="22">
        <f>IF(ISNA(VLOOKUP($BR$2:$BR$66,Notes!$A$1:$B$10,2,0)),"",VLOOKUP($BR$2:$BR$66,Notes!$A$1:$B$10,2,0))</f>
        <v>9</v>
      </c>
      <c r="CB14" s="22" t="str">
        <f>IF(ISNA(VLOOKUP($BT$2:$BT$66,Notes!$C$1:$D$10,2,0)),"",VLOOKUP($BT$2:$BT$66,Notes!$C$1:$D$10,2,0))</f>
        <v/>
      </c>
      <c r="CC14" s="22">
        <f>IF(ISNA(VLOOKUP($BV$2:$BV$66,Notes!$E$1:$F$10,2,0)),"",VLOOKUP($BV$2:$BV$66,Notes!$E$1:$F$10,2,0))</f>
        <v>15</v>
      </c>
      <c r="CD14" s="38">
        <f t="shared" si="19"/>
        <v>39</v>
      </c>
      <c r="CE14" s="57">
        <f t="shared" si="20"/>
        <v>36</v>
      </c>
      <c r="CF14" s="22">
        <f t="shared" si="21"/>
        <v>41</v>
      </c>
      <c r="CG14" s="22">
        <f t="shared" si="22"/>
        <v>44</v>
      </c>
      <c r="CH14" s="22">
        <f t="shared" si="23"/>
        <v>39</v>
      </c>
    </row>
    <row r="15" spans="1:86">
      <c r="A15" s="35">
        <v>121</v>
      </c>
      <c r="B15" s="36" t="s">
        <v>46</v>
      </c>
      <c r="C15" s="35">
        <f t="shared" si="0"/>
        <v>265</v>
      </c>
      <c r="D15" s="22">
        <f t="shared" si="1"/>
        <v>22</v>
      </c>
      <c r="E15" s="22">
        <f t="shared" si="2"/>
        <v>1</v>
      </c>
      <c r="F15" s="22">
        <f t="shared" si="3"/>
        <v>22</v>
      </c>
      <c r="G15" s="22" t="str">
        <f t="shared" si="4"/>
        <v>CBDG</v>
      </c>
      <c r="H15" s="22">
        <f t="shared" si="5"/>
        <v>0</v>
      </c>
      <c r="I15" s="33">
        <f t="shared" si="6"/>
        <v>0</v>
      </c>
      <c r="J15" s="36">
        <f t="shared" si="7"/>
        <v>0</v>
      </c>
      <c r="K15" s="34"/>
      <c r="L15" s="32"/>
      <c r="M15" s="32"/>
      <c r="N15" s="32"/>
      <c r="O15" s="32"/>
      <c r="P15" s="32"/>
      <c r="Q15" s="32"/>
      <c r="R15" s="32"/>
      <c r="S15" s="32"/>
      <c r="T15" s="32"/>
      <c r="U15" s="22">
        <f t="shared" si="8"/>
        <v>0</v>
      </c>
      <c r="V15" s="33">
        <f t="shared" si="9"/>
        <v>0</v>
      </c>
      <c r="W15" s="37" t="str">
        <f>IF(ISNA(VLOOKUP($L$2:$L$66,Notes!$A$1:$B$10,2,0)),"",VLOOKUP($L$2:$L$66,Notes!$A$1:$B$10,2,0))</f>
        <v/>
      </c>
      <c r="X15" s="22" t="str">
        <f>IF(ISNA(VLOOKUP($N$2:$N$66,Notes!$A$1:$B$10,2,0)),"",VLOOKUP($N$2:$N$66,Notes!$A$1:$B$10,2,0))</f>
        <v/>
      </c>
      <c r="Y15" s="22" t="str">
        <f>IF(ISNA(VLOOKUP($P$2:$P$66,Notes!$A$1:$B$10,2,0)),"",VLOOKUP($P$2:$P$66,Notes!$A$1:$B$10,2,0))</f>
        <v/>
      </c>
      <c r="Z15" s="22" t="str">
        <f>IF(ISNA(VLOOKUP($R$2:$R$66,Notes!$C$1:$D$10,2,0)),"",VLOOKUP($R$2:$R$66,Notes!$C$1:$D$10,2,0))</f>
        <v/>
      </c>
      <c r="AA15" s="22" t="str">
        <f>IF(ISNA(VLOOKUP($T$2:$T$66,Notes!$E$1:$F$10,2,0)),"",VLOOKUP($T$2:$T$66,Notes!$E$1:$F$10,2,0))</f>
        <v/>
      </c>
      <c r="AB15" s="38">
        <f t="shared" si="10"/>
        <v>0</v>
      </c>
      <c r="AC15" s="34"/>
      <c r="AD15" s="32"/>
      <c r="AE15" s="32"/>
      <c r="AF15" s="32"/>
      <c r="AG15" s="32"/>
      <c r="AH15" s="32"/>
      <c r="AI15" s="32"/>
      <c r="AJ15" s="32"/>
      <c r="AK15" s="32"/>
      <c r="AL15" s="32"/>
      <c r="AM15" s="22">
        <f t="shared" si="11"/>
        <v>0</v>
      </c>
      <c r="AN15" s="33">
        <f t="shared" si="12"/>
        <v>0</v>
      </c>
      <c r="AO15" s="37" t="str">
        <f>IF(ISNA(VLOOKUP($AD$2:$AD$66,Notes!$A$1:$B$10,2,0)),"",VLOOKUP($AD$2:$AD$66,Notes!$A$1:$B$10,2,0))</f>
        <v/>
      </c>
      <c r="AP15" s="22" t="str">
        <f>IF(ISNA(VLOOKUP($AF$2:$AF$66,Notes!$A$1:$B$10,2,0)),"",VLOOKUP($AF$2:$AF$66,Notes!$A$1:$B$10,2,0))</f>
        <v/>
      </c>
      <c r="AQ15" s="22" t="str">
        <f>IF(ISNA(VLOOKUP($AH$2:$AH$66,Notes!$A$1:$B$10,2,0)),"",VLOOKUP($AH$2:$AH$66,Notes!$A$1:$B$10,2,0))</f>
        <v/>
      </c>
      <c r="AR15" s="22" t="str">
        <f>IF(ISNA(VLOOKUP($AJ$2:$AJ$66,Notes!$C$1:$D$10,2,0)),"",VLOOKUP($AJ$2:$AJ$66,Notes!$C$1:$D$10,2,0))</f>
        <v/>
      </c>
      <c r="AS15" s="22" t="str">
        <f>IF(ISNA(VLOOKUP($AL$2:$AL$66,Notes!$E$1:$F$10,2,0)),"",VLOOKUP($AL$2:$AL$66,Notes!$E$1:$F$10,2,0))</f>
        <v/>
      </c>
      <c r="AT15" s="38">
        <f t="shared" si="13"/>
        <v>0</v>
      </c>
      <c r="AU15" s="34"/>
      <c r="AV15" s="32"/>
      <c r="AW15" s="32"/>
      <c r="AX15" s="32"/>
      <c r="AY15" s="32"/>
      <c r="AZ15" s="32"/>
      <c r="BA15" s="32"/>
      <c r="BB15" s="32"/>
      <c r="BC15" s="32"/>
      <c r="BD15" s="32"/>
      <c r="BE15" s="22">
        <f t="shared" si="14"/>
        <v>0</v>
      </c>
      <c r="BF15" s="33">
        <f t="shared" si="15"/>
        <v>0</v>
      </c>
      <c r="BG15" s="37" t="str">
        <f>IF(ISNA(VLOOKUP($AV$2:$AV$66,Notes!$A$1:$B$10,2,0)),"",VLOOKUP($AV$2:$AV$66,Notes!$A$1:$B$10,2,0))</f>
        <v/>
      </c>
      <c r="BH15" s="22" t="str">
        <f>IF(ISNA(VLOOKUP($AX$2:$AX$66,Notes!$A$1:$B$10,2,0)),"",VLOOKUP($AX$2:$AX$66,Notes!$A$1:$B$10,2,0))</f>
        <v/>
      </c>
      <c r="BI15" s="22" t="str">
        <f>IF(ISNA(VLOOKUP($AZ$2:$AZ$66,Notes!$A$1:$B$10,2,0)),"",VLOOKUP($AZ$2:$AZ$66,Notes!$A$1:$B$10,2,0))</f>
        <v/>
      </c>
      <c r="BJ15" s="22" t="str">
        <f>IF(ISNA(VLOOKUP($BB$2:$BB$66,Notes!$C$1:$D$10,2,0)),"",VLOOKUP($BB$2:$BB$66,Notes!$C$1:$D$10,2,0))</f>
        <v/>
      </c>
      <c r="BK15" s="22" t="str">
        <f>IF(ISNA(VLOOKUP($BD$2:$BD$66,Notes!$E$1:$F$10,2,0)),"",VLOOKUP($BD$2:$BD$66,Notes!$E$1:$F$10,2,0))</f>
        <v/>
      </c>
      <c r="BL15" s="38">
        <f t="shared" si="16"/>
        <v>0</v>
      </c>
      <c r="BM15" s="34">
        <v>65</v>
      </c>
      <c r="BN15" s="32">
        <v>6</v>
      </c>
      <c r="BO15" s="32">
        <v>78</v>
      </c>
      <c r="BP15" s="32">
        <v>5</v>
      </c>
      <c r="BQ15" s="32">
        <v>74</v>
      </c>
      <c r="BR15" s="32">
        <v>5</v>
      </c>
      <c r="BS15" s="32">
        <v>48</v>
      </c>
      <c r="BT15" s="32">
        <v>8</v>
      </c>
      <c r="BU15" s="32"/>
      <c r="BV15" s="32"/>
      <c r="BW15" s="22">
        <f t="shared" si="17"/>
        <v>265</v>
      </c>
      <c r="BX15" s="33">
        <f t="shared" si="18"/>
        <v>1</v>
      </c>
      <c r="BY15" s="37">
        <f>IF(ISNA(VLOOKUP($BN$2:$BN$66,Notes!$A$1:$B$10,2,0)),"",VLOOKUP($BN$2:$BN$66,Notes!$A$1:$B$10,2,0))</f>
        <v>5</v>
      </c>
      <c r="BZ15" s="22">
        <f>IF(ISNA(VLOOKUP($BP$2:$BP$66,Notes!$A$1:$B$10,2,0)),"",VLOOKUP($BP$2:$BP$66,Notes!$A$1:$B$10,2,0))</f>
        <v>6</v>
      </c>
      <c r="CA15" s="22">
        <f>IF(ISNA(VLOOKUP($BR$2:$BR$66,Notes!$A$1:$B$10,2,0)),"",VLOOKUP($BR$2:$BR$66,Notes!$A$1:$B$10,2,0))</f>
        <v>6</v>
      </c>
      <c r="CB15" s="22">
        <f>IF(ISNA(VLOOKUP($BT$2:$BT$66,Notes!$C$1:$D$10,2,0)),"",VLOOKUP($BT$2:$BT$66,Notes!$C$1:$D$10,2,0))</f>
        <v>5</v>
      </c>
      <c r="CC15" s="22" t="str">
        <f>IF(ISNA(VLOOKUP($BV$2:$BV$66,Notes!$E$1:$F$10,2,0)),"",VLOOKUP($BV$2:$BV$66,Notes!$E$1:$F$10,2,0))</f>
        <v/>
      </c>
      <c r="CD15" s="38">
        <f t="shared" si="19"/>
        <v>22</v>
      </c>
      <c r="CE15" s="57">
        <f t="shared" si="20"/>
        <v>0</v>
      </c>
      <c r="CF15" s="22">
        <f t="shared" si="21"/>
        <v>0</v>
      </c>
      <c r="CG15" s="22">
        <f t="shared" si="22"/>
        <v>0</v>
      </c>
      <c r="CH15" s="22">
        <f t="shared" si="23"/>
        <v>22</v>
      </c>
    </row>
    <row r="16" spans="1:86">
      <c r="A16" s="35">
        <v>122</v>
      </c>
      <c r="B16" s="139" t="s">
        <v>164</v>
      </c>
      <c r="C16" s="35">
        <f t="shared" si="0"/>
        <v>0</v>
      </c>
      <c r="D16" s="22">
        <f t="shared" si="1"/>
        <v>0</v>
      </c>
      <c r="E16" s="22">
        <f t="shared" si="2"/>
        <v>0</v>
      </c>
      <c r="F16" s="22">
        <f t="shared" si="3"/>
        <v>0</v>
      </c>
      <c r="G16" s="22">
        <f t="shared" si="4"/>
        <v>0</v>
      </c>
      <c r="H16" s="22">
        <f t="shared" si="5"/>
        <v>0</v>
      </c>
      <c r="I16" s="33">
        <f t="shared" si="6"/>
        <v>0</v>
      </c>
      <c r="J16" s="36">
        <f t="shared" si="7"/>
        <v>0</v>
      </c>
      <c r="K16" s="34"/>
      <c r="L16" s="32"/>
      <c r="M16" s="32"/>
      <c r="N16" s="32"/>
      <c r="O16" s="32"/>
      <c r="P16" s="32"/>
      <c r="Q16" s="32"/>
      <c r="R16" s="32"/>
      <c r="S16" s="32"/>
      <c r="T16" s="32"/>
      <c r="U16" s="22">
        <f t="shared" si="8"/>
        <v>0</v>
      </c>
      <c r="V16" s="33">
        <f t="shared" si="9"/>
        <v>0</v>
      </c>
      <c r="W16" s="37" t="str">
        <f>IF(ISNA(VLOOKUP($L$2:$L$66,Notes!$A$1:$B$10,2,0)),"",VLOOKUP($L$2:$L$66,Notes!$A$1:$B$10,2,0))</f>
        <v/>
      </c>
      <c r="X16" s="22" t="str">
        <f>IF(ISNA(VLOOKUP($N$2:$N$66,Notes!$A$1:$B$10,2,0)),"",VLOOKUP($N$2:$N$66,Notes!$A$1:$B$10,2,0))</f>
        <v/>
      </c>
      <c r="Y16" s="22" t="str">
        <f>IF(ISNA(VLOOKUP($P$2:$P$66,Notes!$A$1:$B$10,2,0)),"",VLOOKUP($P$2:$P$66,Notes!$A$1:$B$10,2,0))</f>
        <v/>
      </c>
      <c r="Z16" s="22" t="str">
        <f>IF(ISNA(VLOOKUP($R$2:$R$66,Notes!$C$1:$D$10,2,0)),"",VLOOKUP($R$2:$R$66,Notes!$C$1:$D$10,2,0))</f>
        <v/>
      </c>
      <c r="AA16" s="22" t="str">
        <f>IF(ISNA(VLOOKUP($T$2:$T$66,Notes!$E$1:$F$10,2,0)),"",VLOOKUP($T$2:$T$66,Notes!$E$1:$F$10,2,0))</f>
        <v/>
      </c>
      <c r="AB16" s="38">
        <f t="shared" si="10"/>
        <v>0</v>
      </c>
      <c r="AC16" s="34"/>
      <c r="AD16" s="32"/>
      <c r="AE16" s="32"/>
      <c r="AF16" s="32"/>
      <c r="AG16" s="32"/>
      <c r="AH16" s="32"/>
      <c r="AI16" s="32"/>
      <c r="AJ16" s="32"/>
      <c r="AK16" s="32"/>
      <c r="AL16" s="32"/>
      <c r="AM16" s="22">
        <f t="shared" si="11"/>
        <v>0</v>
      </c>
      <c r="AN16" s="33">
        <f t="shared" si="12"/>
        <v>0</v>
      </c>
      <c r="AO16" s="37" t="str">
        <f>IF(ISNA(VLOOKUP($AD$2:$AD$66,Notes!$A$1:$B$10,2,0)),"",VLOOKUP($AD$2:$AD$66,Notes!$A$1:$B$10,2,0))</f>
        <v/>
      </c>
      <c r="AP16" s="22" t="str">
        <f>IF(ISNA(VLOOKUP($AF$2:$AF$66,Notes!$A$1:$B$10,2,0)),"",VLOOKUP($AF$2:$AF$66,Notes!$A$1:$B$10,2,0))</f>
        <v/>
      </c>
      <c r="AQ16" s="22" t="str">
        <f>IF(ISNA(VLOOKUP($AH$2:$AH$66,Notes!$A$1:$B$10,2,0)),"",VLOOKUP($AH$2:$AH$66,Notes!$A$1:$B$10,2,0))</f>
        <v/>
      </c>
      <c r="AR16" s="22" t="str">
        <f>IF(ISNA(VLOOKUP($AJ$2:$AJ$66,Notes!$C$1:$D$10,2,0)),"",VLOOKUP($AJ$2:$AJ$66,Notes!$C$1:$D$10,2,0))</f>
        <v/>
      </c>
      <c r="AS16" s="22" t="str">
        <f>IF(ISNA(VLOOKUP($AL$2:$AL$66,Notes!$E$1:$F$10,2,0)),"",VLOOKUP($AL$2:$AL$66,Notes!$E$1:$F$10,2,0))</f>
        <v/>
      </c>
      <c r="AT16" s="38">
        <f t="shared" si="13"/>
        <v>0</v>
      </c>
      <c r="AU16" s="34"/>
      <c r="AV16" s="32"/>
      <c r="AW16" s="32"/>
      <c r="AX16" s="32"/>
      <c r="AY16" s="32"/>
      <c r="AZ16" s="32"/>
      <c r="BA16" s="32"/>
      <c r="BB16" s="32"/>
      <c r="BC16" s="32"/>
      <c r="BD16" s="32"/>
      <c r="BE16" s="22">
        <f t="shared" si="14"/>
        <v>0</v>
      </c>
      <c r="BF16" s="33">
        <f t="shared" si="15"/>
        <v>0</v>
      </c>
      <c r="BG16" s="37" t="str">
        <f>IF(ISNA(VLOOKUP($AV$2:$AV$66,Notes!$A$1:$B$10,2,0)),"",VLOOKUP($AV$2:$AV$66,Notes!$A$1:$B$10,2,0))</f>
        <v/>
      </c>
      <c r="BH16" s="22" t="str">
        <f>IF(ISNA(VLOOKUP($AX$2:$AX$66,Notes!$A$1:$B$10,2,0)),"",VLOOKUP($AX$2:$AX$66,Notes!$A$1:$B$10,2,0))</f>
        <v/>
      </c>
      <c r="BI16" s="22" t="str">
        <f>IF(ISNA(VLOOKUP($AZ$2:$AZ$66,Notes!$A$1:$B$10,2,0)),"",VLOOKUP($AZ$2:$AZ$66,Notes!$A$1:$B$10,2,0))</f>
        <v/>
      </c>
      <c r="BJ16" s="22" t="str">
        <f>IF(ISNA(VLOOKUP($BB$2:$BB$66,Notes!$C$1:$D$10,2,0)),"",VLOOKUP($BB$2:$BB$66,Notes!$C$1:$D$10,2,0))</f>
        <v/>
      </c>
      <c r="BK16" s="22" t="str">
        <f>IF(ISNA(VLOOKUP($BD$2:$BD$66,Notes!$E$1:$F$10,2,0)),"",VLOOKUP($BD$2:$BD$66,Notes!$E$1:$F$10,2,0))</f>
        <v/>
      </c>
      <c r="BL16" s="38">
        <f t="shared" si="16"/>
        <v>0</v>
      </c>
      <c r="BM16" s="34"/>
      <c r="BN16" s="32"/>
      <c r="BO16" s="32"/>
      <c r="BP16" s="32"/>
      <c r="BQ16" s="32"/>
      <c r="BR16" s="32"/>
      <c r="BS16" s="32"/>
      <c r="BT16" s="32"/>
      <c r="BU16" s="32"/>
      <c r="BV16" s="32"/>
      <c r="BW16" s="22">
        <f t="shared" si="17"/>
        <v>0</v>
      </c>
      <c r="BX16" s="33">
        <f t="shared" si="18"/>
        <v>0</v>
      </c>
      <c r="BY16" s="37" t="str">
        <f>IF(ISNA(VLOOKUP($BN$2:$BN$66,Notes!$A$1:$B$10,2,0)),"",VLOOKUP($BN$2:$BN$66,Notes!$A$1:$B$10,2,0))</f>
        <v/>
      </c>
      <c r="BZ16" s="22" t="str">
        <f>IF(ISNA(VLOOKUP($BP$2:$BP$66,Notes!$A$1:$B$10,2,0)),"",VLOOKUP($BP$2:$BP$66,Notes!$A$1:$B$10,2,0))</f>
        <v/>
      </c>
      <c r="CA16" s="22" t="str">
        <f>IF(ISNA(VLOOKUP($BR$2:$BR$66,Notes!$A$1:$B$10,2,0)),"",VLOOKUP($BR$2:$BR$66,Notes!$A$1:$B$10,2,0))</f>
        <v/>
      </c>
      <c r="CB16" s="22" t="str">
        <f>IF(ISNA(VLOOKUP($BT$2:$BT$66,Notes!$C$1:$D$10,2,0)),"",VLOOKUP($BT$2:$BT$66,Notes!$C$1:$D$10,2,0))</f>
        <v/>
      </c>
      <c r="CC16" s="22" t="str">
        <f>IF(ISNA(VLOOKUP($BV$2:$BV$66,Notes!$E$1:$F$10,2,0)),"",VLOOKUP($BV$2:$BV$66,Notes!$E$1:$F$10,2,0))</f>
        <v/>
      </c>
      <c r="CD16" s="38">
        <f t="shared" si="19"/>
        <v>0</v>
      </c>
      <c r="CE16" s="57">
        <f t="shared" si="20"/>
        <v>0</v>
      </c>
      <c r="CF16" s="22">
        <f t="shared" si="21"/>
        <v>0</v>
      </c>
      <c r="CG16" s="22">
        <f t="shared" si="22"/>
        <v>0</v>
      </c>
      <c r="CH16" s="22">
        <f t="shared" si="23"/>
        <v>0</v>
      </c>
    </row>
    <row r="17" spans="1:86">
      <c r="A17" s="35">
        <v>127</v>
      </c>
      <c r="B17" s="36" t="s">
        <v>80</v>
      </c>
      <c r="C17" s="35">
        <f t="shared" si="0"/>
        <v>881</v>
      </c>
      <c r="D17" s="22">
        <f t="shared" si="1"/>
        <v>86</v>
      </c>
      <c r="E17" s="22">
        <f t="shared" si="2"/>
        <v>3</v>
      </c>
      <c r="F17" s="22">
        <f t="shared" si="3"/>
        <v>28.666666666666668</v>
      </c>
      <c r="G17" s="22">
        <f t="shared" si="4"/>
        <v>86</v>
      </c>
      <c r="H17" s="22">
        <f t="shared" si="5"/>
        <v>0</v>
      </c>
      <c r="I17" s="33">
        <f t="shared" si="6"/>
        <v>0</v>
      </c>
      <c r="J17" s="36">
        <f t="shared" si="7"/>
        <v>1</v>
      </c>
      <c r="K17" s="34">
        <v>88</v>
      </c>
      <c r="L17" s="32">
        <v>5</v>
      </c>
      <c r="M17" s="32">
        <v>89</v>
      </c>
      <c r="N17" s="32">
        <v>3</v>
      </c>
      <c r="O17" s="32">
        <v>89</v>
      </c>
      <c r="P17" s="32">
        <v>5</v>
      </c>
      <c r="Q17" s="32">
        <v>75</v>
      </c>
      <c r="R17" s="32">
        <v>5</v>
      </c>
      <c r="S17" s="32"/>
      <c r="T17" s="32"/>
      <c r="U17" s="22">
        <f t="shared" si="8"/>
        <v>341</v>
      </c>
      <c r="V17" s="33">
        <f t="shared" si="9"/>
        <v>1</v>
      </c>
      <c r="W17" s="37">
        <f>IF(ISNA(VLOOKUP($L$2:$L$66,Notes!$A$1:$B$10,2,0)),"",VLOOKUP($L$2:$L$66,Notes!$A$1:$B$10,2,0))</f>
        <v>6</v>
      </c>
      <c r="X17" s="22">
        <f>IF(ISNA(VLOOKUP($N$2:$N$66,Notes!$A$1:$B$10,2,0)),"",VLOOKUP($N$2:$N$66,Notes!$A$1:$B$10,2,0))</f>
        <v>8</v>
      </c>
      <c r="Y17" s="22">
        <f>IF(ISNA(VLOOKUP($P$2:$P$66,Notes!$A$1:$B$10,2,0)),"",VLOOKUP($P$2:$P$66,Notes!$A$1:$B$10,2,0))</f>
        <v>6</v>
      </c>
      <c r="Z17" s="22">
        <f>IF(ISNA(VLOOKUP($R$2:$R$66,Notes!$C$1:$D$10,2,0)),"",VLOOKUP($R$2:$R$66,Notes!$C$1:$D$10,2,0))</f>
        <v>8</v>
      </c>
      <c r="AA17" s="22" t="str">
        <f>IF(ISNA(VLOOKUP($T$2:$T$66,Notes!$E$1:$F$10,2,0)),"",VLOOKUP($T$2:$T$66,Notes!$E$1:$F$10,2,0))</f>
        <v/>
      </c>
      <c r="AB17" s="38">
        <f t="shared" si="10"/>
        <v>28</v>
      </c>
      <c r="AC17" s="34">
        <v>79</v>
      </c>
      <c r="AD17" s="32">
        <v>1</v>
      </c>
      <c r="AE17" s="32">
        <v>84</v>
      </c>
      <c r="AF17" s="32">
        <v>3</v>
      </c>
      <c r="AG17" s="32">
        <v>87</v>
      </c>
      <c r="AH17" s="32">
        <v>2</v>
      </c>
      <c r="AI17" s="32"/>
      <c r="AJ17" s="32"/>
      <c r="AK17" s="32">
        <v>65</v>
      </c>
      <c r="AL17" s="32">
        <v>8</v>
      </c>
      <c r="AM17" s="22">
        <f t="shared" si="11"/>
        <v>315</v>
      </c>
      <c r="AN17" s="33">
        <f t="shared" si="12"/>
        <v>1</v>
      </c>
      <c r="AO17" s="37">
        <f>IF(ISNA(VLOOKUP($AD$2:$AD$66,Notes!$A$1:$B$10,2,0)),"",VLOOKUP($AD$2:$AD$66,Notes!$A$1:$B$10,2,0))</f>
        <v>10</v>
      </c>
      <c r="AP17" s="22">
        <f>IF(ISNA(VLOOKUP($AF$2:$AF$66,Notes!$A$1:$B$10,2,0)),"",VLOOKUP($AF$2:$AF$66,Notes!$A$1:$B$10,2,0))</f>
        <v>8</v>
      </c>
      <c r="AQ17" s="22">
        <f>IF(ISNA(VLOOKUP($AH$2:$AH$66,Notes!$A$1:$B$10,2,0)),"",VLOOKUP($AH$2:$AH$66,Notes!$A$1:$B$10,2,0))</f>
        <v>9</v>
      </c>
      <c r="AR17" s="22" t="str">
        <f>IF(ISNA(VLOOKUP($AJ$2:$AJ$66,Notes!$C$1:$D$10,2,0)),"",VLOOKUP($AJ$2:$AJ$66,Notes!$C$1:$D$10,2,0))</f>
        <v/>
      </c>
      <c r="AS17" s="22">
        <f>IF(ISNA(VLOOKUP($AL$2:$AL$66,Notes!$E$1:$F$10,2,0)),"",VLOOKUP($AL$2:$AL$66,Notes!$E$1:$F$10,2,0))</f>
        <v>15</v>
      </c>
      <c r="AT17" s="38">
        <f t="shared" si="13"/>
        <v>42</v>
      </c>
      <c r="AU17" s="34"/>
      <c r="AV17" s="32"/>
      <c r="AW17" s="32"/>
      <c r="AX17" s="32"/>
      <c r="AY17" s="32"/>
      <c r="AZ17" s="32"/>
      <c r="BA17" s="32"/>
      <c r="BB17" s="32"/>
      <c r="BC17" s="32"/>
      <c r="BD17" s="32"/>
      <c r="BE17" s="22">
        <f t="shared" si="14"/>
        <v>0</v>
      </c>
      <c r="BF17" s="33">
        <f t="shared" si="15"/>
        <v>0</v>
      </c>
      <c r="BG17" s="37" t="str">
        <f>IF(ISNA(VLOOKUP($AV$2:$AV$66,Notes!$A$1:$B$10,2,0)),"",VLOOKUP($AV$2:$AV$66,Notes!$A$1:$B$10,2,0))</f>
        <v/>
      </c>
      <c r="BH17" s="22" t="str">
        <f>IF(ISNA(VLOOKUP($AX$2:$AX$66,Notes!$A$1:$B$10,2,0)),"",VLOOKUP($AX$2:$AX$66,Notes!$A$1:$B$10,2,0))</f>
        <v/>
      </c>
      <c r="BI17" s="22" t="str">
        <f>IF(ISNA(VLOOKUP($AZ$2:$AZ$66,Notes!$A$1:$B$10,2,0)),"",VLOOKUP($AZ$2:$AZ$66,Notes!$A$1:$B$10,2,0))</f>
        <v/>
      </c>
      <c r="BJ17" s="22" t="str">
        <f>IF(ISNA(VLOOKUP($BB$2:$BB$66,Notes!$C$1:$D$10,2,0)),"",VLOOKUP($BB$2:$BB$66,Notes!$C$1:$D$10,2,0))</f>
        <v/>
      </c>
      <c r="BK17" s="22" t="str">
        <f>IF(ISNA(VLOOKUP($BD$2:$BD$66,Notes!$E$1:$F$10,2,0)),"",VLOOKUP($BD$2:$BD$66,Notes!$E$1:$F$10,2,0))</f>
        <v/>
      </c>
      <c r="BL17" s="38">
        <f t="shared" si="16"/>
        <v>0</v>
      </c>
      <c r="BM17" s="34">
        <v>79</v>
      </c>
      <c r="BN17" s="32">
        <v>5</v>
      </c>
      <c r="BO17" s="32">
        <v>77</v>
      </c>
      <c r="BP17" s="32">
        <v>6</v>
      </c>
      <c r="BQ17" s="32">
        <v>69</v>
      </c>
      <c r="BR17" s="32">
        <v>6</v>
      </c>
      <c r="BS17" s="32"/>
      <c r="BT17" s="32"/>
      <c r="BU17" s="32"/>
      <c r="BV17" s="32"/>
      <c r="BW17" s="22">
        <f t="shared" si="17"/>
        <v>225</v>
      </c>
      <c r="BX17" s="33">
        <f t="shared" si="18"/>
        <v>1</v>
      </c>
      <c r="BY17" s="37">
        <f>IF(ISNA(VLOOKUP($BN$2:$BN$66,Notes!$A$1:$B$10,2,0)),"",VLOOKUP($BN$2:$BN$66,Notes!$A$1:$B$10,2,0))</f>
        <v>6</v>
      </c>
      <c r="BZ17" s="22">
        <f>IF(ISNA(VLOOKUP($BP$2:$BP$66,Notes!$A$1:$B$10,2,0)),"",VLOOKUP($BP$2:$BP$66,Notes!$A$1:$B$10,2,0))</f>
        <v>5</v>
      </c>
      <c r="CA17" s="22">
        <f>IF(ISNA(VLOOKUP($BR$2:$BR$66,Notes!$A$1:$B$10,2,0)),"",VLOOKUP($BR$2:$BR$66,Notes!$A$1:$B$10,2,0))</f>
        <v>5</v>
      </c>
      <c r="CB17" s="22" t="str">
        <f>IF(ISNA(VLOOKUP($BT$2:$BT$66,Notes!$C$1:$D$10,2,0)),"",VLOOKUP($BT$2:$BT$66,Notes!$C$1:$D$10,2,0))</f>
        <v/>
      </c>
      <c r="CC17" s="22" t="str">
        <f>IF(ISNA(VLOOKUP($BV$2:$BV$66,Notes!$E$1:$F$10,2,0)),"",VLOOKUP($BV$2:$BV$66,Notes!$E$1:$F$10,2,0))</f>
        <v/>
      </c>
      <c r="CD17" s="38">
        <f t="shared" si="19"/>
        <v>16</v>
      </c>
      <c r="CE17" s="57">
        <f t="shared" si="20"/>
        <v>28</v>
      </c>
      <c r="CF17" s="22">
        <f t="shared" si="21"/>
        <v>42</v>
      </c>
      <c r="CG17" s="22">
        <f t="shared" si="22"/>
        <v>0</v>
      </c>
      <c r="CH17" s="22">
        <f t="shared" si="23"/>
        <v>16</v>
      </c>
    </row>
    <row r="18" spans="1:86">
      <c r="A18" s="35">
        <v>144</v>
      </c>
      <c r="B18" s="36" t="s">
        <v>44</v>
      </c>
      <c r="C18" s="35">
        <f t="shared" si="0"/>
        <v>0</v>
      </c>
      <c r="D18" s="22">
        <f t="shared" si="1"/>
        <v>0</v>
      </c>
      <c r="E18" s="22">
        <f t="shared" si="2"/>
        <v>0</v>
      </c>
      <c r="F18" s="22">
        <f t="shared" si="3"/>
        <v>0</v>
      </c>
      <c r="G18" s="22">
        <f t="shared" si="4"/>
        <v>0</v>
      </c>
      <c r="H18" s="22">
        <f t="shared" si="5"/>
        <v>0</v>
      </c>
      <c r="I18" s="33">
        <f t="shared" si="6"/>
        <v>0</v>
      </c>
      <c r="J18" s="36">
        <f t="shared" si="7"/>
        <v>0</v>
      </c>
      <c r="K18" s="34"/>
      <c r="L18" s="32"/>
      <c r="M18" s="32"/>
      <c r="N18" s="32"/>
      <c r="O18" s="32"/>
      <c r="P18" s="32"/>
      <c r="Q18" s="32"/>
      <c r="R18" s="32"/>
      <c r="S18" s="32"/>
      <c r="T18" s="32"/>
      <c r="U18" s="22">
        <f t="shared" si="8"/>
        <v>0</v>
      </c>
      <c r="V18" s="33">
        <f t="shared" si="9"/>
        <v>0</v>
      </c>
      <c r="W18" s="37" t="str">
        <f>IF(ISNA(VLOOKUP($L$2:$L$66,Notes!$A$1:$B$10,2,0)),"",VLOOKUP($L$2:$L$66,Notes!$A$1:$B$10,2,0))</f>
        <v/>
      </c>
      <c r="X18" s="22" t="str">
        <f>IF(ISNA(VLOOKUP($N$2:$N$66,Notes!$A$1:$B$10,2,0)),"",VLOOKUP($N$2:$N$66,Notes!$A$1:$B$10,2,0))</f>
        <v/>
      </c>
      <c r="Y18" s="22" t="str">
        <f>IF(ISNA(VLOOKUP($P$2:$P$66,Notes!$A$1:$B$10,2,0)),"",VLOOKUP($P$2:$P$66,Notes!$A$1:$B$10,2,0))</f>
        <v/>
      </c>
      <c r="Z18" s="22" t="str">
        <f>IF(ISNA(VLOOKUP($R$2:$R$66,Notes!$C$1:$D$10,2,0)),"",VLOOKUP($R$2:$R$66,Notes!$C$1:$D$10,2,0))</f>
        <v/>
      </c>
      <c r="AA18" s="22" t="str">
        <f>IF(ISNA(VLOOKUP($T$2:$T$66,Notes!$E$1:$F$10,2,0)),"",VLOOKUP($T$2:$T$66,Notes!$E$1:$F$10,2,0))</f>
        <v/>
      </c>
      <c r="AB18" s="38">
        <f t="shared" si="10"/>
        <v>0</v>
      </c>
      <c r="AC18" s="34"/>
      <c r="AD18" s="32"/>
      <c r="AE18" s="32"/>
      <c r="AF18" s="32"/>
      <c r="AG18" s="32"/>
      <c r="AH18" s="32"/>
      <c r="AI18" s="32"/>
      <c r="AJ18" s="32"/>
      <c r="AK18" s="32"/>
      <c r="AL18" s="32"/>
      <c r="AM18" s="22">
        <f t="shared" si="11"/>
        <v>0</v>
      </c>
      <c r="AN18" s="33">
        <f t="shared" si="12"/>
        <v>0</v>
      </c>
      <c r="AO18" s="37" t="str">
        <f>IF(ISNA(VLOOKUP($AD$2:$AD$66,Notes!$A$1:$B$10,2,0)),"",VLOOKUP($AD$2:$AD$66,Notes!$A$1:$B$10,2,0))</f>
        <v/>
      </c>
      <c r="AP18" s="22" t="str">
        <f>IF(ISNA(VLOOKUP($AF$2:$AF$66,Notes!$A$1:$B$10,2,0)),"",VLOOKUP($AF$2:$AF$66,Notes!$A$1:$B$10,2,0))</f>
        <v/>
      </c>
      <c r="AQ18" s="22" t="str">
        <f>IF(ISNA(VLOOKUP($AH$2:$AH$66,Notes!$A$1:$B$10,2,0)),"",VLOOKUP($AH$2:$AH$66,Notes!$A$1:$B$10,2,0))</f>
        <v/>
      </c>
      <c r="AR18" s="22" t="str">
        <f>IF(ISNA(VLOOKUP($AJ$2:$AJ$66,Notes!$C$1:$D$10,2,0)),"",VLOOKUP($AJ$2:$AJ$66,Notes!$C$1:$D$10,2,0))</f>
        <v/>
      </c>
      <c r="AS18" s="22" t="str">
        <f>IF(ISNA(VLOOKUP($AL$2:$AL$66,Notes!$E$1:$F$10,2,0)),"",VLOOKUP($AL$2:$AL$66,Notes!$E$1:$F$10,2,0))</f>
        <v/>
      </c>
      <c r="AT18" s="38">
        <f t="shared" si="13"/>
        <v>0</v>
      </c>
      <c r="AU18" s="34"/>
      <c r="AV18" s="32"/>
      <c r="AW18" s="32"/>
      <c r="AX18" s="32"/>
      <c r="AY18" s="32"/>
      <c r="AZ18" s="32"/>
      <c r="BA18" s="32"/>
      <c r="BB18" s="32"/>
      <c r="BC18" s="32"/>
      <c r="BD18" s="32"/>
      <c r="BE18" s="22">
        <f t="shared" si="14"/>
        <v>0</v>
      </c>
      <c r="BF18" s="33">
        <f t="shared" si="15"/>
        <v>0</v>
      </c>
      <c r="BG18" s="37" t="str">
        <f>IF(ISNA(VLOOKUP($AV$2:$AV$66,Notes!$A$1:$B$10,2,0)),"",VLOOKUP($AV$2:$AV$66,Notes!$A$1:$B$10,2,0))</f>
        <v/>
      </c>
      <c r="BH18" s="22" t="str">
        <f>IF(ISNA(VLOOKUP($AX$2:$AX$66,Notes!$A$1:$B$10,2,0)),"",VLOOKUP($AX$2:$AX$66,Notes!$A$1:$B$10,2,0))</f>
        <v/>
      </c>
      <c r="BI18" s="22" t="str">
        <f>IF(ISNA(VLOOKUP($AZ$2:$AZ$66,Notes!$A$1:$B$10,2,0)),"",VLOOKUP($AZ$2:$AZ$66,Notes!$A$1:$B$10,2,0))</f>
        <v/>
      </c>
      <c r="BJ18" s="22" t="str">
        <f>IF(ISNA(VLOOKUP($BB$2:$BB$66,Notes!$C$1:$D$10,2,0)),"",VLOOKUP($BB$2:$BB$66,Notes!$C$1:$D$10,2,0))</f>
        <v/>
      </c>
      <c r="BK18" s="22" t="str">
        <f>IF(ISNA(VLOOKUP($BD$2:$BD$66,Notes!$E$1:$F$10,2,0)),"",VLOOKUP($BD$2:$BD$66,Notes!$E$1:$F$10,2,0))</f>
        <v/>
      </c>
      <c r="BL18" s="38">
        <f t="shared" si="16"/>
        <v>0</v>
      </c>
      <c r="BM18" s="34"/>
      <c r="BN18" s="32"/>
      <c r="BO18" s="32"/>
      <c r="BP18" s="32"/>
      <c r="BQ18" s="32"/>
      <c r="BR18" s="32"/>
      <c r="BS18" s="32"/>
      <c r="BT18" s="32"/>
      <c r="BU18" s="32"/>
      <c r="BV18" s="32"/>
      <c r="BW18" s="22">
        <f t="shared" si="17"/>
        <v>0</v>
      </c>
      <c r="BX18" s="33">
        <f t="shared" si="18"/>
        <v>0</v>
      </c>
      <c r="BY18" s="37" t="str">
        <f>IF(ISNA(VLOOKUP($BN$2:$BN$66,Notes!$A$1:$B$10,2,0)),"",VLOOKUP($BN$2:$BN$66,Notes!$A$1:$B$10,2,0))</f>
        <v/>
      </c>
      <c r="BZ18" s="22" t="str">
        <f>IF(ISNA(VLOOKUP($BP$2:$BP$66,Notes!$A$1:$B$10,2,0)),"",VLOOKUP($BP$2:$BP$66,Notes!$A$1:$B$10,2,0))</f>
        <v/>
      </c>
      <c r="CA18" s="22" t="str">
        <f>IF(ISNA(VLOOKUP($BR$2:$BR$66,Notes!$A$1:$B$10,2,0)),"",VLOOKUP($BR$2:$BR$66,Notes!$A$1:$B$10,2,0))</f>
        <v/>
      </c>
      <c r="CB18" s="22" t="str">
        <f>IF(ISNA(VLOOKUP($BT$2:$BT$66,Notes!$C$1:$D$10,2,0)),"",VLOOKUP($BT$2:$BT$66,Notes!$C$1:$D$10,2,0))</f>
        <v/>
      </c>
      <c r="CC18" s="22" t="str">
        <f>IF(ISNA(VLOOKUP($BV$2:$BV$66,Notes!$E$1:$F$10,2,0)),"",VLOOKUP($BV$2:$BV$66,Notes!$E$1:$F$10,2,0))</f>
        <v/>
      </c>
      <c r="CD18" s="38">
        <f t="shared" si="19"/>
        <v>0</v>
      </c>
      <c r="CE18" s="57">
        <f t="shared" si="20"/>
        <v>0</v>
      </c>
      <c r="CF18" s="22">
        <f t="shared" si="21"/>
        <v>0</v>
      </c>
      <c r="CG18" s="22">
        <f t="shared" si="22"/>
        <v>0</v>
      </c>
      <c r="CH18" s="22">
        <f t="shared" si="23"/>
        <v>0</v>
      </c>
    </row>
    <row r="19" spans="1:86">
      <c r="A19" s="35">
        <v>148</v>
      </c>
      <c r="B19" s="139" t="s">
        <v>272</v>
      </c>
      <c r="C19" s="35">
        <f t="shared" si="0"/>
        <v>0</v>
      </c>
      <c r="D19" s="22">
        <f t="shared" si="1"/>
        <v>0</v>
      </c>
      <c r="E19" s="22">
        <f t="shared" si="2"/>
        <v>0</v>
      </c>
      <c r="F19" s="22">
        <f t="shared" si="3"/>
        <v>0</v>
      </c>
      <c r="G19" s="22">
        <f t="shared" si="4"/>
        <v>0</v>
      </c>
      <c r="H19" s="22">
        <f t="shared" si="5"/>
        <v>0</v>
      </c>
      <c r="I19" s="33">
        <f t="shared" si="6"/>
        <v>0</v>
      </c>
      <c r="J19" s="36">
        <f t="shared" si="7"/>
        <v>0</v>
      </c>
      <c r="K19" s="34"/>
      <c r="L19" s="32"/>
      <c r="M19" s="32"/>
      <c r="N19" s="32"/>
      <c r="O19" s="32"/>
      <c r="P19" s="32"/>
      <c r="Q19" s="32"/>
      <c r="R19" s="32"/>
      <c r="S19" s="32"/>
      <c r="T19" s="32"/>
      <c r="U19" s="22">
        <f t="shared" si="8"/>
        <v>0</v>
      </c>
      <c r="V19" s="33">
        <f t="shared" si="9"/>
        <v>0</v>
      </c>
      <c r="W19" s="37" t="str">
        <f>IF(ISNA(VLOOKUP($L$2:$L$66,Notes!$A$1:$B$10,2,0)),"",VLOOKUP($L$2:$L$66,Notes!$A$1:$B$10,2,0))</f>
        <v/>
      </c>
      <c r="X19" s="22" t="str">
        <f>IF(ISNA(VLOOKUP($N$2:$N$66,Notes!$A$1:$B$10,2,0)),"",VLOOKUP($N$2:$N$66,Notes!$A$1:$B$10,2,0))</f>
        <v/>
      </c>
      <c r="Y19" s="22" t="str">
        <f>IF(ISNA(VLOOKUP($P$2:$P$66,Notes!$A$1:$B$10,2,0)),"",VLOOKUP($P$2:$P$66,Notes!$A$1:$B$10,2,0))</f>
        <v/>
      </c>
      <c r="Z19" s="22" t="str">
        <f>IF(ISNA(VLOOKUP($R$2:$R$66,Notes!$C$1:$D$10,2,0)),"",VLOOKUP($R$2:$R$66,Notes!$C$1:$D$10,2,0))</f>
        <v/>
      </c>
      <c r="AA19" s="22" t="str">
        <f>IF(ISNA(VLOOKUP($T$2:$T$66,Notes!$E$1:$F$10,2,0)),"",VLOOKUP($T$2:$T$66,Notes!$E$1:$F$10,2,0))</f>
        <v/>
      </c>
      <c r="AB19" s="38">
        <f t="shared" si="10"/>
        <v>0</v>
      </c>
      <c r="AC19" s="34"/>
      <c r="AD19" s="32"/>
      <c r="AE19" s="32"/>
      <c r="AF19" s="32"/>
      <c r="AG19" s="32"/>
      <c r="AH19" s="32"/>
      <c r="AI19" s="32"/>
      <c r="AJ19" s="32"/>
      <c r="AK19" s="32"/>
      <c r="AL19" s="32"/>
      <c r="AM19" s="22">
        <f t="shared" si="11"/>
        <v>0</v>
      </c>
      <c r="AN19" s="33">
        <f t="shared" si="12"/>
        <v>0</v>
      </c>
      <c r="AO19" s="37" t="str">
        <f>IF(ISNA(VLOOKUP($AD$2:$AD$66,Notes!$A$1:$B$10,2,0)),"",VLOOKUP($AD$2:$AD$66,Notes!$A$1:$B$10,2,0))</f>
        <v/>
      </c>
      <c r="AP19" s="22" t="str">
        <f>IF(ISNA(VLOOKUP($AF$2:$AF$66,Notes!$A$1:$B$10,2,0)),"",VLOOKUP($AF$2:$AF$66,Notes!$A$1:$B$10,2,0))</f>
        <v/>
      </c>
      <c r="AQ19" s="22" t="str">
        <f>IF(ISNA(VLOOKUP($AH$2:$AH$66,Notes!$A$1:$B$10,2,0)),"",VLOOKUP($AH$2:$AH$66,Notes!$A$1:$B$10,2,0))</f>
        <v/>
      </c>
      <c r="AR19" s="22" t="str">
        <f>IF(ISNA(VLOOKUP($AJ$2:$AJ$66,Notes!$C$1:$D$10,2,0)),"",VLOOKUP($AJ$2:$AJ$66,Notes!$C$1:$D$10,2,0))</f>
        <v/>
      </c>
      <c r="AS19" s="22" t="str">
        <f>IF(ISNA(VLOOKUP($AL$2:$AL$66,Notes!$E$1:$F$10,2,0)),"",VLOOKUP($AL$2:$AL$66,Notes!$E$1:$F$10,2,0))</f>
        <v/>
      </c>
      <c r="AT19" s="38">
        <f t="shared" si="13"/>
        <v>0</v>
      </c>
      <c r="AU19" s="34"/>
      <c r="AV19" s="32"/>
      <c r="AW19" s="32"/>
      <c r="AX19" s="32"/>
      <c r="AY19" s="32"/>
      <c r="AZ19" s="32"/>
      <c r="BA19" s="32"/>
      <c r="BB19" s="32"/>
      <c r="BC19" s="32"/>
      <c r="BD19" s="32"/>
      <c r="BE19" s="22">
        <f t="shared" si="14"/>
        <v>0</v>
      </c>
      <c r="BF19" s="33">
        <f t="shared" si="15"/>
        <v>0</v>
      </c>
      <c r="BG19" s="37" t="str">
        <f>IF(ISNA(VLOOKUP($AV$2:$AV$66,Notes!$A$1:$B$10,2,0)),"",VLOOKUP($AV$2:$AV$66,Notes!$A$1:$B$10,2,0))</f>
        <v/>
      </c>
      <c r="BH19" s="22" t="str">
        <f>IF(ISNA(VLOOKUP($AX$2:$AX$66,Notes!$A$1:$B$10,2,0)),"",VLOOKUP($AX$2:$AX$66,Notes!$A$1:$B$10,2,0))</f>
        <v/>
      </c>
      <c r="BI19" s="22" t="str">
        <f>IF(ISNA(VLOOKUP($AZ$2:$AZ$66,Notes!$A$1:$B$10,2,0)),"",VLOOKUP($AZ$2:$AZ$66,Notes!$A$1:$B$10,2,0))</f>
        <v/>
      </c>
      <c r="BJ19" s="22" t="str">
        <f>IF(ISNA(VLOOKUP($BB$2:$BB$66,Notes!$C$1:$D$10,2,0)),"",VLOOKUP($BB$2:$BB$66,Notes!$C$1:$D$10,2,0))</f>
        <v/>
      </c>
      <c r="BK19" s="22" t="str">
        <f>IF(ISNA(VLOOKUP($BD$2:$BD$66,Notes!$E$1:$F$10,2,0)),"",VLOOKUP($BD$2:$BD$66,Notes!$E$1:$F$10,2,0))</f>
        <v/>
      </c>
      <c r="BL19" s="38">
        <f t="shared" si="16"/>
        <v>0</v>
      </c>
      <c r="BM19" s="34"/>
      <c r="BN19" s="32"/>
      <c r="BO19" s="32"/>
      <c r="BP19" s="32"/>
      <c r="BQ19" s="32"/>
      <c r="BR19" s="32"/>
      <c r="BS19" s="32"/>
      <c r="BT19" s="32"/>
      <c r="BU19" s="32"/>
      <c r="BV19" s="32"/>
      <c r="BW19" s="22">
        <f t="shared" si="17"/>
        <v>0</v>
      </c>
      <c r="BX19" s="33">
        <f t="shared" si="18"/>
        <v>0</v>
      </c>
      <c r="BY19" s="37" t="str">
        <f>IF(ISNA(VLOOKUP($BN$2:$BN$66,Notes!$A$1:$B$10,2,0)),"",VLOOKUP($BN$2:$BN$66,Notes!$A$1:$B$10,2,0))</f>
        <v/>
      </c>
      <c r="BZ19" s="22" t="str">
        <f>IF(ISNA(VLOOKUP($BP$2:$BP$66,Notes!$A$1:$B$10,2,0)),"",VLOOKUP($BP$2:$BP$66,Notes!$A$1:$B$10,2,0))</f>
        <v/>
      </c>
      <c r="CA19" s="22" t="str">
        <f>IF(ISNA(VLOOKUP($BR$2:$BR$66,Notes!$A$1:$B$10,2,0)),"",VLOOKUP($BR$2:$BR$66,Notes!$A$1:$B$10,2,0))</f>
        <v/>
      </c>
      <c r="CB19" s="22" t="str">
        <f>IF(ISNA(VLOOKUP($BT$2:$BT$66,Notes!$C$1:$D$10,2,0)),"",VLOOKUP($BT$2:$BT$66,Notes!$C$1:$D$10,2,0))</f>
        <v/>
      </c>
      <c r="CC19" s="22" t="str">
        <f>IF(ISNA(VLOOKUP($BV$2:$BV$66,Notes!$E$1:$F$10,2,0)),"",VLOOKUP($BV$2:$BV$66,Notes!$E$1:$F$10,2,0))</f>
        <v/>
      </c>
      <c r="CD19" s="38">
        <f t="shared" si="19"/>
        <v>0</v>
      </c>
      <c r="CE19" s="57">
        <f t="shared" si="20"/>
        <v>0</v>
      </c>
      <c r="CF19" s="22">
        <f t="shared" si="21"/>
        <v>0</v>
      </c>
      <c r="CG19" s="22">
        <f t="shared" si="22"/>
        <v>0</v>
      </c>
      <c r="CH19" s="22">
        <f t="shared" si="23"/>
        <v>0</v>
      </c>
    </row>
    <row r="20" spans="1:86">
      <c r="A20" s="35">
        <v>150</v>
      </c>
      <c r="B20" s="36" t="s">
        <v>52</v>
      </c>
      <c r="C20" s="35">
        <f t="shared" si="0"/>
        <v>308</v>
      </c>
      <c r="D20" s="22">
        <f t="shared" si="1"/>
        <v>33</v>
      </c>
      <c r="E20" s="22">
        <f t="shared" si="2"/>
        <v>1</v>
      </c>
      <c r="F20" s="22">
        <f t="shared" si="3"/>
        <v>33</v>
      </c>
      <c r="G20" s="22" t="str">
        <f t="shared" si="4"/>
        <v>CBDG</v>
      </c>
      <c r="H20" s="22">
        <f t="shared" si="5"/>
        <v>0</v>
      </c>
      <c r="I20" s="33">
        <f t="shared" si="6"/>
        <v>0</v>
      </c>
      <c r="J20" s="36">
        <f t="shared" si="7"/>
        <v>0</v>
      </c>
      <c r="K20" s="34">
        <v>92</v>
      </c>
      <c r="L20" s="32">
        <v>3</v>
      </c>
      <c r="M20" s="32">
        <v>42</v>
      </c>
      <c r="N20" s="32">
        <v>6</v>
      </c>
      <c r="O20" s="32">
        <v>92</v>
      </c>
      <c r="P20" s="32">
        <v>3</v>
      </c>
      <c r="Q20" s="32">
        <v>82</v>
      </c>
      <c r="R20" s="32">
        <v>2</v>
      </c>
      <c r="S20" s="32"/>
      <c r="T20" s="32"/>
      <c r="U20" s="22">
        <f t="shared" si="8"/>
        <v>308</v>
      </c>
      <c r="V20" s="33">
        <f t="shared" si="9"/>
        <v>1</v>
      </c>
      <c r="W20" s="37">
        <f>IF(ISNA(VLOOKUP($L$2:$L$66,Notes!$A$1:$B$10,2,0)),"",VLOOKUP($L$2:$L$66,Notes!$A$1:$B$10,2,0))</f>
        <v>8</v>
      </c>
      <c r="X20" s="22">
        <f>IF(ISNA(VLOOKUP($N$2:$N$66,Notes!$A$1:$B$10,2,0)),"",VLOOKUP($N$2:$N$66,Notes!$A$1:$B$10,2,0))</f>
        <v>5</v>
      </c>
      <c r="Y20" s="22">
        <f>IF(ISNA(VLOOKUP($P$2:$P$66,Notes!$A$1:$B$10,2,0)),"",VLOOKUP($P$2:$P$66,Notes!$A$1:$B$10,2,0))</f>
        <v>8</v>
      </c>
      <c r="Z20" s="22">
        <f>IF(ISNA(VLOOKUP($R$2:$R$66,Notes!$C$1:$D$10,2,0)),"",VLOOKUP($R$2:$R$66,Notes!$C$1:$D$10,2,0))</f>
        <v>12</v>
      </c>
      <c r="AA20" s="22" t="str">
        <f>IF(ISNA(VLOOKUP($T$2:$T$66,Notes!$E$1:$F$10,2,0)),"",VLOOKUP($T$2:$T$66,Notes!$E$1:$F$10,2,0))</f>
        <v/>
      </c>
      <c r="AB20" s="38">
        <f t="shared" si="10"/>
        <v>33</v>
      </c>
      <c r="AC20" s="34"/>
      <c r="AD20" s="32"/>
      <c r="AE20" s="32"/>
      <c r="AF20" s="32"/>
      <c r="AG20" s="32"/>
      <c r="AH20" s="32"/>
      <c r="AI20" s="32"/>
      <c r="AJ20" s="32"/>
      <c r="AK20" s="32"/>
      <c r="AL20" s="32"/>
      <c r="AM20" s="22">
        <f t="shared" si="11"/>
        <v>0</v>
      </c>
      <c r="AN20" s="33">
        <f t="shared" si="12"/>
        <v>0</v>
      </c>
      <c r="AO20" s="37" t="str">
        <f>IF(ISNA(VLOOKUP($AD$2:$AD$66,Notes!$A$1:$B$10,2,0)),"",VLOOKUP($AD$2:$AD$66,Notes!$A$1:$B$10,2,0))</f>
        <v/>
      </c>
      <c r="AP20" s="22" t="str">
        <f>IF(ISNA(VLOOKUP($AF$2:$AF$66,Notes!$A$1:$B$10,2,0)),"",VLOOKUP($AF$2:$AF$66,Notes!$A$1:$B$10,2,0))</f>
        <v/>
      </c>
      <c r="AQ20" s="22" t="str">
        <f>IF(ISNA(VLOOKUP($AH$2:$AH$66,Notes!$A$1:$B$10,2,0)),"",VLOOKUP($AH$2:$AH$66,Notes!$A$1:$B$10,2,0))</f>
        <v/>
      </c>
      <c r="AR20" s="22" t="str">
        <f>IF(ISNA(VLOOKUP($AJ$2:$AJ$66,Notes!$C$1:$D$10,2,0)),"",VLOOKUP($AJ$2:$AJ$66,Notes!$C$1:$D$10,2,0))</f>
        <v/>
      </c>
      <c r="AS20" s="22" t="str">
        <f>IF(ISNA(VLOOKUP($AL$2:$AL$66,Notes!$E$1:$F$10,2,0)),"",VLOOKUP($AL$2:$AL$66,Notes!$E$1:$F$10,2,0))</f>
        <v/>
      </c>
      <c r="AT20" s="38">
        <f t="shared" si="13"/>
        <v>0</v>
      </c>
      <c r="AU20" s="34"/>
      <c r="AV20" s="32"/>
      <c r="AW20" s="32"/>
      <c r="AX20" s="32"/>
      <c r="AY20" s="32"/>
      <c r="AZ20" s="32"/>
      <c r="BA20" s="32"/>
      <c r="BB20" s="32"/>
      <c r="BC20" s="32"/>
      <c r="BD20" s="32"/>
      <c r="BE20" s="22">
        <f t="shared" si="14"/>
        <v>0</v>
      </c>
      <c r="BF20" s="33">
        <f t="shared" si="15"/>
        <v>0</v>
      </c>
      <c r="BG20" s="37" t="str">
        <f>IF(ISNA(VLOOKUP($AV$2:$AV$66,Notes!$A$1:$B$10,2,0)),"",VLOOKUP($AV$2:$AV$66,Notes!$A$1:$B$10,2,0))</f>
        <v/>
      </c>
      <c r="BH20" s="22" t="str">
        <f>IF(ISNA(VLOOKUP($AX$2:$AX$66,Notes!$A$1:$B$10,2,0)),"",VLOOKUP($AX$2:$AX$66,Notes!$A$1:$B$10,2,0))</f>
        <v/>
      </c>
      <c r="BI20" s="22" t="str">
        <f>IF(ISNA(VLOOKUP($AZ$2:$AZ$66,Notes!$A$1:$B$10,2,0)),"",VLOOKUP($AZ$2:$AZ$66,Notes!$A$1:$B$10,2,0))</f>
        <v/>
      </c>
      <c r="BJ20" s="22" t="str">
        <f>IF(ISNA(VLOOKUP($BB$2:$BB$66,Notes!$C$1:$D$10,2,0)),"",VLOOKUP($BB$2:$BB$66,Notes!$C$1:$D$10,2,0))</f>
        <v/>
      </c>
      <c r="BK20" s="22" t="str">
        <f>IF(ISNA(VLOOKUP($BD$2:$BD$66,Notes!$E$1:$F$10,2,0)),"",VLOOKUP($BD$2:$BD$66,Notes!$E$1:$F$10,2,0))</f>
        <v/>
      </c>
      <c r="BL20" s="38">
        <f t="shared" si="16"/>
        <v>0</v>
      </c>
      <c r="BM20" s="34"/>
      <c r="BN20" s="32"/>
      <c r="BO20" s="32"/>
      <c r="BP20" s="32"/>
      <c r="BQ20" s="32"/>
      <c r="BR20" s="32"/>
      <c r="BS20" s="32"/>
      <c r="BT20" s="32"/>
      <c r="BU20" s="32"/>
      <c r="BV20" s="32"/>
      <c r="BW20" s="22">
        <f t="shared" si="17"/>
        <v>0</v>
      </c>
      <c r="BX20" s="33">
        <f t="shared" si="18"/>
        <v>0</v>
      </c>
      <c r="BY20" s="37" t="str">
        <f>IF(ISNA(VLOOKUP($BN$2:$BN$66,Notes!$A$1:$B$10,2,0)),"",VLOOKUP($BN$2:$BN$66,Notes!$A$1:$B$10,2,0))</f>
        <v/>
      </c>
      <c r="BZ20" s="22" t="str">
        <f>IF(ISNA(VLOOKUP($BP$2:$BP$66,Notes!$A$1:$B$10,2,0)),"",VLOOKUP($BP$2:$BP$66,Notes!$A$1:$B$10,2,0))</f>
        <v/>
      </c>
      <c r="CA20" s="22" t="str">
        <f>IF(ISNA(VLOOKUP($BR$2:$BR$66,Notes!$A$1:$B$10,2,0)),"",VLOOKUP($BR$2:$BR$66,Notes!$A$1:$B$10,2,0))</f>
        <v/>
      </c>
      <c r="CB20" s="22" t="str">
        <f>IF(ISNA(VLOOKUP($BT$2:$BT$66,Notes!$C$1:$D$10,2,0)),"",VLOOKUP($BT$2:$BT$66,Notes!$C$1:$D$10,2,0))</f>
        <v/>
      </c>
      <c r="CC20" s="22" t="str">
        <f>IF(ISNA(VLOOKUP($BV$2:$BV$66,Notes!$E$1:$F$10,2,0)),"",VLOOKUP($BV$2:$BV$66,Notes!$E$1:$F$10,2,0))</f>
        <v/>
      </c>
      <c r="CD20" s="38">
        <f t="shared" si="19"/>
        <v>0</v>
      </c>
      <c r="CE20" s="57">
        <f t="shared" si="20"/>
        <v>33</v>
      </c>
      <c r="CF20" s="22">
        <f t="shared" si="21"/>
        <v>0</v>
      </c>
      <c r="CG20" s="22">
        <f t="shared" si="22"/>
        <v>0</v>
      </c>
      <c r="CH20" s="22">
        <f t="shared" si="23"/>
        <v>0</v>
      </c>
    </row>
    <row r="21" spans="1:86">
      <c r="A21" s="35">
        <v>169</v>
      </c>
      <c r="B21" s="36" t="s">
        <v>55</v>
      </c>
      <c r="C21" s="35">
        <f t="shared" si="0"/>
        <v>544</v>
      </c>
      <c r="D21" s="22">
        <f t="shared" si="1"/>
        <v>43</v>
      </c>
      <c r="E21" s="22">
        <f t="shared" si="2"/>
        <v>2</v>
      </c>
      <c r="F21" s="22">
        <f t="shared" si="3"/>
        <v>21.5</v>
      </c>
      <c r="G21" s="22" t="str">
        <f t="shared" si="4"/>
        <v>CBDG</v>
      </c>
      <c r="H21" s="22">
        <f t="shared" si="5"/>
        <v>0</v>
      </c>
      <c r="I21" s="33">
        <f t="shared" si="6"/>
        <v>0</v>
      </c>
      <c r="J21" s="36">
        <f t="shared" si="7"/>
        <v>0</v>
      </c>
      <c r="K21" s="34"/>
      <c r="L21" s="32"/>
      <c r="M21" s="32"/>
      <c r="N21" s="32"/>
      <c r="O21" s="32"/>
      <c r="P21" s="32"/>
      <c r="Q21" s="32"/>
      <c r="R21" s="32"/>
      <c r="S21" s="32"/>
      <c r="T21" s="32"/>
      <c r="U21" s="22">
        <f t="shared" si="8"/>
        <v>0</v>
      </c>
      <c r="V21" s="33">
        <f t="shared" si="9"/>
        <v>0</v>
      </c>
      <c r="W21" s="37" t="str">
        <f>IF(ISNA(VLOOKUP($L$2:$L$66,Notes!$A$1:$B$10,2,0)),"",VLOOKUP($L$2:$L$66,Notes!$A$1:$B$10,2,0))</f>
        <v/>
      </c>
      <c r="X21" s="22" t="str">
        <f>IF(ISNA(VLOOKUP($N$2:$N$66,Notes!$A$1:$B$10,2,0)),"",VLOOKUP($N$2:$N$66,Notes!$A$1:$B$10,2,0))</f>
        <v/>
      </c>
      <c r="Y21" s="22" t="str">
        <f>IF(ISNA(VLOOKUP($P$2:$P$66,Notes!$A$1:$B$10,2,0)),"",VLOOKUP($P$2:$P$66,Notes!$A$1:$B$10,2,0))</f>
        <v/>
      </c>
      <c r="Z21" s="22" t="str">
        <f>IF(ISNA(VLOOKUP($R$2:$R$66,Notes!$C$1:$D$10,2,0)),"",VLOOKUP($R$2:$R$66,Notes!$C$1:$D$10,2,0))</f>
        <v/>
      </c>
      <c r="AA21" s="22" t="str">
        <f>IF(ISNA(VLOOKUP($T$2:$T$66,Notes!$E$1:$F$10,2,0)),"",VLOOKUP($T$2:$T$66,Notes!$E$1:$F$10,2,0))</f>
        <v/>
      </c>
      <c r="AB21" s="38">
        <f t="shared" si="10"/>
        <v>0</v>
      </c>
      <c r="AC21" s="34"/>
      <c r="AD21" s="32"/>
      <c r="AE21" s="32"/>
      <c r="AF21" s="32"/>
      <c r="AG21" s="32"/>
      <c r="AH21" s="32"/>
      <c r="AI21" s="32"/>
      <c r="AJ21" s="32"/>
      <c r="AK21" s="32"/>
      <c r="AL21" s="32"/>
      <c r="AM21" s="22">
        <f t="shared" si="11"/>
        <v>0</v>
      </c>
      <c r="AN21" s="33">
        <f t="shared" si="12"/>
        <v>0</v>
      </c>
      <c r="AO21" s="37" t="str">
        <f>IF(ISNA(VLOOKUP($AD$2:$AD$66,Notes!$A$1:$B$10,2,0)),"",VLOOKUP($AD$2:$AD$66,Notes!$A$1:$B$10,2,0))</f>
        <v/>
      </c>
      <c r="AP21" s="22" t="str">
        <f>IF(ISNA(VLOOKUP($AF$2:$AF$66,Notes!$A$1:$B$10,2,0)),"",VLOOKUP($AF$2:$AF$66,Notes!$A$1:$B$10,2,0))</f>
        <v/>
      </c>
      <c r="AQ21" s="22" t="str">
        <f>IF(ISNA(VLOOKUP($AH$2:$AH$66,Notes!$A$1:$B$10,2,0)),"",VLOOKUP($AH$2:$AH$66,Notes!$A$1:$B$10,2,0))</f>
        <v/>
      </c>
      <c r="AR21" s="22" t="str">
        <f>IF(ISNA(VLOOKUP($AJ$2:$AJ$66,Notes!$C$1:$D$10,2,0)),"",VLOOKUP($AJ$2:$AJ$66,Notes!$C$1:$D$10,2,0))</f>
        <v/>
      </c>
      <c r="AS21" s="22" t="str">
        <f>IF(ISNA(VLOOKUP($AL$2:$AL$66,Notes!$E$1:$F$10,2,0)),"",VLOOKUP($AL$2:$AL$66,Notes!$E$1:$F$10,2,0))</f>
        <v/>
      </c>
      <c r="AT21" s="38">
        <f t="shared" si="13"/>
        <v>0</v>
      </c>
      <c r="AU21" s="34">
        <v>75</v>
      </c>
      <c r="AV21" s="32">
        <v>5</v>
      </c>
      <c r="AW21" s="32">
        <v>75</v>
      </c>
      <c r="AX21" s="32">
        <v>6</v>
      </c>
      <c r="AY21" s="32">
        <v>78</v>
      </c>
      <c r="AZ21" s="32">
        <v>5</v>
      </c>
      <c r="BA21" s="32">
        <v>80</v>
      </c>
      <c r="BB21" s="32">
        <v>4</v>
      </c>
      <c r="BC21" s="32"/>
      <c r="BD21" s="32"/>
      <c r="BE21" s="22">
        <f t="shared" si="14"/>
        <v>308</v>
      </c>
      <c r="BF21" s="33">
        <f t="shared" si="15"/>
        <v>1</v>
      </c>
      <c r="BG21" s="37">
        <f>IF(ISNA(VLOOKUP($AV$2:$AV$66,Notes!$A$1:$B$10,2,0)),"",VLOOKUP($AV$2:$AV$66,Notes!$A$1:$B$10,2,0))</f>
        <v>6</v>
      </c>
      <c r="BH21" s="22">
        <f>IF(ISNA(VLOOKUP($AX$2:$AX$66,Notes!$A$1:$B$10,2,0)),"",VLOOKUP($AX$2:$AX$66,Notes!$A$1:$B$10,2,0))</f>
        <v>5</v>
      </c>
      <c r="BI21" s="22">
        <f>IF(ISNA(VLOOKUP($AZ$2:$AZ$66,Notes!$A$1:$B$10,2,0)),"",VLOOKUP($AZ$2:$AZ$66,Notes!$A$1:$B$10,2,0))</f>
        <v>6</v>
      </c>
      <c r="BJ21" s="22">
        <f>IF(ISNA(VLOOKUP($BB$2:$BB$66,Notes!$C$1:$D$10,2,0)),"",VLOOKUP($BB$2:$BB$66,Notes!$C$1:$D$10,2,0))</f>
        <v>9</v>
      </c>
      <c r="BK21" s="22" t="str">
        <f>IF(ISNA(VLOOKUP($BD$2:$BD$66,Notes!$E$1:$F$10,2,0)),"",VLOOKUP($BD$2:$BD$66,Notes!$E$1:$F$10,2,0))</f>
        <v/>
      </c>
      <c r="BL21" s="38">
        <f t="shared" si="16"/>
        <v>26</v>
      </c>
      <c r="BM21" s="34">
        <v>86</v>
      </c>
      <c r="BN21" s="32">
        <v>4</v>
      </c>
      <c r="BO21" s="32">
        <v>79</v>
      </c>
      <c r="BP21" s="32">
        <v>6</v>
      </c>
      <c r="BQ21" s="32">
        <v>71</v>
      </c>
      <c r="BR21" s="32">
        <v>6</v>
      </c>
      <c r="BS21" s="32"/>
      <c r="BT21" s="32"/>
      <c r="BU21" s="32"/>
      <c r="BV21" s="32"/>
      <c r="BW21" s="22">
        <f t="shared" si="17"/>
        <v>236</v>
      </c>
      <c r="BX21" s="33">
        <f t="shared" si="18"/>
        <v>1</v>
      </c>
      <c r="BY21" s="37">
        <f>IF(ISNA(VLOOKUP($BN$2:$BN$66,Notes!$A$1:$B$10,2,0)),"",VLOOKUP($BN$2:$BN$66,Notes!$A$1:$B$10,2,0))</f>
        <v>7</v>
      </c>
      <c r="BZ21" s="22">
        <f>IF(ISNA(VLOOKUP($BP$2:$BP$66,Notes!$A$1:$B$10,2,0)),"",VLOOKUP($BP$2:$BP$66,Notes!$A$1:$B$10,2,0))</f>
        <v>5</v>
      </c>
      <c r="CA21" s="22">
        <f>IF(ISNA(VLOOKUP($BR$2:$BR$66,Notes!$A$1:$B$10,2,0)),"",VLOOKUP($BR$2:$BR$66,Notes!$A$1:$B$10,2,0))</f>
        <v>5</v>
      </c>
      <c r="CB21" s="22" t="str">
        <f>IF(ISNA(VLOOKUP($BT$2:$BT$66,Notes!$C$1:$D$10,2,0)),"",VLOOKUP($BT$2:$BT$66,Notes!$C$1:$D$10,2,0))</f>
        <v/>
      </c>
      <c r="CC21" s="22" t="str">
        <f>IF(ISNA(VLOOKUP($BV$2:$BV$66,Notes!$E$1:$F$10,2,0)),"",VLOOKUP($BV$2:$BV$66,Notes!$E$1:$F$10,2,0))</f>
        <v/>
      </c>
      <c r="CD21" s="38">
        <f t="shared" si="19"/>
        <v>17</v>
      </c>
      <c r="CE21" s="57">
        <f t="shared" si="20"/>
        <v>0</v>
      </c>
      <c r="CF21" s="22">
        <f t="shared" si="21"/>
        <v>0</v>
      </c>
      <c r="CG21" s="22">
        <f t="shared" si="22"/>
        <v>26</v>
      </c>
      <c r="CH21" s="22">
        <f t="shared" si="23"/>
        <v>17</v>
      </c>
    </row>
    <row r="22" spans="1:86">
      <c r="A22" s="35">
        <v>173</v>
      </c>
      <c r="B22" s="36" t="s">
        <v>50</v>
      </c>
      <c r="C22" s="35">
        <f t="shared" si="0"/>
        <v>0</v>
      </c>
      <c r="D22" s="22">
        <f t="shared" si="1"/>
        <v>0</v>
      </c>
      <c r="E22" s="22">
        <f t="shared" si="2"/>
        <v>0</v>
      </c>
      <c r="F22" s="22">
        <f t="shared" si="3"/>
        <v>0</v>
      </c>
      <c r="G22" s="22">
        <f t="shared" si="4"/>
        <v>0</v>
      </c>
      <c r="H22" s="22">
        <f t="shared" si="5"/>
        <v>0</v>
      </c>
      <c r="I22" s="33">
        <f t="shared" si="6"/>
        <v>0</v>
      </c>
      <c r="J22" s="36">
        <f t="shared" si="7"/>
        <v>0</v>
      </c>
      <c r="K22" s="34"/>
      <c r="L22" s="32"/>
      <c r="M22" s="32"/>
      <c r="N22" s="32"/>
      <c r="O22" s="32"/>
      <c r="P22" s="32"/>
      <c r="Q22" s="32"/>
      <c r="R22" s="32"/>
      <c r="S22" s="32"/>
      <c r="T22" s="32"/>
      <c r="U22" s="22">
        <f t="shared" si="8"/>
        <v>0</v>
      </c>
      <c r="V22" s="33">
        <f t="shared" si="9"/>
        <v>0</v>
      </c>
      <c r="W22" s="37" t="str">
        <f>IF(ISNA(VLOOKUP($L$2:$L$66,Notes!$A$1:$B$10,2,0)),"",VLOOKUP($L$2:$L$66,Notes!$A$1:$B$10,2,0))</f>
        <v/>
      </c>
      <c r="X22" s="22" t="str">
        <f>IF(ISNA(VLOOKUP($N$2:$N$66,Notes!$A$1:$B$10,2,0)),"",VLOOKUP($N$2:$N$66,Notes!$A$1:$B$10,2,0))</f>
        <v/>
      </c>
      <c r="Y22" s="22" t="str">
        <f>IF(ISNA(VLOOKUP($P$2:$P$66,Notes!$A$1:$B$10,2,0)),"",VLOOKUP($P$2:$P$66,Notes!$A$1:$B$10,2,0))</f>
        <v/>
      </c>
      <c r="Z22" s="22" t="str">
        <f>IF(ISNA(VLOOKUP($R$2:$R$66,Notes!$C$1:$D$10,2,0)),"",VLOOKUP($R$2:$R$66,Notes!$C$1:$D$10,2,0))</f>
        <v/>
      </c>
      <c r="AA22" s="22" t="str">
        <f>IF(ISNA(VLOOKUP($T$2:$T$66,Notes!$E$1:$F$10,2,0)),"",VLOOKUP($T$2:$T$66,Notes!$E$1:$F$10,2,0))</f>
        <v/>
      </c>
      <c r="AB22" s="38">
        <f t="shared" si="10"/>
        <v>0</v>
      </c>
      <c r="AC22" s="34"/>
      <c r="AD22" s="32"/>
      <c r="AE22" s="32"/>
      <c r="AF22" s="32"/>
      <c r="AG22" s="32"/>
      <c r="AH22" s="32"/>
      <c r="AI22" s="32"/>
      <c r="AJ22" s="32"/>
      <c r="AK22" s="32"/>
      <c r="AL22" s="32"/>
      <c r="AM22" s="22">
        <f t="shared" si="11"/>
        <v>0</v>
      </c>
      <c r="AN22" s="33">
        <f t="shared" si="12"/>
        <v>0</v>
      </c>
      <c r="AO22" s="37" t="str">
        <f>IF(ISNA(VLOOKUP($AD$2:$AD$66,Notes!$A$1:$B$10,2,0)),"",VLOOKUP($AD$2:$AD$66,Notes!$A$1:$B$10,2,0))</f>
        <v/>
      </c>
      <c r="AP22" s="22" t="str">
        <f>IF(ISNA(VLOOKUP($AF$2:$AF$66,Notes!$A$1:$B$10,2,0)),"",VLOOKUP($AF$2:$AF$66,Notes!$A$1:$B$10,2,0))</f>
        <v/>
      </c>
      <c r="AQ22" s="22" t="str">
        <f>IF(ISNA(VLOOKUP($AH$2:$AH$66,Notes!$A$1:$B$10,2,0)),"",VLOOKUP($AH$2:$AH$66,Notes!$A$1:$B$10,2,0))</f>
        <v/>
      </c>
      <c r="AR22" s="22" t="str">
        <f>IF(ISNA(VLOOKUP($AJ$2:$AJ$66,Notes!$C$1:$D$10,2,0)),"",VLOOKUP($AJ$2:$AJ$66,Notes!$C$1:$D$10,2,0))</f>
        <v/>
      </c>
      <c r="AS22" s="22" t="str">
        <f>IF(ISNA(VLOOKUP($AL$2:$AL$66,Notes!$E$1:$F$10,2,0)),"",VLOOKUP($AL$2:$AL$66,Notes!$E$1:$F$10,2,0))</f>
        <v/>
      </c>
      <c r="AT22" s="38">
        <f t="shared" si="13"/>
        <v>0</v>
      </c>
      <c r="AU22" s="34"/>
      <c r="AV22" s="32"/>
      <c r="AW22" s="32"/>
      <c r="AX22" s="32"/>
      <c r="AY22" s="32"/>
      <c r="AZ22" s="32"/>
      <c r="BA22" s="32"/>
      <c r="BB22" s="32"/>
      <c r="BC22" s="32"/>
      <c r="BD22" s="32"/>
      <c r="BE22" s="22">
        <f t="shared" si="14"/>
        <v>0</v>
      </c>
      <c r="BF22" s="33">
        <f t="shared" si="15"/>
        <v>0</v>
      </c>
      <c r="BG22" s="37" t="str">
        <f>IF(ISNA(VLOOKUP($AV$2:$AV$66,Notes!$A$1:$B$10,2,0)),"",VLOOKUP($AV$2:$AV$66,Notes!$A$1:$B$10,2,0))</f>
        <v/>
      </c>
      <c r="BH22" s="22" t="str">
        <f>IF(ISNA(VLOOKUP($AX$2:$AX$66,Notes!$A$1:$B$10,2,0)),"",VLOOKUP($AX$2:$AX$66,Notes!$A$1:$B$10,2,0))</f>
        <v/>
      </c>
      <c r="BI22" s="22" t="str">
        <f>IF(ISNA(VLOOKUP($AZ$2:$AZ$66,Notes!$A$1:$B$10,2,0)),"",VLOOKUP($AZ$2:$AZ$66,Notes!$A$1:$B$10,2,0))</f>
        <v/>
      </c>
      <c r="BJ22" s="22" t="str">
        <f>IF(ISNA(VLOOKUP($BB$2:$BB$66,Notes!$C$1:$D$10,2,0)),"",VLOOKUP($BB$2:$BB$66,Notes!$C$1:$D$10,2,0))</f>
        <v/>
      </c>
      <c r="BK22" s="22" t="str">
        <f>IF(ISNA(VLOOKUP($BD$2:$BD$66,Notes!$E$1:$F$10,2,0)),"",VLOOKUP($BD$2:$BD$66,Notes!$E$1:$F$10,2,0))</f>
        <v/>
      </c>
      <c r="BL22" s="38">
        <f t="shared" si="16"/>
        <v>0</v>
      </c>
      <c r="BM22" s="34"/>
      <c r="BN22" s="32"/>
      <c r="BO22" s="32"/>
      <c r="BP22" s="32"/>
      <c r="BQ22" s="32"/>
      <c r="BR22" s="32"/>
      <c r="BS22" s="32"/>
      <c r="BT22" s="32"/>
      <c r="BU22" s="32"/>
      <c r="BV22" s="32"/>
      <c r="BW22" s="22">
        <f t="shared" si="17"/>
        <v>0</v>
      </c>
      <c r="BX22" s="33">
        <f t="shared" si="18"/>
        <v>0</v>
      </c>
      <c r="BY22" s="37" t="str">
        <f>IF(ISNA(VLOOKUP($BN$2:$BN$66,Notes!$A$1:$B$10,2,0)),"",VLOOKUP($BN$2:$BN$66,Notes!$A$1:$B$10,2,0))</f>
        <v/>
      </c>
      <c r="BZ22" s="22" t="str">
        <f>IF(ISNA(VLOOKUP($BP$2:$BP$66,Notes!$A$1:$B$10,2,0)),"",VLOOKUP($BP$2:$BP$66,Notes!$A$1:$B$10,2,0))</f>
        <v/>
      </c>
      <c r="CA22" s="22" t="str">
        <f>IF(ISNA(VLOOKUP($BR$2:$BR$66,Notes!$A$1:$B$10,2,0)),"",VLOOKUP($BR$2:$BR$66,Notes!$A$1:$B$10,2,0))</f>
        <v/>
      </c>
      <c r="CB22" s="22" t="str">
        <f>IF(ISNA(VLOOKUP($BT$2:$BT$66,Notes!$C$1:$D$10,2,0)),"",VLOOKUP($BT$2:$BT$66,Notes!$C$1:$D$10,2,0))</f>
        <v/>
      </c>
      <c r="CC22" s="22" t="str">
        <f>IF(ISNA(VLOOKUP($BV$2:$BV$66,Notes!$E$1:$F$10,2,0)),"",VLOOKUP($BV$2:$BV$66,Notes!$E$1:$F$10,2,0))</f>
        <v/>
      </c>
      <c r="CD22" s="38">
        <f t="shared" si="19"/>
        <v>0</v>
      </c>
      <c r="CE22" s="57">
        <f t="shared" si="20"/>
        <v>0</v>
      </c>
      <c r="CF22" s="22">
        <f t="shared" si="21"/>
        <v>0</v>
      </c>
      <c r="CG22" s="22">
        <f t="shared" si="22"/>
        <v>0</v>
      </c>
      <c r="CH22" s="22">
        <f t="shared" si="23"/>
        <v>0</v>
      </c>
    </row>
    <row r="23" spans="1:86">
      <c r="A23" s="35">
        <v>175</v>
      </c>
      <c r="B23" s="36" t="s">
        <v>43</v>
      </c>
      <c r="C23" s="35">
        <f t="shared" si="0"/>
        <v>1306</v>
      </c>
      <c r="D23" s="22">
        <f t="shared" si="1"/>
        <v>150</v>
      </c>
      <c r="E23" s="22">
        <f t="shared" si="2"/>
        <v>4</v>
      </c>
      <c r="F23" s="22">
        <f t="shared" si="3"/>
        <v>37.5</v>
      </c>
      <c r="G23" s="22">
        <f t="shared" si="4"/>
        <v>120</v>
      </c>
      <c r="H23" s="22">
        <f t="shared" si="5"/>
        <v>0</v>
      </c>
      <c r="I23" s="33">
        <f t="shared" si="6"/>
        <v>1</v>
      </c>
      <c r="J23" s="36">
        <f t="shared" si="7"/>
        <v>0</v>
      </c>
      <c r="K23" s="34">
        <v>87</v>
      </c>
      <c r="L23" s="32">
        <v>3</v>
      </c>
      <c r="M23" s="32">
        <v>85</v>
      </c>
      <c r="N23" s="32">
        <v>4</v>
      </c>
      <c r="O23" s="32">
        <v>87</v>
      </c>
      <c r="P23" s="32">
        <v>3</v>
      </c>
      <c r="Q23" s="32"/>
      <c r="R23" s="32"/>
      <c r="S23" s="32">
        <v>73</v>
      </c>
      <c r="T23" s="32">
        <v>5</v>
      </c>
      <c r="U23" s="22">
        <f t="shared" si="8"/>
        <v>332</v>
      </c>
      <c r="V23" s="33">
        <f t="shared" si="9"/>
        <v>1</v>
      </c>
      <c r="W23" s="37">
        <f>IF(ISNA(VLOOKUP($L$2:$L$66,Notes!$A$1:$B$10,2,0)),"",VLOOKUP($L$2:$L$66,Notes!$A$1:$B$10,2,0))</f>
        <v>8</v>
      </c>
      <c r="X23" s="22">
        <f>IF(ISNA(VLOOKUP($N$2:$N$66,Notes!$A$1:$B$10,2,0)),"",VLOOKUP($N$2:$N$66,Notes!$A$1:$B$10,2,0))</f>
        <v>7</v>
      </c>
      <c r="Y23" s="22">
        <f>IF(ISNA(VLOOKUP($P$2:$P$66,Notes!$A$1:$B$10,2,0)),"",VLOOKUP($P$2:$P$66,Notes!$A$1:$B$10,2,0))</f>
        <v>8</v>
      </c>
      <c r="Z23" s="22" t="str">
        <f>IF(ISNA(VLOOKUP($R$2:$R$66,Notes!$C$1:$D$10,2,0)),"",VLOOKUP($R$2:$R$66,Notes!$C$1:$D$10,2,0))</f>
        <v/>
      </c>
      <c r="AA23" s="22">
        <f>IF(ISNA(VLOOKUP($T$2:$T$66,Notes!$E$1:$F$10,2,0)),"",VLOOKUP($T$2:$T$66,Notes!$E$1:$F$10,2,0))</f>
        <v>21</v>
      </c>
      <c r="AB23" s="38">
        <f t="shared" si="10"/>
        <v>44</v>
      </c>
      <c r="AC23" s="34">
        <v>84</v>
      </c>
      <c r="AD23" s="32">
        <v>4</v>
      </c>
      <c r="AE23" s="32">
        <v>88</v>
      </c>
      <c r="AF23" s="32">
        <v>4</v>
      </c>
      <c r="AG23" s="32">
        <v>78</v>
      </c>
      <c r="AH23" s="32">
        <v>5</v>
      </c>
      <c r="AI23" s="32">
        <v>68</v>
      </c>
      <c r="AJ23" s="32">
        <v>3</v>
      </c>
      <c r="AK23" s="32"/>
      <c r="AL23" s="32"/>
      <c r="AM23" s="22">
        <f t="shared" si="11"/>
        <v>318</v>
      </c>
      <c r="AN23" s="33">
        <f t="shared" si="12"/>
        <v>1</v>
      </c>
      <c r="AO23" s="37">
        <f>IF(ISNA(VLOOKUP($AD$2:$AD$66,Notes!$A$1:$B$10,2,0)),"",VLOOKUP($AD$2:$AD$66,Notes!$A$1:$B$10,2,0))</f>
        <v>7</v>
      </c>
      <c r="AP23" s="22">
        <f>IF(ISNA(VLOOKUP($AF$2:$AF$66,Notes!$A$1:$B$10,2,0)),"",VLOOKUP($AF$2:$AF$66,Notes!$A$1:$B$10,2,0))</f>
        <v>7</v>
      </c>
      <c r="AQ23" s="22">
        <f>IF(ISNA(VLOOKUP($AH$2:$AH$66,Notes!$A$1:$B$10,2,0)),"",VLOOKUP($AH$2:$AH$66,Notes!$A$1:$B$10,2,0))</f>
        <v>6</v>
      </c>
      <c r="AR23" s="22">
        <f>IF(ISNA(VLOOKUP($AJ$2:$AJ$66,Notes!$C$1:$D$10,2,0)),"",VLOOKUP($AJ$2:$AJ$66,Notes!$C$1:$D$10,2,0))</f>
        <v>10</v>
      </c>
      <c r="AS23" s="22" t="str">
        <f>IF(ISNA(VLOOKUP($AL$2:$AL$66,Notes!$E$1:$F$10,2,0)),"",VLOOKUP($AL$2:$AL$66,Notes!$E$1:$F$10,2,0))</f>
        <v/>
      </c>
      <c r="AT23" s="38">
        <f t="shared" si="13"/>
        <v>30</v>
      </c>
      <c r="AU23" s="34">
        <v>84</v>
      </c>
      <c r="AV23" s="32">
        <v>3</v>
      </c>
      <c r="AW23" s="32">
        <v>84</v>
      </c>
      <c r="AX23" s="32">
        <v>4</v>
      </c>
      <c r="AY23" s="32">
        <v>78</v>
      </c>
      <c r="AZ23" s="32">
        <v>4</v>
      </c>
      <c r="BA23" s="32"/>
      <c r="BB23" s="32"/>
      <c r="BC23" s="32">
        <v>85</v>
      </c>
      <c r="BD23" s="32">
        <v>7</v>
      </c>
      <c r="BE23" s="22">
        <f t="shared" si="14"/>
        <v>331</v>
      </c>
      <c r="BF23" s="33">
        <f t="shared" si="15"/>
        <v>1</v>
      </c>
      <c r="BG23" s="37">
        <f>IF(ISNA(VLOOKUP($AV$2:$AV$66,Notes!$A$1:$B$10,2,0)),"",VLOOKUP($AV$2:$AV$66,Notes!$A$1:$B$10,2,0))</f>
        <v>8</v>
      </c>
      <c r="BH23" s="22">
        <f>IF(ISNA(VLOOKUP($AX$2:$AX$66,Notes!$A$1:$B$10,2,0)),"",VLOOKUP($AX$2:$AX$66,Notes!$A$1:$B$10,2,0))</f>
        <v>7</v>
      </c>
      <c r="BI23" s="22">
        <f>IF(ISNA(VLOOKUP($AZ$2:$AZ$66,Notes!$A$1:$B$10,2,0)),"",VLOOKUP($AZ$2:$AZ$66,Notes!$A$1:$B$10,2,0))</f>
        <v>7</v>
      </c>
      <c r="BJ23" s="22" t="str">
        <f>IF(ISNA(VLOOKUP($BB$2:$BB$66,Notes!$C$1:$D$10,2,0)),"",VLOOKUP($BB$2:$BB$66,Notes!$C$1:$D$10,2,0))</f>
        <v/>
      </c>
      <c r="BK23" s="22">
        <f>IF(ISNA(VLOOKUP($BD$2:$BD$66,Notes!$E$1:$F$10,2,0)),"",VLOOKUP($BD$2:$BD$66,Notes!$E$1:$F$10,2,0))</f>
        <v>17</v>
      </c>
      <c r="BL23" s="38">
        <f t="shared" si="16"/>
        <v>39</v>
      </c>
      <c r="BM23" s="34">
        <v>83</v>
      </c>
      <c r="BN23" s="32">
        <v>3</v>
      </c>
      <c r="BO23" s="32">
        <v>79</v>
      </c>
      <c r="BP23" s="32">
        <v>4</v>
      </c>
      <c r="BQ23" s="32">
        <v>83</v>
      </c>
      <c r="BR23" s="32">
        <v>3</v>
      </c>
      <c r="BS23" s="32">
        <v>80</v>
      </c>
      <c r="BT23" s="32">
        <v>1</v>
      </c>
      <c r="BU23" s="32"/>
      <c r="BV23" s="32"/>
      <c r="BW23" s="22">
        <f t="shared" si="17"/>
        <v>325</v>
      </c>
      <c r="BX23" s="33">
        <f t="shared" si="18"/>
        <v>1</v>
      </c>
      <c r="BY23" s="37">
        <f>IF(ISNA(VLOOKUP($BN$2:$BN$66,Notes!$A$1:$B$10,2,0)),"",VLOOKUP($BN$2:$BN$66,Notes!$A$1:$B$10,2,0))</f>
        <v>8</v>
      </c>
      <c r="BZ23" s="22">
        <f>IF(ISNA(VLOOKUP($BP$2:$BP$66,Notes!$A$1:$B$10,2,0)),"",VLOOKUP($BP$2:$BP$66,Notes!$A$1:$B$10,2,0))</f>
        <v>7</v>
      </c>
      <c r="CA23" s="22">
        <f>IF(ISNA(VLOOKUP($BR$2:$BR$66,Notes!$A$1:$B$10,2,0)),"",VLOOKUP($BR$2:$BR$66,Notes!$A$1:$B$10,2,0))</f>
        <v>8</v>
      </c>
      <c r="CB23" s="22">
        <f>IF(ISNA(VLOOKUP($BT$2:$BT$66,Notes!$C$1:$D$10,2,0)),"",VLOOKUP($BT$2:$BT$66,Notes!$C$1:$D$10,2,0))</f>
        <v>14</v>
      </c>
      <c r="CC23" s="22" t="str">
        <f>IF(ISNA(VLOOKUP($BV$2:$BV$66,Notes!$E$1:$F$10,2,0)),"",VLOOKUP($BV$2:$BV$66,Notes!$E$1:$F$10,2,0))</f>
        <v/>
      </c>
      <c r="CD23" s="38">
        <f t="shared" si="19"/>
        <v>37</v>
      </c>
      <c r="CE23" s="57">
        <f t="shared" si="20"/>
        <v>44</v>
      </c>
      <c r="CF23" s="22">
        <f t="shared" si="21"/>
        <v>30</v>
      </c>
      <c r="CG23" s="22">
        <f t="shared" si="22"/>
        <v>39</v>
      </c>
      <c r="CH23" s="22">
        <f t="shared" si="23"/>
        <v>37</v>
      </c>
    </row>
    <row r="24" spans="1:86">
      <c r="A24" s="35">
        <v>183</v>
      </c>
      <c r="B24" s="36" t="s">
        <v>81</v>
      </c>
      <c r="C24" s="35">
        <f t="shared" si="0"/>
        <v>892</v>
      </c>
      <c r="D24" s="22">
        <f t="shared" si="1"/>
        <v>107</v>
      </c>
      <c r="E24" s="22">
        <f t="shared" si="2"/>
        <v>3</v>
      </c>
      <c r="F24" s="22">
        <f t="shared" si="3"/>
        <v>35.666666666666664</v>
      </c>
      <c r="G24" s="22">
        <f t="shared" si="4"/>
        <v>107</v>
      </c>
      <c r="H24" s="22">
        <f t="shared" si="5"/>
        <v>1</v>
      </c>
      <c r="I24" s="33">
        <f t="shared" si="6"/>
        <v>0</v>
      </c>
      <c r="J24" s="36">
        <f t="shared" si="7"/>
        <v>3</v>
      </c>
      <c r="K24" s="34">
        <v>87</v>
      </c>
      <c r="L24" s="32">
        <v>4</v>
      </c>
      <c r="M24" s="32">
        <v>80</v>
      </c>
      <c r="N24" s="32">
        <v>5</v>
      </c>
      <c r="O24" s="32">
        <v>1</v>
      </c>
      <c r="P24" s="32">
        <v>6</v>
      </c>
      <c r="Q24" s="32"/>
      <c r="R24" s="32"/>
      <c r="S24" s="32"/>
      <c r="T24" s="32"/>
      <c r="U24" s="22">
        <f t="shared" si="8"/>
        <v>168</v>
      </c>
      <c r="V24" s="33">
        <f t="shared" si="9"/>
        <v>1</v>
      </c>
      <c r="W24" s="37">
        <f>IF(ISNA(VLOOKUP($L$2:$L$66,Notes!$A$1:$B$10,2,0)),"",VLOOKUP($L$2:$L$66,Notes!$A$1:$B$10,2,0))</f>
        <v>7</v>
      </c>
      <c r="X24" s="22">
        <f>IF(ISNA(VLOOKUP($N$2:$N$66,Notes!$A$1:$B$10,2,0)),"",VLOOKUP($N$2:$N$66,Notes!$A$1:$B$10,2,0))</f>
        <v>6</v>
      </c>
      <c r="Y24" s="22">
        <f>IF(ISNA(VLOOKUP($P$2:$P$66,Notes!$A$1:$B$10,2,0)),"",VLOOKUP($P$2:$P$66,Notes!$A$1:$B$10,2,0))</f>
        <v>5</v>
      </c>
      <c r="Z24" s="22" t="str">
        <f>IF(ISNA(VLOOKUP($R$2:$R$66,Notes!$C$1:$D$10,2,0)),"",VLOOKUP($R$2:$R$66,Notes!$C$1:$D$10,2,0))</f>
        <v/>
      </c>
      <c r="AA24" s="22" t="str">
        <f>IF(ISNA(VLOOKUP($T$2:$T$66,Notes!$E$1:$F$10,2,0)),"",VLOOKUP($T$2:$T$66,Notes!$E$1:$F$10,2,0))</f>
        <v/>
      </c>
      <c r="AB24" s="38">
        <f t="shared" si="10"/>
        <v>18</v>
      </c>
      <c r="AC24" s="34">
        <v>72</v>
      </c>
      <c r="AD24" s="32">
        <v>6</v>
      </c>
      <c r="AE24" s="32">
        <v>89</v>
      </c>
      <c r="AF24" s="32">
        <v>3</v>
      </c>
      <c r="AG24" s="32">
        <v>83</v>
      </c>
      <c r="AH24" s="32">
        <v>2</v>
      </c>
      <c r="AI24" s="32">
        <v>62</v>
      </c>
      <c r="AJ24" s="32">
        <v>6</v>
      </c>
      <c r="AK24" s="32"/>
      <c r="AL24" s="32"/>
      <c r="AM24" s="22">
        <f t="shared" si="11"/>
        <v>306</v>
      </c>
      <c r="AN24" s="33">
        <f t="shared" si="12"/>
        <v>1</v>
      </c>
      <c r="AO24" s="37">
        <f>IF(ISNA(VLOOKUP($AD$2:$AD$66,Notes!$A$1:$B$10,2,0)),"",VLOOKUP($AD$2:$AD$66,Notes!$A$1:$B$10,2,0))</f>
        <v>5</v>
      </c>
      <c r="AP24" s="22">
        <f>IF(ISNA(VLOOKUP($AF$2:$AF$66,Notes!$A$1:$B$10,2,0)),"",VLOOKUP($AF$2:$AF$66,Notes!$A$1:$B$10,2,0))</f>
        <v>8</v>
      </c>
      <c r="AQ24" s="22">
        <f>IF(ISNA(VLOOKUP($AH$2:$AH$66,Notes!$A$1:$B$10,2,0)),"",VLOOKUP($AH$2:$AH$66,Notes!$A$1:$B$10,2,0))</f>
        <v>9</v>
      </c>
      <c r="AR24" s="22">
        <f>IF(ISNA(VLOOKUP($AJ$2:$AJ$66,Notes!$C$1:$D$10,2,0)),"",VLOOKUP($AJ$2:$AJ$66,Notes!$C$1:$D$10,2,0))</f>
        <v>7</v>
      </c>
      <c r="AS24" s="22" t="str">
        <f>IF(ISNA(VLOOKUP($AL$2:$AL$66,Notes!$E$1:$F$10,2,0)),"",VLOOKUP($AL$2:$AL$66,Notes!$E$1:$F$10,2,0))</f>
        <v/>
      </c>
      <c r="AT24" s="38">
        <f t="shared" si="13"/>
        <v>29</v>
      </c>
      <c r="AU24" s="34"/>
      <c r="AV24" s="32"/>
      <c r="AW24" s="32"/>
      <c r="AX24" s="32"/>
      <c r="AY24" s="32"/>
      <c r="AZ24" s="32"/>
      <c r="BA24" s="32"/>
      <c r="BB24" s="32"/>
      <c r="BC24" s="32"/>
      <c r="BD24" s="32"/>
      <c r="BE24" s="22">
        <f t="shared" si="14"/>
        <v>0</v>
      </c>
      <c r="BF24" s="33">
        <f t="shared" si="15"/>
        <v>0</v>
      </c>
      <c r="BG24" s="37" t="str">
        <f>IF(ISNA(VLOOKUP($AV$2:$AV$66,Notes!$A$1:$B$10,2,0)),"",VLOOKUP($AV$2:$AV$66,Notes!$A$1:$B$10,2,0))</f>
        <v/>
      </c>
      <c r="BH24" s="22" t="str">
        <f>IF(ISNA(VLOOKUP($AX$2:$AX$66,Notes!$A$1:$B$10,2,0)),"",VLOOKUP($AX$2:$AX$66,Notes!$A$1:$B$10,2,0))</f>
        <v/>
      </c>
      <c r="BI24" s="22" t="str">
        <f>IF(ISNA(VLOOKUP($AZ$2:$AZ$66,Notes!$A$1:$B$10,2,0)),"",VLOOKUP($AZ$2:$AZ$66,Notes!$A$1:$B$10,2,0))</f>
        <v/>
      </c>
      <c r="BJ24" s="22" t="str">
        <f>IF(ISNA(VLOOKUP($BB$2:$BB$66,Notes!$C$1:$D$10,2,0)),"",VLOOKUP($BB$2:$BB$66,Notes!$C$1:$D$10,2,0))</f>
        <v/>
      </c>
      <c r="BK24" s="22" t="str">
        <f>IF(ISNA(VLOOKUP($BD$2:$BD$66,Notes!$E$1:$F$10,2,0)),"",VLOOKUP($BD$2:$BD$66,Notes!$E$1:$F$10,2,0))</f>
        <v/>
      </c>
      <c r="BL24" s="38">
        <f t="shared" si="16"/>
        <v>0</v>
      </c>
      <c r="BM24" s="34">
        <v>106</v>
      </c>
      <c r="BN24" s="32">
        <v>1</v>
      </c>
      <c r="BO24" s="32">
        <v>106</v>
      </c>
      <c r="BP24" s="32">
        <v>1</v>
      </c>
      <c r="BQ24" s="32">
        <v>105</v>
      </c>
      <c r="BR24" s="32">
        <v>1</v>
      </c>
      <c r="BS24" s="32"/>
      <c r="BT24" s="32"/>
      <c r="BU24" s="32">
        <v>101</v>
      </c>
      <c r="BV24" s="32">
        <v>1</v>
      </c>
      <c r="BW24" s="22">
        <f t="shared" si="17"/>
        <v>418</v>
      </c>
      <c r="BX24" s="33">
        <f t="shared" si="18"/>
        <v>1</v>
      </c>
      <c r="BY24" s="37">
        <f>IF(ISNA(VLOOKUP($BN$2:$BN$66,Notes!$A$1:$B$10,2,0)),"",VLOOKUP($BN$2:$BN$66,Notes!$A$1:$B$10,2,0))</f>
        <v>10</v>
      </c>
      <c r="BZ24" s="22">
        <f>IF(ISNA(VLOOKUP($BP$2:$BP$66,Notes!$A$1:$B$10,2,0)),"",VLOOKUP($BP$2:$BP$66,Notes!$A$1:$B$10,2,0))</f>
        <v>10</v>
      </c>
      <c r="CA24" s="22">
        <f>IF(ISNA(VLOOKUP($BR$2:$BR$66,Notes!$A$1:$B$10,2,0)),"",VLOOKUP($BR$2:$BR$66,Notes!$A$1:$B$10,2,0))</f>
        <v>10</v>
      </c>
      <c r="CB24" s="22" t="str">
        <f>IF(ISNA(VLOOKUP($BT$2:$BT$66,Notes!$C$1:$D$10,2,0)),"",VLOOKUP($BT$2:$BT$66,Notes!$C$1:$D$10,2,0))</f>
        <v/>
      </c>
      <c r="CC24" s="22">
        <f>IF(ISNA(VLOOKUP($BV$2:$BV$66,Notes!$E$1:$F$10,2,0)),"",VLOOKUP($BV$2:$BV$66,Notes!$E$1:$F$10,2,0))</f>
        <v>30</v>
      </c>
      <c r="CD24" s="38">
        <f t="shared" si="19"/>
        <v>60</v>
      </c>
      <c r="CE24" s="57">
        <f t="shared" si="20"/>
        <v>18</v>
      </c>
      <c r="CF24" s="22">
        <f t="shared" si="21"/>
        <v>29</v>
      </c>
      <c r="CG24" s="22">
        <f t="shared" si="22"/>
        <v>0</v>
      </c>
      <c r="CH24" s="22">
        <f t="shared" si="23"/>
        <v>60</v>
      </c>
    </row>
    <row r="25" spans="1:86">
      <c r="A25" s="35">
        <v>191</v>
      </c>
      <c r="B25" s="36" t="s">
        <v>82</v>
      </c>
      <c r="C25" s="35">
        <f t="shared" si="0"/>
        <v>355</v>
      </c>
      <c r="D25" s="22">
        <f t="shared" si="1"/>
        <v>43</v>
      </c>
      <c r="E25" s="22">
        <f t="shared" si="2"/>
        <v>1</v>
      </c>
      <c r="F25" s="22">
        <f t="shared" si="3"/>
        <v>43</v>
      </c>
      <c r="G25" s="22" t="str">
        <f t="shared" si="4"/>
        <v>CBDG</v>
      </c>
      <c r="H25" s="22">
        <f t="shared" si="5"/>
        <v>0</v>
      </c>
      <c r="I25" s="33">
        <f t="shared" si="6"/>
        <v>0</v>
      </c>
      <c r="J25" s="36">
        <f t="shared" si="7"/>
        <v>0</v>
      </c>
      <c r="K25" s="34"/>
      <c r="L25" s="32"/>
      <c r="M25" s="32"/>
      <c r="N25" s="32"/>
      <c r="O25" s="32"/>
      <c r="P25" s="32"/>
      <c r="Q25" s="32"/>
      <c r="R25" s="32"/>
      <c r="S25" s="32"/>
      <c r="T25" s="32"/>
      <c r="U25" s="22">
        <f t="shared" si="8"/>
        <v>0</v>
      </c>
      <c r="V25" s="33">
        <f t="shared" si="9"/>
        <v>0</v>
      </c>
      <c r="W25" s="37" t="str">
        <f>IF(ISNA(VLOOKUP($L$2:$L$66,Notes!$A$1:$B$10,2,0)),"",VLOOKUP($L$2:$L$66,Notes!$A$1:$B$10,2,0))</f>
        <v/>
      </c>
      <c r="X25" s="22" t="str">
        <f>IF(ISNA(VLOOKUP($N$2:$N$66,Notes!$A$1:$B$10,2,0)),"",VLOOKUP($N$2:$N$66,Notes!$A$1:$B$10,2,0))</f>
        <v/>
      </c>
      <c r="Y25" s="22" t="str">
        <f>IF(ISNA(VLOOKUP($P$2:$P$66,Notes!$A$1:$B$10,2,0)),"",VLOOKUP($P$2:$P$66,Notes!$A$1:$B$10,2,0))</f>
        <v/>
      </c>
      <c r="Z25" s="22" t="str">
        <f>IF(ISNA(VLOOKUP($R$2:$R$66,Notes!$C$1:$D$10,2,0)),"",VLOOKUP($R$2:$R$66,Notes!$C$1:$D$10,2,0))</f>
        <v/>
      </c>
      <c r="AA25" s="22" t="str">
        <f>IF(ISNA(VLOOKUP($T$2:$T$66,Notes!$E$1:$F$10,2,0)),"",VLOOKUP($T$2:$T$66,Notes!$E$1:$F$10,2,0))</f>
        <v/>
      </c>
      <c r="AB25" s="38">
        <f t="shared" si="10"/>
        <v>0</v>
      </c>
      <c r="AC25" s="34"/>
      <c r="AD25" s="32"/>
      <c r="AE25" s="32"/>
      <c r="AF25" s="32"/>
      <c r="AG25" s="32"/>
      <c r="AH25" s="32"/>
      <c r="AI25" s="32"/>
      <c r="AJ25" s="32"/>
      <c r="AK25" s="32"/>
      <c r="AL25" s="32"/>
      <c r="AM25" s="22">
        <f t="shared" si="11"/>
        <v>0</v>
      </c>
      <c r="AN25" s="33">
        <f t="shared" si="12"/>
        <v>0</v>
      </c>
      <c r="AO25" s="37" t="str">
        <f>IF(ISNA(VLOOKUP($AD$2:$AD$66,Notes!$A$1:$B$10,2,0)),"",VLOOKUP($AD$2:$AD$66,Notes!$A$1:$B$10,2,0))</f>
        <v/>
      </c>
      <c r="AP25" s="22" t="str">
        <f>IF(ISNA(VLOOKUP($AF$2:$AF$66,Notes!$A$1:$B$10,2,0)),"",VLOOKUP($AF$2:$AF$66,Notes!$A$1:$B$10,2,0))</f>
        <v/>
      </c>
      <c r="AQ25" s="22" t="str">
        <f>IF(ISNA(VLOOKUP($AH$2:$AH$66,Notes!$A$1:$B$10,2,0)),"",VLOOKUP($AH$2:$AH$66,Notes!$A$1:$B$10,2,0))</f>
        <v/>
      </c>
      <c r="AR25" s="22" t="str">
        <f>IF(ISNA(VLOOKUP($AJ$2:$AJ$66,Notes!$C$1:$D$10,2,0)),"",VLOOKUP($AJ$2:$AJ$66,Notes!$C$1:$D$10,2,0))</f>
        <v/>
      </c>
      <c r="AS25" s="22" t="str">
        <f>IF(ISNA(VLOOKUP($AL$2:$AL$66,Notes!$E$1:$F$10,2,0)),"",VLOOKUP($AL$2:$AL$66,Notes!$E$1:$F$10,2,0))</f>
        <v/>
      </c>
      <c r="AT25" s="38">
        <f t="shared" si="13"/>
        <v>0</v>
      </c>
      <c r="AU25" s="34"/>
      <c r="AV25" s="32"/>
      <c r="AW25" s="32"/>
      <c r="AX25" s="32"/>
      <c r="AY25" s="32"/>
      <c r="AZ25" s="32"/>
      <c r="BA25" s="32"/>
      <c r="BB25" s="32"/>
      <c r="BC25" s="32"/>
      <c r="BD25" s="32"/>
      <c r="BE25" s="22">
        <f t="shared" si="14"/>
        <v>0</v>
      </c>
      <c r="BF25" s="33">
        <f t="shared" si="15"/>
        <v>0</v>
      </c>
      <c r="BG25" s="37" t="str">
        <f>IF(ISNA(VLOOKUP($AV$2:$AV$66,Notes!$A$1:$B$10,2,0)),"",VLOOKUP($AV$2:$AV$66,Notes!$A$1:$B$10,2,0))</f>
        <v/>
      </c>
      <c r="BH25" s="22" t="str">
        <f>IF(ISNA(VLOOKUP($AX$2:$AX$66,Notes!$A$1:$B$10,2,0)),"",VLOOKUP($AX$2:$AX$66,Notes!$A$1:$B$10,2,0))</f>
        <v/>
      </c>
      <c r="BI25" s="22" t="str">
        <f>IF(ISNA(VLOOKUP($AZ$2:$AZ$66,Notes!$A$1:$B$10,2,0)),"",VLOOKUP($AZ$2:$AZ$66,Notes!$A$1:$B$10,2,0))</f>
        <v/>
      </c>
      <c r="BJ25" s="22" t="str">
        <f>IF(ISNA(VLOOKUP($BB$2:$BB$66,Notes!$C$1:$D$10,2,0)),"",VLOOKUP($BB$2:$BB$66,Notes!$C$1:$D$10,2,0))</f>
        <v/>
      </c>
      <c r="BK25" s="22" t="str">
        <f>IF(ISNA(VLOOKUP($BD$2:$BD$66,Notes!$E$1:$F$10,2,0)),"",VLOOKUP($BD$2:$BD$66,Notes!$E$1:$F$10,2,0))</f>
        <v/>
      </c>
      <c r="BL25" s="38">
        <f t="shared" si="16"/>
        <v>0</v>
      </c>
      <c r="BM25" s="34">
        <v>92</v>
      </c>
      <c r="BN25" s="32">
        <v>3</v>
      </c>
      <c r="BO25" s="32">
        <v>89</v>
      </c>
      <c r="BP25" s="32">
        <v>3</v>
      </c>
      <c r="BQ25" s="32">
        <v>93</v>
      </c>
      <c r="BR25" s="32">
        <v>3</v>
      </c>
      <c r="BS25" s="32"/>
      <c r="BT25" s="32"/>
      <c r="BU25" s="32">
        <v>81</v>
      </c>
      <c r="BV25" s="32">
        <v>6</v>
      </c>
      <c r="BW25" s="22">
        <f t="shared" si="17"/>
        <v>355</v>
      </c>
      <c r="BX25" s="33">
        <f t="shared" si="18"/>
        <v>1</v>
      </c>
      <c r="BY25" s="37">
        <f>IF(ISNA(VLOOKUP($BN$2:$BN$66,Notes!$A$1:$B$10,2,0)),"",VLOOKUP($BN$2:$BN$66,Notes!$A$1:$B$10,2,0))</f>
        <v>8</v>
      </c>
      <c r="BZ25" s="22">
        <f>IF(ISNA(VLOOKUP($BP$2:$BP$66,Notes!$A$1:$B$10,2,0)),"",VLOOKUP($BP$2:$BP$66,Notes!$A$1:$B$10,2,0))</f>
        <v>8</v>
      </c>
      <c r="CA25" s="22">
        <f>IF(ISNA(VLOOKUP($BR$2:$BR$66,Notes!$A$1:$B$10,2,0)),"",VLOOKUP($BR$2:$BR$66,Notes!$A$1:$B$10,2,0))</f>
        <v>8</v>
      </c>
      <c r="CB25" s="22" t="str">
        <f>IF(ISNA(VLOOKUP($BT$2:$BT$66,Notes!$C$1:$D$10,2,0)),"",VLOOKUP($BT$2:$BT$66,Notes!$C$1:$D$10,2,0))</f>
        <v/>
      </c>
      <c r="CC25" s="22">
        <f>IF(ISNA(VLOOKUP($BV$2:$BV$66,Notes!$E$1:$F$10,2,0)),"",VLOOKUP($BV$2:$BV$66,Notes!$E$1:$F$10,2,0))</f>
        <v>19</v>
      </c>
      <c r="CD25" s="38">
        <f t="shared" si="19"/>
        <v>43</v>
      </c>
      <c r="CE25" s="57">
        <f t="shared" si="20"/>
        <v>0</v>
      </c>
      <c r="CF25" s="22">
        <f t="shared" si="21"/>
        <v>0</v>
      </c>
      <c r="CG25" s="22">
        <f t="shared" si="22"/>
        <v>0</v>
      </c>
      <c r="CH25" s="22">
        <f t="shared" si="23"/>
        <v>43</v>
      </c>
    </row>
    <row r="26" spans="1:86">
      <c r="A26" s="35">
        <v>192</v>
      </c>
      <c r="B26" s="36" t="s">
        <v>47</v>
      </c>
      <c r="C26" s="35">
        <f t="shared" si="0"/>
        <v>0</v>
      </c>
      <c r="D26" s="22">
        <f t="shared" si="1"/>
        <v>0</v>
      </c>
      <c r="E26" s="22">
        <f t="shared" si="2"/>
        <v>0</v>
      </c>
      <c r="F26" s="22">
        <f t="shared" si="3"/>
        <v>0</v>
      </c>
      <c r="G26" s="22">
        <f t="shared" si="4"/>
        <v>0</v>
      </c>
      <c r="H26" s="22">
        <f t="shared" si="5"/>
        <v>0</v>
      </c>
      <c r="I26" s="33">
        <f t="shared" si="6"/>
        <v>0</v>
      </c>
      <c r="J26" s="36">
        <f t="shared" si="7"/>
        <v>0</v>
      </c>
      <c r="K26" s="34"/>
      <c r="L26" s="32"/>
      <c r="M26" s="32"/>
      <c r="N26" s="32"/>
      <c r="O26" s="32"/>
      <c r="P26" s="32"/>
      <c r="Q26" s="32"/>
      <c r="R26" s="32"/>
      <c r="S26" s="32"/>
      <c r="T26" s="32"/>
      <c r="U26" s="22">
        <f t="shared" si="8"/>
        <v>0</v>
      </c>
      <c r="V26" s="33">
        <f t="shared" si="9"/>
        <v>0</v>
      </c>
      <c r="W26" s="37" t="str">
        <f>IF(ISNA(VLOOKUP($L$2:$L$66,Notes!$A$1:$B$10,2,0)),"",VLOOKUP($L$2:$L$66,Notes!$A$1:$B$10,2,0))</f>
        <v/>
      </c>
      <c r="X26" s="22" t="str">
        <f>IF(ISNA(VLOOKUP($N$2:$N$66,Notes!$A$1:$B$10,2,0)),"",VLOOKUP($N$2:$N$66,Notes!$A$1:$B$10,2,0))</f>
        <v/>
      </c>
      <c r="Y26" s="22" t="str">
        <f>IF(ISNA(VLOOKUP($P$2:$P$66,Notes!$A$1:$B$10,2,0)),"",VLOOKUP($P$2:$P$66,Notes!$A$1:$B$10,2,0))</f>
        <v/>
      </c>
      <c r="Z26" s="22" t="str">
        <f>IF(ISNA(VLOOKUP($R$2:$R$66,Notes!$C$1:$D$10,2,0)),"",VLOOKUP($R$2:$R$66,Notes!$C$1:$D$10,2,0))</f>
        <v/>
      </c>
      <c r="AA26" s="22" t="str">
        <f>IF(ISNA(VLOOKUP($T$2:$T$66,Notes!$E$1:$F$10,2,0)),"",VLOOKUP($T$2:$T$66,Notes!$E$1:$F$10,2,0))</f>
        <v/>
      </c>
      <c r="AB26" s="38">
        <f t="shared" si="10"/>
        <v>0</v>
      </c>
      <c r="AC26" s="34"/>
      <c r="AD26" s="32"/>
      <c r="AE26" s="32"/>
      <c r="AF26" s="32"/>
      <c r="AG26" s="32"/>
      <c r="AH26" s="32"/>
      <c r="AI26" s="32"/>
      <c r="AJ26" s="32"/>
      <c r="AK26" s="32"/>
      <c r="AL26" s="32"/>
      <c r="AM26" s="22">
        <f t="shared" si="11"/>
        <v>0</v>
      </c>
      <c r="AN26" s="33">
        <f t="shared" si="12"/>
        <v>0</v>
      </c>
      <c r="AO26" s="37" t="str">
        <f>IF(ISNA(VLOOKUP($AD$2:$AD$66,Notes!$A$1:$B$10,2,0)),"",VLOOKUP($AD$2:$AD$66,Notes!$A$1:$B$10,2,0))</f>
        <v/>
      </c>
      <c r="AP26" s="22" t="str">
        <f>IF(ISNA(VLOOKUP($AF$2:$AF$66,Notes!$A$1:$B$10,2,0)),"",VLOOKUP($AF$2:$AF$66,Notes!$A$1:$B$10,2,0))</f>
        <v/>
      </c>
      <c r="AQ26" s="22" t="str">
        <f>IF(ISNA(VLOOKUP($AH$2:$AH$66,Notes!$A$1:$B$10,2,0)),"",VLOOKUP($AH$2:$AH$66,Notes!$A$1:$B$10,2,0))</f>
        <v/>
      </c>
      <c r="AR26" s="22" t="str">
        <f>IF(ISNA(VLOOKUP($AJ$2:$AJ$66,Notes!$C$1:$D$10,2,0)),"",VLOOKUP($AJ$2:$AJ$66,Notes!$C$1:$D$10,2,0))</f>
        <v/>
      </c>
      <c r="AS26" s="22" t="str">
        <f>IF(ISNA(VLOOKUP($AL$2:$AL$66,Notes!$E$1:$F$10,2,0)),"",VLOOKUP($AL$2:$AL$66,Notes!$E$1:$F$10,2,0))</f>
        <v/>
      </c>
      <c r="AT26" s="38">
        <f t="shared" si="13"/>
        <v>0</v>
      </c>
      <c r="AU26" s="34"/>
      <c r="AV26" s="32"/>
      <c r="AW26" s="32"/>
      <c r="AX26" s="32"/>
      <c r="AY26" s="32"/>
      <c r="AZ26" s="32"/>
      <c r="BA26" s="32"/>
      <c r="BB26" s="32"/>
      <c r="BC26" s="32"/>
      <c r="BD26" s="32"/>
      <c r="BE26" s="22">
        <f t="shared" si="14"/>
        <v>0</v>
      </c>
      <c r="BF26" s="33">
        <f t="shared" si="15"/>
        <v>0</v>
      </c>
      <c r="BG26" s="37" t="str">
        <f>IF(ISNA(VLOOKUP($AV$2:$AV$66,Notes!$A$1:$B$10,2,0)),"",VLOOKUP($AV$2:$AV$66,Notes!$A$1:$B$10,2,0))</f>
        <v/>
      </c>
      <c r="BH26" s="22" t="str">
        <f>IF(ISNA(VLOOKUP($AX$2:$AX$66,Notes!$A$1:$B$10,2,0)),"",VLOOKUP($AX$2:$AX$66,Notes!$A$1:$B$10,2,0))</f>
        <v/>
      </c>
      <c r="BI26" s="22" t="str">
        <f>IF(ISNA(VLOOKUP($AZ$2:$AZ$66,Notes!$A$1:$B$10,2,0)),"",VLOOKUP($AZ$2:$AZ$66,Notes!$A$1:$B$10,2,0))</f>
        <v/>
      </c>
      <c r="BJ26" s="22" t="str">
        <f>IF(ISNA(VLOOKUP($BB$2:$BB$66,Notes!$C$1:$D$10,2,0)),"",VLOOKUP($BB$2:$BB$66,Notes!$C$1:$D$10,2,0))</f>
        <v/>
      </c>
      <c r="BK26" s="22" t="str">
        <f>IF(ISNA(VLOOKUP($BD$2:$BD$66,Notes!$E$1:$F$10,2,0)),"",VLOOKUP($BD$2:$BD$66,Notes!$E$1:$F$10,2,0))</f>
        <v/>
      </c>
      <c r="BL26" s="38">
        <f t="shared" si="16"/>
        <v>0</v>
      </c>
      <c r="BM26" s="34"/>
      <c r="BN26" s="32"/>
      <c r="BO26" s="32"/>
      <c r="BP26" s="32"/>
      <c r="BQ26" s="32"/>
      <c r="BR26" s="32"/>
      <c r="BS26" s="32"/>
      <c r="BT26" s="32"/>
      <c r="BU26" s="32"/>
      <c r="BV26" s="32"/>
      <c r="BW26" s="22">
        <f t="shared" si="17"/>
        <v>0</v>
      </c>
      <c r="BX26" s="33">
        <f t="shared" si="18"/>
        <v>0</v>
      </c>
      <c r="BY26" s="37" t="str">
        <f>IF(ISNA(VLOOKUP($BN$2:$BN$66,Notes!$A$1:$B$10,2,0)),"",VLOOKUP($BN$2:$BN$66,Notes!$A$1:$B$10,2,0))</f>
        <v/>
      </c>
      <c r="BZ26" s="22" t="str">
        <f>IF(ISNA(VLOOKUP($BP$2:$BP$66,Notes!$A$1:$B$10,2,0)),"",VLOOKUP($BP$2:$BP$66,Notes!$A$1:$B$10,2,0))</f>
        <v/>
      </c>
      <c r="CA26" s="22" t="str">
        <f>IF(ISNA(VLOOKUP($BR$2:$BR$66,Notes!$A$1:$B$10,2,0)),"",VLOOKUP($BR$2:$BR$66,Notes!$A$1:$B$10,2,0))</f>
        <v/>
      </c>
      <c r="CB26" s="22" t="str">
        <f>IF(ISNA(VLOOKUP($BT$2:$BT$66,Notes!$C$1:$D$10,2,0)),"",VLOOKUP($BT$2:$BT$66,Notes!$C$1:$D$10,2,0))</f>
        <v/>
      </c>
      <c r="CC26" s="22" t="str">
        <f>IF(ISNA(VLOOKUP($BV$2:$BV$66,Notes!$E$1:$F$10,2,0)),"",VLOOKUP($BV$2:$BV$66,Notes!$E$1:$F$10,2,0))</f>
        <v/>
      </c>
      <c r="CD26" s="38">
        <f t="shared" si="19"/>
        <v>0</v>
      </c>
      <c r="CE26" s="57">
        <f t="shared" si="20"/>
        <v>0</v>
      </c>
      <c r="CF26" s="22">
        <f t="shared" si="21"/>
        <v>0</v>
      </c>
      <c r="CG26" s="22">
        <f t="shared" si="22"/>
        <v>0</v>
      </c>
      <c r="CH26" s="22">
        <f t="shared" si="23"/>
        <v>0</v>
      </c>
    </row>
    <row r="27" spans="1:86">
      <c r="A27" s="35">
        <v>197</v>
      </c>
      <c r="B27" s="139" t="s">
        <v>275</v>
      </c>
      <c r="C27" s="35">
        <f t="shared" si="0"/>
        <v>431</v>
      </c>
      <c r="D27" s="22">
        <f t="shared" si="1"/>
        <v>48</v>
      </c>
      <c r="E27" s="22">
        <f t="shared" si="2"/>
        <v>2</v>
      </c>
      <c r="F27" s="22">
        <f t="shared" si="3"/>
        <v>24</v>
      </c>
      <c r="G27" s="22" t="str">
        <f t="shared" si="4"/>
        <v>CBDG</v>
      </c>
      <c r="H27" s="22">
        <f t="shared" si="5"/>
        <v>0</v>
      </c>
      <c r="I27" s="33">
        <f t="shared" si="6"/>
        <v>0</v>
      </c>
      <c r="J27" s="36">
        <f t="shared" si="7"/>
        <v>0</v>
      </c>
      <c r="K27" s="34"/>
      <c r="L27" s="32"/>
      <c r="M27" s="32"/>
      <c r="N27" s="32"/>
      <c r="O27" s="32"/>
      <c r="P27" s="32"/>
      <c r="Q27" s="32"/>
      <c r="R27" s="32"/>
      <c r="S27" s="32"/>
      <c r="T27" s="32"/>
      <c r="U27" s="22">
        <f t="shared" si="8"/>
        <v>0</v>
      </c>
      <c r="V27" s="33">
        <f t="shared" si="9"/>
        <v>0</v>
      </c>
      <c r="W27" s="37" t="str">
        <f>IF(ISNA(VLOOKUP($L$2:$L$66,Notes!$A$1:$B$10,2,0)),"",VLOOKUP($L$2:$L$66,Notes!$A$1:$B$10,2,0))</f>
        <v/>
      </c>
      <c r="X27" s="22" t="str">
        <f>IF(ISNA(VLOOKUP($N$2:$N$66,Notes!$A$1:$B$10,2,0)),"",VLOOKUP($N$2:$N$66,Notes!$A$1:$B$10,2,0))</f>
        <v/>
      </c>
      <c r="Y27" s="22" t="str">
        <f>IF(ISNA(VLOOKUP($P$2:$P$66,Notes!$A$1:$B$10,2,0)),"",VLOOKUP($P$2:$P$66,Notes!$A$1:$B$10,2,0))</f>
        <v/>
      </c>
      <c r="Z27" s="22" t="str">
        <f>IF(ISNA(VLOOKUP($R$2:$R$66,Notes!$C$1:$D$10,2,0)),"",VLOOKUP($R$2:$R$66,Notes!$C$1:$D$10,2,0))</f>
        <v/>
      </c>
      <c r="AA27" s="22" t="str">
        <f>IF(ISNA(VLOOKUP($T$2:$T$66,Notes!$E$1:$F$10,2,0)),"",VLOOKUP($T$2:$T$66,Notes!$E$1:$F$10,2,0))</f>
        <v/>
      </c>
      <c r="AB27" s="38">
        <f t="shared" si="10"/>
        <v>0</v>
      </c>
      <c r="AC27" s="34">
        <v>56</v>
      </c>
      <c r="AD27" s="32">
        <v>6</v>
      </c>
      <c r="AE27" s="32">
        <v>71</v>
      </c>
      <c r="AF27" s="32">
        <v>6</v>
      </c>
      <c r="AG27" s="32">
        <v>31</v>
      </c>
      <c r="AH27" s="32">
        <v>5</v>
      </c>
      <c r="AI27" s="32">
        <v>63</v>
      </c>
      <c r="AJ27" s="32">
        <v>5</v>
      </c>
      <c r="AK27" s="32"/>
      <c r="AL27" s="32"/>
      <c r="AM27" s="22">
        <f t="shared" si="11"/>
        <v>221</v>
      </c>
      <c r="AN27" s="33">
        <f t="shared" si="12"/>
        <v>1</v>
      </c>
      <c r="AO27" s="37">
        <f>IF(ISNA(VLOOKUP($AD$2:$AD$66,Notes!$A$1:$B$10,2,0)),"",VLOOKUP($AD$2:$AD$66,Notes!$A$1:$B$10,2,0))</f>
        <v>5</v>
      </c>
      <c r="AP27" s="22">
        <f>IF(ISNA(VLOOKUP($AF$2:$AF$66,Notes!$A$1:$B$10,2,0)),"",VLOOKUP($AF$2:$AF$66,Notes!$A$1:$B$10,2,0))</f>
        <v>5</v>
      </c>
      <c r="AQ27" s="22">
        <f>IF(ISNA(VLOOKUP($AH$2:$AH$66,Notes!$A$1:$B$10,2,0)),"",VLOOKUP($AH$2:$AH$66,Notes!$A$1:$B$10,2,0))</f>
        <v>6</v>
      </c>
      <c r="AR27" s="22">
        <f>IF(ISNA(VLOOKUP($AJ$2:$AJ$66,Notes!$C$1:$D$10,2,0)),"",VLOOKUP($AJ$2:$AJ$66,Notes!$C$1:$D$10,2,0))</f>
        <v>8</v>
      </c>
      <c r="AS27" s="22" t="str">
        <f>IF(ISNA(VLOOKUP($AL$2:$AL$66,Notes!$E$1:$F$10,2,0)),"",VLOOKUP($AL$2:$AL$66,Notes!$E$1:$F$10,2,0))</f>
        <v/>
      </c>
      <c r="AT27" s="38">
        <f t="shared" si="13"/>
        <v>24</v>
      </c>
      <c r="AU27" s="34">
        <v>9</v>
      </c>
      <c r="AV27" s="32">
        <v>7</v>
      </c>
      <c r="AW27" s="32">
        <v>61</v>
      </c>
      <c r="AX27" s="32">
        <v>7</v>
      </c>
      <c r="AY27" s="32">
        <v>59</v>
      </c>
      <c r="AZ27" s="32">
        <v>7</v>
      </c>
      <c r="BA27" s="32">
        <v>81</v>
      </c>
      <c r="BB27" s="32">
        <v>2</v>
      </c>
      <c r="BC27" s="32"/>
      <c r="BD27" s="32"/>
      <c r="BE27" s="22">
        <f t="shared" si="14"/>
        <v>210</v>
      </c>
      <c r="BF27" s="33">
        <f t="shared" si="15"/>
        <v>1</v>
      </c>
      <c r="BG27" s="37">
        <f>IF(ISNA(VLOOKUP($AV$2:$AV$66,Notes!$A$1:$B$10,2,0)),"",VLOOKUP($AV$2:$AV$66,Notes!$A$1:$B$10,2,0))</f>
        <v>4</v>
      </c>
      <c r="BH27" s="22">
        <f>IF(ISNA(VLOOKUP($AX$2:$AX$66,Notes!$A$1:$B$10,2,0)),"",VLOOKUP($AX$2:$AX$66,Notes!$A$1:$B$10,2,0))</f>
        <v>4</v>
      </c>
      <c r="BI27" s="22">
        <f>IF(ISNA(VLOOKUP($AZ$2:$AZ$66,Notes!$A$1:$B$10,2,0)),"",VLOOKUP($AZ$2:$AZ$66,Notes!$A$1:$B$10,2,0))</f>
        <v>4</v>
      </c>
      <c r="BJ27" s="22">
        <f>IF(ISNA(VLOOKUP($BB$2:$BB$66,Notes!$C$1:$D$10,2,0)),"",VLOOKUP($BB$2:$BB$66,Notes!$C$1:$D$10,2,0))</f>
        <v>12</v>
      </c>
      <c r="BK27" s="22" t="str">
        <f>IF(ISNA(VLOOKUP($BD$2:$BD$66,Notes!$E$1:$F$10,2,0)),"",VLOOKUP($BD$2:$BD$66,Notes!$E$1:$F$10,2,0))</f>
        <v/>
      </c>
      <c r="BL27" s="38">
        <f t="shared" si="16"/>
        <v>24</v>
      </c>
      <c r="BM27" s="34"/>
      <c r="BN27" s="32"/>
      <c r="BO27" s="32"/>
      <c r="BP27" s="32"/>
      <c r="BQ27" s="32"/>
      <c r="BR27" s="32"/>
      <c r="BS27" s="32"/>
      <c r="BT27" s="32"/>
      <c r="BU27" s="32"/>
      <c r="BV27" s="32"/>
      <c r="BW27" s="22">
        <f t="shared" si="17"/>
        <v>0</v>
      </c>
      <c r="BX27" s="33">
        <f t="shared" si="18"/>
        <v>0</v>
      </c>
      <c r="BY27" s="37" t="str">
        <f>IF(ISNA(VLOOKUP($BN$2:$BN$66,Notes!$A$1:$B$10,2,0)),"",VLOOKUP($BN$2:$BN$66,Notes!$A$1:$B$10,2,0))</f>
        <v/>
      </c>
      <c r="BZ27" s="22" t="str">
        <f>IF(ISNA(VLOOKUP($BP$2:$BP$66,Notes!$A$1:$B$10,2,0)),"",VLOOKUP($BP$2:$BP$66,Notes!$A$1:$B$10,2,0))</f>
        <v/>
      </c>
      <c r="CA27" s="22" t="str">
        <f>IF(ISNA(VLOOKUP($BR$2:$BR$66,Notes!$A$1:$B$10,2,0)),"",VLOOKUP($BR$2:$BR$66,Notes!$A$1:$B$10,2,0))</f>
        <v/>
      </c>
      <c r="CB27" s="22" t="str">
        <f>IF(ISNA(VLOOKUP($BT$2:$BT$66,Notes!$C$1:$D$10,2,0)),"",VLOOKUP($BT$2:$BT$66,Notes!$C$1:$D$10,2,0))</f>
        <v/>
      </c>
      <c r="CC27" s="22" t="str">
        <f>IF(ISNA(VLOOKUP($BV$2:$BV$66,Notes!$E$1:$F$10,2,0)),"",VLOOKUP($BV$2:$BV$66,Notes!$E$1:$F$10,2,0))</f>
        <v/>
      </c>
      <c r="CD27" s="38">
        <f t="shared" si="19"/>
        <v>0</v>
      </c>
      <c r="CE27" s="57">
        <f t="shared" si="20"/>
        <v>0</v>
      </c>
      <c r="CF27" s="22">
        <f t="shared" si="21"/>
        <v>24</v>
      </c>
      <c r="CG27" s="22">
        <f t="shared" si="22"/>
        <v>24</v>
      </c>
      <c r="CH27" s="22">
        <f t="shared" si="23"/>
        <v>0</v>
      </c>
    </row>
    <row r="28" spans="1:86">
      <c r="A28" s="35">
        <v>203</v>
      </c>
      <c r="B28" s="36" t="s">
        <v>83</v>
      </c>
      <c r="C28" s="35">
        <f t="shared" si="0"/>
        <v>0</v>
      </c>
      <c r="D28" s="22">
        <f t="shared" si="1"/>
        <v>0</v>
      </c>
      <c r="E28" s="22">
        <f t="shared" si="2"/>
        <v>0</v>
      </c>
      <c r="F28" s="22">
        <f t="shared" si="3"/>
        <v>0</v>
      </c>
      <c r="G28" s="22">
        <f t="shared" si="4"/>
        <v>0</v>
      </c>
      <c r="H28" s="22">
        <f t="shared" si="5"/>
        <v>0</v>
      </c>
      <c r="I28" s="33">
        <f t="shared" si="6"/>
        <v>0</v>
      </c>
      <c r="J28" s="36">
        <f t="shared" si="7"/>
        <v>0</v>
      </c>
      <c r="K28" s="34"/>
      <c r="L28" s="32"/>
      <c r="M28" s="32"/>
      <c r="N28" s="32"/>
      <c r="O28" s="32"/>
      <c r="P28" s="32"/>
      <c r="Q28" s="32"/>
      <c r="R28" s="32"/>
      <c r="S28" s="32"/>
      <c r="T28" s="32"/>
      <c r="U28" s="22">
        <f t="shared" si="8"/>
        <v>0</v>
      </c>
      <c r="V28" s="33">
        <f t="shared" si="9"/>
        <v>0</v>
      </c>
      <c r="W28" s="37" t="str">
        <f>IF(ISNA(VLOOKUP($L$2:$L$66,Notes!$A$1:$B$10,2,0)),"",VLOOKUP($L$2:$L$66,Notes!$A$1:$B$10,2,0))</f>
        <v/>
      </c>
      <c r="X28" s="22" t="str">
        <f>IF(ISNA(VLOOKUP($N$2:$N$66,Notes!$A$1:$B$10,2,0)),"",VLOOKUP($N$2:$N$66,Notes!$A$1:$B$10,2,0))</f>
        <v/>
      </c>
      <c r="Y28" s="22" t="str">
        <f>IF(ISNA(VLOOKUP($P$2:$P$66,Notes!$A$1:$B$10,2,0)),"",VLOOKUP($P$2:$P$66,Notes!$A$1:$B$10,2,0))</f>
        <v/>
      </c>
      <c r="Z28" s="22" t="str">
        <f>IF(ISNA(VLOOKUP($R$2:$R$66,Notes!$C$1:$D$10,2,0)),"",VLOOKUP($R$2:$R$66,Notes!$C$1:$D$10,2,0))</f>
        <v/>
      </c>
      <c r="AA28" s="22" t="str">
        <f>IF(ISNA(VLOOKUP($T$2:$T$66,Notes!$E$1:$F$10,2,0)),"",VLOOKUP($T$2:$T$66,Notes!$E$1:$F$10,2,0))</f>
        <v/>
      </c>
      <c r="AB28" s="38">
        <f t="shared" si="10"/>
        <v>0</v>
      </c>
      <c r="AC28" s="34"/>
      <c r="AD28" s="32"/>
      <c r="AE28" s="32"/>
      <c r="AF28" s="32"/>
      <c r="AG28" s="32"/>
      <c r="AH28" s="32"/>
      <c r="AI28" s="32"/>
      <c r="AJ28" s="32"/>
      <c r="AK28" s="32"/>
      <c r="AL28" s="32"/>
      <c r="AM28" s="22">
        <f t="shared" si="11"/>
        <v>0</v>
      </c>
      <c r="AN28" s="33">
        <f t="shared" si="12"/>
        <v>0</v>
      </c>
      <c r="AO28" s="37" t="str">
        <f>IF(ISNA(VLOOKUP($AD$2:$AD$66,Notes!$A$1:$B$10,2,0)),"",VLOOKUP($AD$2:$AD$66,Notes!$A$1:$B$10,2,0))</f>
        <v/>
      </c>
      <c r="AP28" s="22" t="str">
        <f>IF(ISNA(VLOOKUP($AF$2:$AF$66,Notes!$A$1:$B$10,2,0)),"",VLOOKUP($AF$2:$AF$66,Notes!$A$1:$B$10,2,0))</f>
        <v/>
      </c>
      <c r="AQ28" s="22" t="str">
        <f>IF(ISNA(VLOOKUP($AH$2:$AH$66,Notes!$A$1:$B$10,2,0)),"",VLOOKUP($AH$2:$AH$66,Notes!$A$1:$B$10,2,0))</f>
        <v/>
      </c>
      <c r="AR28" s="22" t="str">
        <f>IF(ISNA(VLOOKUP($AJ$2:$AJ$66,Notes!$C$1:$D$10,2,0)),"",VLOOKUP($AJ$2:$AJ$66,Notes!$C$1:$D$10,2,0))</f>
        <v/>
      </c>
      <c r="AS28" s="22" t="str">
        <f>IF(ISNA(VLOOKUP($AL$2:$AL$66,Notes!$E$1:$F$10,2,0)),"",VLOOKUP($AL$2:$AL$66,Notes!$E$1:$F$10,2,0))</f>
        <v/>
      </c>
      <c r="AT28" s="38">
        <f t="shared" si="13"/>
        <v>0</v>
      </c>
      <c r="AU28" s="34"/>
      <c r="AV28" s="32"/>
      <c r="AW28" s="32"/>
      <c r="AX28" s="32"/>
      <c r="AY28" s="32"/>
      <c r="AZ28" s="32"/>
      <c r="BA28" s="32"/>
      <c r="BB28" s="32"/>
      <c r="BC28" s="32"/>
      <c r="BD28" s="32"/>
      <c r="BE28" s="22">
        <f t="shared" si="14"/>
        <v>0</v>
      </c>
      <c r="BF28" s="33">
        <f t="shared" si="15"/>
        <v>0</v>
      </c>
      <c r="BG28" s="37" t="str">
        <f>IF(ISNA(VLOOKUP($AV$2:$AV$66,Notes!$A$1:$B$10,2,0)),"",VLOOKUP($AV$2:$AV$66,Notes!$A$1:$B$10,2,0))</f>
        <v/>
      </c>
      <c r="BH28" s="22" t="str">
        <f>IF(ISNA(VLOOKUP($AX$2:$AX$66,Notes!$A$1:$B$10,2,0)),"",VLOOKUP($AX$2:$AX$66,Notes!$A$1:$B$10,2,0))</f>
        <v/>
      </c>
      <c r="BI28" s="22" t="str">
        <f>IF(ISNA(VLOOKUP($AZ$2:$AZ$66,Notes!$A$1:$B$10,2,0)),"",VLOOKUP($AZ$2:$AZ$66,Notes!$A$1:$B$10,2,0))</f>
        <v/>
      </c>
      <c r="BJ28" s="22" t="str">
        <f>IF(ISNA(VLOOKUP($BB$2:$BB$66,Notes!$C$1:$D$10,2,0)),"",VLOOKUP($BB$2:$BB$66,Notes!$C$1:$D$10,2,0))</f>
        <v/>
      </c>
      <c r="BK28" s="22" t="str">
        <f>IF(ISNA(VLOOKUP($BD$2:$BD$66,Notes!$E$1:$F$10,2,0)),"",VLOOKUP($BD$2:$BD$66,Notes!$E$1:$F$10,2,0))</f>
        <v/>
      </c>
      <c r="BL28" s="38">
        <f t="shared" si="16"/>
        <v>0</v>
      </c>
      <c r="BM28" s="34"/>
      <c r="BN28" s="32"/>
      <c r="BO28" s="32"/>
      <c r="BP28" s="32"/>
      <c r="BQ28" s="32"/>
      <c r="BR28" s="32"/>
      <c r="BS28" s="32"/>
      <c r="BT28" s="32"/>
      <c r="BU28" s="32"/>
      <c r="BV28" s="32"/>
      <c r="BW28" s="22">
        <f t="shared" si="17"/>
        <v>0</v>
      </c>
      <c r="BX28" s="33">
        <f t="shared" si="18"/>
        <v>0</v>
      </c>
      <c r="BY28" s="37" t="str">
        <f>IF(ISNA(VLOOKUP($BN$2:$BN$66,Notes!$A$1:$B$10,2,0)),"",VLOOKUP($BN$2:$BN$66,Notes!$A$1:$B$10,2,0))</f>
        <v/>
      </c>
      <c r="BZ28" s="22" t="str">
        <f>IF(ISNA(VLOOKUP($BP$2:$BP$66,Notes!$A$1:$B$10,2,0)),"",VLOOKUP($BP$2:$BP$66,Notes!$A$1:$B$10,2,0))</f>
        <v/>
      </c>
      <c r="CA28" s="22" t="str">
        <f>IF(ISNA(VLOOKUP($BR$2:$BR$66,Notes!$A$1:$B$10,2,0)),"",VLOOKUP($BR$2:$BR$66,Notes!$A$1:$B$10,2,0))</f>
        <v/>
      </c>
      <c r="CB28" s="22" t="str">
        <f>IF(ISNA(VLOOKUP($BT$2:$BT$66,Notes!$C$1:$D$10,2,0)),"",VLOOKUP($BT$2:$BT$66,Notes!$C$1:$D$10,2,0))</f>
        <v/>
      </c>
      <c r="CC28" s="22" t="str">
        <f>IF(ISNA(VLOOKUP($BV$2:$BV$66,Notes!$E$1:$F$10,2,0)),"",VLOOKUP($BV$2:$BV$66,Notes!$E$1:$F$10,2,0))</f>
        <v/>
      </c>
      <c r="CD28" s="38">
        <f t="shared" si="19"/>
        <v>0</v>
      </c>
      <c r="CE28" s="57">
        <f t="shared" si="20"/>
        <v>0</v>
      </c>
      <c r="CF28" s="22">
        <f t="shared" si="21"/>
        <v>0</v>
      </c>
      <c r="CG28" s="22">
        <f t="shared" si="22"/>
        <v>0</v>
      </c>
      <c r="CH28" s="22">
        <f t="shared" si="23"/>
        <v>0</v>
      </c>
    </row>
    <row r="29" spans="1:86">
      <c r="A29" s="35">
        <v>244</v>
      </c>
      <c r="B29" s="36" t="s">
        <v>84</v>
      </c>
      <c r="C29" s="35">
        <f t="shared" si="0"/>
        <v>0</v>
      </c>
      <c r="D29" s="22">
        <f t="shared" si="1"/>
        <v>0</v>
      </c>
      <c r="E29" s="22">
        <f t="shared" si="2"/>
        <v>0</v>
      </c>
      <c r="F29" s="22">
        <f t="shared" si="3"/>
        <v>0</v>
      </c>
      <c r="G29" s="22">
        <f t="shared" si="4"/>
        <v>0</v>
      </c>
      <c r="H29" s="22">
        <f t="shared" si="5"/>
        <v>0</v>
      </c>
      <c r="I29" s="33">
        <f t="shared" si="6"/>
        <v>0</v>
      </c>
      <c r="J29" s="36">
        <f t="shared" si="7"/>
        <v>0</v>
      </c>
      <c r="K29" s="34"/>
      <c r="L29" s="32"/>
      <c r="M29" s="32"/>
      <c r="N29" s="32"/>
      <c r="O29" s="32"/>
      <c r="P29" s="32"/>
      <c r="Q29" s="32"/>
      <c r="R29" s="32"/>
      <c r="S29" s="32"/>
      <c r="T29" s="32"/>
      <c r="U29" s="22">
        <f t="shared" si="8"/>
        <v>0</v>
      </c>
      <c r="V29" s="33">
        <f t="shared" si="9"/>
        <v>0</v>
      </c>
      <c r="W29" s="37" t="str">
        <f>IF(ISNA(VLOOKUP($L$2:$L$66,Notes!$A$1:$B$10,2,0)),"",VLOOKUP($L$2:$L$66,Notes!$A$1:$B$10,2,0))</f>
        <v/>
      </c>
      <c r="X29" s="22" t="str">
        <f>IF(ISNA(VLOOKUP($N$2:$N$66,Notes!$A$1:$B$10,2,0)),"",VLOOKUP($N$2:$N$66,Notes!$A$1:$B$10,2,0))</f>
        <v/>
      </c>
      <c r="Y29" s="22" t="str">
        <f>IF(ISNA(VLOOKUP($P$2:$P$66,Notes!$A$1:$B$10,2,0)),"",VLOOKUP($P$2:$P$66,Notes!$A$1:$B$10,2,0))</f>
        <v/>
      </c>
      <c r="Z29" s="22" t="str">
        <f>IF(ISNA(VLOOKUP($R$2:$R$66,Notes!$C$1:$D$10,2,0)),"",VLOOKUP($R$2:$R$66,Notes!$C$1:$D$10,2,0))</f>
        <v/>
      </c>
      <c r="AA29" s="22" t="str">
        <f>IF(ISNA(VLOOKUP($T$2:$T$66,Notes!$E$1:$F$10,2,0)),"",VLOOKUP($T$2:$T$66,Notes!$E$1:$F$10,2,0))</f>
        <v/>
      </c>
      <c r="AB29" s="38">
        <f t="shared" si="10"/>
        <v>0</v>
      </c>
      <c r="AC29" s="34"/>
      <c r="AD29" s="32"/>
      <c r="AE29" s="32"/>
      <c r="AF29" s="32"/>
      <c r="AG29" s="32"/>
      <c r="AH29" s="32"/>
      <c r="AI29" s="32"/>
      <c r="AJ29" s="32"/>
      <c r="AK29" s="32"/>
      <c r="AL29" s="32"/>
      <c r="AM29" s="22">
        <f t="shared" si="11"/>
        <v>0</v>
      </c>
      <c r="AN29" s="33">
        <f t="shared" si="12"/>
        <v>0</v>
      </c>
      <c r="AO29" s="37" t="str">
        <f>IF(ISNA(VLOOKUP($AD$2:$AD$66,Notes!$A$1:$B$10,2,0)),"",VLOOKUP($AD$2:$AD$66,Notes!$A$1:$B$10,2,0))</f>
        <v/>
      </c>
      <c r="AP29" s="22" t="str">
        <f>IF(ISNA(VLOOKUP($AF$2:$AF$66,Notes!$A$1:$B$10,2,0)),"",VLOOKUP($AF$2:$AF$66,Notes!$A$1:$B$10,2,0))</f>
        <v/>
      </c>
      <c r="AQ29" s="22" t="str">
        <f>IF(ISNA(VLOOKUP($AH$2:$AH$66,Notes!$A$1:$B$10,2,0)),"",VLOOKUP($AH$2:$AH$66,Notes!$A$1:$B$10,2,0))</f>
        <v/>
      </c>
      <c r="AR29" s="22" t="str">
        <f>IF(ISNA(VLOOKUP($AJ$2:$AJ$66,Notes!$C$1:$D$10,2,0)),"",VLOOKUP($AJ$2:$AJ$66,Notes!$C$1:$D$10,2,0))</f>
        <v/>
      </c>
      <c r="AS29" s="22" t="str">
        <f>IF(ISNA(VLOOKUP($AL$2:$AL$66,Notes!$E$1:$F$10,2,0)),"",VLOOKUP($AL$2:$AL$66,Notes!$E$1:$F$10,2,0))</f>
        <v/>
      </c>
      <c r="AT29" s="38">
        <f t="shared" si="13"/>
        <v>0</v>
      </c>
      <c r="AU29" s="34"/>
      <c r="AV29" s="32"/>
      <c r="AW29" s="32"/>
      <c r="AX29" s="32"/>
      <c r="AY29" s="32"/>
      <c r="AZ29" s="32"/>
      <c r="BA29" s="32"/>
      <c r="BB29" s="32"/>
      <c r="BC29" s="32"/>
      <c r="BD29" s="32"/>
      <c r="BE29" s="22">
        <f t="shared" si="14"/>
        <v>0</v>
      </c>
      <c r="BF29" s="33">
        <f t="shared" si="15"/>
        <v>0</v>
      </c>
      <c r="BG29" s="37" t="str">
        <f>IF(ISNA(VLOOKUP($AV$2:$AV$66,Notes!$A$1:$B$10,2,0)),"",VLOOKUP($AV$2:$AV$66,Notes!$A$1:$B$10,2,0))</f>
        <v/>
      </c>
      <c r="BH29" s="22" t="str">
        <f>IF(ISNA(VLOOKUP($AX$2:$AX$66,Notes!$A$1:$B$10,2,0)),"",VLOOKUP($AX$2:$AX$66,Notes!$A$1:$B$10,2,0))</f>
        <v/>
      </c>
      <c r="BI29" s="22" t="str">
        <f>IF(ISNA(VLOOKUP($AZ$2:$AZ$66,Notes!$A$1:$B$10,2,0)),"",VLOOKUP($AZ$2:$AZ$66,Notes!$A$1:$B$10,2,0))</f>
        <v/>
      </c>
      <c r="BJ29" s="22" t="str">
        <f>IF(ISNA(VLOOKUP($BB$2:$BB$66,Notes!$C$1:$D$10,2,0)),"",VLOOKUP($BB$2:$BB$66,Notes!$C$1:$D$10,2,0))</f>
        <v/>
      </c>
      <c r="BK29" s="22" t="str">
        <f>IF(ISNA(VLOOKUP($BD$2:$BD$66,Notes!$E$1:$F$10,2,0)),"",VLOOKUP($BD$2:$BD$66,Notes!$E$1:$F$10,2,0))</f>
        <v/>
      </c>
      <c r="BL29" s="38">
        <f t="shared" si="16"/>
        <v>0</v>
      </c>
      <c r="BM29" s="34"/>
      <c r="BN29" s="32"/>
      <c r="BO29" s="32"/>
      <c r="BP29" s="32"/>
      <c r="BQ29" s="32"/>
      <c r="BR29" s="32"/>
      <c r="BS29" s="32"/>
      <c r="BT29" s="32"/>
      <c r="BU29" s="32"/>
      <c r="BV29" s="32"/>
      <c r="BW29" s="22">
        <f t="shared" si="17"/>
        <v>0</v>
      </c>
      <c r="BX29" s="33">
        <f t="shared" si="18"/>
        <v>0</v>
      </c>
      <c r="BY29" s="37" t="str">
        <f>IF(ISNA(VLOOKUP($BN$2:$BN$66,Notes!$A$1:$B$10,2,0)),"",VLOOKUP($BN$2:$BN$66,Notes!$A$1:$B$10,2,0))</f>
        <v/>
      </c>
      <c r="BZ29" s="22" t="str">
        <f>IF(ISNA(VLOOKUP($BP$2:$BP$66,Notes!$A$1:$B$10,2,0)),"",VLOOKUP($BP$2:$BP$66,Notes!$A$1:$B$10,2,0))</f>
        <v/>
      </c>
      <c r="CA29" s="22" t="str">
        <f>IF(ISNA(VLOOKUP($BR$2:$BR$66,Notes!$A$1:$B$10,2,0)),"",VLOOKUP($BR$2:$BR$66,Notes!$A$1:$B$10,2,0))</f>
        <v/>
      </c>
      <c r="CB29" s="22" t="str">
        <f>IF(ISNA(VLOOKUP($BT$2:$BT$66,Notes!$C$1:$D$10,2,0)),"",VLOOKUP($BT$2:$BT$66,Notes!$C$1:$D$10,2,0))</f>
        <v/>
      </c>
      <c r="CC29" s="22" t="str">
        <f>IF(ISNA(VLOOKUP($BV$2:$BV$66,Notes!$E$1:$F$10,2,0)),"",VLOOKUP($BV$2:$BV$66,Notes!$E$1:$F$10,2,0))</f>
        <v/>
      </c>
      <c r="CD29" s="38">
        <f t="shared" si="19"/>
        <v>0</v>
      </c>
      <c r="CE29" s="57">
        <f t="shared" si="20"/>
        <v>0</v>
      </c>
      <c r="CF29" s="22">
        <f t="shared" si="21"/>
        <v>0</v>
      </c>
      <c r="CG29" s="22">
        <f t="shared" si="22"/>
        <v>0</v>
      </c>
      <c r="CH29" s="22">
        <f t="shared" si="23"/>
        <v>0</v>
      </c>
    </row>
    <row r="30" spans="1:86">
      <c r="A30" s="35">
        <v>248</v>
      </c>
      <c r="B30" s="36" t="s">
        <v>58</v>
      </c>
      <c r="C30" s="35">
        <f t="shared" si="0"/>
        <v>1226</v>
      </c>
      <c r="D30" s="22">
        <f t="shared" si="1"/>
        <v>135</v>
      </c>
      <c r="E30" s="22">
        <f t="shared" si="2"/>
        <v>4</v>
      </c>
      <c r="F30" s="22">
        <f t="shared" si="3"/>
        <v>33.75</v>
      </c>
      <c r="G30" s="22">
        <f t="shared" si="4"/>
        <v>109</v>
      </c>
      <c r="H30" s="22">
        <f t="shared" si="5"/>
        <v>0</v>
      </c>
      <c r="I30" s="33">
        <f t="shared" si="6"/>
        <v>1</v>
      </c>
      <c r="J30" s="36">
        <f t="shared" si="7"/>
        <v>0</v>
      </c>
      <c r="K30" s="34">
        <v>89</v>
      </c>
      <c r="L30" s="32">
        <v>2</v>
      </c>
      <c r="M30" s="32">
        <v>90</v>
      </c>
      <c r="N30" s="32">
        <v>2</v>
      </c>
      <c r="O30" s="32">
        <v>74</v>
      </c>
      <c r="P30" s="32">
        <v>5</v>
      </c>
      <c r="Q30" s="32"/>
      <c r="R30" s="32"/>
      <c r="S30" s="32">
        <v>32</v>
      </c>
      <c r="T30" s="32">
        <v>8</v>
      </c>
      <c r="U30" s="22">
        <f t="shared" si="8"/>
        <v>285</v>
      </c>
      <c r="V30" s="33">
        <f t="shared" si="9"/>
        <v>1</v>
      </c>
      <c r="W30" s="37">
        <f>IF(ISNA(VLOOKUP($L$2:$L$66,Notes!$A$1:$B$10,2,0)),"",VLOOKUP($L$2:$L$66,Notes!$A$1:$B$10,2,0))</f>
        <v>9</v>
      </c>
      <c r="X30" s="22">
        <f>IF(ISNA(VLOOKUP($N$2:$N$66,Notes!$A$1:$B$10,2,0)),"",VLOOKUP($N$2:$N$66,Notes!$A$1:$B$10,2,0))</f>
        <v>9</v>
      </c>
      <c r="Y30" s="22">
        <f>IF(ISNA(VLOOKUP($P$2:$P$66,Notes!$A$1:$B$10,2,0)),"",VLOOKUP($P$2:$P$66,Notes!$A$1:$B$10,2,0))</f>
        <v>6</v>
      </c>
      <c r="Z30" s="22" t="str">
        <f>IF(ISNA(VLOOKUP($R$2:$R$66,Notes!$C$1:$D$10,2,0)),"",VLOOKUP($R$2:$R$66,Notes!$C$1:$D$10,2,0))</f>
        <v/>
      </c>
      <c r="AA30" s="22">
        <f>IF(ISNA(VLOOKUP($T$2:$T$66,Notes!$E$1:$F$10,2,0)),"",VLOOKUP($T$2:$T$66,Notes!$E$1:$F$10,2,0))</f>
        <v>15</v>
      </c>
      <c r="AB30" s="38">
        <f t="shared" si="10"/>
        <v>39</v>
      </c>
      <c r="AC30" s="34">
        <v>69</v>
      </c>
      <c r="AD30" s="32">
        <v>4</v>
      </c>
      <c r="AE30" s="32">
        <v>90</v>
      </c>
      <c r="AF30" s="32">
        <v>2</v>
      </c>
      <c r="AG30" s="32">
        <v>78</v>
      </c>
      <c r="AH30" s="32">
        <v>3</v>
      </c>
      <c r="AI30" s="32">
        <v>69</v>
      </c>
      <c r="AJ30" s="32">
        <v>2</v>
      </c>
      <c r="AK30" s="32"/>
      <c r="AL30" s="32"/>
      <c r="AM30" s="22">
        <f t="shared" si="11"/>
        <v>306</v>
      </c>
      <c r="AN30" s="33">
        <f t="shared" si="12"/>
        <v>1</v>
      </c>
      <c r="AO30" s="37">
        <f>IF(ISNA(VLOOKUP($AD$2:$AD$66,Notes!$A$1:$B$10,2,0)),"",VLOOKUP($AD$2:$AD$66,Notes!$A$1:$B$10,2,0))</f>
        <v>7</v>
      </c>
      <c r="AP30" s="22">
        <f>IF(ISNA(VLOOKUP($AF$2:$AF$66,Notes!$A$1:$B$10,2,0)),"",VLOOKUP($AF$2:$AF$66,Notes!$A$1:$B$10,2,0))</f>
        <v>9</v>
      </c>
      <c r="AQ30" s="22">
        <f>IF(ISNA(VLOOKUP($AH$2:$AH$66,Notes!$A$1:$B$10,2,0)),"",VLOOKUP($AH$2:$AH$66,Notes!$A$1:$B$10,2,0))</f>
        <v>8</v>
      </c>
      <c r="AR30" s="22">
        <f>IF(ISNA(VLOOKUP($AJ$2:$AJ$66,Notes!$C$1:$D$10,2,0)),"",VLOOKUP($AJ$2:$AJ$66,Notes!$C$1:$D$10,2,0))</f>
        <v>12</v>
      </c>
      <c r="AS30" s="22" t="str">
        <f>IF(ISNA(VLOOKUP($AL$2:$AL$66,Notes!$E$1:$F$10,2,0)),"",VLOOKUP($AL$2:$AL$66,Notes!$E$1:$F$10,2,0))</f>
        <v/>
      </c>
      <c r="AT30" s="38">
        <f t="shared" si="13"/>
        <v>36</v>
      </c>
      <c r="AU30" s="34">
        <v>74</v>
      </c>
      <c r="AV30" s="32">
        <v>6</v>
      </c>
      <c r="AW30" s="32">
        <v>82</v>
      </c>
      <c r="AX30" s="32">
        <v>5</v>
      </c>
      <c r="AY30" s="32">
        <v>85</v>
      </c>
      <c r="AZ30" s="32">
        <v>2</v>
      </c>
      <c r="BA30" s="32">
        <v>94</v>
      </c>
      <c r="BB30" s="32">
        <v>1</v>
      </c>
      <c r="BC30" s="32"/>
      <c r="BD30" s="32"/>
      <c r="BE30" s="22">
        <f t="shared" si="14"/>
        <v>335</v>
      </c>
      <c r="BF30" s="33">
        <f t="shared" si="15"/>
        <v>1</v>
      </c>
      <c r="BG30" s="37">
        <f>IF(ISNA(VLOOKUP($AV$2:$AV$66,Notes!$A$1:$B$10,2,0)),"",VLOOKUP($AV$2:$AV$66,Notes!$A$1:$B$10,2,0))</f>
        <v>5</v>
      </c>
      <c r="BH30" s="22">
        <f>IF(ISNA(VLOOKUP($AX$2:$AX$66,Notes!$A$1:$B$10,2,0)),"",VLOOKUP($AX$2:$AX$66,Notes!$A$1:$B$10,2,0))</f>
        <v>6</v>
      </c>
      <c r="BI30" s="22">
        <f>IF(ISNA(VLOOKUP($AZ$2:$AZ$66,Notes!$A$1:$B$10,2,0)),"",VLOOKUP($AZ$2:$AZ$66,Notes!$A$1:$B$10,2,0))</f>
        <v>9</v>
      </c>
      <c r="BJ30" s="22">
        <f>IF(ISNA(VLOOKUP($BB$2:$BB$66,Notes!$C$1:$D$10,2,0)),"",VLOOKUP($BB$2:$BB$66,Notes!$C$1:$D$10,2,0))</f>
        <v>14</v>
      </c>
      <c r="BK30" s="22" t="str">
        <f>IF(ISNA(VLOOKUP($BD$2:$BD$66,Notes!$E$1:$F$10,2,0)),"",VLOOKUP($BD$2:$BD$66,Notes!$E$1:$F$10,2,0))</f>
        <v/>
      </c>
      <c r="BL30" s="38">
        <f t="shared" si="16"/>
        <v>34</v>
      </c>
      <c r="BM30" s="34">
        <v>69</v>
      </c>
      <c r="BN30" s="32">
        <v>5</v>
      </c>
      <c r="BO30" s="32">
        <v>76</v>
      </c>
      <c r="BP30" s="32">
        <v>5</v>
      </c>
      <c r="BQ30" s="32">
        <v>84</v>
      </c>
      <c r="BR30" s="32">
        <v>4</v>
      </c>
      <c r="BS30" s="32">
        <v>71</v>
      </c>
      <c r="BT30" s="32">
        <v>6</v>
      </c>
      <c r="BU30" s="32"/>
      <c r="BV30" s="32"/>
      <c r="BW30" s="22">
        <f t="shared" si="17"/>
        <v>300</v>
      </c>
      <c r="BX30" s="33">
        <f t="shared" si="18"/>
        <v>1</v>
      </c>
      <c r="BY30" s="37">
        <f>IF(ISNA(VLOOKUP($BN$2:$BN$66,Notes!$A$1:$B$10,2,0)),"",VLOOKUP($BN$2:$BN$66,Notes!$A$1:$B$10,2,0))</f>
        <v>6</v>
      </c>
      <c r="BZ30" s="22">
        <f>IF(ISNA(VLOOKUP($BP$2:$BP$66,Notes!$A$1:$B$10,2,0)),"",VLOOKUP($BP$2:$BP$66,Notes!$A$1:$B$10,2,0))</f>
        <v>6</v>
      </c>
      <c r="CA30" s="22">
        <f>IF(ISNA(VLOOKUP($BR$2:$BR$66,Notes!$A$1:$B$10,2,0)),"",VLOOKUP($BR$2:$BR$66,Notes!$A$1:$B$10,2,0))</f>
        <v>7</v>
      </c>
      <c r="CB30" s="22">
        <f>IF(ISNA(VLOOKUP($BT$2:$BT$66,Notes!$C$1:$D$10,2,0)),"",VLOOKUP($BT$2:$BT$66,Notes!$C$1:$D$10,2,0))</f>
        <v>7</v>
      </c>
      <c r="CC30" s="22" t="str">
        <f>IF(ISNA(VLOOKUP($BV$2:$BV$66,Notes!$E$1:$F$10,2,0)),"",VLOOKUP($BV$2:$BV$66,Notes!$E$1:$F$10,2,0))</f>
        <v/>
      </c>
      <c r="CD30" s="38">
        <f t="shared" si="19"/>
        <v>26</v>
      </c>
      <c r="CE30" s="57">
        <f t="shared" si="20"/>
        <v>39</v>
      </c>
      <c r="CF30" s="22">
        <f t="shared" si="21"/>
        <v>36</v>
      </c>
      <c r="CG30" s="22">
        <f t="shared" si="22"/>
        <v>34</v>
      </c>
      <c r="CH30" s="22">
        <f t="shared" si="23"/>
        <v>26</v>
      </c>
    </row>
    <row r="31" spans="1:86">
      <c r="A31" s="35">
        <v>259</v>
      </c>
      <c r="B31" s="36" t="s">
        <v>42</v>
      </c>
      <c r="C31" s="35">
        <f t="shared" si="0"/>
        <v>691</v>
      </c>
      <c r="D31" s="22">
        <f t="shared" si="1"/>
        <v>79</v>
      </c>
      <c r="E31" s="22">
        <f t="shared" si="2"/>
        <v>2</v>
      </c>
      <c r="F31" s="22">
        <f t="shared" si="3"/>
        <v>39.5</v>
      </c>
      <c r="G31" s="22" t="str">
        <f t="shared" si="4"/>
        <v>CBDG</v>
      </c>
      <c r="H31" s="22">
        <f t="shared" si="5"/>
        <v>0</v>
      </c>
      <c r="I31" s="33">
        <f t="shared" si="6"/>
        <v>0</v>
      </c>
      <c r="J31" s="36">
        <f t="shared" si="7"/>
        <v>1</v>
      </c>
      <c r="K31" s="34"/>
      <c r="L31" s="32"/>
      <c r="M31" s="32"/>
      <c r="N31" s="32"/>
      <c r="O31" s="32"/>
      <c r="P31" s="32"/>
      <c r="Q31" s="32"/>
      <c r="R31" s="32"/>
      <c r="S31" s="32"/>
      <c r="T31" s="32"/>
      <c r="U31" s="22">
        <f t="shared" si="8"/>
        <v>0</v>
      </c>
      <c r="V31" s="33">
        <f t="shared" si="9"/>
        <v>0</v>
      </c>
      <c r="W31" s="37" t="str">
        <f>IF(ISNA(VLOOKUP($L$2:$L$66,Notes!$A$1:$B$10,2,0)),"",VLOOKUP($L$2:$L$66,Notes!$A$1:$B$10,2,0))</f>
        <v/>
      </c>
      <c r="X31" s="22" t="str">
        <f>IF(ISNA(VLOOKUP($N$2:$N$66,Notes!$A$1:$B$10,2,0)),"",VLOOKUP($N$2:$N$66,Notes!$A$1:$B$10,2,0))</f>
        <v/>
      </c>
      <c r="Y31" s="22" t="str">
        <f>IF(ISNA(VLOOKUP($P$2:$P$66,Notes!$A$1:$B$10,2,0)),"",VLOOKUP($P$2:$P$66,Notes!$A$1:$B$10,2,0))</f>
        <v/>
      </c>
      <c r="Z31" s="22" t="str">
        <f>IF(ISNA(VLOOKUP($R$2:$R$66,Notes!$C$1:$D$10,2,0)),"",VLOOKUP($R$2:$R$66,Notes!$C$1:$D$10,2,0))</f>
        <v/>
      </c>
      <c r="AA31" s="22" t="str">
        <f>IF(ISNA(VLOOKUP($T$2:$T$66,Notes!$E$1:$F$10,2,0)),"",VLOOKUP($T$2:$T$66,Notes!$E$1:$F$10,2,0))</f>
        <v/>
      </c>
      <c r="AB31" s="38">
        <f t="shared" si="10"/>
        <v>0</v>
      </c>
      <c r="AC31" s="34">
        <v>98</v>
      </c>
      <c r="AD31" s="32">
        <v>1</v>
      </c>
      <c r="AE31" s="32">
        <v>96</v>
      </c>
      <c r="AF31" s="32">
        <v>2</v>
      </c>
      <c r="AG31" s="32">
        <v>82</v>
      </c>
      <c r="AH31" s="32">
        <v>3</v>
      </c>
      <c r="AI31" s="32"/>
      <c r="AJ31" s="32"/>
      <c r="AK31" s="32">
        <v>88</v>
      </c>
      <c r="AL31" s="32">
        <v>4</v>
      </c>
      <c r="AM31" s="22">
        <f t="shared" si="11"/>
        <v>364</v>
      </c>
      <c r="AN31" s="33">
        <f t="shared" si="12"/>
        <v>1</v>
      </c>
      <c r="AO31" s="37">
        <f>IF(ISNA(VLOOKUP($AD$2:$AD$66,Notes!$A$1:$B$10,2,0)),"",VLOOKUP($AD$2:$AD$66,Notes!$A$1:$B$10,2,0))</f>
        <v>10</v>
      </c>
      <c r="AP31" s="22">
        <f>IF(ISNA(VLOOKUP($AF$2:$AF$66,Notes!$A$1:$B$10,2,0)),"",VLOOKUP($AF$2:$AF$66,Notes!$A$1:$B$10,2,0))</f>
        <v>9</v>
      </c>
      <c r="AQ31" s="22">
        <f>IF(ISNA(VLOOKUP($AH$2:$AH$66,Notes!$A$1:$B$10,2,0)),"",VLOOKUP($AH$2:$AH$66,Notes!$A$1:$B$10,2,0))</f>
        <v>8</v>
      </c>
      <c r="AR31" s="22" t="str">
        <f>IF(ISNA(VLOOKUP($AJ$2:$AJ$66,Notes!$C$1:$D$10,2,0)),"",VLOOKUP($AJ$2:$AJ$66,Notes!$C$1:$D$10,2,0))</f>
        <v/>
      </c>
      <c r="AS31" s="22">
        <f>IF(ISNA(VLOOKUP($AL$2:$AL$66,Notes!$E$1:$F$10,2,0)),"",VLOOKUP($AL$2:$AL$66,Notes!$E$1:$F$10,2,0))</f>
        <v>23</v>
      </c>
      <c r="AT31" s="38">
        <f t="shared" si="13"/>
        <v>50</v>
      </c>
      <c r="AU31" s="34"/>
      <c r="AV31" s="32"/>
      <c r="AW31" s="32"/>
      <c r="AX31" s="32"/>
      <c r="AY31" s="32"/>
      <c r="AZ31" s="32"/>
      <c r="BA31" s="32"/>
      <c r="BB31" s="32"/>
      <c r="BC31" s="32"/>
      <c r="BD31" s="32"/>
      <c r="BE31" s="22">
        <f t="shared" si="14"/>
        <v>0</v>
      </c>
      <c r="BF31" s="33">
        <f t="shared" si="15"/>
        <v>0</v>
      </c>
      <c r="BG31" s="37" t="str">
        <f>IF(ISNA(VLOOKUP($AV$2:$AV$66,Notes!$A$1:$B$10,2,0)),"",VLOOKUP($AV$2:$AV$66,Notes!$A$1:$B$10,2,0))</f>
        <v/>
      </c>
      <c r="BH31" s="22" t="str">
        <f>IF(ISNA(VLOOKUP($AX$2:$AX$66,Notes!$A$1:$B$10,2,0)),"",VLOOKUP($AX$2:$AX$66,Notes!$A$1:$B$10,2,0))</f>
        <v/>
      </c>
      <c r="BI31" s="22" t="str">
        <f>IF(ISNA(VLOOKUP($AZ$2:$AZ$66,Notes!$A$1:$B$10,2,0)),"",VLOOKUP($AZ$2:$AZ$66,Notes!$A$1:$B$10,2,0))</f>
        <v/>
      </c>
      <c r="BJ31" s="22" t="str">
        <f>IF(ISNA(VLOOKUP($BB$2:$BB$66,Notes!$C$1:$D$10,2,0)),"",VLOOKUP($BB$2:$BB$66,Notes!$C$1:$D$10,2,0))</f>
        <v/>
      </c>
      <c r="BK31" s="22" t="str">
        <f>IF(ISNA(VLOOKUP($BD$2:$BD$66,Notes!$E$1:$F$10,2,0)),"",VLOOKUP($BD$2:$BD$66,Notes!$E$1:$F$10,2,0))</f>
        <v/>
      </c>
      <c r="BL31" s="38">
        <f t="shared" si="16"/>
        <v>0</v>
      </c>
      <c r="BM31" s="34">
        <v>82</v>
      </c>
      <c r="BN31" s="32">
        <v>5</v>
      </c>
      <c r="BO31" s="32">
        <v>86</v>
      </c>
      <c r="BP31" s="32">
        <v>4</v>
      </c>
      <c r="BQ31" s="32">
        <v>81</v>
      </c>
      <c r="BR31" s="32">
        <v>5</v>
      </c>
      <c r="BS31" s="32">
        <v>78</v>
      </c>
      <c r="BT31" s="32">
        <v>3</v>
      </c>
      <c r="BU31" s="32"/>
      <c r="BV31" s="32"/>
      <c r="BW31" s="22">
        <f t="shared" si="17"/>
        <v>327</v>
      </c>
      <c r="BX31" s="33">
        <f t="shared" si="18"/>
        <v>1</v>
      </c>
      <c r="BY31" s="37">
        <f>IF(ISNA(VLOOKUP($BN$2:$BN$66,Notes!$A$1:$B$10,2,0)),"",VLOOKUP($BN$2:$BN$66,Notes!$A$1:$B$10,2,0))</f>
        <v>6</v>
      </c>
      <c r="BZ31" s="22">
        <f>IF(ISNA(VLOOKUP($BP$2:$BP$66,Notes!$A$1:$B$10,2,0)),"",VLOOKUP($BP$2:$BP$66,Notes!$A$1:$B$10,2,0))</f>
        <v>7</v>
      </c>
      <c r="CA31" s="22">
        <f>IF(ISNA(VLOOKUP($BR$2:$BR$66,Notes!$A$1:$B$10,2,0)),"",VLOOKUP($BR$2:$BR$66,Notes!$A$1:$B$10,2,0))</f>
        <v>6</v>
      </c>
      <c r="CB31" s="22">
        <f>IF(ISNA(VLOOKUP($BT$2:$BT$66,Notes!$C$1:$D$10,2,0)),"",VLOOKUP($BT$2:$BT$66,Notes!$C$1:$D$10,2,0))</f>
        <v>10</v>
      </c>
      <c r="CC31" s="22" t="str">
        <f>IF(ISNA(VLOOKUP($BV$2:$BV$66,Notes!$E$1:$F$10,2,0)),"",VLOOKUP($BV$2:$BV$66,Notes!$E$1:$F$10,2,0))</f>
        <v/>
      </c>
      <c r="CD31" s="38">
        <f t="shared" si="19"/>
        <v>29</v>
      </c>
      <c r="CE31" s="57">
        <f t="shared" si="20"/>
        <v>0</v>
      </c>
      <c r="CF31" s="22">
        <f t="shared" si="21"/>
        <v>50</v>
      </c>
      <c r="CG31" s="22">
        <f t="shared" si="22"/>
        <v>0</v>
      </c>
      <c r="CH31" s="22">
        <f t="shared" si="23"/>
        <v>29</v>
      </c>
    </row>
    <row r="32" spans="1:86">
      <c r="A32" s="35">
        <v>260</v>
      </c>
      <c r="B32" s="36" t="s">
        <v>59</v>
      </c>
      <c r="C32" s="35">
        <f t="shared" si="0"/>
        <v>353</v>
      </c>
      <c r="D32" s="22">
        <f t="shared" si="1"/>
        <v>37</v>
      </c>
      <c r="E32" s="22">
        <f t="shared" si="2"/>
        <v>2</v>
      </c>
      <c r="F32" s="22">
        <f t="shared" si="3"/>
        <v>18.5</v>
      </c>
      <c r="G32" s="22" t="str">
        <f t="shared" si="4"/>
        <v>CBDG</v>
      </c>
      <c r="H32" s="22">
        <f t="shared" si="5"/>
        <v>0</v>
      </c>
      <c r="I32" s="33">
        <f t="shared" si="6"/>
        <v>0</v>
      </c>
      <c r="J32" s="36">
        <f t="shared" si="7"/>
        <v>0</v>
      </c>
      <c r="K32" s="34">
        <v>12</v>
      </c>
      <c r="L32" s="32">
        <v>6</v>
      </c>
      <c r="M32" s="32">
        <v>82</v>
      </c>
      <c r="N32" s="32">
        <v>4</v>
      </c>
      <c r="O32" s="32">
        <v>32</v>
      </c>
      <c r="P32" s="32">
        <v>5</v>
      </c>
      <c r="Q32" s="32"/>
      <c r="R32" s="32"/>
      <c r="S32" s="32"/>
      <c r="T32" s="32"/>
      <c r="U32" s="22">
        <f t="shared" si="8"/>
        <v>126</v>
      </c>
      <c r="V32" s="33">
        <f t="shared" si="9"/>
        <v>1</v>
      </c>
      <c r="W32" s="37">
        <f>IF(ISNA(VLOOKUP($L$2:$L$66,Notes!$A$1:$B$10,2,0)),"",VLOOKUP($L$2:$L$66,Notes!$A$1:$B$10,2,0))</f>
        <v>5</v>
      </c>
      <c r="X32" s="22">
        <f>IF(ISNA(VLOOKUP($N$2:$N$66,Notes!$A$1:$B$10,2,0)),"",VLOOKUP($N$2:$N$66,Notes!$A$1:$B$10,2,0))</f>
        <v>7</v>
      </c>
      <c r="Y32" s="22">
        <f>IF(ISNA(VLOOKUP($P$2:$P$66,Notes!$A$1:$B$10,2,0)),"",VLOOKUP($P$2:$P$66,Notes!$A$1:$B$10,2,0))</f>
        <v>6</v>
      </c>
      <c r="Z32" s="22" t="str">
        <f>IF(ISNA(VLOOKUP($R$2:$R$66,Notes!$C$1:$D$10,2,0)),"",VLOOKUP($R$2:$R$66,Notes!$C$1:$D$10,2,0))</f>
        <v/>
      </c>
      <c r="AA32" s="22" t="str">
        <f>IF(ISNA(VLOOKUP($T$2:$T$66,Notes!$E$1:$F$10,2,0)),"",VLOOKUP($T$2:$T$66,Notes!$E$1:$F$10,2,0))</f>
        <v/>
      </c>
      <c r="AB32" s="38">
        <f t="shared" si="10"/>
        <v>18</v>
      </c>
      <c r="AC32" s="34">
        <v>63</v>
      </c>
      <c r="AD32" s="32">
        <v>5</v>
      </c>
      <c r="AE32" s="32">
        <v>86</v>
      </c>
      <c r="AF32" s="32">
        <v>4</v>
      </c>
      <c r="AG32" s="32">
        <v>78</v>
      </c>
      <c r="AH32" s="32">
        <v>5</v>
      </c>
      <c r="AI32" s="32"/>
      <c r="AJ32" s="32"/>
      <c r="AK32" s="32"/>
      <c r="AL32" s="32"/>
      <c r="AM32" s="22">
        <f t="shared" si="11"/>
        <v>227</v>
      </c>
      <c r="AN32" s="33">
        <f t="shared" si="12"/>
        <v>1</v>
      </c>
      <c r="AO32" s="37">
        <f>IF(ISNA(VLOOKUP($AD$2:$AD$66,Notes!$A$1:$B$10,2,0)),"",VLOOKUP($AD$2:$AD$66,Notes!$A$1:$B$10,2,0))</f>
        <v>6</v>
      </c>
      <c r="AP32" s="22">
        <f>IF(ISNA(VLOOKUP($AF$2:$AF$66,Notes!$A$1:$B$10,2,0)),"",VLOOKUP($AF$2:$AF$66,Notes!$A$1:$B$10,2,0))</f>
        <v>7</v>
      </c>
      <c r="AQ32" s="22">
        <f>IF(ISNA(VLOOKUP($AH$2:$AH$66,Notes!$A$1:$B$10,2,0)),"",VLOOKUP($AH$2:$AH$66,Notes!$A$1:$B$10,2,0))</f>
        <v>6</v>
      </c>
      <c r="AR32" s="22" t="str">
        <f>IF(ISNA(VLOOKUP($AJ$2:$AJ$66,Notes!$C$1:$D$10,2,0)),"",VLOOKUP($AJ$2:$AJ$66,Notes!$C$1:$D$10,2,0))</f>
        <v/>
      </c>
      <c r="AS32" s="22" t="str">
        <f>IF(ISNA(VLOOKUP($AL$2:$AL$66,Notes!$E$1:$F$10,2,0)),"",VLOOKUP($AL$2:$AL$66,Notes!$E$1:$F$10,2,0))</f>
        <v/>
      </c>
      <c r="AT32" s="38">
        <f t="shared" si="13"/>
        <v>19</v>
      </c>
      <c r="AU32" s="34"/>
      <c r="AV32" s="32"/>
      <c r="AW32" s="32"/>
      <c r="AX32" s="32"/>
      <c r="AY32" s="32"/>
      <c r="AZ32" s="32"/>
      <c r="BA32" s="32"/>
      <c r="BB32" s="32"/>
      <c r="BC32" s="32"/>
      <c r="BD32" s="32"/>
      <c r="BE32" s="22">
        <f t="shared" si="14"/>
        <v>0</v>
      </c>
      <c r="BF32" s="33">
        <f t="shared" si="15"/>
        <v>0</v>
      </c>
      <c r="BG32" s="37" t="str">
        <f>IF(ISNA(VLOOKUP($AV$2:$AV$66,Notes!$A$1:$B$10,2,0)),"",VLOOKUP($AV$2:$AV$66,Notes!$A$1:$B$10,2,0))</f>
        <v/>
      </c>
      <c r="BH32" s="22" t="str">
        <f>IF(ISNA(VLOOKUP($AX$2:$AX$66,Notes!$A$1:$B$10,2,0)),"",VLOOKUP($AX$2:$AX$66,Notes!$A$1:$B$10,2,0))</f>
        <v/>
      </c>
      <c r="BI32" s="22" t="str">
        <f>IF(ISNA(VLOOKUP($AZ$2:$AZ$66,Notes!$A$1:$B$10,2,0)),"",VLOOKUP($AZ$2:$AZ$66,Notes!$A$1:$B$10,2,0))</f>
        <v/>
      </c>
      <c r="BJ32" s="22" t="str">
        <f>IF(ISNA(VLOOKUP($BB$2:$BB$66,Notes!$C$1:$D$10,2,0)),"",VLOOKUP($BB$2:$BB$66,Notes!$C$1:$D$10,2,0))</f>
        <v/>
      </c>
      <c r="BK32" s="22" t="str">
        <f>IF(ISNA(VLOOKUP($BD$2:$BD$66,Notes!$E$1:$F$10,2,0)),"",VLOOKUP($BD$2:$BD$66,Notes!$E$1:$F$10,2,0))</f>
        <v/>
      </c>
      <c r="BL32" s="38">
        <f t="shared" si="16"/>
        <v>0</v>
      </c>
      <c r="BM32" s="34"/>
      <c r="BN32" s="32"/>
      <c r="BO32" s="32"/>
      <c r="BP32" s="32"/>
      <c r="BQ32" s="32"/>
      <c r="BR32" s="32"/>
      <c r="BS32" s="32"/>
      <c r="BT32" s="32"/>
      <c r="BU32" s="32"/>
      <c r="BV32" s="32"/>
      <c r="BW32" s="22">
        <f t="shared" si="17"/>
        <v>0</v>
      </c>
      <c r="BX32" s="33">
        <f t="shared" si="18"/>
        <v>0</v>
      </c>
      <c r="BY32" s="37" t="str">
        <f>IF(ISNA(VLOOKUP($BN$2:$BN$66,Notes!$A$1:$B$10,2,0)),"",VLOOKUP($BN$2:$BN$66,Notes!$A$1:$B$10,2,0))</f>
        <v/>
      </c>
      <c r="BZ32" s="22" t="str">
        <f>IF(ISNA(VLOOKUP($BP$2:$BP$66,Notes!$A$1:$B$10,2,0)),"",VLOOKUP($BP$2:$BP$66,Notes!$A$1:$B$10,2,0))</f>
        <v/>
      </c>
      <c r="CA32" s="22" t="str">
        <f>IF(ISNA(VLOOKUP($BR$2:$BR$66,Notes!$A$1:$B$10,2,0)),"",VLOOKUP($BR$2:$BR$66,Notes!$A$1:$B$10,2,0))</f>
        <v/>
      </c>
      <c r="CB32" s="22" t="str">
        <f>IF(ISNA(VLOOKUP($BT$2:$BT$66,Notes!$C$1:$D$10,2,0)),"",VLOOKUP($BT$2:$BT$66,Notes!$C$1:$D$10,2,0))</f>
        <v/>
      </c>
      <c r="CC32" s="22" t="str">
        <f>IF(ISNA(VLOOKUP($BV$2:$BV$66,Notes!$E$1:$F$10,2,0)),"",VLOOKUP($BV$2:$BV$66,Notes!$E$1:$F$10,2,0))</f>
        <v/>
      </c>
      <c r="CD32" s="38">
        <f t="shared" si="19"/>
        <v>0</v>
      </c>
      <c r="CE32" s="57">
        <f t="shared" si="20"/>
        <v>18</v>
      </c>
      <c r="CF32" s="22">
        <f t="shared" si="21"/>
        <v>19</v>
      </c>
      <c r="CG32" s="22">
        <f t="shared" si="22"/>
        <v>0</v>
      </c>
      <c r="CH32" s="22">
        <f t="shared" si="23"/>
        <v>0</v>
      </c>
    </row>
    <row r="33" spans="1:86">
      <c r="A33" s="35">
        <v>291</v>
      </c>
      <c r="B33" s="36" t="s">
        <v>85</v>
      </c>
      <c r="C33" s="35">
        <f t="shared" si="0"/>
        <v>0</v>
      </c>
      <c r="D33" s="22">
        <f t="shared" si="1"/>
        <v>0</v>
      </c>
      <c r="E33" s="22">
        <f t="shared" si="2"/>
        <v>0</v>
      </c>
      <c r="F33" s="22">
        <f t="shared" si="3"/>
        <v>0</v>
      </c>
      <c r="G33" s="22">
        <f t="shared" si="4"/>
        <v>0</v>
      </c>
      <c r="H33" s="22">
        <f t="shared" si="5"/>
        <v>0</v>
      </c>
      <c r="I33" s="33">
        <f t="shared" si="6"/>
        <v>0</v>
      </c>
      <c r="J33" s="36">
        <f t="shared" si="7"/>
        <v>0</v>
      </c>
      <c r="K33" s="34"/>
      <c r="L33" s="32"/>
      <c r="M33" s="32"/>
      <c r="N33" s="32"/>
      <c r="O33" s="32"/>
      <c r="P33" s="32"/>
      <c r="Q33" s="32"/>
      <c r="R33" s="32"/>
      <c r="S33" s="32"/>
      <c r="T33" s="32"/>
      <c r="U33" s="22">
        <f t="shared" si="8"/>
        <v>0</v>
      </c>
      <c r="V33" s="33">
        <f t="shared" si="9"/>
        <v>0</v>
      </c>
      <c r="W33" s="37" t="str">
        <f>IF(ISNA(VLOOKUP($L$2:$L$66,Notes!$A$1:$B$10,2,0)),"",VLOOKUP($L$2:$L$66,Notes!$A$1:$B$10,2,0))</f>
        <v/>
      </c>
      <c r="X33" s="22" t="str">
        <f>IF(ISNA(VLOOKUP($N$2:$N$66,Notes!$A$1:$B$10,2,0)),"",VLOOKUP($N$2:$N$66,Notes!$A$1:$B$10,2,0))</f>
        <v/>
      </c>
      <c r="Y33" s="22" t="str">
        <f>IF(ISNA(VLOOKUP($P$2:$P$66,Notes!$A$1:$B$10,2,0)),"",VLOOKUP($P$2:$P$66,Notes!$A$1:$B$10,2,0))</f>
        <v/>
      </c>
      <c r="Z33" s="22" t="str">
        <f>IF(ISNA(VLOOKUP($R$2:$R$66,Notes!$C$1:$D$10,2,0)),"",VLOOKUP($R$2:$R$66,Notes!$C$1:$D$10,2,0))</f>
        <v/>
      </c>
      <c r="AA33" s="22" t="str">
        <f>IF(ISNA(VLOOKUP($T$2:$T$66,Notes!$E$1:$F$10,2,0)),"",VLOOKUP($T$2:$T$66,Notes!$E$1:$F$10,2,0))</f>
        <v/>
      </c>
      <c r="AB33" s="38">
        <f t="shared" si="10"/>
        <v>0</v>
      </c>
      <c r="AC33" s="34"/>
      <c r="AD33" s="32"/>
      <c r="AE33" s="32"/>
      <c r="AF33" s="32"/>
      <c r="AG33" s="32"/>
      <c r="AH33" s="32"/>
      <c r="AI33" s="32"/>
      <c r="AJ33" s="32"/>
      <c r="AK33" s="32"/>
      <c r="AL33" s="32"/>
      <c r="AM33" s="22">
        <f t="shared" si="11"/>
        <v>0</v>
      </c>
      <c r="AN33" s="33">
        <f t="shared" si="12"/>
        <v>0</v>
      </c>
      <c r="AO33" s="37" t="str">
        <f>IF(ISNA(VLOOKUP($AD$2:$AD$66,Notes!$A$1:$B$10,2,0)),"",VLOOKUP($AD$2:$AD$66,Notes!$A$1:$B$10,2,0))</f>
        <v/>
      </c>
      <c r="AP33" s="22" t="str">
        <f>IF(ISNA(VLOOKUP($AF$2:$AF$66,Notes!$A$1:$B$10,2,0)),"",VLOOKUP($AF$2:$AF$66,Notes!$A$1:$B$10,2,0))</f>
        <v/>
      </c>
      <c r="AQ33" s="22" t="str">
        <f>IF(ISNA(VLOOKUP($AH$2:$AH$66,Notes!$A$1:$B$10,2,0)),"",VLOOKUP($AH$2:$AH$66,Notes!$A$1:$B$10,2,0))</f>
        <v/>
      </c>
      <c r="AR33" s="22" t="str">
        <f>IF(ISNA(VLOOKUP($AJ$2:$AJ$66,Notes!$C$1:$D$10,2,0)),"",VLOOKUP($AJ$2:$AJ$66,Notes!$C$1:$D$10,2,0))</f>
        <v/>
      </c>
      <c r="AS33" s="22" t="str">
        <f>IF(ISNA(VLOOKUP($AL$2:$AL$66,Notes!$E$1:$F$10,2,0)),"",VLOOKUP($AL$2:$AL$66,Notes!$E$1:$F$10,2,0))</f>
        <v/>
      </c>
      <c r="AT33" s="38">
        <f t="shared" si="13"/>
        <v>0</v>
      </c>
      <c r="AU33" s="34"/>
      <c r="AV33" s="32"/>
      <c r="AW33" s="32"/>
      <c r="AX33" s="32"/>
      <c r="AY33" s="32"/>
      <c r="AZ33" s="32"/>
      <c r="BA33" s="32"/>
      <c r="BB33" s="32"/>
      <c r="BC33" s="32"/>
      <c r="BD33" s="32"/>
      <c r="BE33" s="22">
        <f t="shared" si="14"/>
        <v>0</v>
      </c>
      <c r="BF33" s="33">
        <f t="shared" si="15"/>
        <v>0</v>
      </c>
      <c r="BG33" s="37" t="str">
        <f>IF(ISNA(VLOOKUP($AV$2:$AV$66,Notes!$A$1:$B$10,2,0)),"",VLOOKUP($AV$2:$AV$66,Notes!$A$1:$B$10,2,0))</f>
        <v/>
      </c>
      <c r="BH33" s="22" t="str">
        <f>IF(ISNA(VLOOKUP($AX$2:$AX$66,Notes!$A$1:$B$10,2,0)),"",VLOOKUP($AX$2:$AX$66,Notes!$A$1:$B$10,2,0))</f>
        <v/>
      </c>
      <c r="BI33" s="22" t="str">
        <f>IF(ISNA(VLOOKUP($AZ$2:$AZ$66,Notes!$A$1:$B$10,2,0)),"",VLOOKUP($AZ$2:$AZ$66,Notes!$A$1:$B$10,2,0))</f>
        <v/>
      </c>
      <c r="BJ33" s="22" t="str">
        <f>IF(ISNA(VLOOKUP($BB$2:$BB$66,Notes!$C$1:$D$10,2,0)),"",VLOOKUP($BB$2:$BB$66,Notes!$C$1:$D$10,2,0))</f>
        <v/>
      </c>
      <c r="BK33" s="22" t="str">
        <f>IF(ISNA(VLOOKUP($BD$2:$BD$66,Notes!$E$1:$F$10,2,0)),"",VLOOKUP($BD$2:$BD$66,Notes!$E$1:$F$10,2,0))</f>
        <v/>
      </c>
      <c r="BL33" s="38">
        <f t="shared" si="16"/>
        <v>0</v>
      </c>
      <c r="BM33" s="34"/>
      <c r="BN33" s="32"/>
      <c r="BO33" s="32"/>
      <c r="BP33" s="32"/>
      <c r="BQ33" s="32"/>
      <c r="BR33" s="32"/>
      <c r="BS33" s="32"/>
      <c r="BT33" s="32"/>
      <c r="BU33" s="32"/>
      <c r="BV33" s="32"/>
      <c r="BW33" s="22">
        <f t="shared" si="17"/>
        <v>0</v>
      </c>
      <c r="BX33" s="33">
        <f t="shared" si="18"/>
        <v>0</v>
      </c>
      <c r="BY33" s="37" t="str">
        <f>IF(ISNA(VLOOKUP($BN$2:$BN$66,Notes!$A$1:$B$10,2,0)),"",VLOOKUP($BN$2:$BN$66,Notes!$A$1:$B$10,2,0))</f>
        <v/>
      </c>
      <c r="BZ33" s="22" t="str">
        <f>IF(ISNA(VLOOKUP($BP$2:$BP$66,Notes!$A$1:$B$10,2,0)),"",VLOOKUP($BP$2:$BP$66,Notes!$A$1:$B$10,2,0))</f>
        <v/>
      </c>
      <c r="CA33" s="22" t="str">
        <f>IF(ISNA(VLOOKUP($BR$2:$BR$66,Notes!$A$1:$B$10,2,0)),"",VLOOKUP($BR$2:$BR$66,Notes!$A$1:$B$10,2,0))</f>
        <v/>
      </c>
      <c r="CB33" s="22" t="str">
        <f>IF(ISNA(VLOOKUP($BT$2:$BT$66,Notes!$C$1:$D$10,2,0)),"",VLOOKUP($BT$2:$BT$66,Notes!$C$1:$D$10,2,0))</f>
        <v/>
      </c>
      <c r="CC33" s="22" t="str">
        <f>IF(ISNA(VLOOKUP($BV$2:$BV$66,Notes!$E$1:$F$10,2,0)),"",VLOOKUP($BV$2:$BV$66,Notes!$E$1:$F$10,2,0))</f>
        <v/>
      </c>
      <c r="CD33" s="38">
        <f t="shared" si="19"/>
        <v>0</v>
      </c>
      <c r="CE33" s="57">
        <f t="shared" si="20"/>
        <v>0</v>
      </c>
      <c r="CF33" s="22">
        <f t="shared" si="21"/>
        <v>0</v>
      </c>
      <c r="CG33" s="22">
        <f t="shared" si="22"/>
        <v>0</v>
      </c>
      <c r="CH33" s="22">
        <f t="shared" si="23"/>
        <v>0</v>
      </c>
    </row>
    <row r="34" spans="1:86">
      <c r="A34" s="35">
        <v>304</v>
      </c>
      <c r="B34" s="36" t="s">
        <v>51</v>
      </c>
      <c r="C34" s="35">
        <f t="shared" si="0"/>
        <v>0</v>
      </c>
      <c r="D34" s="22">
        <f t="shared" si="1"/>
        <v>0</v>
      </c>
      <c r="E34" s="22">
        <f t="shared" si="2"/>
        <v>0</v>
      </c>
      <c r="F34" s="22">
        <f t="shared" si="3"/>
        <v>0</v>
      </c>
      <c r="G34" s="22">
        <f t="shared" si="4"/>
        <v>0</v>
      </c>
      <c r="H34" s="22">
        <f t="shared" si="5"/>
        <v>0</v>
      </c>
      <c r="I34" s="33">
        <f t="shared" si="6"/>
        <v>0</v>
      </c>
      <c r="J34" s="36">
        <f t="shared" si="7"/>
        <v>0</v>
      </c>
      <c r="K34" s="34"/>
      <c r="L34" s="32"/>
      <c r="M34" s="32"/>
      <c r="N34" s="32"/>
      <c r="O34" s="32"/>
      <c r="P34" s="32"/>
      <c r="Q34" s="32"/>
      <c r="R34" s="32"/>
      <c r="S34" s="32"/>
      <c r="T34" s="32"/>
      <c r="U34" s="22">
        <f t="shared" si="8"/>
        <v>0</v>
      </c>
      <c r="V34" s="33">
        <f t="shared" si="9"/>
        <v>0</v>
      </c>
      <c r="W34" s="37" t="str">
        <f>IF(ISNA(VLOOKUP($L$2:$L$66,Notes!$A$1:$B$10,2,0)),"",VLOOKUP($L$2:$L$66,Notes!$A$1:$B$10,2,0))</f>
        <v/>
      </c>
      <c r="X34" s="22" t="str">
        <f>IF(ISNA(VLOOKUP($N$2:$N$66,Notes!$A$1:$B$10,2,0)),"",VLOOKUP($N$2:$N$66,Notes!$A$1:$B$10,2,0))</f>
        <v/>
      </c>
      <c r="Y34" s="22" t="str">
        <f>IF(ISNA(VLOOKUP($P$2:$P$66,Notes!$A$1:$B$10,2,0)),"",VLOOKUP($P$2:$P$66,Notes!$A$1:$B$10,2,0))</f>
        <v/>
      </c>
      <c r="Z34" s="22" t="str">
        <f>IF(ISNA(VLOOKUP($R$2:$R$66,Notes!$C$1:$D$10,2,0)),"",VLOOKUP($R$2:$R$66,Notes!$C$1:$D$10,2,0))</f>
        <v/>
      </c>
      <c r="AA34" s="22" t="str">
        <f>IF(ISNA(VLOOKUP($T$2:$T$66,Notes!$E$1:$F$10,2,0)),"",VLOOKUP($T$2:$T$66,Notes!$E$1:$F$10,2,0))</f>
        <v/>
      </c>
      <c r="AB34" s="38">
        <f t="shared" si="10"/>
        <v>0</v>
      </c>
      <c r="AC34" s="34"/>
      <c r="AD34" s="32"/>
      <c r="AE34" s="32"/>
      <c r="AF34" s="32"/>
      <c r="AG34" s="32"/>
      <c r="AH34" s="32"/>
      <c r="AI34" s="32"/>
      <c r="AJ34" s="32"/>
      <c r="AK34" s="32"/>
      <c r="AL34" s="32"/>
      <c r="AM34" s="22">
        <f t="shared" si="11"/>
        <v>0</v>
      </c>
      <c r="AN34" s="33">
        <f t="shared" si="12"/>
        <v>0</v>
      </c>
      <c r="AO34" s="37" t="str">
        <f>IF(ISNA(VLOOKUP($AD$2:$AD$66,Notes!$A$1:$B$10,2,0)),"",VLOOKUP($AD$2:$AD$66,Notes!$A$1:$B$10,2,0))</f>
        <v/>
      </c>
      <c r="AP34" s="22" t="str">
        <f>IF(ISNA(VLOOKUP($AF$2:$AF$66,Notes!$A$1:$B$10,2,0)),"",VLOOKUP($AF$2:$AF$66,Notes!$A$1:$B$10,2,0))</f>
        <v/>
      </c>
      <c r="AQ34" s="22" t="str">
        <f>IF(ISNA(VLOOKUP($AH$2:$AH$66,Notes!$A$1:$B$10,2,0)),"",VLOOKUP($AH$2:$AH$66,Notes!$A$1:$B$10,2,0))</f>
        <v/>
      </c>
      <c r="AR34" s="22" t="str">
        <f>IF(ISNA(VLOOKUP($AJ$2:$AJ$66,Notes!$C$1:$D$10,2,0)),"",VLOOKUP($AJ$2:$AJ$66,Notes!$C$1:$D$10,2,0))</f>
        <v/>
      </c>
      <c r="AS34" s="22" t="str">
        <f>IF(ISNA(VLOOKUP($AL$2:$AL$66,Notes!$E$1:$F$10,2,0)),"",VLOOKUP($AL$2:$AL$66,Notes!$E$1:$F$10,2,0))</f>
        <v/>
      </c>
      <c r="AT34" s="38">
        <f t="shared" si="13"/>
        <v>0</v>
      </c>
      <c r="AU34" s="34"/>
      <c r="AV34" s="32"/>
      <c r="AW34" s="32"/>
      <c r="AX34" s="32"/>
      <c r="AY34" s="32"/>
      <c r="AZ34" s="32"/>
      <c r="BA34" s="32"/>
      <c r="BB34" s="32"/>
      <c r="BC34" s="32"/>
      <c r="BD34" s="32"/>
      <c r="BE34" s="22">
        <f t="shared" si="14"/>
        <v>0</v>
      </c>
      <c r="BF34" s="33">
        <f t="shared" si="15"/>
        <v>0</v>
      </c>
      <c r="BG34" s="37" t="str">
        <f>IF(ISNA(VLOOKUP($AV$2:$AV$66,Notes!$A$1:$B$10,2,0)),"",VLOOKUP($AV$2:$AV$66,Notes!$A$1:$B$10,2,0))</f>
        <v/>
      </c>
      <c r="BH34" s="22" t="str">
        <f>IF(ISNA(VLOOKUP($AX$2:$AX$66,Notes!$A$1:$B$10,2,0)),"",VLOOKUP($AX$2:$AX$66,Notes!$A$1:$B$10,2,0))</f>
        <v/>
      </c>
      <c r="BI34" s="22" t="str">
        <f>IF(ISNA(VLOOKUP($AZ$2:$AZ$66,Notes!$A$1:$B$10,2,0)),"",VLOOKUP($AZ$2:$AZ$66,Notes!$A$1:$B$10,2,0))</f>
        <v/>
      </c>
      <c r="BJ34" s="22" t="str">
        <f>IF(ISNA(VLOOKUP($BB$2:$BB$66,Notes!$C$1:$D$10,2,0)),"",VLOOKUP($BB$2:$BB$66,Notes!$C$1:$D$10,2,0))</f>
        <v/>
      </c>
      <c r="BK34" s="22" t="str">
        <f>IF(ISNA(VLOOKUP($BD$2:$BD$66,Notes!$E$1:$F$10,2,0)),"",VLOOKUP($BD$2:$BD$66,Notes!$E$1:$F$10,2,0))</f>
        <v/>
      </c>
      <c r="BL34" s="38">
        <f t="shared" si="16"/>
        <v>0</v>
      </c>
      <c r="BM34" s="34"/>
      <c r="BN34" s="32"/>
      <c r="BO34" s="32"/>
      <c r="BP34" s="32"/>
      <c r="BQ34" s="32"/>
      <c r="BR34" s="32"/>
      <c r="BS34" s="32"/>
      <c r="BT34" s="32"/>
      <c r="BU34" s="32"/>
      <c r="BV34" s="32"/>
      <c r="BW34" s="22">
        <f t="shared" si="17"/>
        <v>0</v>
      </c>
      <c r="BX34" s="33">
        <f t="shared" si="18"/>
        <v>0</v>
      </c>
      <c r="BY34" s="37" t="str">
        <f>IF(ISNA(VLOOKUP($BN$2:$BN$66,Notes!$A$1:$B$10,2,0)),"",VLOOKUP($BN$2:$BN$66,Notes!$A$1:$B$10,2,0))</f>
        <v/>
      </c>
      <c r="BZ34" s="22" t="str">
        <f>IF(ISNA(VLOOKUP($BP$2:$BP$66,Notes!$A$1:$B$10,2,0)),"",VLOOKUP($BP$2:$BP$66,Notes!$A$1:$B$10,2,0))</f>
        <v/>
      </c>
      <c r="CA34" s="22" t="str">
        <f>IF(ISNA(VLOOKUP($BR$2:$BR$66,Notes!$A$1:$B$10,2,0)),"",VLOOKUP($BR$2:$BR$66,Notes!$A$1:$B$10,2,0))</f>
        <v/>
      </c>
      <c r="CB34" s="22" t="str">
        <f>IF(ISNA(VLOOKUP($BT$2:$BT$66,Notes!$C$1:$D$10,2,0)),"",VLOOKUP($BT$2:$BT$66,Notes!$C$1:$D$10,2,0))</f>
        <v/>
      </c>
      <c r="CC34" s="22" t="str">
        <f>IF(ISNA(VLOOKUP($BV$2:$BV$66,Notes!$E$1:$F$10,2,0)),"",VLOOKUP($BV$2:$BV$66,Notes!$E$1:$F$10,2,0))</f>
        <v/>
      </c>
      <c r="CD34" s="38">
        <f t="shared" si="19"/>
        <v>0</v>
      </c>
      <c r="CE34" s="57">
        <f t="shared" si="20"/>
        <v>0</v>
      </c>
      <c r="CF34" s="22">
        <f t="shared" si="21"/>
        <v>0</v>
      </c>
      <c r="CG34" s="22">
        <f t="shared" si="22"/>
        <v>0</v>
      </c>
      <c r="CH34" s="22">
        <f t="shared" si="23"/>
        <v>0</v>
      </c>
    </row>
    <row r="35" spans="1:86">
      <c r="A35" s="35">
        <v>348</v>
      </c>
      <c r="B35" s="36" t="s">
        <v>86</v>
      </c>
      <c r="C35" s="35">
        <f t="shared" ref="C35:C66" si="24">SUM(U35,AM35,BE35,BW35)</f>
        <v>0</v>
      </c>
      <c r="D35" s="22">
        <f t="shared" ref="D35:D66" si="25">SUM(AB35,AT35,BL35,CD35)</f>
        <v>0</v>
      </c>
      <c r="E35" s="22">
        <f t="shared" ref="E35:E66" si="26">SUM(V35,AN35,BF35,BX35)</f>
        <v>0</v>
      </c>
      <c r="F35" s="22">
        <f t="shared" ref="F35:F66" si="27">IFERROR(D35/E35,0)</f>
        <v>0</v>
      </c>
      <c r="G35" s="22">
        <f t="shared" ref="G35:G66" si="28">IF(E35&lt;1,0,IF(E35&lt;3,"CBDG",LARGE(CE35:CH35,1)+LARGE(CE35:CH35,2)+LARGE(CE35:CH35,3)))</f>
        <v>0</v>
      </c>
      <c r="H35" s="22">
        <f t="shared" ref="H35:H66" si="29">COUNTIF(T35,"1")+COUNTIF(AL35,"1")+COUNTIF(BD35,"1")+COUNTIF(BV35,"1")</f>
        <v>0</v>
      </c>
      <c r="I35" s="33">
        <f t="shared" ref="I35:I66" si="30">COUNTIF(R35,"1")+COUNTIF(AJ35,"1")+COUNTIF(BB35,"1")+COUNTIF(BT35,"1")</f>
        <v>0</v>
      </c>
      <c r="J35" s="36">
        <f t="shared" ref="J35:J66" si="31">COUNTIF(L35,"1")+COUNTIF(N35,"1")+COUNTIF(P35,"1")+COUNTIF(AD35,"1")+COUNTIF(AF35,"1")+COUNTIF(AH35,"1")+COUNTIF(AV35,"1")+COUNTIF(AX35,"1")+COUNTIF(AZ35,"1")+COUNTIF(BN35,"1")+COUNTIF(BP35,"1")+COUNTIF(BR35,"1")</f>
        <v>0</v>
      </c>
      <c r="K35" s="34"/>
      <c r="L35" s="32"/>
      <c r="M35" s="32"/>
      <c r="N35" s="32"/>
      <c r="O35" s="32"/>
      <c r="P35" s="32"/>
      <c r="Q35" s="32"/>
      <c r="R35" s="32"/>
      <c r="S35" s="32"/>
      <c r="T35" s="32"/>
      <c r="U35" s="22">
        <f t="shared" ref="U35:U66" si="32">SUM(K35,M35,O35,Q35,S35)</f>
        <v>0</v>
      </c>
      <c r="V35" s="33">
        <f t="shared" ref="V35:V66" si="33">IF(U35&gt;0,1,0)</f>
        <v>0</v>
      </c>
      <c r="W35" s="37" t="str">
        <f>IF(ISNA(VLOOKUP($L$2:$L$66,Notes!$A$1:$B$10,2,0)),"",VLOOKUP($L$2:$L$66,Notes!$A$1:$B$10,2,0))</f>
        <v/>
      </c>
      <c r="X35" s="22" t="str">
        <f>IF(ISNA(VLOOKUP($N$2:$N$66,Notes!$A$1:$B$10,2,0)),"",VLOOKUP($N$2:$N$66,Notes!$A$1:$B$10,2,0))</f>
        <v/>
      </c>
      <c r="Y35" s="22" t="str">
        <f>IF(ISNA(VLOOKUP($P$2:$P$66,Notes!$A$1:$B$10,2,0)),"",VLOOKUP($P$2:$P$66,Notes!$A$1:$B$10,2,0))</f>
        <v/>
      </c>
      <c r="Z35" s="22" t="str">
        <f>IF(ISNA(VLOOKUP($R$2:$R$66,Notes!$C$1:$D$10,2,0)),"",VLOOKUP($R$2:$R$66,Notes!$C$1:$D$10,2,0))</f>
        <v/>
      </c>
      <c r="AA35" s="22" t="str">
        <f>IF(ISNA(VLOOKUP($T$2:$T$66,Notes!$E$1:$F$10,2,0)),"",VLOOKUP($T$2:$T$66,Notes!$E$1:$F$10,2,0))</f>
        <v/>
      </c>
      <c r="AB35" s="38">
        <f t="shared" ref="AB35:AB66" si="34">SUM(W35:AA35)</f>
        <v>0</v>
      </c>
      <c r="AC35" s="34"/>
      <c r="AD35" s="32"/>
      <c r="AE35" s="32"/>
      <c r="AF35" s="32"/>
      <c r="AG35" s="32"/>
      <c r="AH35" s="32"/>
      <c r="AI35" s="32"/>
      <c r="AJ35" s="32"/>
      <c r="AK35" s="32"/>
      <c r="AL35" s="32"/>
      <c r="AM35" s="22">
        <f t="shared" ref="AM35:AM66" si="35">SUM(AC35,AE35,AG35,AI35,AK35)</f>
        <v>0</v>
      </c>
      <c r="AN35" s="33">
        <f t="shared" ref="AN35:AN66" si="36">IF(AM35&gt;0,1,0)</f>
        <v>0</v>
      </c>
      <c r="AO35" s="37" t="str">
        <f>IF(ISNA(VLOOKUP($AD$2:$AD$66,Notes!$A$1:$B$10,2,0)),"",VLOOKUP($AD$2:$AD$66,Notes!$A$1:$B$10,2,0))</f>
        <v/>
      </c>
      <c r="AP35" s="22" t="str">
        <f>IF(ISNA(VLOOKUP($AF$2:$AF$66,Notes!$A$1:$B$10,2,0)),"",VLOOKUP($AF$2:$AF$66,Notes!$A$1:$B$10,2,0))</f>
        <v/>
      </c>
      <c r="AQ35" s="22" t="str">
        <f>IF(ISNA(VLOOKUP($AH$2:$AH$66,Notes!$A$1:$B$10,2,0)),"",VLOOKUP($AH$2:$AH$66,Notes!$A$1:$B$10,2,0))</f>
        <v/>
      </c>
      <c r="AR35" s="22" t="str">
        <f>IF(ISNA(VLOOKUP($AJ$2:$AJ$66,Notes!$C$1:$D$10,2,0)),"",VLOOKUP($AJ$2:$AJ$66,Notes!$C$1:$D$10,2,0))</f>
        <v/>
      </c>
      <c r="AS35" s="22" t="str">
        <f>IF(ISNA(VLOOKUP($AL$2:$AL$66,Notes!$E$1:$F$10,2,0)),"",VLOOKUP($AL$2:$AL$66,Notes!$E$1:$F$10,2,0))</f>
        <v/>
      </c>
      <c r="AT35" s="38">
        <f t="shared" ref="AT35:AT66" si="37">SUM(AO35:AS35)</f>
        <v>0</v>
      </c>
      <c r="AU35" s="34"/>
      <c r="AV35" s="32"/>
      <c r="AW35" s="32"/>
      <c r="AX35" s="32"/>
      <c r="AY35" s="32"/>
      <c r="AZ35" s="32"/>
      <c r="BA35" s="32"/>
      <c r="BB35" s="32"/>
      <c r="BC35" s="32"/>
      <c r="BD35" s="32"/>
      <c r="BE35" s="22">
        <f t="shared" ref="BE35:BE66" si="38">SUM(AU35,AW35,AY35,BA35,BC35)</f>
        <v>0</v>
      </c>
      <c r="BF35" s="33">
        <f t="shared" ref="BF35:BF66" si="39">IF(BE35&gt;0,1,0)</f>
        <v>0</v>
      </c>
      <c r="BG35" s="37" t="str">
        <f>IF(ISNA(VLOOKUP($AV$2:$AV$66,Notes!$A$1:$B$10,2,0)),"",VLOOKUP($AV$2:$AV$66,Notes!$A$1:$B$10,2,0))</f>
        <v/>
      </c>
      <c r="BH35" s="22" t="str">
        <f>IF(ISNA(VLOOKUP($AX$2:$AX$66,Notes!$A$1:$B$10,2,0)),"",VLOOKUP($AX$2:$AX$66,Notes!$A$1:$B$10,2,0))</f>
        <v/>
      </c>
      <c r="BI35" s="22" t="str">
        <f>IF(ISNA(VLOOKUP($AZ$2:$AZ$66,Notes!$A$1:$B$10,2,0)),"",VLOOKUP($AZ$2:$AZ$66,Notes!$A$1:$B$10,2,0))</f>
        <v/>
      </c>
      <c r="BJ35" s="22" t="str">
        <f>IF(ISNA(VLOOKUP($BB$2:$BB$66,Notes!$C$1:$D$10,2,0)),"",VLOOKUP($BB$2:$BB$66,Notes!$C$1:$D$10,2,0))</f>
        <v/>
      </c>
      <c r="BK35" s="22" t="str">
        <f>IF(ISNA(VLOOKUP($BD$2:$BD$66,Notes!$E$1:$F$10,2,0)),"",VLOOKUP($BD$2:$BD$66,Notes!$E$1:$F$10,2,0))</f>
        <v/>
      </c>
      <c r="BL35" s="38">
        <f t="shared" ref="BL35:BL66" si="40">SUM(BG35:BK35)</f>
        <v>0</v>
      </c>
      <c r="BM35" s="34"/>
      <c r="BN35" s="32"/>
      <c r="BO35" s="32"/>
      <c r="BP35" s="32"/>
      <c r="BQ35" s="32"/>
      <c r="BR35" s="32"/>
      <c r="BS35" s="32"/>
      <c r="BT35" s="32"/>
      <c r="BU35" s="32"/>
      <c r="BV35" s="32"/>
      <c r="BW35" s="22">
        <f t="shared" ref="BW35:BW66" si="41">SUM(BM35,BO35,BQ35,BS35,BU35)</f>
        <v>0</v>
      </c>
      <c r="BX35" s="33">
        <f t="shared" ref="BX35:BX66" si="42">IF(BW35&gt;0,1,0)</f>
        <v>0</v>
      </c>
      <c r="BY35" s="37" t="str">
        <f>IF(ISNA(VLOOKUP($BN$2:$BN$66,Notes!$A$1:$B$10,2,0)),"",VLOOKUP($BN$2:$BN$66,Notes!$A$1:$B$10,2,0))</f>
        <v/>
      </c>
      <c r="BZ35" s="22" t="str">
        <f>IF(ISNA(VLOOKUP($BP$2:$BP$66,Notes!$A$1:$B$10,2,0)),"",VLOOKUP($BP$2:$BP$66,Notes!$A$1:$B$10,2,0))</f>
        <v/>
      </c>
      <c r="CA35" s="22" t="str">
        <f>IF(ISNA(VLOOKUP($BR$2:$BR$66,Notes!$A$1:$B$10,2,0)),"",VLOOKUP($BR$2:$BR$66,Notes!$A$1:$B$10,2,0))</f>
        <v/>
      </c>
      <c r="CB35" s="22" t="str">
        <f>IF(ISNA(VLOOKUP($BT$2:$BT$66,Notes!$C$1:$D$10,2,0)),"",VLOOKUP($BT$2:$BT$66,Notes!$C$1:$D$10,2,0))</f>
        <v/>
      </c>
      <c r="CC35" s="22" t="str">
        <f>IF(ISNA(VLOOKUP($BV$2:$BV$66,Notes!$E$1:$F$10,2,0)),"",VLOOKUP($BV$2:$BV$66,Notes!$E$1:$F$10,2,0))</f>
        <v/>
      </c>
      <c r="CD35" s="38">
        <f t="shared" ref="CD35:CD66" si="43">SUM(BY35:CC35)</f>
        <v>0</v>
      </c>
      <c r="CE35" s="57">
        <f t="shared" si="20"/>
        <v>0</v>
      </c>
      <c r="CF35" s="22">
        <f t="shared" si="21"/>
        <v>0</v>
      </c>
      <c r="CG35" s="22">
        <f t="shared" si="22"/>
        <v>0</v>
      </c>
      <c r="CH35" s="22">
        <f t="shared" si="23"/>
        <v>0</v>
      </c>
    </row>
    <row r="36" spans="1:86">
      <c r="A36" s="35">
        <v>390</v>
      </c>
      <c r="B36" s="36" t="s">
        <v>87</v>
      </c>
      <c r="C36" s="35">
        <f t="shared" si="24"/>
        <v>0</v>
      </c>
      <c r="D36" s="22">
        <f t="shared" si="25"/>
        <v>0</v>
      </c>
      <c r="E36" s="22">
        <f t="shared" si="26"/>
        <v>0</v>
      </c>
      <c r="F36" s="22">
        <f t="shared" si="27"/>
        <v>0</v>
      </c>
      <c r="G36" s="22">
        <f t="shared" si="28"/>
        <v>0</v>
      </c>
      <c r="H36" s="22">
        <f t="shared" si="29"/>
        <v>0</v>
      </c>
      <c r="I36" s="33">
        <f t="shared" si="30"/>
        <v>0</v>
      </c>
      <c r="J36" s="36">
        <f t="shared" si="31"/>
        <v>0</v>
      </c>
      <c r="K36" s="34"/>
      <c r="L36" s="32"/>
      <c r="M36" s="32"/>
      <c r="N36" s="32"/>
      <c r="O36" s="32"/>
      <c r="P36" s="32"/>
      <c r="Q36" s="32"/>
      <c r="R36" s="32"/>
      <c r="S36" s="32"/>
      <c r="T36" s="32"/>
      <c r="U36" s="22">
        <f t="shared" si="32"/>
        <v>0</v>
      </c>
      <c r="V36" s="33">
        <f t="shared" si="33"/>
        <v>0</v>
      </c>
      <c r="W36" s="37" t="str">
        <f>IF(ISNA(VLOOKUP($L$2:$L$66,Notes!$A$1:$B$10,2,0)),"",VLOOKUP($L$2:$L$66,Notes!$A$1:$B$10,2,0))</f>
        <v/>
      </c>
      <c r="X36" s="22" t="str">
        <f>IF(ISNA(VLOOKUP($N$2:$N$66,Notes!$A$1:$B$10,2,0)),"",VLOOKUP($N$2:$N$66,Notes!$A$1:$B$10,2,0))</f>
        <v/>
      </c>
      <c r="Y36" s="22" t="str">
        <f>IF(ISNA(VLOOKUP($P$2:$P$66,Notes!$A$1:$B$10,2,0)),"",VLOOKUP($P$2:$P$66,Notes!$A$1:$B$10,2,0))</f>
        <v/>
      </c>
      <c r="Z36" s="22" t="str">
        <f>IF(ISNA(VLOOKUP($R$2:$R$66,Notes!$C$1:$D$10,2,0)),"",VLOOKUP($R$2:$R$66,Notes!$C$1:$D$10,2,0))</f>
        <v/>
      </c>
      <c r="AA36" s="22" t="str">
        <f>IF(ISNA(VLOOKUP($T$2:$T$66,Notes!$E$1:$F$10,2,0)),"",VLOOKUP($T$2:$T$66,Notes!$E$1:$F$10,2,0))</f>
        <v/>
      </c>
      <c r="AB36" s="38">
        <f t="shared" si="34"/>
        <v>0</v>
      </c>
      <c r="AC36" s="34"/>
      <c r="AD36" s="32"/>
      <c r="AE36" s="32"/>
      <c r="AF36" s="32"/>
      <c r="AG36" s="32"/>
      <c r="AH36" s="32"/>
      <c r="AI36" s="32"/>
      <c r="AJ36" s="32"/>
      <c r="AK36" s="32"/>
      <c r="AL36" s="32"/>
      <c r="AM36" s="22">
        <f t="shared" si="35"/>
        <v>0</v>
      </c>
      <c r="AN36" s="33">
        <f t="shared" si="36"/>
        <v>0</v>
      </c>
      <c r="AO36" s="37" t="str">
        <f>IF(ISNA(VLOOKUP($AD$2:$AD$66,Notes!$A$1:$B$10,2,0)),"",VLOOKUP($AD$2:$AD$66,Notes!$A$1:$B$10,2,0))</f>
        <v/>
      </c>
      <c r="AP36" s="22" t="str">
        <f>IF(ISNA(VLOOKUP($AF$2:$AF$66,Notes!$A$1:$B$10,2,0)),"",VLOOKUP($AF$2:$AF$66,Notes!$A$1:$B$10,2,0))</f>
        <v/>
      </c>
      <c r="AQ36" s="22" t="str">
        <f>IF(ISNA(VLOOKUP($AH$2:$AH$66,Notes!$A$1:$B$10,2,0)),"",VLOOKUP($AH$2:$AH$66,Notes!$A$1:$B$10,2,0))</f>
        <v/>
      </c>
      <c r="AR36" s="22" t="str">
        <f>IF(ISNA(VLOOKUP($AJ$2:$AJ$66,Notes!$C$1:$D$10,2,0)),"",VLOOKUP($AJ$2:$AJ$66,Notes!$C$1:$D$10,2,0))</f>
        <v/>
      </c>
      <c r="AS36" s="22" t="str">
        <f>IF(ISNA(VLOOKUP($AL$2:$AL$66,Notes!$E$1:$F$10,2,0)),"",VLOOKUP($AL$2:$AL$66,Notes!$E$1:$F$10,2,0))</f>
        <v/>
      </c>
      <c r="AT36" s="38">
        <f t="shared" si="37"/>
        <v>0</v>
      </c>
      <c r="AU36" s="34"/>
      <c r="AV36" s="32"/>
      <c r="AW36" s="32"/>
      <c r="AX36" s="32"/>
      <c r="AY36" s="32"/>
      <c r="AZ36" s="32"/>
      <c r="BA36" s="32"/>
      <c r="BB36" s="32"/>
      <c r="BC36" s="32"/>
      <c r="BD36" s="32"/>
      <c r="BE36" s="22">
        <f t="shared" si="38"/>
        <v>0</v>
      </c>
      <c r="BF36" s="33">
        <f t="shared" si="39"/>
        <v>0</v>
      </c>
      <c r="BG36" s="37" t="str">
        <f>IF(ISNA(VLOOKUP($AV$2:$AV$66,Notes!$A$1:$B$10,2,0)),"",VLOOKUP($AV$2:$AV$66,Notes!$A$1:$B$10,2,0))</f>
        <v/>
      </c>
      <c r="BH36" s="22" t="str">
        <f>IF(ISNA(VLOOKUP($AX$2:$AX$66,Notes!$A$1:$B$10,2,0)),"",VLOOKUP($AX$2:$AX$66,Notes!$A$1:$B$10,2,0))</f>
        <v/>
      </c>
      <c r="BI36" s="22" t="str">
        <f>IF(ISNA(VLOOKUP($AZ$2:$AZ$66,Notes!$A$1:$B$10,2,0)),"",VLOOKUP($AZ$2:$AZ$66,Notes!$A$1:$B$10,2,0))</f>
        <v/>
      </c>
      <c r="BJ36" s="22" t="str">
        <f>IF(ISNA(VLOOKUP($BB$2:$BB$66,Notes!$C$1:$D$10,2,0)),"",VLOOKUP($BB$2:$BB$66,Notes!$C$1:$D$10,2,0))</f>
        <v/>
      </c>
      <c r="BK36" s="22" t="str">
        <f>IF(ISNA(VLOOKUP($BD$2:$BD$66,Notes!$E$1:$F$10,2,0)),"",VLOOKUP($BD$2:$BD$66,Notes!$E$1:$F$10,2,0))</f>
        <v/>
      </c>
      <c r="BL36" s="38">
        <f t="shared" si="40"/>
        <v>0</v>
      </c>
      <c r="BM36" s="34"/>
      <c r="BN36" s="32"/>
      <c r="BO36" s="32"/>
      <c r="BP36" s="32"/>
      <c r="BQ36" s="32"/>
      <c r="BR36" s="32"/>
      <c r="BS36" s="32"/>
      <c r="BT36" s="32"/>
      <c r="BU36" s="32"/>
      <c r="BV36" s="32"/>
      <c r="BW36" s="22">
        <f t="shared" si="41"/>
        <v>0</v>
      </c>
      <c r="BX36" s="33">
        <f t="shared" si="42"/>
        <v>0</v>
      </c>
      <c r="BY36" s="37" t="str">
        <f>IF(ISNA(VLOOKUP($BN$2:$BN$66,Notes!$A$1:$B$10,2,0)),"",VLOOKUP($BN$2:$BN$66,Notes!$A$1:$B$10,2,0))</f>
        <v/>
      </c>
      <c r="BZ36" s="22" t="str">
        <f>IF(ISNA(VLOOKUP($BP$2:$BP$66,Notes!$A$1:$B$10,2,0)),"",VLOOKUP($BP$2:$BP$66,Notes!$A$1:$B$10,2,0))</f>
        <v/>
      </c>
      <c r="CA36" s="22" t="str">
        <f>IF(ISNA(VLOOKUP($BR$2:$BR$66,Notes!$A$1:$B$10,2,0)),"",VLOOKUP($BR$2:$BR$66,Notes!$A$1:$B$10,2,0))</f>
        <v/>
      </c>
      <c r="CB36" s="22" t="str">
        <f>IF(ISNA(VLOOKUP($BT$2:$BT$66,Notes!$C$1:$D$10,2,0)),"",VLOOKUP($BT$2:$BT$66,Notes!$C$1:$D$10,2,0))</f>
        <v/>
      </c>
      <c r="CC36" s="22" t="str">
        <f>IF(ISNA(VLOOKUP($BV$2:$BV$66,Notes!$E$1:$F$10,2,0)),"",VLOOKUP($BV$2:$BV$66,Notes!$E$1:$F$10,2,0))</f>
        <v/>
      </c>
      <c r="CD36" s="38">
        <f t="shared" si="43"/>
        <v>0</v>
      </c>
      <c r="CE36" s="57">
        <f t="shared" si="20"/>
        <v>0</v>
      </c>
      <c r="CF36" s="22">
        <f t="shared" si="21"/>
        <v>0</v>
      </c>
      <c r="CG36" s="22">
        <f t="shared" si="22"/>
        <v>0</v>
      </c>
      <c r="CH36" s="22">
        <f t="shared" si="23"/>
        <v>0</v>
      </c>
    </row>
    <row r="37" spans="1:86">
      <c r="A37" s="35">
        <v>391</v>
      </c>
      <c r="B37" s="36" t="s">
        <v>88</v>
      </c>
      <c r="C37" s="35">
        <f t="shared" si="24"/>
        <v>329</v>
      </c>
      <c r="D37" s="22">
        <f t="shared" si="25"/>
        <v>43</v>
      </c>
      <c r="E37" s="22">
        <f t="shared" si="26"/>
        <v>1</v>
      </c>
      <c r="F37" s="22">
        <f t="shared" si="27"/>
        <v>43</v>
      </c>
      <c r="G37" s="22" t="str">
        <f t="shared" si="28"/>
        <v>CBDG</v>
      </c>
      <c r="H37" s="22">
        <f t="shared" si="29"/>
        <v>0</v>
      </c>
      <c r="I37" s="33">
        <f t="shared" si="30"/>
        <v>0</v>
      </c>
      <c r="J37" s="36">
        <f t="shared" si="31"/>
        <v>0</v>
      </c>
      <c r="K37" s="34">
        <v>84</v>
      </c>
      <c r="L37" s="32">
        <v>4</v>
      </c>
      <c r="M37" s="32">
        <v>88</v>
      </c>
      <c r="N37" s="32">
        <v>3</v>
      </c>
      <c r="O37" s="32">
        <v>88</v>
      </c>
      <c r="P37" s="32">
        <v>2</v>
      </c>
      <c r="Q37" s="32"/>
      <c r="R37" s="32"/>
      <c r="S37" s="32">
        <v>69</v>
      </c>
      <c r="T37" s="32">
        <v>6</v>
      </c>
      <c r="U37" s="22">
        <f t="shared" si="32"/>
        <v>329</v>
      </c>
      <c r="V37" s="33">
        <f t="shared" si="33"/>
        <v>1</v>
      </c>
      <c r="W37" s="37">
        <f>IF(ISNA(VLOOKUP($L$2:$L$66,Notes!$A$1:$B$10,2,0)),"",VLOOKUP($L$2:$L$66,Notes!$A$1:$B$10,2,0))</f>
        <v>7</v>
      </c>
      <c r="X37" s="22">
        <f>IF(ISNA(VLOOKUP($N$2:$N$66,Notes!$A$1:$B$10,2,0)),"",VLOOKUP($N$2:$N$66,Notes!$A$1:$B$10,2,0))</f>
        <v>8</v>
      </c>
      <c r="Y37" s="22">
        <f>IF(ISNA(VLOOKUP($P$2:$P$66,Notes!$A$1:$B$10,2,0)),"",VLOOKUP($P$2:$P$66,Notes!$A$1:$B$10,2,0))</f>
        <v>9</v>
      </c>
      <c r="Z37" s="22" t="str">
        <f>IF(ISNA(VLOOKUP($R$2:$R$66,Notes!$C$1:$D$10,2,0)),"",VLOOKUP($R$2:$R$66,Notes!$C$1:$D$10,2,0))</f>
        <v/>
      </c>
      <c r="AA37" s="22">
        <f>IF(ISNA(VLOOKUP($T$2:$T$66,Notes!$E$1:$F$10,2,0)),"",VLOOKUP($T$2:$T$66,Notes!$E$1:$F$10,2,0))</f>
        <v>19</v>
      </c>
      <c r="AB37" s="38">
        <f t="shared" si="34"/>
        <v>43</v>
      </c>
      <c r="AC37" s="34"/>
      <c r="AD37" s="32"/>
      <c r="AE37" s="32"/>
      <c r="AF37" s="32"/>
      <c r="AG37" s="32"/>
      <c r="AH37" s="32"/>
      <c r="AI37" s="32"/>
      <c r="AJ37" s="32"/>
      <c r="AK37" s="32"/>
      <c r="AL37" s="32"/>
      <c r="AM37" s="22">
        <f t="shared" si="35"/>
        <v>0</v>
      </c>
      <c r="AN37" s="33">
        <f t="shared" si="36"/>
        <v>0</v>
      </c>
      <c r="AO37" s="37" t="str">
        <f>IF(ISNA(VLOOKUP($AD$2:$AD$66,Notes!$A$1:$B$10,2,0)),"",VLOOKUP($AD$2:$AD$66,Notes!$A$1:$B$10,2,0))</f>
        <v/>
      </c>
      <c r="AP37" s="22" t="str">
        <f>IF(ISNA(VLOOKUP($AF$2:$AF$66,Notes!$A$1:$B$10,2,0)),"",VLOOKUP($AF$2:$AF$66,Notes!$A$1:$B$10,2,0))</f>
        <v/>
      </c>
      <c r="AQ37" s="22" t="str">
        <f>IF(ISNA(VLOOKUP($AH$2:$AH$66,Notes!$A$1:$B$10,2,0)),"",VLOOKUP($AH$2:$AH$66,Notes!$A$1:$B$10,2,0))</f>
        <v/>
      </c>
      <c r="AR37" s="22" t="str">
        <f>IF(ISNA(VLOOKUP($AJ$2:$AJ$66,Notes!$C$1:$D$10,2,0)),"",VLOOKUP($AJ$2:$AJ$66,Notes!$C$1:$D$10,2,0))</f>
        <v/>
      </c>
      <c r="AS37" s="22" t="str">
        <f>IF(ISNA(VLOOKUP($AL$2:$AL$66,Notes!$E$1:$F$10,2,0)),"",VLOOKUP($AL$2:$AL$66,Notes!$E$1:$F$10,2,0))</f>
        <v/>
      </c>
      <c r="AT37" s="38">
        <f t="shared" si="37"/>
        <v>0</v>
      </c>
      <c r="AU37" s="34"/>
      <c r="AV37" s="32"/>
      <c r="AW37" s="32"/>
      <c r="AX37" s="32"/>
      <c r="AY37" s="32"/>
      <c r="AZ37" s="32"/>
      <c r="BA37" s="32"/>
      <c r="BB37" s="32"/>
      <c r="BC37" s="32"/>
      <c r="BD37" s="32"/>
      <c r="BE37" s="22">
        <f t="shared" si="38"/>
        <v>0</v>
      </c>
      <c r="BF37" s="33">
        <f t="shared" si="39"/>
        <v>0</v>
      </c>
      <c r="BG37" s="37" t="str">
        <f>IF(ISNA(VLOOKUP($AV$2:$AV$66,Notes!$A$1:$B$10,2,0)),"",VLOOKUP($AV$2:$AV$66,Notes!$A$1:$B$10,2,0))</f>
        <v/>
      </c>
      <c r="BH37" s="22" t="str">
        <f>IF(ISNA(VLOOKUP($AX$2:$AX$66,Notes!$A$1:$B$10,2,0)),"",VLOOKUP($AX$2:$AX$66,Notes!$A$1:$B$10,2,0))</f>
        <v/>
      </c>
      <c r="BI37" s="22" t="str">
        <f>IF(ISNA(VLOOKUP($AZ$2:$AZ$66,Notes!$A$1:$B$10,2,0)),"",VLOOKUP($AZ$2:$AZ$66,Notes!$A$1:$B$10,2,0))</f>
        <v/>
      </c>
      <c r="BJ37" s="22" t="str">
        <f>IF(ISNA(VLOOKUP($BB$2:$BB$66,Notes!$C$1:$D$10,2,0)),"",VLOOKUP($BB$2:$BB$66,Notes!$C$1:$D$10,2,0))</f>
        <v/>
      </c>
      <c r="BK37" s="22" t="str">
        <f>IF(ISNA(VLOOKUP($BD$2:$BD$66,Notes!$E$1:$F$10,2,0)),"",VLOOKUP($BD$2:$BD$66,Notes!$E$1:$F$10,2,0))</f>
        <v/>
      </c>
      <c r="BL37" s="38">
        <f t="shared" si="40"/>
        <v>0</v>
      </c>
      <c r="BM37" s="34"/>
      <c r="BN37" s="32"/>
      <c r="BO37" s="32"/>
      <c r="BP37" s="32"/>
      <c r="BQ37" s="32"/>
      <c r="BR37" s="32"/>
      <c r="BS37" s="32"/>
      <c r="BT37" s="32"/>
      <c r="BU37" s="32"/>
      <c r="BV37" s="32"/>
      <c r="BW37" s="22">
        <f t="shared" si="41"/>
        <v>0</v>
      </c>
      <c r="BX37" s="33">
        <f t="shared" si="42"/>
        <v>0</v>
      </c>
      <c r="BY37" s="37" t="str">
        <f>IF(ISNA(VLOOKUP($BN$2:$BN$66,Notes!$A$1:$B$10,2,0)),"",VLOOKUP($BN$2:$BN$66,Notes!$A$1:$B$10,2,0))</f>
        <v/>
      </c>
      <c r="BZ37" s="22" t="str">
        <f>IF(ISNA(VLOOKUP($BP$2:$BP$66,Notes!$A$1:$B$10,2,0)),"",VLOOKUP($BP$2:$BP$66,Notes!$A$1:$B$10,2,0))</f>
        <v/>
      </c>
      <c r="CA37" s="22" t="str">
        <f>IF(ISNA(VLOOKUP($BR$2:$BR$66,Notes!$A$1:$B$10,2,0)),"",VLOOKUP($BR$2:$BR$66,Notes!$A$1:$B$10,2,0))</f>
        <v/>
      </c>
      <c r="CB37" s="22" t="str">
        <f>IF(ISNA(VLOOKUP($BT$2:$BT$66,Notes!$C$1:$D$10,2,0)),"",VLOOKUP($BT$2:$BT$66,Notes!$C$1:$D$10,2,0))</f>
        <v/>
      </c>
      <c r="CC37" s="22" t="str">
        <f>IF(ISNA(VLOOKUP($BV$2:$BV$66,Notes!$E$1:$F$10,2,0)),"",VLOOKUP($BV$2:$BV$66,Notes!$E$1:$F$10,2,0))</f>
        <v/>
      </c>
      <c r="CD37" s="38">
        <f t="shared" si="43"/>
        <v>0</v>
      </c>
      <c r="CE37" s="57">
        <f t="shared" si="20"/>
        <v>43</v>
      </c>
      <c r="CF37" s="22">
        <f t="shared" si="21"/>
        <v>0</v>
      </c>
      <c r="CG37" s="22">
        <f t="shared" si="22"/>
        <v>0</v>
      </c>
      <c r="CH37" s="22">
        <f t="shared" si="23"/>
        <v>0</v>
      </c>
    </row>
    <row r="38" spans="1:86">
      <c r="A38" s="35">
        <v>411</v>
      </c>
      <c r="B38" s="36" t="s">
        <v>89</v>
      </c>
      <c r="C38" s="35">
        <f t="shared" si="24"/>
        <v>0</v>
      </c>
      <c r="D38" s="22">
        <f t="shared" si="25"/>
        <v>0</v>
      </c>
      <c r="E38" s="22">
        <f t="shared" si="26"/>
        <v>0</v>
      </c>
      <c r="F38" s="22">
        <f t="shared" si="27"/>
        <v>0</v>
      </c>
      <c r="G38" s="22">
        <f t="shared" si="28"/>
        <v>0</v>
      </c>
      <c r="H38" s="22">
        <f t="shared" si="29"/>
        <v>0</v>
      </c>
      <c r="I38" s="33">
        <f t="shared" si="30"/>
        <v>0</v>
      </c>
      <c r="J38" s="36">
        <f t="shared" si="31"/>
        <v>0</v>
      </c>
      <c r="K38" s="34"/>
      <c r="L38" s="32"/>
      <c r="M38" s="32"/>
      <c r="N38" s="32"/>
      <c r="O38" s="32"/>
      <c r="P38" s="32"/>
      <c r="Q38" s="32"/>
      <c r="R38" s="32"/>
      <c r="S38" s="32"/>
      <c r="T38" s="32"/>
      <c r="U38" s="22">
        <f t="shared" si="32"/>
        <v>0</v>
      </c>
      <c r="V38" s="33">
        <f t="shared" si="33"/>
        <v>0</v>
      </c>
      <c r="W38" s="37" t="str">
        <f>IF(ISNA(VLOOKUP($L$2:$L$66,Notes!$A$1:$B$10,2,0)),"",VLOOKUP($L$2:$L$66,Notes!$A$1:$B$10,2,0))</f>
        <v/>
      </c>
      <c r="X38" s="22" t="str">
        <f>IF(ISNA(VLOOKUP($N$2:$N$66,Notes!$A$1:$B$10,2,0)),"",VLOOKUP($N$2:$N$66,Notes!$A$1:$B$10,2,0))</f>
        <v/>
      </c>
      <c r="Y38" s="22" t="str">
        <f>IF(ISNA(VLOOKUP($P$2:$P$66,Notes!$A$1:$B$10,2,0)),"",VLOOKUP($P$2:$P$66,Notes!$A$1:$B$10,2,0))</f>
        <v/>
      </c>
      <c r="Z38" s="22" t="str">
        <f>IF(ISNA(VLOOKUP($R$2:$R$66,Notes!$C$1:$D$10,2,0)),"",VLOOKUP($R$2:$R$66,Notes!$C$1:$D$10,2,0))</f>
        <v/>
      </c>
      <c r="AA38" s="22" t="str">
        <f>IF(ISNA(VLOOKUP($T$2:$T$66,Notes!$E$1:$F$10,2,0)),"",VLOOKUP($T$2:$T$66,Notes!$E$1:$F$10,2,0))</f>
        <v/>
      </c>
      <c r="AB38" s="38">
        <f t="shared" si="34"/>
        <v>0</v>
      </c>
      <c r="AC38" s="34"/>
      <c r="AD38" s="32"/>
      <c r="AE38" s="32"/>
      <c r="AF38" s="32"/>
      <c r="AG38" s="32"/>
      <c r="AH38" s="32"/>
      <c r="AI38" s="32"/>
      <c r="AJ38" s="32"/>
      <c r="AK38" s="32"/>
      <c r="AL38" s="32"/>
      <c r="AM38" s="22">
        <f t="shared" si="35"/>
        <v>0</v>
      </c>
      <c r="AN38" s="33">
        <f t="shared" si="36"/>
        <v>0</v>
      </c>
      <c r="AO38" s="37" t="str">
        <f>IF(ISNA(VLOOKUP($AD$2:$AD$66,Notes!$A$1:$B$10,2,0)),"",VLOOKUP($AD$2:$AD$66,Notes!$A$1:$B$10,2,0))</f>
        <v/>
      </c>
      <c r="AP38" s="22" t="str">
        <f>IF(ISNA(VLOOKUP($AF$2:$AF$66,Notes!$A$1:$B$10,2,0)),"",VLOOKUP($AF$2:$AF$66,Notes!$A$1:$B$10,2,0))</f>
        <v/>
      </c>
      <c r="AQ38" s="22" t="str">
        <f>IF(ISNA(VLOOKUP($AH$2:$AH$66,Notes!$A$1:$B$10,2,0)),"",VLOOKUP($AH$2:$AH$66,Notes!$A$1:$B$10,2,0))</f>
        <v/>
      </c>
      <c r="AR38" s="22" t="str">
        <f>IF(ISNA(VLOOKUP($AJ$2:$AJ$66,Notes!$C$1:$D$10,2,0)),"",VLOOKUP($AJ$2:$AJ$66,Notes!$C$1:$D$10,2,0))</f>
        <v/>
      </c>
      <c r="AS38" s="22" t="str">
        <f>IF(ISNA(VLOOKUP($AL$2:$AL$66,Notes!$E$1:$F$10,2,0)),"",VLOOKUP($AL$2:$AL$66,Notes!$E$1:$F$10,2,0))</f>
        <v/>
      </c>
      <c r="AT38" s="38">
        <f t="shared" si="37"/>
        <v>0</v>
      </c>
      <c r="AU38" s="34"/>
      <c r="AV38" s="32"/>
      <c r="AW38" s="32"/>
      <c r="AX38" s="32"/>
      <c r="AY38" s="32"/>
      <c r="AZ38" s="32"/>
      <c r="BA38" s="32"/>
      <c r="BB38" s="32"/>
      <c r="BC38" s="32"/>
      <c r="BD38" s="32"/>
      <c r="BE38" s="22">
        <f t="shared" si="38"/>
        <v>0</v>
      </c>
      <c r="BF38" s="33">
        <f t="shared" si="39"/>
        <v>0</v>
      </c>
      <c r="BG38" s="37" t="str">
        <f>IF(ISNA(VLOOKUP($AV$2:$AV$66,Notes!$A$1:$B$10,2,0)),"",VLOOKUP($AV$2:$AV$66,Notes!$A$1:$B$10,2,0))</f>
        <v/>
      </c>
      <c r="BH38" s="22" t="str">
        <f>IF(ISNA(VLOOKUP($AX$2:$AX$66,Notes!$A$1:$B$10,2,0)),"",VLOOKUP($AX$2:$AX$66,Notes!$A$1:$B$10,2,0))</f>
        <v/>
      </c>
      <c r="BI38" s="22" t="str">
        <f>IF(ISNA(VLOOKUP($AZ$2:$AZ$66,Notes!$A$1:$B$10,2,0)),"",VLOOKUP($AZ$2:$AZ$66,Notes!$A$1:$B$10,2,0))</f>
        <v/>
      </c>
      <c r="BJ38" s="22" t="str">
        <f>IF(ISNA(VLOOKUP($BB$2:$BB$66,Notes!$C$1:$D$10,2,0)),"",VLOOKUP($BB$2:$BB$66,Notes!$C$1:$D$10,2,0))</f>
        <v/>
      </c>
      <c r="BK38" s="22" t="str">
        <f>IF(ISNA(VLOOKUP($BD$2:$BD$66,Notes!$E$1:$F$10,2,0)),"",VLOOKUP($BD$2:$BD$66,Notes!$E$1:$F$10,2,0))</f>
        <v/>
      </c>
      <c r="BL38" s="38">
        <f t="shared" si="40"/>
        <v>0</v>
      </c>
      <c r="BM38" s="34"/>
      <c r="BN38" s="32"/>
      <c r="BO38" s="32"/>
      <c r="BP38" s="32"/>
      <c r="BQ38" s="32"/>
      <c r="BR38" s="32"/>
      <c r="BS38" s="32"/>
      <c r="BT38" s="32"/>
      <c r="BU38" s="32"/>
      <c r="BV38" s="32"/>
      <c r="BW38" s="22">
        <f t="shared" si="41"/>
        <v>0</v>
      </c>
      <c r="BX38" s="33">
        <f t="shared" si="42"/>
        <v>0</v>
      </c>
      <c r="BY38" s="37" t="str">
        <f>IF(ISNA(VLOOKUP($BN$2:$BN$66,Notes!$A$1:$B$10,2,0)),"",VLOOKUP($BN$2:$BN$66,Notes!$A$1:$B$10,2,0))</f>
        <v/>
      </c>
      <c r="BZ38" s="22" t="str">
        <f>IF(ISNA(VLOOKUP($BP$2:$BP$66,Notes!$A$1:$B$10,2,0)),"",VLOOKUP($BP$2:$BP$66,Notes!$A$1:$B$10,2,0))</f>
        <v/>
      </c>
      <c r="CA38" s="22" t="str">
        <f>IF(ISNA(VLOOKUP($BR$2:$BR$66,Notes!$A$1:$B$10,2,0)),"",VLOOKUP($BR$2:$BR$66,Notes!$A$1:$B$10,2,0))</f>
        <v/>
      </c>
      <c r="CB38" s="22" t="str">
        <f>IF(ISNA(VLOOKUP($BT$2:$BT$66,Notes!$C$1:$D$10,2,0)),"",VLOOKUP($BT$2:$BT$66,Notes!$C$1:$D$10,2,0))</f>
        <v/>
      </c>
      <c r="CC38" s="22" t="str">
        <f>IF(ISNA(VLOOKUP($BV$2:$BV$66,Notes!$E$1:$F$10,2,0)),"",VLOOKUP($BV$2:$BV$66,Notes!$E$1:$F$10,2,0))</f>
        <v/>
      </c>
      <c r="CD38" s="38">
        <f t="shared" si="43"/>
        <v>0</v>
      </c>
      <c r="CE38" s="57">
        <f t="shared" si="20"/>
        <v>0</v>
      </c>
      <c r="CF38" s="22">
        <f t="shared" si="21"/>
        <v>0</v>
      </c>
      <c r="CG38" s="22">
        <f t="shared" si="22"/>
        <v>0</v>
      </c>
      <c r="CH38" s="22">
        <f t="shared" si="23"/>
        <v>0</v>
      </c>
    </row>
    <row r="39" spans="1:86">
      <c r="A39" s="95">
        <v>422</v>
      </c>
      <c r="B39" s="139" t="s">
        <v>155</v>
      </c>
      <c r="C39" s="35">
        <f t="shared" si="24"/>
        <v>0</v>
      </c>
      <c r="D39" s="22">
        <f t="shared" si="25"/>
        <v>0</v>
      </c>
      <c r="E39" s="22">
        <f t="shared" si="26"/>
        <v>0</v>
      </c>
      <c r="F39" s="22">
        <f t="shared" si="27"/>
        <v>0</v>
      </c>
      <c r="G39" s="22">
        <f t="shared" si="28"/>
        <v>0</v>
      </c>
      <c r="H39" s="22">
        <f t="shared" si="29"/>
        <v>0</v>
      </c>
      <c r="I39" s="33">
        <f t="shared" si="30"/>
        <v>0</v>
      </c>
      <c r="J39" s="36">
        <f t="shared" si="31"/>
        <v>0</v>
      </c>
      <c r="K39" s="34"/>
      <c r="L39" s="32"/>
      <c r="M39" s="32"/>
      <c r="N39" s="32"/>
      <c r="O39" s="32"/>
      <c r="P39" s="32"/>
      <c r="Q39" s="32"/>
      <c r="R39" s="32"/>
      <c r="S39" s="32"/>
      <c r="T39" s="32"/>
      <c r="U39" s="22">
        <f t="shared" si="32"/>
        <v>0</v>
      </c>
      <c r="V39" s="33">
        <f t="shared" si="33"/>
        <v>0</v>
      </c>
      <c r="W39" s="37" t="str">
        <f>IF(ISNA(VLOOKUP($L$2:$L$66,Notes!$A$1:$B$10,2,0)),"",VLOOKUP($L$2:$L$66,Notes!$A$1:$B$10,2,0))</f>
        <v/>
      </c>
      <c r="X39" s="22" t="str">
        <f>IF(ISNA(VLOOKUP($N$2:$N$66,Notes!$A$1:$B$10,2,0)),"",VLOOKUP($N$2:$N$66,Notes!$A$1:$B$10,2,0))</f>
        <v/>
      </c>
      <c r="Y39" s="22" t="str">
        <f>IF(ISNA(VLOOKUP($P$2:$P$66,Notes!$A$1:$B$10,2,0)),"",VLOOKUP($P$2:$P$66,Notes!$A$1:$B$10,2,0))</f>
        <v/>
      </c>
      <c r="Z39" s="22" t="str">
        <f>IF(ISNA(VLOOKUP($R$2:$R$66,Notes!$C$1:$D$10,2,0)),"",VLOOKUP($R$2:$R$66,Notes!$C$1:$D$10,2,0))</f>
        <v/>
      </c>
      <c r="AA39" s="22" t="str">
        <f>IF(ISNA(VLOOKUP($T$2:$T$66,Notes!$E$1:$F$10,2,0)),"",VLOOKUP($T$2:$T$66,Notes!$E$1:$F$10,2,0))</f>
        <v/>
      </c>
      <c r="AB39" s="38">
        <f t="shared" si="34"/>
        <v>0</v>
      </c>
      <c r="AC39" s="34"/>
      <c r="AD39" s="32"/>
      <c r="AE39" s="32"/>
      <c r="AF39" s="32"/>
      <c r="AG39" s="32"/>
      <c r="AH39" s="32"/>
      <c r="AI39" s="32"/>
      <c r="AJ39" s="32"/>
      <c r="AK39" s="32"/>
      <c r="AL39" s="32"/>
      <c r="AM39" s="22">
        <f t="shared" si="35"/>
        <v>0</v>
      </c>
      <c r="AN39" s="33">
        <f t="shared" si="36"/>
        <v>0</v>
      </c>
      <c r="AO39" s="37" t="str">
        <f>IF(ISNA(VLOOKUP($AD$2:$AD$66,Notes!$A$1:$B$10,2,0)),"",VLOOKUP($AD$2:$AD$66,Notes!$A$1:$B$10,2,0))</f>
        <v/>
      </c>
      <c r="AP39" s="22" t="str">
        <f>IF(ISNA(VLOOKUP($AF$2:$AF$66,Notes!$A$1:$B$10,2,0)),"",VLOOKUP($AF$2:$AF$66,Notes!$A$1:$B$10,2,0))</f>
        <v/>
      </c>
      <c r="AQ39" s="22" t="str">
        <f>IF(ISNA(VLOOKUP($AH$2:$AH$66,Notes!$A$1:$B$10,2,0)),"",VLOOKUP($AH$2:$AH$66,Notes!$A$1:$B$10,2,0))</f>
        <v/>
      </c>
      <c r="AR39" s="22" t="str">
        <f>IF(ISNA(VLOOKUP($AJ$2:$AJ$66,Notes!$C$1:$D$10,2,0)),"",VLOOKUP($AJ$2:$AJ$66,Notes!$C$1:$D$10,2,0))</f>
        <v/>
      </c>
      <c r="AS39" s="22" t="str">
        <f>IF(ISNA(VLOOKUP($AL$2:$AL$66,Notes!$E$1:$F$10,2,0)),"",VLOOKUP($AL$2:$AL$66,Notes!$E$1:$F$10,2,0))</f>
        <v/>
      </c>
      <c r="AT39" s="38">
        <f t="shared" si="37"/>
        <v>0</v>
      </c>
      <c r="AU39" s="34"/>
      <c r="AV39" s="32"/>
      <c r="AW39" s="32"/>
      <c r="AX39" s="32"/>
      <c r="AY39" s="32"/>
      <c r="AZ39" s="32"/>
      <c r="BA39" s="32"/>
      <c r="BB39" s="32"/>
      <c r="BC39" s="32"/>
      <c r="BD39" s="32"/>
      <c r="BE39" s="22">
        <f t="shared" si="38"/>
        <v>0</v>
      </c>
      <c r="BF39" s="33">
        <f t="shared" si="39"/>
        <v>0</v>
      </c>
      <c r="BG39" s="37" t="str">
        <f>IF(ISNA(VLOOKUP($AV$2:$AV$66,Notes!$A$1:$B$10,2,0)),"",VLOOKUP($AV$2:$AV$66,Notes!$A$1:$B$10,2,0))</f>
        <v/>
      </c>
      <c r="BH39" s="22" t="str">
        <f>IF(ISNA(VLOOKUP($AX$2:$AX$66,Notes!$A$1:$B$10,2,0)),"",VLOOKUP($AX$2:$AX$66,Notes!$A$1:$B$10,2,0))</f>
        <v/>
      </c>
      <c r="BI39" s="22" t="str">
        <f>IF(ISNA(VLOOKUP($AZ$2:$AZ$66,Notes!$A$1:$B$10,2,0)),"",VLOOKUP($AZ$2:$AZ$66,Notes!$A$1:$B$10,2,0))</f>
        <v/>
      </c>
      <c r="BJ39" s="22" t="str">
        <f>IF(ISNA(VLOOKUP($BB$2:$BB$66,Notes!$C$1:$D$10,2,0)),"",VLOOKUP($BB$2:$BB$66,Notes!$C$1:$D$10,2,0))</f>
        <v/>
      </c>
      <c r="BK39" s="22" t="str">
        <f>IF(ISNA(VLOOKUP($BD$2:$BD$66,Notes!$E$1:$F$10,2,0)),"",VLOOKUP($BD$2:$BD$66,Notes!$E$1:$F$10,2,0))</f>
        <v/>
      </c>
      <c r="BL39" s="38">
        <f t="shared" si="40"/>
        <v>0</v>
      </c>
      <c r="BM39" s="34"/>
      <c r="BN39" s="32"/>
      <c r="BO39" s="32"/>
      <c r="BP39" s="32"/>
      <c r="BQ39" s="32"/>
      <c r="BR39" s="32"/>
      <c r="BS39" s="32"/>
      <c r="BT39" s="32"/>
      <c r="BU39" s="32"/>
      <c r="BV39" s="32"/>
      <c r="BW39" s="22">
        <f t="shared" si="41"/>
        <v>0</v>
      </c>
      <c r="BX39" s="33">
        <f t="shared" si="42"/>
        <v>0</v>
      </c>
      <c r="BY39" s="37" t="str">
        <f>IF(ISNA(VLOOKUP($BN$2:$BN$66,Notes!$A$1:$B$10,2,0)),"",VLOOKUP($BN$2:$BN$66,Notes!$A$1:$B$10,2,0))</f>
        <v/>
      </c>
      <c r="BZ39" s="22" t="str">
        <f>IF(ISNA(VLOOKUP($BP$2:$BP$66,Notes!$A$1:$B$10,2,0)),"",VLOOKUP($BP$2:$BP$66,Notes!$A$1:$B$10,2,0))</f>
        <v/>
      </c>
      <c r="CA39" s="22" t="str">
        <f>IF(ISNA(VLOOKUP($BR$2:$BR$66,Notes!$A$1:$B$10,2,0)),"",VLOOKUP($BR$2:$BR$66,Notes!$A$1:$B$10,2,0))</f>
        <v/>
      </c>
      <c r="CB39" s="22" t="str">
        <f>IF(ISNA(VLOOKUP($BT$2:$BT$66,Notes!$C$1:$D$10,2,0)),"",VLOOKUP($BT$2:$BT$66,Notes!$C$1:$D$10,2,0))</f>
        <v/>
      </c>
      <c r="CC39" s="22" t="str">
        <f>IF(ISNA(VLOOKUP($BV$2:$BV$66,Notes!$E$1:$F$10,2,0)),"",VLOOKUP($BV$2:$BV$66,Notes!$E$1:$F$10,2,0))</f>
        <v/>
      </c>
      <c r="CD39" s="38">
        <f t="shared" si="43"/>
        <v>0</v>
      </c>
      <c r="CE39" s="57">
        <f t="shared" si="20"/>
        <v>0</v>
      </c>
      <c r="CF39" s="22">
        <f t="shared" si="21"/>
        <v>0</v>
      </c>
      <c r="CG39" s="22">
        <f t="shared" si="22"/>
        <v>0</v>
      </c>
      <c r="CH39" s="22">
        <f t="shared" si="23"/>
        <v>0</v>
      </c>
    </row>
    <row r="40" spans="1:86">
      <c r="A40" s="35">
        <v>464</v>
      </c>
      <c r="B40" s="36" t="s">
        <v>90</v>
      </c>
      <c r="C40" s="35">
        <f t="shared" si="24"/>
        <v>0</v>
      </c>
      <c r="D40" s="22">
        <f t="shared" si="25"/>
        <v>0</v>
      </c>
      <c r="E40" s="22">
        <f t="shared" si="26"/>
        <v>0</v>
      </c>
      <c r="F40" s="22">
        <f t="shared" si="27"/>
        <v>0</v>
      </c>
      <c r="G40" s="22">
        <f t="shared" si="28"/>
        <v>0</v>
      </c>
      <c r="H40" s="22">
        <f t="shared" si="29"/>
        <v>0</v>
      </c>
      <c r="I40" s="33">
        <f t="shared" si="30"/>
        <v>0</v>
      </c>
      <c r="J40" s="36">
        <f t="shared" si="31"/>
        <v>0</v>
      </c>
      <c r="K40" s="34"/>
      <c r="L40" s="32"/>
      <c r="M40" s="32"/>
      <c r="N40" s="32"/>
      <c r="O40" s="32"/>
      <c r="P40" s="32"/>
      <c r="Q40" s="32"/>
      <c r="R40" s="32"/>
      <c r="S40" s="32"/>
      <c r="T40" s="32"/>
      <c r="U40" s="22">
        <f t="shared" si="32"/>
        <v>0</v>
      </c>
      <c r="V40" s="33">
        <f t="shared" si="33"/>
        <v>0</v>
      </c>
      <c r="W40" s="37" t="str">
        <f>IF(ISNA(VLOOKUP($L$2:$L$66,Notes!$A$1:$B$10,2,0)),"",VLOOKUP($L$2:$L$66,Notes!$A$1:$B$10,2,0))</f>
        <v/>
      </c>
      <c r="X40" s="22" t="str">
        <f>IF(ISNA(VLOOKUP($N$2:$N$66,Notes!$A$1:$B$10,2,0)),"",VLOOKUP($N$2:$N$66,Notes!$A$1:$B$10,2,0))</f>
        <v/>
      </c>
      <c r="Y40" s="22" t="str">
        <f>IF(ISNA(VLOOKUP($P$2:$P$66,Notes!$A$1:$B$10,2,0)),"",VLOOKUP($P$2:$P$66,Notes!$A$1:$B$10,2,0))</f>
        <v/>
      </c>
      <c r="Z40" s="22" t="str">
        <f>IF(ISNA(VLOOKUP($R$2:$R$66,Notes!$C$1:$D$10,2,0)),"",VLOOKUP($R$2:$R$66,Notes!$C$1:$D$10,2,0))</f>
        <v/>
      </c>
      <c r="AA40" s="22" t="str">
        <f>IF(ISNA(VLOOKUP($T$2:$T$66,Notes!$E$1:$F$10,2,0)),"",VLOOKUP($T$2:$T$66,Notes!$E$1:$F$10,2,0))</f>
        <v/>
      </c>
      <c r="AB40" s="38">
        <f t="shared" si="34"/>
        <v>0</v>
      </c>
      <c r="AC40" s="34"/>
      <c r="AD40" s="32"/>
      <c r="AE40" s="32"/>
      <c r="AF40" s="32"/>
      <c r="AG40" s="32"/>
      <c r="AH40" s="32"/>
      <c r="AI40" s="32"/>
      <c r="AJ40" s="32"/>
      <c r="AK40" s="32"/>
      <c r="AL40" s="32"/>
      <c r="AM40" s="22">
        <f t="shared" si="35"/>
        <v>0</v>
      </c>
      <c r="AN40" s="33">
        <f t="shared" si="36"/>
        <v>0</v>
      </c>
      <c r="AO40" s="37" t="str">
        <f>IF(ISNA(VLOOKUP($AD$2:$AD$66,Notes!$A$1:$B$10,2,0)),"",VLOOKUP($AD$2:$AD$66,Notes!$A$1:$B$10,2,0))</f>
        <v/>
      </c>
      <c r="AP40" s="22" t="str">
        <f>IF(ISNA(VLOOKUP($AF$2:$AF$66,Notes!$A$1:$B$10,2,0)),"",VLOOKUP($AF$2:$AF$66,Notes!$A$1:$B$10,2,0))</f>
        <v/>
      </c>
      <c r="AQ40" s="22" t="str">
        <f>IF(ISNA(VLOOKUP($AH$2:$AH$66,Notes!$A$1:$B$10,2,0)),"",VLOOKUP($AH$2:$AH$66,Notes!$A$1:$B$10,2,0))</f>
        <v/>
      </c>
      <c r="AR40" s="22" t="str">
        <f>IF(ISNA(VLOOKUP($AJ$2:$AJ$66,Notes!$C$1:$D$10,2,0)),"",VLOOKUP($AJ$2:$AJ$66,Notes!$C$1:$D$10,2,0))</f>
        <v/>
      </c>
      <c r="AS40" s="22" t="str">
        <f>IF(ISNA(VLOOKUP($AL$2:$AL$66,Notes!$E$1:$F$10,2,0)),"",VLOOKUP($AL$2:$AL$66,Notes!$E$1:$F$10,2,0))</f>
        <v/>
      </c>
      <c r="AT40" s="38">
        <f t="shared" si="37"/>
        <v>0</v>
      </c>
      <c r="AU40" s="34"/>
      <c r="AV40" s="32"/>
      <c r="AW40" s="32"/>
      <c r="AX40" s="32"/>
      <c r="AY40" s="32"/>
      <c r="AZ40" s="32"/>
      <c r="BA40" s="32"/>
      <c r="BB40" s="32"/>
      <c r="BC40" s="32"/>
      <c r="BD40" s="32"/>
      <c r="BE40" s="22">
        <f t="shared" si="38"/>
        <v>0</v>
      </c>
      <c r="BF40" s="33">
        <f t="shared" si="39"/>
        <v>0</v>
      </c>
      <c r="BG40" s="37" t="str">
        <f>IF(ISNA(VLOOKUP($AV$2:$AV$66,Notes!$A$1:$B$10,2,0)),"",VLOOKUP($AV$2:$AV$66,Notes!$A$1:$B$10,2,0))</f>
        <v/>
      </c>
      <c r="BH40" s="22" t="str">
        <f>IF(ISNA(VLOOKUP($AX$2:$AX$66,Notes!$A$1:$B$10,2,0)),"",VLOOKUP($AX$2:$AX$66,Notes!$A$1:$B$10,2,0))</f>
        <v/>
      </c>
      <c r="BI40" s="22" t="str">
        <f>IF(ISNA(VLOOKUP($AZ$2:$AZ$66,Notes!$A$1:$B$10,2,0)),"",VLOOKUP($AZ$2:$AZ$66,Notes!$A$1:$B$10,2,0))</f>
        <v/>
      </c>
      <c r="BJ40" s="22" t="str">
        <f>IF(ISNA(VLOOKUP($BB$2:$BB$66,Notes!$C$1:$D$10,2,0)),"",VLOOKUP($BB$2:$BB$66,Notes!$C$1:$D$10,2,0))</f>
        <v/>
      </c>
      <c r="BK40" s="22" t="str">
        <f>IF(ISNA(VLOOKUP($BD$2:$BD$66,Notes!$E$1:$F$10,2,0)),"",VLOOKUP($BD$2:$BD$66,Notes!$E$1:$F$10,2,0))</f>
        <v/>
      </c>
      <c r="BL40" s="38">
        <f t="shared" si="40"/>
        <v>0</v>
      </c>
      <c r="BM40" s="34"/>
      <c r="BN40" s="32"/>
      <c r="BO40" s="32"/>
      <c r="BP40" s="32"/>
      <c r="BQ40" s="32"/>
      <c r="BR40" s="32"/>
      <c r="BS40" s="32"/>
      <c r="BT40" s="32"/>
      <c r="BU40" s="32"/>
      <c r="BV40" s="32"/>
      <c r="BW40" s="22">
        <f t="shared" si="41"/>
        <v>0</v>
      </c>
      <c r="BX40" s="33">
        <f t="shared" si="42"/>
        <v>0</v>
      </c>
      <c r="BY40" s="37" t="str">
        <f>IF(ISNA(VLOOKUP($BN$2:$BN$66,Notes!$A$1:$B$10,2,0)),"",VLOOKUP($BN$2:$BN$66,Notes!$A$1:$B$10,2,0))</f>
        <v/>
      </c>
      <c r="BZ40" s="22" t="str">
        <f>IF(ISNA(VLOOKUP($BP$2:$BP$66,Notes!$A$1:$B$10,2,0)),"",VLOOKUP($BP$2:$BP$66,Notes!$A$1:$B$10,2,0))</f>
        <v/>
      </c>
      <c r="CA40" s="22" t="str">
        <f>IF(ISNA(VLOOKUP($BR$2:$BR$66,Notes!$A$1:$B$10,2,0)),"",VLOOKUP($BR$2:$BR$66,Notes!$A$1:$B$10,2,0))</f>
        <v/>
      </c>
      <c r="CB40" s="22" t="str">
        <f>IF(ISNA(VLOOKUP($BT$2:$BT$66,Notes!$C$1:$D$10,2,0)),"",VLOOKUP($BT$2:$BT$66,Notes!$C$1:$D$10,2,0))</f>
        <v/>
      </c>
      <c r="CC40" s="22" t="str">
        <f>IF(ISNA(VLOOKUP($BV$2:$BV$66,Notes!$E$1:$F$10,2,0)),"",VLOOKUP($BV$2:$BV$66,Notes!$E$1:$F$10,2,0))</f>
        <v/>
      </c>
      <c r="CD40" s="38">
        <f t="shared" si="43"/>
        <v>0</v>
      </c>
      <c r="CE40" s="57">
        <f t="shared" si="20"/>
        <v>0</v>
      </c>
      <c r="CF40" s="22">
        <f t="shared" si="21"/>
        <v>0</v>
      </c>
      <c r="CG40" s="22">
        <f t="shared" si="22"/>
        <v>0</v>
      </c>
      <c r="CH40" s="22">
        <f t="shared" si="23"/>
        <v>0</v>
      </c>
    </row>
    <row r="41" spans="1:86">
      <c r="A41" s="35">
        <v>471</v>
      </c>
      <c r="B41" s="36" t="s">
        <v>39</v>
      </c>
      <c r="C41" s="35">
        <f t="shared" si="24"/>
        <v>1375</v>
      </c>
      <c r="D41" s="22">
        <f t="shared" si="25"/>
        <v>190</v>
      </c>
      <c r="E41" s="22">
        <f t="shared" si="26"/>
        <v>4</v>
      </c>
      <c r="F41" s="22">
        <f t="shared" si="27"/>
        <v>47.5</v>
      </c>
      <c r="G41" s="22">
        <f t="shared" si="28"/>
        <v>164</v>
      </c>
      <c r="H41" s="22">
        <f t="shared" si="29"/>
        <v>1</v>
      </c>
      <c r="I41" s="33">
        <f t="shared" si="30"/>
        <v>0</v>
      </c>
      <c r="J41" s="36">
        <f t="shared" si="31"/>
        <v>3</v>
      </c>
      <c r="K41" s="34">
        <v>92</v>
      </c>
      <c r="L41" s="32">
        <v>2</v>
      </c>
      <c r="M41" s="32">
        <v>101</v>
      </c>
      <c r="N41" s="32">
        <v>1</v>
      </c>
      <c r="O41" s="32">
        <v>100</v>
      </c>
      <c r="P41" s="32">
        <v>2</v>
      </c>
      <c r="Q41" s="32"/>
      <c r="R41" s="32"/>
      <c r="S41" s="32">
        <v>86</v>
      </c>
      <c r="T41" s="32">
        <v>2</v>
      </c>
      <c r="U41" s="22">
        <f t="shared" si="32"/>
        <v>379</v>
      </c>
      <c r="V41" s="33">
        <f t="shared" si="33"/>
        <v>1</v>
      </c>
      <c r="W41" s="37">
        <f>IF(ISNA(VLOOKUP($L$2:$L$66,Notes!$A$1:$B$10,2,0)),"",VLOOKUP($L$2:$L$66,Notes!$A$1:$B$10,2,0))</f>
        <v>9</v>
      </c>
      <c r="X41" s="22">
        <f>IF(ISNA(VLOOKUP($N$2:$N$66,Notes!$A$1:$B$10,2,0)),"",VLOOKUP($N$2:$N$66,Notes!$A$1:$B$10,2,0))</f>
        <v>10</v>
      </c>
      <c r="Y41" s="22">
        <f>IF(ISNA(VLOOKUP($P$2:$P$66,Notes!$A$1:$B$10,2,0)),"",VLOOKUP($P$2:$P$66,Notes!$A$1:$B$10,2,0))</f>
        <v>9</v>
      </c>
      <c r="Z41" s="22" t="str">
        <f>IF(ISNA(VLOOKUP($R$2:$R$66,Notes!$C$1:$D$10,2,0)),"",VLOOKUP($R$2:$R$66,Notes!$C$1:$D$10,2,0))</f>
        <v/>
      </c>
      <c r="AA41" s="22">
        <f>IF(ISNA(VLOOKUP($T$2:$T$66,Notes!$E$1:$F$10,2,0)),"",VLOOKUP($T$2:$T$66,Notes!$E$1:$F$10,2,0))</f>
        <v>27</v>
      </c>
      <c r="AB41" s="38">
        <f t="shared" si="34"/>
        <v>55</v>
      </c>
      <c r="AC41" s="34">
        <v>99</v>
      </c>
      <c r="AD41" s="32">
        <v>1</v>
      </c>
      <c r="AE41" s="32">
        <v>76</v>
      </c>
      <c r="AF41" s="32">
        <v>5</v>
      </c>
      <c r="AG41" s="32">
        <v>100</v>
      </c>
      <c r="AH41" s="32">
        <v>1</v>
      </c>
      <c r="AI41" s="32"/>
      <c r="AJ41" s="32"/>
      <c r="AK41" s="32">
        <v>92</v>
      </c>
      <c r="AL41" s="32">
        <v>2</v>
      </c>
      <c r="AM41" s="22">
        <f t="shared" si="35"/>
        <v>367</v>
      </c>
      <c r="AN41" s="33">
        <f t="shared" si="36"/>
        <v>1</v>
      </c>
      <c r="AO41" s="37">
        <f>IF(ISNA(VLOOKUP($AD$2:$AD$66,Notes!$A$1:$B$10,2,0)),"",VLOOKUP($AD$2:$AD$66,Notes!$A$1:$B$10,2,0))</f>
        <v>10</v>
      </c>
      <c r="AP41" s="22">
        <f>IF(ISNA(VLOOKUP($AF$2:$AF$66,Notes!$A$1:$B$10,2,0)),"",VLOOKUP($AF$2:$AF$66,Notes!$A$1:$B$10,2,0))</f>
        <v>6</v>
      </c>
      <c r="AQ41" s="22">
        <f>IF(ISNA(VLOOKUP($AH$2:$AH$66,Notes!$A$1:$B$10,2,0)),"",VLOOKUP($AH$2:$AH$66,Notes!$A$1:$B$10,2,0))</f>
        <v>10</v>
      </c>
      <c r="AR41" s="22" t="str">
        <f>IF(ISNA(VLOOKUP($AJ$2:$AJ$66,Notes!$C$1:$D$10,2,0)),"",VLOOKUP($AJ$2:$AJ$66,Notes!$C$1:$D$10,2,0))</f>
        <v/>
      </c>
      <c r="AS41" s="22">
        <f>IF(ISNA(VLOOKUP($AL$2:$AL$66,Notes!$E$1:$F$10,2,0)),"",VLOOKUP($AL$2:$AL$66,Notes!$E$1:$F$10,2,0))</f>
        <v>27</v>
      </c>
      <c r="AT41" s="38">
        <f t="shared" si="37"/>
        <v>53</v>
      </c>
      <c r="AU41" s="34">
        <v>93</v>
      </c>
      <c r="AV41" s="32">
        <v>2</v>
      </c>
      <c r="AW41" s="32">
        <v>89</v>
      </c>
      <c r="AX41" s="32">
        <v>2</v>
      </c>
      <c r="AY41" s="32">
        <v>84</v>
      </c>
      <c r="AZ41" s="32">
        <v>3</v>
      </c>
      <c r="BA41" s="32"/>
      <c r="BB41" s="32"/>
      <c r="BC41" s="32">
        <v>98</v>
      </c>
      <c r="BD41" s="32">
        <v>1</v>
      </c>
      <c r="BE41" s="22">
        <f t="shared" si="38"/>
        <v>364</v>
      </c>
      <c r="BF41" s="33">
        <f t="shared" si="39"/>
        <v>1</v>
      </c>
      <c r="BG41" s="37">
        <f>IF(ISNA(VLOOKUP($AV$2:$AV$66,Notes!$A$1:$B$10,2,0)),"",VLOOKUP($AV$2:$AV$66,Notes!$A$1:$B$10,2,0))</f>
        <v>9</v>
      </c>
      <c r="BH41" s="22">
        <f>IF(ISNA(VLOOKUP($AX$2:$AX$66,Notes!$A$1:$B$10,2,0)),"",VLOOKUP($AX$2:$AX$66,Notes!$A$1:$B$10,2,0))</f>
        <v>9</v>
      </c>
      <c r="BI41" s="22">
        <f>IF(ISNA(VLOOKUP($AZ$2:$AZ$66,Notes!$A$1:$B$10,2,0)),"",VLOOKUP($AZ$2:$AZ$66,Notes!$A$1:$B$10,2,0))</f>
        <v>8</v>
      </c>
      <c r="BJ41" s="22" t="str">
        <f>IF(ISNA(VLOOKUP($BB$2:$BB$66,Notes!$C$1:$D$10,2,0)),"",VLOOKUP($BB$2:$BB$66,Notes!$C$1:$D$10,2,0))</f>
        <v/>
      </c>
      <c r="BK41" s="22">
        <f>IF(ISNA(VLOOKUP($BD$2:$BD$66,Notes!$E$1:$F$10,2,0)),"",VLOOKUP($BD$2:$BD$66,Notes!$E$1:$F$10,2,0))</f>
        <v>30</v>
      </c>
      <c r="BL41" s="38">
        <f t="shared" si="40"/>
        <v>56</v>
      </c>
      <c r="BM41" s="34">
        <v>23</v>
      </c>
      <c r="BN41" s="32">
        <v>7</v>
      </c>
      <c r="BO41" s="32">
        <v>76</v>
      </c>
      <c r="BP41" s="32">
        <v>6</v>
      </c>
      <c r="BQ41" s="32">
        <v>91</v>
      </c>
      <c r="BR41" s="32">
        <v>3</v>
      </c>
      <c r="BS41" s="32">
        <v>75</v>
      </c>
      <c r="BT41" s="32">
        <v>4</v>
      </c>
      <c r="BU41" s="32"/>
      <c r="BV41" s="32"/>
      <c r="BW41" s="22">
        <f t="shared" si="41"/>
        <v>265</v>
      </c>
      <c r="BX41" s="33">
        <f t="shared" si="42"/>
        <v>1</v>
      </c>
      <c r="BY41" s="37">
        <f>IF(ISNA(VLOOKUP($BN$2:$BN$66,Notes!$A$1:$B$10,2,0)),"",VLOOKUP($BN$2:$BN$66,Notes!$A$1:$B$10,2,0))</f>
        <v>4</v>
      </c>
      <c r="BZ41" s="22">
        <f>IF(ISNA(VLOOKUP($BP$2:$BP$66,Notes!$A$1:$B$10,2,0)),"",VLOOKUP($BP$2:$BP$66,Notes!$A$1:$B$10,2,0))</f>
        <v>5</v>
      </c>
      <c r="CA41" s="22">
        <f>IF(ISNA(VLOOKUP($BR$2:$BR$66,Notes!$A$1:$B$10,2,0)),"",VLOOKUP($BR$2:$BR$66,Notes!$A$1:$B$10,2,0))</f>
        <v>8</v>
      </c>
      <c r="CB41" s="22">
        <f>IF(ISNA(VLOOKUP($BT$2:$BT$66,Notes!$C$1:$D$10,2,0)),"",VLOOKUP($BT$2:$BT$66,Notes!$C$1:$D$10,2,0))</f>
        <v>9</v>
      </c>
      <c r="CC41" s="22" t="str">
        <f>IF(ISNA(VLOOKUP($BV$2:$BV$66,Notes!$E$1:$F$10,2,0)),"",VLOOKUP($BV$2:$BV$66,Notes!$E$1:$F$10,2,0))</f>
        <v/>
      </c>
      <c r="CD41" s="38">
        <f t="shared" si="43"/>
        <v>26</v>
      </c>
      <c r="CE41" s="57">
        <f t="shared" si="20"/>
        <v>55</v>
      </c>
      <c r="CF41" s="22">
        <f t="shared" si="21"/>
        <v>53</v>
      </c>
      <c r="CG41" s="22">
        <f t="shared" si="22"/>
        <v>56</v>
      </c>
      <c r="CH41" s="22">
        <f t="shared" si="23"/>
        <v>26</v>
      </c>
    </row>
    <row r="42" spans="1:86">
      <c r="A42" s="35">
        <v>515</v>
      </c>
      <c r="B42" s="36" t="s">
        <v>57</v>
      </c>
      <c r="C42" s="35">
        <f t="shared" si="24"/>
        <v>1272</v>
      </c>
      <c r="D42" s="22">
        <f t="shared" si="25"/>
        <v>163</v>
      </c>
      <c r="E42" s="22">
        <f t="shared" si="26"/>
        <v>4</v>
      </c>
      <c r="F42" s="22">
        <f t="shared" si="27"/>
        <v>40.75</v>
      </c>
      <c r="G42" s="22">
        <f t="shared" si="28"/>
        <v>138</v>
      </c>
      <c r="H42" s="22">
        <f t="shared" si="29"/>
        <v>0</v>
      </c>
      <c r="I42" s="33">
        <f t="shared" si="30"/>
        <v>0</v>
      </c>
      <c r="J42" s="36">
        <f t="shared" si="31"/>
        <v>0</v>
      </c>
      <c r="K42" s="34">
        <v>93</v>
      </c>
      <c r="L42" s="32">
        <v>2</v>
      </c>
      <c r="M42" s="32">
        <v>87</v>
      </c>
      <c r="N42" s="32">
        <v>3</v>
      </c>
      <c r="O42" s="32">
        <v>93</v>
      </c>
      <c r="P42" s="32">
        <v>2</v>
      </c>
      <c r="Q42" s="32"/>
      <c r="R42" s="32"/>
      <c r="S42" s="32">
        <v>78</v>
      </c>
      <c r="T42" s="32">
        <v>4</v>
      </c>
      <c r="U42" s="22">
        <f t="shared" si="32"/>
        <v>351</v>
      </c>
      <c r="V42" s="33">
        <f t="shared" si="33"/>
        <v>1</v>
      </c>
      <c r="W42" s="37">
        <f>IF(ISNA(VLOOKUP($L$2:$L$66,Notes!$A$1:$B$10,2,0)),"",VLOOKUP($L$2:$L$66,Notes!$A$1:$B$10,2,0))</f>
        <v>9</v>
      </c>
      <c r="X42" s="22">
        <f>IF(ISNA(VLOOKUP($N$2:$N$66,Notes!$A$1:$B$10,2,0)),"",VLOOKUP($N$2:$N$66,Notes!$A$1:$B$10,2,0))</f>
        <v>8</v>
      </c>
      <c r="Y42" s="22">
        <f>IF(ISNA(VLOOKUP($P$2:$P$66,Notes!$A$1:$B$10,2,0)),"",VLOOKUP($P$2:$P$66,Notes!$A$1:$B$10,2,0))</f>
        <v>9</v>
      </c>
      <c r="Z42" s="22" t="str">
        <f>IF(ISNA(VLOOKUP($R$2:$R$66,Notes!$C$1:$D$10,2,0)),"",VLOOKUP($R$2:$R$66,Notes!$C$1:$D$10,2,0))</f>
        <v/>
      </c>
      <c r="AA42" s="22">
        <f>IF(ISNA(VLOOKUP($T$2:$T$66,Notes!$E$1:$F$10,2,0)),"",VLOOKUP($T$2:$T$66,Notes!$E$1:$F$10,2,0))</f>
        <v>23</v>
      </c>
      <c r="AB42" s="38">
        <f t="shared" si="34"/>
        <v>49</v>
      </c>
      <c r="AC42" s="34">
        <v>79</v>
      </c>
      <c r="AD42" s="32">
        <v>2</v>
      </c>
      <c r="AE42" s="32">
        <v>78</v>
      </c>
      <c r="AF42" s="32">
        <v>5</v>
      </c>
      <c r="AG42" s="32">
        <v>6</v>
      </c>
      <c r="AH42" s="32">
        <v>6</v>
      </c>
      <c r="AI42" s="32">
        <v>30</v>
      </c>
      <c r="AJ42" s="32">
        <v>8</v>
      </c>
      <c r="AK42" s="32"/>
      <c r="AL42" s="32"/>
      <c r="AM42" s="22">
        <f t="shared" si="35"/>
        <v>193</v>
      </c>
      <c r="AN42" s="33">
        <f t="shared" si="36"/>
        <v>1</v>
      </c>
      <c r="AO42" s="37">
        <f>IF(ISNA(VLOOKUP($AD$2:$AD$66,Notes!$A$1:$B$10,2,0)),"",VLOOKUP($AD$2:$AD$66,Notes!$A$1:$B$10,2,0))</f>
        <v>9</v>
      </c>
      <c r="AP42" s="22">
        <f>IF(ISNA(VLOOKUP($AF$2:$AF$66,Notes!$A$1:$B$10,2,0)),"",VLOOKUP($AF$2:$AF$66,Notes!$A$1:$B$10,2,0))</f>
        <v>6</v>
      </c>
      <c r="AQ42" s="22">
        <f>IF(ISNA(VLOOKUP($AH$2:$AH$66,Notes!$A$1:$B$10,2,0)),"",VLOOKUP($AH$2:$AH$66,Notes!$A$1:$B$10,2,0))</f>
        <v>5</v>
      </c>
      <c r="AR42" s="22">
        <f>IF(ISNA(VLOOKUP($AJ$2:$AJ$66,Notes!$C$1:$D$10,2,0)),"",VLOOKUP($AJ$2:$AJ$66,Notes!$C$1:$D$10,2,0))</f>
        <v>5</v>
      </c>
      <c r="AS42" s="22" t="str">
        <f>IF(ISNA(VLOOKUP($AL$2:$AL$66,Notes!$E$1:$F$10,2,0)),"",VLOOKUP($AL$2:$AL$66,Notes!$E$1:$F$10,2,0))</f>
        <v/>
      </c>
      <c r="AT42" s="38">
        <f t="shared" si="37"/>
        <v>25</v>
      </c>
      <c r="AU42" s="34">
        <v>86</v>
      </c>
      <c r="AV42" s="32">
        <v>4</v>
      </c>
      <c r="AW42" s="32">
        <v>88</v>
      </c>
      <c r="AX42" s="32">
        <v>5</v>
      </c>
      <c r="AY42" s="32">
        <v>78</v>
      </c>
      <c r="AZ42" s="32">
        <v>4</v>
      </c>
      <c r="BA42" s="32"/>
      <c r="BB42" s="32"/>
      <c r="BC42" s="32">
        <v>68</v>
      </c>
      <c r="BD42" s="32">
        <v>8</v>
      </c>
      <c r="BE42" s="22">
        <f t="shared" si="38"/>
        <v>320</v>
      </c>
      <c r="BF42" s="33">
        <f t="shared" si="39"/>
        <v>1</v>
      </c>
      <c r="BG42" s="37">
        <f>IF(ISNA(VLOOKUP($AV$2:$AV$66,Notes!$A$1:$B$10,2,0)),"",VLOOKUP($AV$2:$AV$66,Notes!$A$1:$B$10,2,0))</f>
        <v>7</v>
      </c>
      <c r="BH42" s="22">
        <f>IF(ISNA(VLOOKUP($AX$2:$AX$66,Notes!$A$1:$B$10,2,0)),"",VLOOKUP($AX$2:$AX$66,Notes!$A$1:$B$10,2,0))</f>
        <v>6</v>
      </c>
      <c r="BI42" s="22">
        <f>IF(ISNA(VLOOKUP($AZ$2:$AZ$66,Notes!$A$1:$B$10,2,0)),"",VLOOKUP($AZ$2:$AZ$66,Notes!$A$1:$B$10,2,0))</f>
        <v>7</v>
      </c>
      <c r="BJ42" s="22" t="str">
        <f>IF(ISNA(VLOOKUP($BB$2:$BB$66,Notes!$C$1:$D$10,2,0)),"",VLOOKUP($BB$2:$BB$66,Notes!$C$1:$D$10,2,0))</f>
        <v/>
      </c>
      <c r="BK42" s="22">
        <f>IF(ISNA(VLOOKUP($BD$2:$BD$66,Notes!$E$1:$F$10,2,0)),"",VLOOKUP($BD$2:$BD$66,Notes!$E$1:$F$10,2,0))</f>
        <v>15</v>
      </c>
      <c r="BL42" s="38">
        <f t="shared" si="40"/>
        <v>35</v>
      </c>
      <c r="BM42" s="34">
        <v>103</v>
      </c>
      <c r="BN42" s="32">
        <v>2</v>
      </c>
      <c r="BO42" s="32">
        <v>104</v>
      </c>
      <c r="BP42" s="32">
        <v>2</v>
      </c>
      <c r="BQ42" s="32">
        <v>102</v>
      </c>
      <c r="BR42" s="32">
        <v>2</v>
      </c>
      <c r="BS42" s="32"/>
      <c r="BT42" s="32"/>
      <c r="BU42" s="32">
        <v>99</v>
      </c>
      <c r="BV42" s="32">
        <v>2</v>
      </c>
      <c r="BW42" s="22">
        <f t="shared" si="41"/>
        <v>408</v>
      </c>
      <c r="BX42" s="33">
        <f t="shared" si="42"/>
        <v>1</v>
      </c>
      <c r="BY42" s="37">
        <f>IF(ISNA(VLOOKUP($BN$2:$BN$66,Notes!$A$1:$B$10,2,0)),"",VLOOKUP($BN$2:$BN$66,Notes!$A$1:$B$10,2,0))</f>
        <v>9</v>
      </c>
      <c r="BZ42" s="22">
        <f>IF(ISNA(VLOOKUP($BP$2:$BP$66,Notes!$A$1:$B$10,2,0)),"",VLOOKUP($BP$2:$BP$66,Notes!$A$1:$B$10,2,0))</f>
        <v>9</v>
      </c>
      <c r="CA42" s="22">
        <f>IF(ISNA(VLOOKUP($BR$2:$BR$66,Notes!$A$1:$B$10,2,0)),"",VLOOKUP($BR$2:$BR$66,Notes!$A$1:$B$10,2,0))</f>
        <v>9</v>
      </c>
      <c r="CB42" s="22" t="str">
        <f>IF(ISNA(VLOOKUP($BT$2:$BT$66,Notes!$C$1:$D$10,2,0)),"",VLOOKUP($BT$2:$BT$66,Notes!$C$1:$D$10,2,0))</f>
        <v/>
      </c>
      <c r="CC42" s="22">
        <f>IF(ISNA(VLOOKUP($BV$2:$BV$66,Notes!$E$1:$F$10,2,0)),"",VLOOKUP($BV$2:$BV$66,Notes!$E$1:$F$10,2,0))</f>
        <v>27</v>
      </c>
      <c r="CD42" s="38">
        <f t="shared" si="43"/>
        <v>54</v>
      </c>
      <c r="CE42" s="57">
        <f t="shared" si="20"/>
        <v>49</v>
      </c>
      <c r="CF42" s="22">
        <f t="shared" si="21"/>
        <v>25</v>
      </c>
      <c r="CG42" s="22">
        <f t="shared" si="22"/>
        <v>35</v>
      </c>
      <c r="CH42" s="22">
        <f t="shared" si="23"/>
        <v>54</v>
      </c>
    </row>
    <row r="43" spans="1:86">
      <c r="A43" s="35">
        <v>555</v>
      </c>
      <c r="B43" s="36" t="s">
        <v>56</v>
      </c>
      <c r="C43" s="35">
        <f t="shared" si="24"/>
        <v>1299</v>
      </c>
      <c r="D43" s="22">
        <f t="shared" si="25"/>
        <v>154</v>
      </c>
      <c r="E43" s="22">
        <f t="shared" si="26"/>
        <v>4</v>
      </c>
      <c r="F43" s="22">
        <f t="shared" si="27"/>
        <v>38.5</v>
      </c>
      <c r="G43" s="22">
        <f t="shared" si="28"/>
        <v>123</v>
      </c>
      <c r="H43" s="22">
        <f t="shared" si="29"/>
        <v>0</v>
      </c>
      <c r="I43" s="33">
        <f t="shared" si="30"/>
        <v>1</v>
      </c>
      <c r="J43" s="36">
        <f t="shared" si="31"/>
        <v>3</v>
      </c>
      <c r="K43" s="34">
        <v>89</v>
      </c>
      <c r="L43" s="32">
        <v>3</v>
      </c>
      <c r="M43" s="32">
        <v>66</v>
      </c>
      <c r="N43" s="32">
        <v>5</v>
      </c>
      <c r="O43" s="32">
        <v>90</v>
      </c>
      <c r="P43" s="32">
        <v>4</v>
      </c>
      <c r="Q43" s="32">
        <v>81</v>
      </c>
      <c r="R43" s="32">
        <v>3</v>
      </c>
      <c r="S43" s="32"/>
      <c r="T43" s="32"/>
      <c r="U43" s="22">
        <f t="shared" si="32"/>
        <v>326</v>
      </c>
      <c r="V43" s="33">
        <f t="shared" si="33"/>
        <v>1</v>
      </c>
      <c r="W43" s="37">
        <f>IF(ISNA(VLOOKUP($L$2:$L$66,Notes!$A$1:$B$10,2,0)),"",VLOOKUP($L$2:$L$66,Notes!$A$1:$B$10,2,0))</f>
        <v>8</v>
      </c>
      <c r="X43" s="22">
        <f>IF(ISNA(VLOOKUP($N$2:$N$66,Notes!$A$1:$B$10,2,0)),"",VLOOKUP($N$2:$N$66,Notes!$A$1:$B$10,2,0))</f>
        <v>6</v>
      </c>
      <c r="Y43" s="22">
        <f>IF(ISNA(VLOOKUP($P$2:$P$66,Notes!$A$1:$B$10,2,0)),"",VLOOKUP($P$2:$P$66,Notes!$A$1:$B$10,2,0))</f>
        <v>7</v>
      </c>
      <c r="Z43" s="22">
        <f>IF(ISNA(VLOOKUP($R$2:$R$66,Notes!$C$1:$D$10,2,0)),"",VLOOKUP($R$2:$R$66,Notes!$C$1:$D$10,2,0))</f>
        <v>10</v>
      </c>
      <c r="AA43" s="22" t="str">
        <f>IF(ISNA(VLOOKUP($T$2:$T$66,Notes!$E$1:$F$10,2,0)),"",VLOOKUP($T$2:$T$66,Notes!$E$1:$F$10,2,0))</f>
        <v/>
      </c>
      <c r="AB43" s="38">
        <f t="shared" si="34"/>
        <v>31</v>
      </c>
      <c r="AC43" s="34">
        <v>75</v>
      </c>
      <c r="AD43" s="32">
        <v>5</v>
      </c>
      <c r="AE43" s="32">
        <v>87</v>
      </c>
      <c r="AF43" s="32">
        <v>5</v>
      </c>
      <c r="AG43" s="32">
        <v>61</v>
      </c>
      <c r="AH43" s="32">
        <v>6</v>
      </c>
      <c r="AI43" s="32">
        <v>79</v>
      </c>
      <c r="AJ43" s="32">
        <v>1</v>
      </c>
      <c r="AK43" s="32"/>
      <c r="AL43" s="32"/>
      <c r="AM43" s="22">
        <f t="shared" si="35"/>
        <v>302</v>
      </c>
      <c r="AN43" s="33">
        <f t="shared" si="36"/>
        <v>1</v>
      </c>
      <c r="AO43" s="37">
        <f>IF(ISNA(VLOOKUP($AD$2:$AD$66,Notes!$A$1:$B$10,2,0)),"",VLOOKUP($AD$2:$AD$66,Notes!$A$1:$B$10,2,0))</f>
        <v>6</v>
      </c>
      <c r="AP43" s="22">
        <f>IF(ISNA(VLOOKUP($AF$2:$AF$66,Notes!$A$1:$B$10,2,0)),"",VLOOKUP($AF$2:$AF$66,Notes!$A$1:$B$10,2,0))</f>
        <v>6</v>
      </c>
      <c r="AQ43" s="22">
        <f>IF(ISNA(VLOOKUP($AH$2:$AH$66,Notes!$A$1:$B$10,2,0)),"",VLOOKUP($AH$2:$AH$66,Notes!$A$1:$B$10,2,0))</f>
        <v>5</v>
      </c>
      <c r="AR43" s="22">
        <f>IF(ISNA(VLOOKUP($AJ$2:$AJ$66,Notes!$C$1:$D$10,2,0)),"",VLOOKUP($AJ$2:$AJ$66,Notes!$C$1:$D$10,2,0))</f>
        <v>14</v>
      </c>
      <c r="AS43" s="22" t="str">
        <f>IF(ISNA(VLOOKUP($AL$2:$AL$66,Notes!$E$1:$F$10,2,0)),"",VLOOKUP($AL$2:$AL$66,Notes!$E$1:$F$10,2,0))</f>
        <v/>
      </c>
      <c r="AT43" s="38">
        <f t="shared" si="37"/>
        <v>31</v>
      </c>
      <c r="AU43" s="34">
        <v>83</v>
      </c>
      <c r="AV43" s="32">
        <v>4</v>
      </c>
      <c r="AW43" s="32">
        <v>86</v>
      </c>
      <c r="AX43" s="32">
        <v>3</v>
      </c>
      <c r="AY43" s="32">
        <v>92</v>
      </c>
      <c r="AZ43" s="32">
        <v>1</v>
      </c>
      <c r="BA43" s="32"/>
      <c r="BB43" s="32"/>
      <c r="BC43" s="32">
        <v>88</v>
      </c>
      <c r="BD43" s="32">
        <v>3</v>
      </c>
      <c r="BE43" s="22">
        <f t="shared" si="38"/>
        <v>349</v>
      </c>
      <c r="BF43" s="33">
        <f t="shared" si="39"/>
        <v>1</v>
      </c>
      <c r="BG43" s="37">
        <f>IF(ISNA(VLOOKUP($AV$2:$AV$66,Notes!$A$1:$B$10,2,0)),"",VLOOKUP($AV$2:$AV$66,Notes!$A$1:$B$10,2,0))</f>
        <v>7</v>
      </c>
      <c r="BH43" s="22">
        <f>IF(ISNA(VLOOKUP($AX$2:$AX$66,Notes!$A$1:$B$10,2,0)),"",VLOOKUP($AX$2:$AX$66,Notes!$A$1:$B$10,2,0))</f>
        <v>8</v>
      </c>
      <c r="BI43" s="22">
        <f>IF(ISNA(VLOOKUP($AZ$2:$AZ$66,Notes!$A$1:$B$10,2,0)),"",VLOOKUP($AZ$2:$AZ$66,Notes!$A$1:$B$10,2,0))</f>
        <v>10</v>
      </c>
      <c r="BJ43" s="22" t="str">
        <f>IF(ISNA(VLOOKUP($BB$2:$BB$66,Notes!$C$1:$D$10,2,0)),"",VLOOKUP($BB$2:$BB$66,Notes!$C$1:$D$10,2,0))</f>
        <v/>
      </c>
      <c r="BK43" s="22">
        <f>IF(ISNA(VLOOKUP($BD$2:$BD$66,Notes!$E$1:$F$10,2,0)),"",VLOOKUP($BD$2:$BD$66,Notes!$E$1:$F$10,2,0))</f>
        <v>25</v>
      </c>
      <c r="BL43" s="38">
        <f t="shared" si="40"/>
        <v>50</v>
      </c>
      <c r="BM43" s="34">
        <v>96</v>
      </c>
      <c r="BN43" s="32">
        <v>1</v>
      </c>
      <c r="BO43" s="32">
        <v>95</v>
      </c>
      <c r="BP43" s="32">
        <v>1</v>
      </c>
      <c r="BQ43" s="32">
        <v>71</v>
      </c>
      <c r="BR43" s="32">
        <v>6</v>
      </c>
      <c r="BS43" s="32"/>
      <c r="BT43" s="32"/>
      <c r="BU43" s="32">
        <v>60</v>
      </c>
      <c r="BV43" s="32">
        <v>7</v>
      </c>
      <c r="BW43" s="22">
        <f t="shared" si="41"/>
        <v>322</v>
      </c>
      <c r="BX43" s="33">
        <f t="shared" si="42"/>
        <v>1</v>
      </c>
      <c r="BY43" s="37">
        <f>IF(ISNA(VLOOKUP($BN$2:$BN$66,Notes!$A$1:$B$10,2,0)),"",VLOOKUP($BN$2:$BN$66,Notes!$A$1:$B$10,2,0))</f>
        <v>10</v>
      </c>
      <c r="BZ43" s="22">
        <f>IF(ISNA(VLOOKUP($BP$2:$BP$66,Notes!$A$1:$B$10,2,0)),"",VLOOKUP($BP$2:$BP$66,Notes!$A$1:$B$10,2,0))</f>
        <v>10</v>
      </c>
      <c r="CA43" s="22">
        <f>IF(ISNA(VLOOKUP($BR$2:$BR$66,Notes!$A$1:$B$10,2,0)),"",VLOOKUP($BR$2:$BR$66,Notes!$A$1:$B$10,2,0))</f>
        <v>5</v>
      </c>
      <c r="CB43" s="22" t="str">
        <f>IF(ISNA(VLOOKUP($BT$2:$BT$66,Notes!$C$1:$D$10,2,0)),"",VLOOKUP($BT$2:$BT$66,Notes!$C$1:$D$10,2,0))</f>
        <v/>
      </c>
      <c r="CC43" s="22">
        <f>IF(ISNA(VLOOKUP($BV$2:$BV$66,Notes!$E$1:$F$10,2,0)),"",VLOOKUP($BV$2:$BV$66,Notes!$E$1:$F$10,2,0))</f>
        <v>17</v>
      </c>
      <c r="CD43" s="38">
        <f t="shared" si="43"/>
        <v>42</v>
      </c>
      <c r="CE43" s="57">
        <f t="shared" si="20"/>
        <v>31</v>
      </c>
      <c r="CF43" s="22">
        <f t="shared" si="21"/>
        <v>31</v>
      </c>
      <c r="CG43" s="22">
        <f t="shared" si="22"/>
        <v>50</v>
      </c>
      <c r="CH43" s="22">
        <f t="shared" si="23"/>
        <v>42</v>
      </c>
    </row>
    <row r="44" spans="1:86">
      <c r="A44" s="35">
        <v>568</v>
      </c>
      <c r="B44" s="139" t="s">
        <v>153</v>
      </c>
      <c r="C44" s="35">
        <f t="shared" si="24"/>
        <v>0</v>
      </c>
      <c r="D44" s="22">
        <f t="shared" si="25"/>
        <v>0</v>
      </c>
      <c r="E44" s="22">
        <f t="shared" si="26"/>
        <v>0</v>
      </c>
      <c r="F44" s="22">
        <f t="shared" si="27"/>
        <v>0</v>
      </c>
      <c r="G44" s="22">
        <f t="shared" si="28"/>
        <v>0</v>
      </c>
      <c r="H44" s="22">
        <f t="shared" si="29"/>
        <v>0</v>
      </c>
      <c r="I44" s="33">
        <f t="shared" si="30"/>
        <v>0</v>
      </c>
      <c r="J44" s="36">
        <f t="shared" si="31"/>
        <v>0</v>
      </c>
      <c r="K44" s="34"/>
      <c r="L44" s="32"/>
      <c r="M44" s="32"/>
      <c r="N44" s="32"/>
      <c r="O44" s="32"/>
      <c r="P44" s="32"/>
      <c r="Q44" s="32"/>
      <c r="R44" s="32"/>
      <c r="S44" s="32"/>
      <c r="T44" s="32"/>
      <c r="U44" s="22">
        <f t="shared" si="32"/>
        <v>0</v>
      </c>
      <c r="V44" s="33">
        <f t="shared" si="33"/>
        <v>0</v>
      </c>
      <c r="W44" s="37" t="str">
        <f>IF(ISNA(VLOOKUP($L$2:$L$66,Notes!$A$1:$B$10,2,0)),"",VLOOKUP($L$2:$L$66,Notes!$A$1:$B$10,2,0))</f>
        <v/>
      </c>
      <c r="X44" s="22" t="str">
        <f>IF(ISNA(VLOOKUP($N$2:$N$66,Notes!$A$1:$B$10,2,0)),"",VLOOKUP($N$2:$N$66,Notes!$A$1:$B$10,2,0))</f>
        <v/>
      </c>
      <c r="Y44" s="22" t="str">
        <f>IF(ISNA(VLOOKUP($P$2:$P$66,Notes!$A$1:$B$10,2,0)),"",VLOOKUP($P$2:$P$66,Notes!$A$1:$B$10,2,0))</f>
        <v/>
      </c>
      <c r="Z44" s="22" t="str">
        <f>IF(ISNA(VLOOKUP($R$2:$R$66,Notes!$C$1:$D$10,2,0)),"",VLOOKUP($R$2:$R$66,Notes!$C$1:$D$10,2,0))</f>
        <v/>
      </c>
      <c r="AA44" s="22" t="str">
        <f>IF(ISNA(VLOOKUP($T$2:$T$66,Notes!$E$1:$F$10,2,0)),"",VLOOKUP($T$2:$T$66,Notes!$E$1:$F$10,2,0))</f>
        <v/>
      </c>
      <c r="AB44" s="38">
        <f t="shared" si="34"/>
        <v>0</v>
      </c>
      <c r="AC44" s="34"/>
      <c r="AD44" s="32"/>
      <c r="AE44" s="32"/>
      <c r="AF44" s="32"/>
      <c r="AG44" s="32"/>
      <c r="AH44" s="32"/>
      <c r="AI44" s="32"/>
      <c r="AJ44" s="32"/>
      <c r="AK44" s="32"/>
      <c r="AL44" s="32"/>
      <c r="AM44" s="22">
        <f t="shared" si="35"/>
        <v>0</v>
      </c>
      <c r="AN44" s="33">
        <f t="shared" si="36"/>
        <v>0</v>
      </c>
      <c r="AO44" s="37" t="str">
        <f>IF(ISNA(VLOOKUP($AD$2:$AD$66,Notes!$A$1:$B$10,2,0)),"",VLOOKUP($AD$2:$AD$66,Notes!$A$1:$B$10,2,0))</f>
        <v/>
      </c>
      <c r="AP44" s="22" t="str">
        <f>IF(ISNA(VLOOKUP($AF$2:$AF$66,Notes!$A$1:$B$10,2,0)),"",VLOOKUP($AF$2:$AF$66,Notes!$A$1:$B$10,2,0))</f>
        <v/>
      </c>
      <c r="AQ44" s="22" t="str">
        <f>IF(ISNA(VLOOKUP($AH$2:$AH$66,Notes!$A$1:$B$10,2,0)),"",VLOOKUP($AH$2:$AH$66,Notes!$A$1:$B$10,2,0))</f>
        <v/>
      </c>
      <c r="AR44" s="22" t="str">
        <f>IF(ISNA(VLOOKUP($AJ$2:$AJ$66,Notes!$C$1:$D$10,2,0)),"",VLOOKUP($AJ$2:$AJ$66,Notes!$C$1:$D$10,2,0))</f>
        <v/>
      </c>
      <c r="AS44" s="22" t="str">
        <f>IF(ISNA(VLOOKUP($AL$2:$AL$66,Notes!$E$1:$F$10,2,0)),"",VLOOKUP($AL$2:$AL$66,Notes!$E$1:$F$10,2,0))</f>
        <v/>
      </c>
      <c r="AT44" s="38">
        <f t="shared" si="37"/>
        <v>0</v>
      </c>
      <c r="AU44" s="34"/>
      <c r="AV44" s="32"/>
      <c r="AW44" s="32"/>
      <c r="AX44" s="32"/>
      <c r="AY44" s="32"/>
      <c r="AZ44" s="32"/>
      <c r="BA44" s="32"/>
      <c r="BB44" s="32"/>
      <c r="BC44" s="32"/>
      <c r="BD44" s="32"/>
      <c r="BE44" s="22">
        <f t="shared" si="38"/>
        <v>0</v>
      </c>
      <c r="BF44" s="33">
        <f t="shared" si="39"/>
        <v>0</v>
      </c>
      <c r="BG44" s="37" t="str">
        <f>IF(ISNA(VLOOKUP($AV$2:$AV$66,Notes!$A$1:$B$10,2,0)),"",VLOOKUP($AV$2:$AV$66,Notes!$A$1:$B$10,2,0))</f>
        <v/>
      </c>
      <c r="BH44" s="22" t="str">
        <f>IF(ISNA(VLOOKUP($AX$2:$AX$66,Notes!$A$1:$B$10,2,0)),"",VLOOKUP($AX$2:$AX$66,Notes!$A$1:$B$10,2,0))</f>
        <v/>
      </c>
      <c r="BI44" s="22" t="str">
        <f>IF(ISNA(VLOOKUP($AZ$2:$AZ$66,Notes!$A$1:$B$10,2,0)),"",VLOOKUP($AZ$2:$AZ$66,Notes!$A$1:$B$10,2,0))</f>
        <v/>
      </c>
      <c r="BJ44" s="22" t="str">
        <f>IF(ISNA(VLOOKUP($BB$2:$BB$66,Notes!$C$1:$D$10,2,0)),"",VLOOKUP($BB$2:$BB$66,Notes!$C$1:$D$10,2,0))</f>
        <v/>
      </c>
      <c r="BK44" s="22" t="str">
        <f>IF(ISNA(VLOOKUP($BD$2:$BD$66,Notes!$E$1:$F$10,2,0)),"",VLOOKUP($BD$2:$BD$66,Notes!$E$1:$F$10,2,0))</f>
        <v/>
      </c>
      <c r="BL44" s="38">
        <f t="shared" si="40"/>
        <v>0</v>
      </c>
      <c r="BM44" s="34"/>
      <c r="BN44" s="32"/>
      <c r="BO44" s="32"/>
      <c r="BP44" s="32"/>
      <c r="BQ44" s="32"/>
      <c r="BR44" s="32"/>
      <c r="BS44" s="32"/>
      <c r="BT44" s="32"/>
      <c r="BU44" s="32"/>
      <c r="BV44" s="32"/>
      <c r="BW44" s="22">
        <f t="shared" si="41"/>
        <v>0</v>
      </c>
      <c r="BX44" s="33">
        <f t="shared" si="42"/>
        <v>0</v>
      </c>
      <c r="BY44" s="37" t="str">
        <f>IF(ISNA(VLOOKUP($BN$2:$BN$66,Notes!$A$1:$B$10,2,0)),"",VLOOKUP($BN$2:$BN$66,Notes!$A$1:$B$10,2,0))</f>
        <v/>
      </c>
      <c r="BZ44" s="22" t="str">
        <f>IF(ISNA(VLOOKUP($BP$2:$BP$66,Notes!$A$1:$B$10,2,0)),"",VLOOKUP($BP$2:$BP$66,Notes!$A$1:$B$10,2,0))</f>
        <v/>
      </c>
      <c r="CA44" s="22" t="str">
        <f>IF(ISNA(VLOOKUP($BR$2:$BR$66,Notes!$A$1:$B$10,2,0)),"",VLOOKUP($BR$2:$BR$66,Notes!$A$1:$B$10,2,0))</f>
        <v/>
      </c>
      <c r="CB44" s="22" t="str">
        <f>IF(ISNA(VLOOKUP($BT$2:$BT$66,Notes!$C$1:$D$10,2,0)),"",VLOOKUP($BT$2:$BT$66,Notes!$C$1:$D$10,2,0))</f>
        <v/>
      </c>
      <c r="CC44" s="22" t="str">
        <f>IF(ISNA(VLOOKUP($BV$2:$BV$66,Notes!$E$1:$F$10,2,0)),"",VLOOKUP($BV$2:$BV$66,Notes!$E$1:$F$10,2,0))</f>
        <v/>
      </c>
      <c r="CD44" s="38">
        <f t="shared" si="43"/>
        <v>0</v>
      </c>
      <c r="CE44" s="57">
        <f t="shared" si="20"/>
        <v>0</v>
      </c>
      <c r="CF44" s="22">
        <f t="shared" si="21"/>
        <v>0</v>
      </c>
      <c r="CG44" s="22">
        <f t="shared" si="22"/>
        <v>0</v>
      </c>
      <c r="CH44" s="22">
        <f t="shared" si="23"/>
        <v>0</v>
      </c>
    </row>
    <row r="45" spans="1:86">
      <c r="A45" s="35">
        <v>569</v>
      </c>
      <c r="B45" s="36" t="s">
        <v>91</v>
      </c>
      <c r="C45" s="35">
        <f t="shared" si="24"/>
        <v>0</v>
      </c>
      <c r="D45" s="22">
        <f t="shared" si="25"/>
        <v>0</v>
      </c>
      <c r="E45" s="22">
        <f t="shared" si="26"/>
        <v>0</v>
      </c>
      <c r="F45" s="22">
        <f t="shared" si="27"/>
        <v>0</v>
      </c>
      <c r="G45" s="22">
        <f t="shared" si="28"/>
        <v>0</v>
      </c>
      <c r="H45" s="22">
        <f t="shared" si="29"/>
        <v>0</v>
      </c>
      <c r="I45" s="33">
        <f t="shared" si="30"/>
        <v>0</v>
      </c>
      <c r="J45" s="36">
        <f t="shared" si="31"/>
        <v>0</v>
      </c>
      <c r="K45" s="34"/>
      <c r="L45" s="32"/>
      <c r="M45" s="32"/>
      <c r="N45" s="32"/>
      <c r="O45" s="32"/>
      <c r="P45" s="32"/>
      <c r="Q45" s="32"/>
      <c r="R45" s="32"/>
      <c r="S45" s="32"/>
      <c r="T45" s="32"/>
      <c r="U45" s="22">
        <f t="shared" si="32"/>
        <v>0</v>
      </c>
      <c r="V45" s="33">
        <f t="shared" si="33"/>
        <v>0</v>
      </c>
      <c r="W45" s="37" t="str">
        <f>IF(ISNA(VLOOKUP($L$2:$L$66,Notes!$A$1:$B$10,2,0)),"",VLOOKUP($L$2:$L$66,Notes!$A$1:$B$10,2,0))</f>
        <v/>
      </c>
      <c r="X45" s="22" t="str">
        <f>IF(ISNA(VLOOKUP($N$2:$N$66,Notes!$A$1:$B$10,2,0)),"",VLOOKUP($N$2:$N$66,Notes!$A$1:$B$10,2,0))</f>
        <v/>
      </c>
      <c r="Y45" s="22" t="str">
        <f>IF(ISNA(VLOOKUP($P$2:$P$66,Notes!$A$1:$B$10,2,0)),"",VLOOKUP($P$2:$P$66,Notes!$A$1:$B$10,2,0))</f>
        <v/>
      </c>
      <c r="Z45" s="22" t="str">
        <f>IF(ISNA(VLOOKUP($R$2:$R$66,Notes!$C$1:$D$10,2,0)),"",VLOOKUP($R$2:$R$66,Notes!$C$1:$D$10,2,0))</f>
        <v/>
      </c>
      <c r="AA45" s="22" t="str">
        <f>IF(ISNA(VLOOKUP($T$2:$T$66,Notes!$E$1:$F$10,2,0)),"",VLOOKUP($T$2:$T$66,Notes!$E$1:$F$10,2,0))</f>
        <v/>
      </c>
      <c r="AB45" s="38">
        <f t="shared" si="34"/>
        <v>0</v>
      </c>
      <c r="AC45" s="34"/>
      <c r="AD45" s="32"/>
      <c r="AE45" s="32"/>
      <c r="AF45" s="32"/>
      <c r="AG45" s="32"/>
      <c r="AH45" s="32"/>
      <c r="AI45" s="32"/>
      <c r="AJ45" s="32"/>
      <c r="AK45" s="32"/>
      <c r="AL45" s="32"/>
      <c r="AM45" s="22">
        <f t="shared" si="35"/>
        <v>0</v>
      </c>
      <c r="AN45" s="33">
        <f t="shared" si="36"/>
        <v>0</v>
      </c>
      <c r="AO45" s="37" t="str">
        <f>IF(ISNA(VLOOKUP($AD$2:$AD$66,Notes!$A$1:$B$10,2,0)),"",VLOOKUP($AD$2:$AD$66,Notes!$A$1:$B$10,2,0))</f>
        <v/>
      </c>
      <c r="AP45" s="22" t="str">
        <f>IF(ISNA(VLOOKUP($AF$2:$AF$66,Notes!$A$1:$B$10,2,0)),"",VLOOKUP($AF$2:$AF$66,Notes!$A$1:$B$10,2,0))</f>
        <v/>
      </c>
      <c r="AQ45" s="22" t="str">
        <f>IF(ISNA(VLOOKUP($AH$2:$AH$66,Notes!$A$1:$B$10,2,0)),"",VLOOKUP($AH$2:$AH$66,Notes!$A$1:$B$10,2,0))</f>
        <v/>
      </c>
      <c r="AR45" s="22" t="str">
        <f>IF(ISNA(VLOOKUP($AJ$2:$AJ$66,Notes!$C$1:$D$10,2,0)),"",VLOOKUP($AJ$2:$AJ$66,Notes!$C$1:$D$10,2,0))</f>
        <v/>
      </c>
      <c r="AS45" s="22" t="str">
        <f>IF(ISNA(VLOOKUP($AL$2:$AL$66,Notes!$E$1:$F$10,2,0)),"",VLOOKUP($AL$2:$AL$66,Notes!$E$1:$F$10,2,0))</f>
        <v/>
      </c>
      <c r="AT45" s="38">
        <f t="shared" si="37"/>
        <v>0</v>
      </c>
      <c r="AU45" s="34"/>
      <c r="AV45" s="32"/>
      <c r="AW45" s="32"/>
      <c r="AX45" s="32"/>
      <c r="AY45" s="32"/>
      <c r="AZ45" s="32"/>
      <c r="BA45" s="32"/>
      <c r="BB45" s="32"/>
      <c r="BC45" s="32"/>
      <c r="BD45" s="32"/>
      <c r="BE45" s="22">
        <f t="shared" si="38"/>
        <v>0</v>
      </c>
      <c r="BF45" s="33">
        <f t="shared" si="39"/>
        <v>0</v>
      </c>
      <c r="BG45" s="37" t="str">
        <f>IF(ISNA(VLOOKUP($AV$2:$AV$66,Notes!$A$1:$B$10,2,0)),"",VLOOKUP($AV$2:$AV$66,Notes!$A$1:$B$10,2,0))</f>
        <v/>
      </c>
      <c r="BH45" s="22" t="str">
        <f>IF(ISNA(VLOOKUP($AX$2:$AX$66,Notes!$A$1:$B$10,2,0)),"",VLOOKUP($AX$2:$AX$66,Notes!$A$1:$B$10,2,0))</f>
        <v/>
      </c>
      <c r="BI45" s="22" t="str">
        <f>IF(ISNA(VLOOKUP($AZ$2:$AZ$66,Notes!$A$1:$B$10,2,0)),"",VLOOKUP($AZ$2:$AZ$66,Notes!$A$1:$B$10,2,0))</f>
        <v/>
      </c>
      <c r="BJ45" s="22" t="str">
        <f>IF(ISNA(VLOOKUP($BB$2:$BB$66,Notes!$C$1:$D$10,2,0)),"",VLOOKUP($BB$2:$BB$66,Notes!$C$1:$D$10,2,0))</f>
        <v/>
      </c>
      <c r="BK45" s="22" t="str">
        <f>IF(ISNA(VLOOKUP($BD$2:$BD$66,Notes!$E$1:$F$10,2,0)),"",VLOOKUP($BD$2:$BD$66,Notes!$E$1:$F$10,2,0))</f>
        <v/>
      </c>
      <c r="BL45" s="38">
        <f t="shared" si="40"/>
        <v>0</v>
      </c>
      <c r="BM45" s="34"/>
      <c r="BN45" s="32"/>
      <c r="BO45" s="32"/>
      <c r="BP45" s="32"/>
      <c r="BQ45" s="32"/>
      <c r="BR45" s="32"/>
      <c r="BS45" s="32"/>
      <c r="BT45" s="32"/>
      <c r="BU45" s="32"/>
      <c r="BV45" s="32"/>
      <c r="BW45" s="22">
        <f t="shared" si="41"/>
        <v>0</v>
      </c>
      <c r="BX45" s="33">
        <f t="shared" si="42"/>
        <v>0</v>
      </c>
      <c r="BY45" s="37" t="str">
        <f>IF(ISNA(VLOOKUP($BN$2:$BN$66,Notes!$A$1:$B$10,2,0)),"",VLOOKUP($BN$2:$BN$66,Notes!$A$1:$B$10,2,0))</f>
        <v/>
      </c>
      <c r="BZ45" s="22" t="str">
        <f>IF(ISNA(VLOOKUP($BP$2:$BP$66,Notes!$A$1:$B$10,2,0)),"",VLOOKUP($BP$2:$BP$66,Notes!$A$1:$B$10,2,0))</f>
        <v/>
      </c>
      <c r="CA45" s="22" t="str">
        <f>IF(ISNA(VLOOKUP($BR$2:$BR$66,Notes!$A$1:$B$10,2,0)),"",VLOOKUP($BR$2:$BR$66,Notes!$A$1:$B$10,2,0))</f>
        <v/>
      </c>
      <c r="CB45" s="22" t="str">
        <f>IF(ISNA(VLOOKUP($BT$2:$BT$66,Notes!$C$1:$D$10,2,0)),"",VLOOKUP($BT$2:$BT$66,Notes!$C$1:$D$10,2,0))</f>
        <v/>
      </c>
      <c r="CC45" s="22" t="str">
        <f>IF(ISNA(VLOOKUP($BV$2:$BV$66,Notes!$E$1:$F$10,2,0)),"",VLOOKUP($BV$2:$BV$66,Notes!$E$1:$F$10,2,0))</f>
        <v/>
      </c>
      <c r="CD45" s="38">
        <f t="shared" si="43"/>
        <v>0</v>
      </c>
      <c r="CE45" s="57">
        <f t="shared" si="20"/>
        <v>0</v>
      </c>
      <c r="CF45" s="22">
        <f t="shared" si="21"/>
        <v>0</v>
      </c>
      <c r="CG45" s="22">
        <f t="shared" si="22"/>
        <v>0</v>
      </c>
      <c r="CH45" s="22">
        <f t="shared" si="23"/>
        <v>0</v>
      </c>
    </row>
    <row r="46" spans="1:86">
      <c r="A46" s="35">
        <v>572</v>
      </c>
      <c r="B46" s="36" t="s">
        <v>92</v>
      </c>
      <c r="C46" s="35">
        <f t="shared" si="24"/>
        <v>0</v>
      </c>
      <c r="D46" s="22">
        <f t="shared" si="25"/>
        <v>0</v>
      </c>
      <c r="E46" s="22">
        <f t="shared" si="26"/>
        <v>0</v>
      </c>
      <c r="F46" s="22">
        <f t="shared" si="27"/>
        <v>0</v>
      </c>
      <c r="G46" s="22">
        <f t="shared" si="28"/>
        <v>0</v>
      </c>
      <c r="H46" s="22">
        <f t="shared" si="29"/>
        <v>0</v>
      </c>
      <c r="I46" s="33">
        <f t="shared" si="30"/>
        <v>0</v>
      </c>
      <c r="J46" s="36">
        <f t="shared" si="31"/>
        <v>0</v>
      </c>
      <c r="K46" s="34"/>
      <c r="L46" s="32"/>
      <c r="M46" s="32"/>
      <c r="N46" s="32"/>
      <c r="O46" s="32"/>
      <c r="P46" s="32"/>
      <c r="Q46" s="32"/>
      <c r="R46" s="32"/>
      <c r="S46" s="32"/>
      <c r="T46" s="32"/>
      <c r="U46" s="22">
        <f t="shared" si="32"/>
        <v>0</v>
      </c>
      <c r="V46" s="33">
        <f t="shared" si="33"/>
        <v>0</v>
      </c>
      <c r="W46" s="37" t="str">
        <f>IF(ISNA(VLOOKUP($L$2:$L$66,Notes!$A$1:$B$10,2,0)),"",VLOOKUP($L$2:$L$66,Notes!$A$1:$B$10,2,0))</f>
        <v/>
      </c>
      <c r="X46" s="22" t="str">
        <f>IF(ISNA(VLOOKUP($N$2:$N$66,Notes!$A$1:$B$10,2,0)),"",VLOOKUP($N$2:$N$66,Notes!$A$1:$B$10,2,0))</f>
        <v/>
      </c>
      <c r="Y46" s="22" t="str">
        <f>IF(ISNA(VLOOKUP($P$2:$P$66,Notes!$A$1:$B$10,2,0)),"",VLOOKUP($P$2:$P$66,Notes!$A$1:$B$10,2,0))</f>
        <v/>
      </c>
      <c r="Z46" s="22" t="str">
        <f>IF(ISNA(VLOOKUP($R$2:$R$66,Notes!$C$1:$D$10,2,0)),"",VLOOKUP($R$2:$R$66,Notes!$C$1:$D$10,2,0))</f>
        <v/>
      </c>
      <c r="AA46" s="22" t="str">
        <f>IF(ISNA(VLOOKUP($T$2:$T$66,Notes!$E$1:$F$10,2,0)),"",VLOOKUP($T$2:$T$66,Notes!$E$1:$F$10,2,0))</f>
        <v/>
      </c>
      <c r="AB46" s="38">
        <f t="shared" si="34"/>
        <v>0</v>
      </c>
      <c r="AC46" s="34"/>
      <c r="AD46" s="32"/>
      <c r="AE46" s="32"/>
      <c r="AF46" s="32"/>
      <c r="AG46" s="32"/>
      <c r="AH46" s="32"/>
      <c r="AI46" s="32"/>
      <c r="AJ46" s="32"/>
      <c r="AK46" s="32"/>
      <c r="AL46" s="32"/>
      <c r="AM46" s="22">
        <f t="shared" si="35"/>
        <v>0</v>
      </c>
      <c r="AN46" s="33">
        <f t="shared" si="36"/>
        <v>0</v>
      </c>
      <c r="AO46" s="37" t="str">
        <f>IF(ISNA(VLOOKUP($AD$2:$AD$66,Notes!$A$1:$B$10,2,0)),"",VLOOKUP($AD$2:$AD$66,Notes!$A$1:$B$10,2,0))</f>
        <v/>
      </c>
      <c r="AP46" s="22" t="str">
        <f>IF(ISNA(VLOOKUP($AF$2:$AF$66,Notes!$A$1:$B$10,2,0)),"",VLOOKUP($AF$2:$AF$66,Notes!$A$1:$B$10,2,0))</f>
        <v/>
      </c>
      <c r="AQ46" s="22" t="str">
        <f>IF(ISNA(VLOOKUP($AH$2:$AH$66,Notes!$A$1:$B$10,2,0)),"",VLOOKUP($AH$2:$AH$66,Notes!$A$1:$B$10,2,0))</f>
        <v/>
      </c>
      <c r="AR46" s="22" t="str">
        <f>IF(ISNA(VLOOKUP($AJ$2:$AJ$66,Notes!$C$1:$D$10,2,0)),"",VLOOKUP($AJ$2:$AJ$66,Notes!$C$1:$D$10,2,0))</f>
        <v/>
      </c>
      <c r="AS46" s="22" t="str">
        <f>IF(ISNA(VLOOKUP($AL$2:$AL$66,Notes!$E$1:$F$10,2,0)),"",VLOOKUP($AL$2:$AL$66,Notes!$E$1:$F$10,2,0))</f>
        <v/>
      </c>
      <c r="AT46" s="38">
        <f t="shared" si="37"/>
        <v>0</v>
      </c>
      <c r="AU46" s="34"/>
      <c r="AV46" s="32"/>
      <c r="AW46" s="32"/>
      <c r="AX46" s="32"/>
      <c r="AY46" s="32"/>
      <c r="AZ46" s="32"/>
      <c r="BA46" s="32"/>
      <c r="BB46" s="32"/>
      <c r="BC46" s="32"/>
      <c r="BD46" s="32"/>
      <c r="BE46" s="22">
        <f t="shared" si="38"/>
        <v>0</v>
      </c>
      <c r="BF46" s="33">
        <f t="shared" si="39"/>
        <v>0</v>
      </c>
      <c r="BG46" s="37" t="str">
        <f>IF(ISNA(VLOOKUP($AV$2:$AV$66,Notes!$A$1:$B$10,2,0)),"",VLOOKUP($AV$2:$AV$66,Notes!$A$1:$B$10,2,0))</f>
        <v/>
      </c>
      <c r="BH46" s="22" t="str">
        <f>IF(ISNA(VLOOKUP($AX$2:$AX$66,Notes!$A$1:$B$10,2,0)),"",VLOOKUP($AX$2:$AX$66,Notes!$A$1:$B$10,2,0))</f>
        <v/>
      </c>
      <c r="BI46" s="22" t="str">
        <f>IF(ISNA(VLOOKUP($AZ$2:$AZ$66,Notes!$A$1:$B$10,2,0)),"",VLOOKUP($AZ$2:$AZ$66,Notes!$A$1:$B$10,2,0))</f>
        <v/>
      </c>
      <c r="BJ46" s="22" t="str">
        <f>IF(ISNA(VLOOKUP($BB$2:$BB$66,Notes!$C$1:$D$10,2,0)),"",VLOOKUP($BB$2:$BB$66,Notes!$C$1:$D$10,2,0))</f>
        <v/>
      </c>
      <c r="BK46" s="22" t="str">
        <f>IF(ISNA(VLOOKUP($BD$2:$BD$66,Notes!$E$1:$F$10,2,0)),"",VLOOKUP($BD$2:$BD$66,Notes!$E$1:$F$10,2,0))</f>
        <v/>
      </c>
      <c r="BL46" s="38">
        <f t="shared" si="40"/>
        <v>0</v>
      </c>
      <c r="BM46" s="34"/>
      <c r="BN46" s="32"/>
      <c r="BO46" s="32"/>
      <c r="BP46" s="32"/>
      <c r="BQ46" s="32"/>
      <c r="BR46" s="32"/>
      <c r="BS46" s="32"/>
      <c r="BT46" s="32"/>
      <c r="BU46" s="32"/>
      <c r="BV46" s="32"/>
      <c r="BW46" s="22">
        <f t="shared" si="41"/>
        <v>0</v>
      </c>
      <c r="BX46" s="33">
        <f t="shared" si="42"/>
        <v>0</v>
      </c>
      <c r="BY46" s="37" t="str">
        <f>IF(ISNA(VLOOKUP($BN$2:$BN$66,Notes!$A$1:$B$10,2,0)),"",VLOOKUP($BN$2:$BN$66,Notes!$A$1:$B$10,2,0))</f>
        <v/>
      </c>
      <c r="BZ46" s="22" t="str">
        <f>IF(ISNA(VLOOKUP($BP$2:$BP$66,Notes!$A$1:$B$10,2,0)),"",VLOOKUP($BP$2:$BP$66,Notes!$A$1:$B$10,2,0))</f>
        <v/>
      </c>
      <c r="CA46" s="22" t="str">
        <f>IF(ISNA(VLOOKUP($BR$2:$BR$66,Notes!$A$1:$B$10,2,0)),"",VLOOKUP($BR$2:$BR$66,Notes!$A$1:$B$10,2,0))</f>
        <v/>
      </c>
      <c r="CB46" s="22" t="str">
        <f>IF(ISNA(VLOOKUP($BT$2:$BT$66,Notes!$C$1:$D$10,2,0)),"",VLOOKUP($BT$2:$BT$66,Notes!$C$1:$D$10,2,0))</f>
        <v/>
      </c>
      <c r="CC46" s="22" t="str">
        <f>IF(ISNA(VLOOKUP($BV$2:$BV$66,Notes!$E$1:$F$10,2,0)),"",VLOOKUP($BV$2:$BV$66,Notes!$E$1:$F$10,2,0))</f>
        <v/>
      </c>
      <c r="CD46" s="38">
        <f t="shared" si="43"/>
        <v>0</v>
      </c>
      <c r="CE46" s="57">
        <f t="shared" si="20"/>
        <v>0</v>
      </c>
      <c r="CF46" s="22">
        <f t="shared" si="21"/>
        <v>0</v>
      </c>
      <c r="CG46" s="22">
        <f t="shared" si="22"/>
        <v>0</v>
      </c>
      <c r="CH46" s="22">
        <f t="shared" si="23"/>
        <v>0</v>
      </c>
    </row>
    <row r="47" spans="1:86">
      <c r="A47" s="35">
        <v>595</v>
      </c>
      <c r="B47" s="36" t="s">
        <v>45</v>
      </c>
      <c r="C47" s="35">
        <f t="shared" si="24"/>
        <v>0</v>
      </c>
      <c r="D47" s="22">
        <f t="shared" si="25"/>
        <v>0</v>
      </c>
      <c r="E47" s="22">
        <f t="shared" si="26"/>
        <v>0</v>
      </c>
      <c r="F47" s="22">
        <f t="shared" si="27"/>
        <v>0</v>
      </c>
      <c r="G47" s="22">
        <f t="shared" si="28"/>
        <v>0</v>
      </c>
      <c r="H47" s="22">
        <f t="shared" si="29"/>
        <v>0</v>
      </c>
      <c r="I47" s="33">
        <f t="shared" si="30"/>
        <v>0</v>
      </c>
      <c r="J47" s="36">
        <f t="shared" si="31"/>
        <v>0</v>
      </c>
      <c r="K47" s="34"/>
      <c r="L47" s="32"/>
      <c r="M47" s="32"/>
      <c r="N47" s="32"/>
      <c r="O47" s="32"/>
      <c r="P47" s="32"/>
      <c r="Q47" s="32"/>
      <c r="R47" s="32"/>
      <c r="S47" s="32"/>
      <c r="T47" s="32"/>
      <c r="U47" s="22">
        <f t="shared" si="32"/>
        <v>0</v>
      </c>
      <c r="V47" s="33">
        <f t="shared" si="33"/>
        <v>0</v>
      </c>
      <c r="W47" s="37" t="str">
        <f>IF(ISNA(VLOOKUP($L$2:$L$66,Notes!$A$1:$B$10,2,0)),"",VLOOKUP($L$2:$L$66,Notes!$A$1:$B$10,2,0))</f>
        <v/>
      </c>
      <c r="X47" s="22" t="str">
        <f>IF(ISNA(VLOOKUP($N$2:$N$66,Notes!$A$1:$B$10,2,0)),"",VLOOKUP($N$2:$N$66,Notes!$A$1:$B$10,2,0))</f>
        <v/>
      </c>
      <c r="Y47" s="22" t="str">
        <f>IF(ISNA(VLOOKUP($P$2:$P$66,Notes!$A$1:$B$10,2,0)),"",VLOOKUP($P$2:$P$66,Notes!$A$1:$B$10,2,0))</f>
        <v/>
      </c>
      <c r="Z47" s="22" t="str">
        <f>IF(ISNA(VLOOKUP($R$2:$R$66,Notes!$C$1:$D$10,2,0)),"",VLOOKUP($R$2:$R$66,Notes!$C$1:$D$10,2,0))</f>
        <v/>
      </c>
      <c r="AA47" s="22" t="str">
        <f>IF(ISNA(VLOOKUP($T$2:$T$66,Notes!$E$1:$F$10,2,0)),"",VLOOKUP($T$2:$T$66,Notes!$E$1:$F$10,2,0))</f>
        <v/>
      </c>
      <c r="AB47" s="38">
        <f t="shared" si="34"/>
        <v>0</v>
      </c>
      <c r="AC47" s="34"/>
      <c r="AD47" s="32"/>
      <c r="AE47" s="32"/>
      <c r="AF47" s="32"/>
      <c r="AG47" s="32"/>
      <c r="AH47" s="32"/>
      <c r="AI47" s="32"/>
      <c r="AJ47" s="32"/>
      <c r="AK47" s="32"/>
      <c r="AL47" s="32"/>
      <c r="AM47" s="22">
        <f t="shared" si="35"/>
        <v>0</v>
      </c>
      <c r="AN47" s="33">
        <f t="shared" si="36"/>
        <v>0</v>
      </c>
      <c r="AO47" s="37" t="str">
        <f>IF(ISNA(VLOOKUP($AD$2:$AD$66,Notes!$A$1:$B$10,2,0)),"",VLOOKUP($AD$2:$AD$66,Notes!$A$1:$B$10,2,0))</f>
        <v/>
      </c>
      <c r="AP47" s="22" t="str">
        <f>IF(ISNA(VLOOKUP($AF$2:$AF$66,Notes!$A$1:$B$10,2,0)),"",VLOOKUP($AF$2:$AF$66,Notes!$A$1:$B$10,2,0))</f>
        <v/>
      </c>
      <c r="AQ47" s="22" t="str">
        <f>IF(ISNA(VLOOKUP($AH$2:$AH$66,Notes!$A$1:$B$10,2,0)),"",VLOOKUP($AH$2:$AH$66,Notes!$A$1:$B$10,2,0))</f>
        <v/>
      </c>
      <c r="AR47" s="22" t="str">
        <f>IF(ISNA(VLOOKUP($AJ$2:$AJ$66,Notes!$C$1:$D$10,2,0)),"",VLOOKUP($AJ$2:$AJ$66,Notes!$C$1:$D$10,2,0))</f>
        <v/>
      </c>
      <c r="AS47" s="22" t="str">
        <f>IF(ISNA(VLOOKUP($AL$2:$AL$66,Notes!$E$1:$F$10,2,0)),"",VLOOKUP($AL$2:$AL$66,Notes!$E$1:$F$10,2,0))</f>
        <v/>
      </c>
      <c r="AT47" s="38">
        <f t="shared" si="37"/>
        <v>0</v>
      </c>
      <c r="AU47" s="34"/>
      <c r="AV47" s="32"/>
      <c r="AW47" s="32"/>
      <c r="AX47" s="32"/>
      <c r="AY47" s="32"/>
      <c r="AZ47" s="32"/>
      <c r="BA47" s="32"/>
      <c r="BB47" s="32"/>
      <c r="BC47" s="32"/>
      <c r="BD47" s="32"/>
      <c r="BE47" s="22">
        <f t="shared" si="38"/>
        <v>0</v>
      </c>
      <c r="BF47" s="33">
        <f t="shared" si="39"/>
        <v>0</v>
      </c>
      <c r="BG47" s="37" t="str">
        <f>IF(ISNA(VLOOKUP($AV$2:$AV$66,Notes!$A$1:$B$10,2,0)),"",VLOOKUP($AV$2:$AV$66,Notes!$A$1:$B$10,2,0))</f>
        <v/>
      </c>
      <c r="BH47" s="22" t="str">
        <f>IF(ISNA(VLOOKUP($AX$2:$AX$66,Notes!$A$1:$B$10,2,0)),"",VLOOKUP($AX$2:$AX$66,Notes!$A$1:$B$10,2,0))</f>
        <v/>
      </c>
      <c r="BI47" s="22" t="str">
        <f>IF(ISNA(VLOOKUP($AZ$2:$AZ$66,Notes!$A$1:$B$10,2,0)),"",VLOOKUP($AZ$2:$AZ$66,Notes!$A$1:$B$10,2,0))</f>
        <v/>
      </c>
      <c r="BJ47" s="22" t="str">
        <f>IF(ISNA(VLOOKUP($BB$2:$BB$66,Notes!$C$1:$D$10,2,0)),"",VLOOKUP($BB$2:$BB$66,Notes!$C$1:$D$10,2,0))</f>
        <v/>
      </c>
      <c r="BK47" s="22" t="str">
        <f>IF(ISNA(VLOOKUP($BD$2:$BD$66,Notes!$E$1:$F$10,2,0)),"",VLOOKUP($BD$2:$BD$66,Notes!$E$1:$F$10,2,0))</f>
        <v/>
      </c>
      <c r="BL47" s="38">
        <f t="shared" si="40"/>
        <v>0</v>
      </c>
      <c r="BM47" s="34"/>
      <c r="BN47" s="32"/>
      <c r="BO47" s="32"/>
      <c r="BP47" s="32"/>
      <c r="BQ47" s="32"/>
      <c r="BR47" s="32"/>
      <c r="BS47" s="32"/>
      <c r="BT47" s="32"/>
      <c r="BU47" s="32"/>
      <c r="BV47" s="32"/>
      <c r="BW47" s="22">
        <f t="shared" si="41"/>
        <v>0</v>
      </c>
      <c r="BX47" s="33">
        <f t="shared" si="42"/>
        <v>0</v>
      </c>
      <c r="BY47" s="37" t="str">
        <f>IF(ISNA(VLOOKUP($BN$2:$BN$66,Notes!$A$1:$B$10,2,0)),"",VLOOKUP($BN$2:$BN$66,Notes!$A$1:$B$10,2,0))</f>
        <v/>
      </c>
      <c r="BZ47" s="22" t="str">
        <f>IF(ISNA(VLOOKUP($BP$2:$BP$66,Notes!$A$1:$B$10,2,0)),"",VLOOKUP($BP$2:$BP$66,Notes!$A$1:$B$10,2,0))</f>
        <v/>
      </c>
      <c r="CA47" s="22" t="str">
        <f>IF(ISNA(VLOOKUP($BR$2:$BR$66,Notes!$A$1:$B$10,2,0)),"",VLOOKUP($BR$2:$BR$66,Notes!$A$1:$B$10,2,0))</f>
        <v/>
      </c>
      <c r="CB47" s="22" t="str">
        <f>IF(ISNA(VLOOKUP($BT$2:$BT$66,Notes!$C$1:$D$10,2,0)),"",VLOOKUP($BT$2:$BT$66,Notes!$C$1:$D$10,2,0))</f>
        <v/>
      </c>
      <c r="CC47" s="22" t="str">
        <f>IF(ISNA(VLOOKUP($BV$2:$BV$66,Notes!$E$1:$F$10,2,0)),"",VLOOKUP($BV$2:$BV$66,Notes!$E$1:$F$10,2,0))</f>
        <v/>
      </c>
      <c r="CD47" s="38">
        <f t="shared" si="43"/>
        <v>0</v>
      </c>
      <c r="CE47" s="57">
        <f t="shared" si="20"/>
        <v>0</v>
      </c>
      <c r="CF47" s="22">
        <f t="shared" si="21"/>
        <v>0</v>
      </c>
      <c r="CG47" s="22">
        <f t="shared" si="22"/>
        <v>0</v>
      </c>
      <c r="CH47" s="22">
        <f t="shared" si="23"/>
        <v>0</v>
      </c>
    </row>
    <row r="48" spans="1:86">
      <c r="A48" s="35">
        <v>629</v>
      </c>
      <c r="B48" s="139" t="s">
        <v>271</v>
      </c>
      <c r="C48" s="35">
        <f t="shared" si="24"/>
        <v>903</v>
      </c>
      <c r="D48" s="22">
        <f t="shared" si="25"/>
        <v>90</v>
      </c>
      <c r="E48" s="22">
        <f t="shared" si="26"/>
        <v>3</v>
      </c>
      <c r="F48" s="22">
        <f t="shared" si="27"/>
        <v>30</v>
      </c>
      <c r="G48" s="22">
        <f t="shared" si="28"/>
        <v>90</v>
      </c>
      <c r="H48" s="22">
        <f t="shared" si="29"/>
        <v>0</v>
      </c>
      <c r="I48" s="33">
        <f t="shared" si="30"/>
        <v>0</v>
      </c>
      <c r="J48" s="36">
        <f t="shared" si="31"/>
        <v>0</v>
      </c>
      <c r="K48" s="34">
        <v>57</v>
      </c>
      <c r="L48" s="32">
        <v>5</v>
      </c>
      <c r="M48" s="32">
        <v>79</v>
      </c>
      <c r="N48" s="32">
        <v>5</v>
      </c>
      <c r="O48" s="32">
        <v>77</v>
      </c>
      <c r="P48" s="32">
        <v>4</v>
      </c>
      <c r="Q48" s="32">
        <v>73</v>
      </c>
      <c r="R48" s="32">
        <v>6</v>
      </c>
      <c r="S48" s="32"/>
      <c r="T48" s="32"/>
      <c r="U48" s="22">
        <f t="shared" si="32"/>
        <v>286</v>
      </c>
      <c r="V48" s="33">
        <f t="shared" si="33"/>
        <v>1</v>
      </c>
      <c r="W48" s="37">
        <f>IF(ISNA(VLOOKUP($L$2:$L$66,Notes!$A$1:$B$10,2,0)),"",VLOOKUP($L$2:$L$66,Notes!$A$1:$B$10,2,0))</f>
        <v>6</v>
      </c>
      <c r="X48" s="22">
        <f>IF(ISNA(VLOOKUP($N$2:$N$66,Notes!$A$1:$B$10,2,0)),"",VLOOKUP($N$2:$N$66,Notes!$A$1:$B$10,2,0))</f>
        <v>6</v>
      </c>
      <c r="Y48" s="22">
        <f>IF(ISNA(VLOOKUP($P$2:$P$66,Notes!$A$1:$B$10,2,0)),"",VLOOKUP($P$2:$P$66,Notes!$A$1:$B$10,2,0))</f>
        <v>7</v>
      </c>
      <c r="Z48" s="22">
        <f>IF(ISNA(VLOOKUP($R$2:$R$66,Notes!$C$1:$D$10,2,0)),"",VLOOKUP($R$2:$R$66,Notes!$C$1:$D$10,2,0))</f>
        <v>7</v>
      </c>
      <c r="AA48" s="22" t="str">
        <f>IF(ISNA(VLOOKUP($T$2:$T$66,Notes!$E$1:$F$10,2,0)),"",VLOOKUP($T$2:$T$66,Notes!$E$1:$F$10,2,0))</f>
        <v/>
      </c>
      <c r="AB48" s="38">
        <f t="shared" si="34"/>
        <v>26</v>
      </c>
      <c r="AC48" s="34">
        <v>66</v>
      </c>
      <c r="AD48" s="32">
        <v>5</v>
      </c>
      <c r="AE48" s="32">
        <v>80</v>
      </c>
      <c r="AF48" s="32">
        <v>4</v>
      </c>
      <c r="AG48" s="32">
        <v>76</v>
      </c>
      <c r="AH48" s="32">
        <v>4</v>
      </c>
      <c r="AI48" s="32">
        <v>65</v>
      </c>
      <c r="AJ48" s="32">
        <v>4</v>
      </c>
      <c r="AK48" s="32"/>
      <c r="AL48" s="32"/>
      <c r="AM48" s="22">
        <f t="shared" si="35"/>
        <v>287</v>
      </c>
      <c r="AN48" s="33">
        <f t="shared" si="36"/>
        <v>1</v>
      </c>
      <c r="AO48" s="37">
        <f>IF(ISNA(VLOOKUP($AD$2:$AD$66,Notes!$A$1:$B$10,2,0)),"",VLOOKUP($AD$2:$AD$66,Notes!$A$1:$B$10,2,0))</f>
        <v>6</v>
      </c>
      <c r="AP48" s="22">
        <f>IF(ISNA(VLOOKUP($AF$2:$AF$66,Notes!$A$1:$B$10,2,0)),"",VLOOKUP($AF$2:$AF$66,Notes!$A$1:$B$10,2,0))</f>
        <v>7</v>
      </c>
      <c r="AQ48" s="22">
        <f>IF(ISNA(VLOOKUP($AH$2:$AH$66,Notes!$A$1:$B$10,2,0)),"",VLOOKUP($AH$2:$AH$66,Notes!$A$1:$B$10,2,0))</f>
        <v>7</v>
      </c>
      <c r="AR48" s="22">
        <f>IF(ISNA(VLOOKUP($AJ$2:$AJ$66,Notes!$C$1:$D$10,2,0)),"",VLOOKUP($AJ$2:$AJ$66,Notes!$C$1:$D$10,2,0))</f>
        <v>9</v>
      </c>
      <c r="AS48" s="22" t="str">
        <f>IF(ISNA(VLOOKUP($AL$2:$AL$66,Notes!$E$1:$F$10,2,0)),"",VLOOKUP($AL$2:$AL$66,Notes!$E$1:$F$10,2,0))</f>
        <v/>
      </c>
      <c r="AT48" s="38">
        <f t="shared" si="37"/>
        <v>29</v>
      </c>
      <c r="AU48" s="34"/>
      <c r="AV48" s="32"/>
      <c r="AW48" s="32"/>
      <c r="AX48" s="32"/>
      <c r="AY48" s="32"/>
      <c r="AZ48" s="32"/>
      <c r="BA48" s="32"/>
      <c r="BB48" s="32"/>
      <c r="BC48" s="32"/>
      <c r="BD48" s="32"/>
      <c r="BE48" s="22">
        <f t="shared" si="38"/>
        <v>0</v>
      </c>
      <c r="BF48" s="33">
        <f t="shared" si="39"/>
        <v>0</v>
      </c>
      <c r="BG48" s="37" t="str">
        <f>IF(ISNA(VLOOKUP($AV$2:$AV$66,Notes!$A$1:$B$10,2,0)),"",VLOOKUP($AV$2:$AV$66,Notes!$A$1:$B$10,2,0))</f>
        <v/>
      </c>
      <c r="BH48" s="22" t="str">
        <f>IF(ISNA(VLOOKUP($AX$2:$AX$66,Notes!$A$1:$B$10,2,0)),"",VLOOKUP($AX$2:$AX$66,Notes!$A$1:$B$10,2,0))</f>
        <v/>
      </c>
      <c r="BI48" s="22" t="str">
        <f>IF(ISNA(VLOOKUP($AZ$2:$AZ$66,Notes!$A$1:$B$10,2,0)),"",VLOOKUP($AZ$2:$AZ$66,Notes!$A$1:$B$10,2,0))</f>
        <v/>
      </c>
      <c r="BJ48" s="22" t="str">
        <f>IF(ISNA(VLOOKUP($BB$2:$BB$66,Notes!$C$1:$D$10,2,0)),"",VLOOKUP($BB$2:$BB$66,Notes!$C$1:$D$10,2,0))</f>
        <v/>
      </c>
      <c r="BK48" s="22" t="str">
        <f>IF(ISNA(VLOOKUP($BD$2:$BD$66,Notes!$E$1:$F$10,2,0)),"",VLOOKUP($BD$2:$BD$66,Notes!$E$1:$F$10,2,0))</f>
        <v/>
      </c>
      <c r="BL48" s="38">
        <f t="shared" si="40"/>
        <v>0</v>
      </c>
      <c r="BM48" s="34">
        <v>81</v>
      </c>
      <c r="BN48" s="32">
        <v>4</v>
      </c>
      <c r="BO48" s="32">
        <v>89</v>
      </c>
      <c r="BP48" s="32">
        <v>2</v>
      </c>
      <c r="BQ48" s="32">
        <v>81</v>
      </c>
      <c r="BR48" s="32">
        <v>4</v>
      </c>
      <c r="BS48" s="32">
        <v>79</v>
      </c>
      <c r="BT48" s="32">
        <v>2</v>
      </c>
      <c r="BU48" s="32"/>
      <c r="BV48" s="32"/>
      <c r="BW48" s="22">
        <f t="shared" si="41"/>
        <v>330</v>
      </c>
      <c r="BX48" s="33">
        <f t="shared" si="42"/>
        <v>1</v>
      </c>
      <c r="BY48" s="37">
        <f>IF(ISNA(VLOOKUP($BN$2:$BN$66,Notes!$A$1:$B$10,2,0)),"",VLOOKUP($BN$2:$BN$66,Notes!$A$1:$B$10,2,0))</f>
        <v>7</v>
      </c>
      <c r="BZ48" s="22">
        <f>IF(ISNA(VLOOKUP($BP$2:$BP$66,Notes!$A$1:$B$10,2,0)),"",VLOOKUP($BP$2:$BP$66,Notes!$A$1:$B$10,2,0))</f>
        <v>9</v>
      </c>
      <c r="CA48" s="22">
        <f>IF(ISNA(VLOOKUP($BR$2:$BR$66,Notes!$A$1:$B$10,2,0)),"",VLOOKUP($BR$2:$BR$66,Notes!$A$1:$B$10,2,0))</f>
        <v>7</v>
      </c>
      <c r="CB48" s="22">
        <f>IF(ISNA(VLOOKUP($BT$2:$BT$66,Notes!$C$1:$D$10,2,0)),"",VLOOKUP($BT$2:$BT$66,Notes!$C$1:$D$10,2,0))</f>
        <v>12</v>
      </c>
      <c r="CC48" s="22" t="str">
        <f>IF(ISNA(VLOOKUP($BV$2:$BV$66,Notes!$E$1:$F$10,2,0)),"",VLOOKUP($BV$2:$BV$66,Notes!$E$1:$F$10,2,0))</f>
        <v/>
      </c>
      <c r="CD48" s="38">
        <f t="shared" si="43"/>
        <v>35</v>
      </c>
      <c r="CE48" s="57">
        <f t="shared" si="20"/>
        <v>26</v>
      </c>
      <c r="CF48" s="22">
        <f t="shared" si="21"/>
        <v>29</v>
      </c>
      <c r="CG48" s="22">
        <f t="shared" si="22"/>
        <v>0</v>
      </c>
      <c r="CH48" s="22">
        <f t="shared" si="23"/>
        <v>35</v>
      </c>
    </row>
    <row r="49" spans="1:86">
      <c r="A49" s="35">
        <v>777</v>
      </c>
      <c r="B49" s="36" t="s">
        <v>284</v>
      </c>
      <c r="C49" s="35">
        <f t="shared" si="24"/>
        <v>606</v>
      </c>
      <c r="D49" s="22">
        <f t="shared" si="25"/>
        <v>74</v>
      </c>
      <c r="E49" s="22">
        <f t="shared" si="26"/>
        <v>2</v>
      </c>
      <c r="F49" s="22">
        <f t="shared" si="27"/>
        <v>37</v>
      </c>
      <c r="G49" s="22" t="str">
        <f t="shared" si="28"/>
        <v>CBDG</v>
      </c>
      <c r="H49" s="22">
        <f t="shared" si="29"/>
        <v>0</v>
      </c>
      <c r="I49" s="33">
        <f t="shared" si="30"/>
        <v>0</v>
      </c>
      <c r="J49" s="36">
        <f t="shared" si="31"/>
        <v>3</v>
      </c>
      <c r="K49" s="34"/>
      <c r="L49" s="32"/>
      <c r="M49" s="32"/>
      <c r="N49" s="32"/>
      <c r="O49" s="32"/>
      <c r="P49" s="32"/>
      <c r="Q49" s="32"/>
      <c r="R49" s="32"/>
      <c r="S49" s="32"/>
      <c r="T49" s="32"/>
      <c r="U49" s="22">
        <f t="shared" si="32"/>
        <v>0</v>
      </c>
      <c r="V49" s="33">
        <f t="shared" si="33"/>
        <v>0</v>
      </c>
      <c r="W49" s="37" t="str">
        <f>IF(ISNA(VLOOKUP($L$2:$L$66,Notes!$A$1:$B$10,2,0)),"",VLOOKUP($L$2:$L$66,Notes!$A$1:$B$10,2,0))</f>
        <v/>
      </c>
      <c r="X49" s="22" t="str">
        <f>IF(ISNA(VLOOKUP($N$2:$N$66,Notes!$A$1:$B$10,2,0)),"",VLOOKUP($N$2:$N$66,Notes!$A$1:$B$10,2,0))</f>
        <v/>
      </c>
      <c r="Y49" s="22" t="str">
        <f>IF(ISNA(VLOOKUP($P$2:$P$66,Notes!$A$1:$B$10,2,0)),"",VLOOKUP($P$2:$P$66,Notes!$A$1:$B$10,2,0))</f>
        <v/>
      </c>
      <c r="Z49" s="22" t="str">
        <f>IF(ISNA(VLOOKUP($R$2:$R$66,Notes!$C$1:$D$10,2,0)),"",VLOOKUP($R$2:$R$66,Notes!$C$1:$D$10,2,0))</f>
        <v/>
      </c>
      <c r="AA49" s="22" t="str">
        <f>IF(ISNA(VLOOKUP($T$2:$T$66,Notes!$E$1:$F$10,2,0)),"",VLOOKUP($T$2:$T$66,Notes!$E$1:$F$10,2,0))</f>
        <v/>
      </c>
      <c r="AB49" s="38">
        <f t="shared" si="34"/>
        <v>0</v>
      </c>
      <c r="AC49" s="34"/>
      <c r="AD49" s="32"/>
      <c r="AE49" s="32"/>
      <c r="AF49" s="32"/>
      <c r="AG49" s="32"/>
      <c r="AH49" s="32"/>
      <c r="AI49" s="32"/>
      <c r="AJ49" s="32"/>
      <c r="AK49" s="32"/>
      <c r="AL49" s="32"/>
      <c r="AM49" s="22">
        <f t="shared" si="35"/>
        <v>0</v>
      </c>
      <c r="AN49" s="33">
        <f t="shared" si="36"/>
        <v>0</v>
      </c>
      <c r="AO49" s="37" t="str">
        <f>IF(ISNA(VLOOKUP($AD$2:$AD$66,Notes!$A$1:$B$10,2,0)),"",VLOOKUP($AD$2:$AD$66,Notes!$A$1:$B$10,2,0))</f>
        <v/>
      </c>
      <c r="AP49" s="22" t="str">
        <f>IF(ISNA(VLOOKUP($AF$2:$AF$66,Notes!$A$1:$B$10,2,0)),"",VLOOKUP($AF$2:$AF$66,Notes!$A$1:$B$10,2,0))</f>
        <v/>
      </c>
      <c r="AQ49" s="22" t="str">
        <f>IF(ISNA(VLOOKUP($AH$2:$AH$66,Notes!$A$1:$B$10,2,0)),"",VLOOKUP($AH$2:$AH$66,Notes!$A$1:$B$10,2,0))</f>
        <v/>
      </c>
      <c r="AR49" s="22" t="str">
        <f>IF(ISNA(VLOOKUP($AJ$2:$AJ$66,Notes!$C$1:$D$10,2,0)),"",VLOOKUP($AJ$2:$AJ$66,Notes!$C$1:$D$10,2,0))</f>
        <v/>
      </c>
      <c r="AS49" s="22" t="str">
        <f>IF(ISNA(VLOOKUP($AL$2:$AL$66,Notes!$E$1:$F$10,2,0)),"",VLOOKUP($AL$2:$AL$66,Notes!$E$1:$F$10,2,0))</f>
        <v/>
      </c>
      <c r="AT49" s="38">
        <f t="shared" si="37"/>
        <v>0</v>
      </c>
      <c r="AU49" s="34">
        <v>65</v>
      </c>
      <c r="AV49" s="32">
        <v>7</v>
      </c>
      <c r="AW49" s="32">
        <v>67</v>
      </c>
      <c r="AX49" s="32">
        <v>7</v>
      </c>
      <c r="AY49" s="32">
        <v>73</v>
      </c>
      <c r="AZ49" s="32">
        <v>6</v>
      </c>
      <c r="BA49" s="32">
        <v>26</v>
      </c>
      <c r="BB49" s="32">
        <v>5</v>
      </c>
      <c r="BC49" s="32"/>
      <c r="BD49" s="32"/>
      <c r="BE49" s="22">
        <f t="shared" si="38"/>
        <v>231</v>
      </c>
      <c r="BF49" s="33">
        <f t="shared" si="39"/>
        <v>1</v>
      </c>
      <c r="BG49" s="37">
        <f>IF(ISNA(VLOOKUP($AV$2:$AV$66,Notes!$A$1:$B$10,2,0)),"",VLOOKUP($AV$2:$AV$66,Notes!$A$1:$B$10,2,0))</f>
        <v>4</v>
      </c>
      <c r="BH49" s="22">
        <f>IF(ISNA(VLOOKUP($AX$2:$AX$66,Notes!$A$1:$B$10,2,0)),"",VLOOKUP($AX$2:$AX$66,Notes!$A$1:$B$10,2,0))</f>
        <v>4</v>
      </c>
      <c r="BI49" s="22">
        <f>IF(ISNA(VLOOKUP($AZ$2:$AZ$66,Notes!$A$1:$B$10,2,0)),"",VLOOKUP($AZ$2:$AZ$66,Notes!$A$1:$B$10,2,0))</f>
        <v>5</v>
      </c>
      <c r="BJ49" s="22">
        <f>IF(ISNA(VLOOKUP($BB$2:$BB$66,Notes!$C$1:$D$10,2,0)),"",VLOOKUP($BB$2:$BB$66,Notes!$C$1:$D$10,2,0))</f>
        <v>8</v>
      </c>
      <c r="BK49" s="22" t="str">
        <f>IF(ISNA(VLOOKUP($BD$2:$BD$66,Notes!$E$1:$F$10,2,0)),"",VLOOKUP($BD$2:$BD$66,Notes!$E$1:$F$10,2,0))</f>
        <v/>
      </c>
      <c r="BL49" s="38">
        <f t="shared" si="40"/>
        <v>21</v>
      </c>
      <c r="BM49" s="34">
        <v>97</v>
      </c>
      <c r="BN49" s="32">
        <v>1</v>
      </c>
      <c r="BO49" s="32">
        <v>91</v>
      </c>
      <c r="BP49" s="32">
        <v>1</v>
      </c>
      <c r="BQ49" s="32">
        <v>95</v>
      </c>
      <c r="BR49" s="32">
        <v>1</v>
      </c>
      <c r="BS49" s="32"/>
      <c r="BT49" s="32"/>
      <c r="BU49" s="32">
        <v>92</v>
      </c>
      <c r="BV49" s="32">
        <v>4</v>
      </c>
      <c r="BW49" s="22">
        <f t="shared" si="41"/>
        <v>375</v>
      </c>
      <c r="BX49" s="33">
        <f t="shared" si="42"/>
        <v>1</v>
      </c>
      <c r="BY49" s="37">
        <f>IF(ISNA(VLOOKUP($BN$2:$BN$66,Notes!$A$1:$B$10,2,0)),"",VLOOKUP($BN$2:$BN$66,Notes!$A$1:$B$10,2,0))</f>
        <v>10</v>
      </c>
      <c r="BZ49" s="22">
        <f>IF(ISNA(VLOOKUP($BP$2:$BP$66,Notes!$A$1:$B$10,2,0)),"",VLOOKUP($BP$2:$BP$66,Notes!$A$1:$B$10,2,0))</f>
        <v>10</v>
      </c>
      <c r="CA49" s="22">
        <f>IF(ISNA(VLOOKUP($BR$2:$BR$66,Notes!$A$1:$B$10,2,0)),"",VLOOKUP($BR$2:$BR$66,Notes!$A$1:$B$10,2,0))</f>
        <v>10</v>
      </c>
      <c r="CB49" s="22" t="str">
        <f>IF(ISNA(VLOOKUP($BT$2:$BT$66,Notes!$C$1:$D$10,2,0)),"",VLOOKUP($BT$2:$BT$66,Notes!$C$1:$D$10,2,0))</f>
        <v/>
      </c>
      <c r="CC49" s="22">
        <f>IF(ISNA(VLOOKUP($BV$2:$BV$66,Notes!$E$1:$F$10,2,0)),"",VLOOKUP($BV$2:$BV$66,Notes!$E$1:$F$10,2,0))</f>
        <v>23</v>
      </c>
      <c r="CD49" s="38">
        <f t="shared" si="43"/>
        <v>53</v>
      </c>
      <c r="CE49" s="57">
        <f t="shared" si="20"/>
        <v>0</v>
      </c>
      <c r="CF49" s="22">
        <f t="shared" si="21"/>
        <v>0</v>
      </c>
      <c r="CG49" s="22">
        <f t="shared" si="22"/>
        <v>21</v>
      </c>
      <c r="CH49" s="22">
        <f t="shared" si="23"/>
        <v>53</v>
      </c>
    </row>
    <row r="50" spans="1:86">
      <c r="A50" s="35">
        <v>904</v>
      </c>
      <c r="B50" s="36" t="s">
        <v>40</v>
      </c>
      <c r="C50" s="35">
        <f t="shared" si="24"/>
        <v>1406</v>
      </c>
      <c r="D50" s="22">
        <f t="shared" si="25"/>
        <v>182</v>
      </c>
      <c r="E50" s="22">
        <f t="shared" si="26"/>
        <v>4</v>
      </c>
      <c r="F50" s="22">
        <f t="shared" si="27"/>
        <v>45.5</v>
      </c>
      <c r="G50" s="22">
        <f t="shared" si="28"/>
        <v>155</v>
      </c>
      <c r="H50" s="22">
        <f t="shared" si="29"/>
        <v>0</v>
      </c>
      <c r="I50" s="33">
        <f t="shared" si="30"/>
        <v>0</v>
      </c>
      <c r="J50" s="36">
        <f t="shared" si="31"/>
        <v>6</v>
      </c>
      <c r="K50" s="34">
        <v>98</v>
      </c>
      <c r="L50" s="32">
        <v>1</v>
      </c>
      <c r="M50" s="32">
        <v>96</v>
      </c>
      <c r="N50" s="32">
        <v>1</v>
      </c>
      <c r="O50" s="32">
        <v>98</v>
      </c>
      <c r="P50" s="32">
        <v>1</v>
      </c>
      <c r="Q50" s="32"/>
      <c r="R50" s="32"/>
      <c r="S50" s="32">
        <v>69</v>
      </c>
      <c r="T50" s="32">
        <v>7</v>
      </c>
      <c r="U50" s="22">
        <f t="shared" si="32"/>
        <v>361</v>
      </c>
      <c r="V50" s="33">
        <f t="shared" si="33"/>
        <v>1</v>
      </c>
      <c r="W50" s="37">
        <f>IF(ISNA(VLOOKUP($L$2:$L$66,Notes!$A$1:$B$10,2,0)),"",VLOOKUP($L$2:$L$66,Notes!$A$1:$B$10,2,0))</f>
        <v>10</v>
      </c>
      <c r="X50" s="22">
        <f>IF(ISNA(VLOOKUP($N$2:$N$66,Notes!$A$1:$B$10,2,0)),"",VLOOKUP($N$2:$N$66,Notes!$A$1:$B$10,2,0))</f>
        <v>10</v>
      </c>
      <c r="Y50" s="22">
        <f>IF(ISNA(VLOOKUP($P$2:$P$66,Notes!$A$1:$B$10,2,0)),"",VLOOKUP($P$2:$P$66,Notes!$A$1:$B$10,2,0))</f>
        <v>10</v>
      </c>
      <c r="Z50" s="22" t="str">
        <f>IF(ISNA(VLOOKUP($R$2:$R$66,Notes!$C$1:$D$10,2,0)),"",VLOOKUP($R$2:$R$66,Notes!$C$1:$D$10,2,0))</f>
        <v/>
      </c>
      <c r="AA50" s="22">
        <f>IF(ISNA(VLOOKUP($T$2:$T$66,Notes!$E$1:$F$10,2,0)),"",VLOOKUP($T$2:$T$66,Notes!$E$1:$F$10,2,0))</f>
        <v>17</v>
      </c>
      <c r="AB50" s="38">
        <f t="shared" si="34"/>
        <v>47</v>
      </c>
      <c r="AC50" s="34">
        <v>93</v>
      </c>
      <c r="AD50" s="32">
        <v>2</v>
      </c>
      <c r="AE50" s="32">
        <v>90</v>
      </c>
      <c r="AF50" s="32">
        <v>3</v>
      </c>
      <c r="AG50" s="32">
        <v>90</v>
      </c>
      <c r="AH50" s="32">
        <v>2</v>
      </c>
      <c r="AI50" s="32"/>
      <c r="AJ50" s="32"/>
      <c r="AK50" s="32">
        <v>91</v>
      </c>
      <c r="AL50" s="32">
        <v>3</v>
      </c>
      <c r="AM50" s="22">
        <f t="shared" si="35"/>
        <v>364</v>
      </c>
      <c r="AN50" s="33">
        <f t="shared" si="36"/>
        <v>1</v>
      </c>
      <c r="AO50" s="37">
        <f>IF(ISNA(VLOOKUP($AD$2:$AD$66,Notes!$A$1:$B$10,2,0)),"",VLOOKUP($AD$2:$AD$66,Notes!$A$1:$B$10,2,0))</f>
        <v>9</v>
      </c>
      <c r="AP50" s="22">
        <f>IF(ISNA(VLOOKUP($AF$2:$AF$66,Notes!$A$1:$B$10,2,0)),"",VLOOKUP($AF$2:$AF$66,Notes!$A$1:$B$10,2,0))</f>
        <v>8</v>
      </c>
      <c r="AQ50" s="22">
        <f>IF(ISNA(VLOOKUP($AH$2:$AH$66,Notes!$A$1:$B$10,2,0)),"",VLOOKUP($AH$2:$AH$66,Notes!$A$1:$B$10,2,0))</f>
        <v>9</v>
      </c>
      <c r="AR50" s="22" t="str">
        <f>IF(ISNA(VLOOKUP($AJ$2:$AJ$66,Notes!$C$1:$D$10,2,0)),"",VLOOKUP($AJ$2:$AJ$66,Notes!$C$1:$D$10,2,0))</f>
        <v/>
      </c>
      <c r="AS50" s="22">
        <f>IF(ISNA(VLOOKUP($AL$2:$AL$66,Notes!$E$1:$F$10,2,0)),"",VLOOKUP($AL$2:$AL$66,Notes!$E$1:$F$10,2,0))</f>
        <v>25</v>
      </c>
      <c r="AT50" s="38">
        <f t="shared" si="37"/>
        <v>51</v>
      </c>
      <c r="AU50" s="34">
        <v>97</v>
      </c>
      <c r="AV50" s="32">
        <v>1</v>
      </c>
      <c r="AW50" s="32">
        <v>96</v>
      </c>
      <c r="AX50" s="32">
        <v>1</v>
      </c>
      <c r="AY50" s="32">
        <v>92</v>
      </c>
      <c r="AZ50" s="32">
        <v>1</v>
      </c>
      <c r="BA50" s="32"/>
      <c r="BB50" s="32"/>
      <c r="BC50" s="32">
        <v>95</v>
      </c>
      <c r="BD50" s="32">
        <v>2</v>
      </c>
      <c r="BE50" s="22">
        <f t="shared" si="38"/>
        <v>380</v>
      </c>
      <c r="BF50" s="33">
        <f t="shared" si="39"/>
        <v>1</v>
      </c>
      <c r="BG50" s="37">
        <f>IF(ISNA(VLOOKUP($AV$2:$AV$66,Notes!$A$1:$B$10,2,0)),"",VLOOKUP($AV$2:$AV$66,Notes!$A$1:$B$10,2,0))</f>
        <v>10</v>
      </c>
      <c r="BH50" s="22">
        <f>IF(ISNA(VLOOKUP($AX$2:$AX$66,Notes!$A$1:$B$10,2,0)),"",VLOOKUP($AX$2:$AX$66,Notes!$A$1:$B$10,2,0))</f>
        <v>10</v>
      </c>
      <c r="BI50" s="22">
        <f>IF(ISNA(VLOOKUP($AZ$2:$AZ$66,Notes!$A$1:$B$10,2,0)),"",VLOOKUP($AZ$2:$AZ$66,Notes!$A$1:$B$10,2,0))</f>
        <v>10</v>
      </c>
      <c r="BJ50" s="22" t="str">
        <f>IF(ISNA(VLOOKUP($BB$2:$BB$66,Notes!$C$1:$D$10,2,0)),"",VLOOKUP($BB$2:$BB$66,Notes!$C$1:$D$10,2,0))</f>
        <v/>
      </c>
      <c r="BK50" s="22">
        <f>IF(ISNA(VLOOKUP($BD$2:$BD$66,Notes!$E$1:$F$10,2,0)),"",VLOOKUP($BD$2:$BD$66,Notes!$E$1:$F$10,2,0))</f>
        <v>27</v>
      </c>
      <c r="BL50" s="38">
        <f t="shared" si="40"/>
        <v>57</v>
      </c>
      <c r="BM50" s="34">
        <v>81</v>
      </c>
      <c r="BN50" s="32">
        <v>3</v>
      </c>
      <c r="BO50" s="32">
        <v>80</v>
      </c>
      <c r="BP50" s="32">
        <v>4</v>
      </c>
      <c r="BQ50" s="32">
        <v>82</v>
      </c>
      <c r="BR50" s="32">
        <v>5</v>
      </c>
      <c r="BS50" s="32">
        <v>58</v>
      </c>
      <c r="BT50" s="32">
        <v>7</v>
      </c>
      <c r="BU50" s="32"/>
      <c r="BV50" s="32"/>
      <c r="BW50" s="22">
        <f t="shared" si="41"/>
        <v>301</v>
      </c>
      <c r="BX50" s="33">
        <f t="shared" si="42"/>
        <v>1</v>
      </c>
      <c r="BY50" s="37">
        <f>IF(ISNA(VLOOKUP($BN$2:$BN$66,Notes!$A$1:$B$10,2,0)),"",VLOOKUP($BN$2:$BN$66,Notes!$A$1:$B$10,2,0))</f>
        <v>8</v>
      </c>
      <c r="BZ50" s="22">
        <f>IF(ISNA(VLOOKUP($BP$2:$BP$66,Notes!$A$1:$B$10,2,0)),"",VLOOKUP($BP$2:$BP$66,Notes!$A$1:$B$10,2,0))</f>
        <v>7</v>
      </c>
      <c r="CA50" s="22">
        <f>IF(ISNA(VLOOKUP($BR$2:$BR$66,Notes!$A$1:$B$10,2,0)),"",VLOOKUP($BR$2:$BR$66,Notes!$A$1:$B$10,2,0))</f>
        <v>6</v>
      </c>
      <c r="CB50" s="22">
        <f>IF(ISNA(VLOOKUP($BT$2:$BT$66,Notes!$C$1:$D$10,2,0)),"",VLOOKUP($BT$2:$BT$66,Notes!$C$1:$D$10,2,0))</f>
        <v>6</v>
      </c>
      <c r="CC50" s="22" t="str">
        <f>IF(ISNA(VLOOKUP($BV$2:$BV$66,Notes!$E$1:$F$10,2,0)),"",VLOOKUP($BV$2:$BV$66,Notes!$E$1:$F$10,2,0))</f>
        <v/>
      </c>
      <c r="CD50" s="38">
        <f t="shared" si="43"/>
        <v>27</v>
      </c>
      <c r="CE50" s="57">
        <f t="shared" si="20"/>
        <v>47</v>
      </c>
      <c r="CF50" s="22">
        <f t="shared" si="21"/>
        <v>51</v>
      </c>
      <c r="CG50" s="22">
        <f t="shared" si="22"/>
        <v>57</v>
      </c>
      <c r="CH50" s="22">
        <f t="shared" si="23"/>
        <v>27</v>
      </c>
    </row>
    <row r="51" spans="1:86">
      <c r="A51" s="35" t="s">
        <v>93</v>
      </c>
      <c r="B51" s="36" t="s">
        <v>94</v>
      </c>
      <c r="C51" s="35">
        <f t="shared" si="24"/>
        <v>0</v>
      </c>
      <c r="D51" s="22">
        <f t="shared" si="25"/>
        <v>0</v>
      </c>
      <c r="E51" s="22">
        <f t="shared" si="26"/>
        <v>0</v>
      </c>
      <c r="F51" s="22">
        <f t="shared" si="27"/>
        <v>0</v>
      </c>
      <c r="G51" s="22">
        <f t="shared" si="28"/>
        <v>0</v>
      </c>
      <c r="H51" s="22">
        <f t="shared" si="29"/>
        <v>0</v>
      </c>
      <c r="I51" s="33">
        <f t="shared" si="30"/>
        <v>0</v>
      </c>
      <c r="J51" s="36">
        <f t="shared" si="31"/>
        <v>0</v>
      </c>
      <c r="K51" s="34"/>
      <c r="L51" s="32"/>
      <c r="M51" s="32"/>
      <c r="N51" s="32"/>
      <c r="O51" s="32"/>
      <c r="P51" s="32"/>
      <c r="Q51" s="32"/>
      <c r="R51" s="32"/>
      <c r="S51" s="32"/>
      <c r="T51" s="32"/>
      <c r="U51" s="22">
        <f t="shared" si="32"/>
        <v>0</v>
      </c>
      <c r="V51" s="33">
        <f t="shared" si="33"/>
        <v>0</v>
      </c>
      <c r="W51" s="37" t="str">
        <f>IF(ISNA(VLOOKUP($L$2:$L$66,Notes!$A$1:$B$10,2,0)),"",VLOOKUP($L$2:$L$66,Notes!$A$1:$B$10,2,0))</f>
        <v/>
      </c>
      <c r="X51" s="22" t="str">
        <f>IF(ISNA(VLOOKUP($N$2:$N$66,Notes!$A$1:$B$10,2,0)),"",VLOOKUP($N$2:$N$66,Notes!$A$1:$B$10,2,0))</f>
        <v/>
      </c>
      <c r="Y51" s="22" t="str">
        <f>IF(ISNA(VLOOKUP($P$2:$P$66,Notes!$A$1:$B$10,2,0)),"",VLOOKUP($P$2:$P$66,Notes!$A$1:$B$10,2,0))</f>
        <v/>
      </c>
      <c r="Z51" s="22" t="str">
        <f>IF(ISNA(VLOOKUP($R$2:$R$66,Notes!$C$1:$D$10,2,0)),"",VLOOKUP($R$2:$R$66,Notes!$C$1:$D$10,2,0))</f>
        <v/>
      </c>
      <c r="AA51" s="22" t="str">
        <f>IF(ISNA(VLOOKUP($T$2:$T$66,Notes!$E$1:$F$10,2,0)),"",VLOOKUP($T$2:$T$66,Notes!$E$1:$F$10,2,0))</f>
        <v/>
      </c>
      <c r="AB51" s="38">
        <f t="shared" si="34"/>
        <v>0</v>
      </c>
      <c r="AC51" s="34"/>
      <c r="AD51" s="32"/>
      <c r="AE51" s="32"/>
      <c r="AF51" s="32"/>
      <c r="AG51" s="32"/>
      <c r="AH51" s="32"/>
      <c r="AI51" s="32"/>
      <c r="AJ51" s="32"/>
      <c r="AK51" s="32"/>
      <c r="AL51" s="32"/>
      <c r="AM51" s="22">
        <f t="shared" si="35"/>
        <v>0</v>
      </c>
      <c r="AN51" s="33">
        <f t="shared" si="36"/>
        <v>0</v>
      </c>
      <c r="AO51" s="37" t="str">
        <f>IF(ISNA(VLOOKUP($AD$2:$AD$66,Notes!$A$1:$B$10,2,0)),"",VLOOKUP($AD$2:$AD$66,Notes!$A$1:$B$10,2,0))</f>
        <v/>
      </c>
      <c r="AP51" s="22" t="str">
        <f>IF(ISNA(VLOOKUP($AF$2:$AF$66,Notes!$A$1:$B$10,2,0)),"",VLOOKUP($AF$2:$AF$66,Notes!$A$1:$B$10,2,0))</f>
        <v/>
      </c>
      <c r="AQ51" s="22" t="str">
        <f>IF(ISNA(VLOOKUP($AH$2:$AH$66,Notes!$A$1:$B$10,2,0)),"",VLOOKUP($AH$2:$AH$66,Notes!$A$1:$B$10,2,0))</f>
        <v/>
      </c>
      <c r="AR51" s="22" t="str">
        <f>IF(ISNA(VLOOKUP($AJ$2:$AJ$66,Notes!$C$1:$D$10,2,0)),"",VLOOKUP($AJ$2:$AJ$66,Notes!$C$1:$D$10,2,0))</f>
        <v/>
      </c>
      <c r="AS51" s="22" t="str">
        <f>IF(ISNA(VLOOKUP($AL$2:$AL$66,Notes!$E$1:$F$10,2,0)),"",VLOOKUP($AL$2:$AL$66,Notes!$E$1:$F$10,2,0))</f>
        <v/>
      </c>
      <c r="AT51" s="38">
        <f t="shared" si="37"/>
        <v>0</v>
      </c>
      <c r="AU51" s="34"/>
      <c r="AV51" s="32"/>
      <c r="AW51" s="32"/>
      <c r="AX51" s="32"/>
      <c r="AY51" s="32"/>
      <c r="AZ51" s="32"/>
      <c r="BA51" s="32"/>
      <c r="BB51" s="32"/>
      <c r="BC51" s="32"/>
      <c r="BD51" s="32"/>
      <c r="BE51" s="22">
        <f t="shared" si="38"/>
        <v>0</v>
      </c>
      <c r="BF51" s="33">
        <f t="shared" si="39"/>
        <v>0</v>
      </c>
      <c r="BG51" s="37" t="str">
        <f>IF(ISNA(VLOOKUP($AV$2:$AV$66,Notes!$A$1:$B$10,2,0)),"",VLOOKUP($AV$2:$AV$66,Notes!$A$1:$B$10,2,0))</f>
        <v/>
      </c>
      <c r="BH51" s="22" t="str">
        <f>IF(ISNA(VLOOKUP($AX$2:$AX$66,Notes!$A$1:$B$10,2,0)),"",VLOOKUP($AX$2:$AX$66,Notes!$A$1:$B$10,2,0))</f>
        <v/>
      </c>
      <c r="BI51" s="22" t="str">
        <f>IF(ISNA(VLOOKUP($AZ$2:$AZ$66,Notes!$A$1:$B$10,2,0)),"",VLOOKUP($AZ$2:$AZ$66,Notes!$A$1:$B$10,2,0))</f>
        <v/>
      </c>
      <c r="BJ51" s="22" t="str">
        <f>IF(ISNA(VLOOKUP($BB$2:$BB$66,Notes!$C$1:$D$10,2,0)),"",VLOOKUP($BB$2:$BB$66,Notes!$C$1:$D$10,2,0))</f>
        <v/>
      </c>
      <c r="BK51" s="22" t="str">
        <f>IF(ISNA(VLOOKUP($BD$2:$BD$66,Notes!$E$1:$F$10,2,0)),"",VLOOKUP($BD$2:$BD$66,Notes!$E$1:$F$10,2,0))</f>
        <v/>
      </c>
      <c r="BL51" s="38">
        <f t="shared" si="40"/>
        <v>0</v>
      </c>
      <c r="BM51" s="34"/>
      <c r="BN51" s="32"/>
      <c r="BO51" s="32"/>
      <c r="BP51" s="32"/>
      <c r="BQ51" s="32"/>
      <c r="BR51" s="32"/>
      <c r="BS51" s="32"/>
      <c r="BT51" s="32"/>
      <c r="BU51" s="32"/>
      <c r="BV51" s="32"/>
      <c r="BW51" s="22">
        <f t="shared" si="41"/>
        <v>0</v>
      </c>
      <c r="BX51" s="33">
        <f t="shared" si="42"/>
        <v>0</v>
      </c>
      <c r="BY51" s="37" t="str">
        <f>IF(ISNA(VLOOKUP($BN$2:$BN$66,Notes!$A$1:$B$10,2,0)),"",VLOOKUP($BN$2:$BN$66,Notes!$A$1:$B$10,2,0))</f>
        <v/>
      </c>
      <c r="BZ51" s="22" t="str">
        <f>IF(ISNA(VLOOKUP($BP$2:$BP$66,Notes!$A$1:$B$10,2,0)),"",VLOOKUP($BP$2:$BP$66,Notes!$A$1:$B$10,2,0))</f>
        <v/>
      </c>
      <c r="CA51" s="22" t="str">
        <f>IF(ISNA(VLOOKUP($BR$2:$BR$66,Notes!$A$1:$B$10,2,0)),"",VLOOKUP($BR$2:$BR$66,Notes!$A$1:$B$10,2,0))</f>
        <v/>
      </c>
      <c r="CB51" s="22" t="str">
        <f>IF(ISNA(VLOOKUP($BT$2:$BT$66,Notes!$C$1:$D$10,2,0)),"",VLOOKUP($BT$2:$BT$66,Notes!$C$1:$D$10,2,0))</f>
        <v/>
      </c>
      <c r="CC51" s="22" t="str">
        <f>IF(ISNA(VLOOKUP($BV$2:$BV$66,Notes!$E$1:$F$10,2,0)),"",VLOOKUP($BV$2:$BV$66,Notes!$E$1:$F$10,2,0))</f>
        <v/>
      </c>
      <c r="CD51" s="38">
        <f t="shared" si="43"/>
        <v>0</v>
      </c>
      <c r="CE51" s="57">
        <f t="shared" si="20"/>
        <v>0</v>
      </c>
      <c r="CF51" s="22">
        <f t="shared" si="21"/>
        <v>0</v>
      </c>
      <c r="CG51" s="22">
        <f t="shared" si="22"/>
        <v>0</v>
      </c>
      <c r="CH51" s="22">
        <f t="shared" si="23"/>
        <v>0</v>
      </c>
    </row>
    <row r="52" spans="1:86">
      <c r="A52" s="35" t="s">
        <v>162</v>
      </c>
      <c r="B52" s="139" t="s">
        <v>163</v>
      </c>
      <c r="C52" s="35">
        <f t="shared" si="24"/>
        <v>0</v>
      </c>
      <c r="D52" s="22">
        <f t="shared" si="25"/>
        <v>0</v>
      </c>
      <c r="E52" s="22">
        <f t="shared" si="26"/>
        <v>0</v>
      </c>
      <c r="F52" s="22">
        <f t="shared" si="27"/>
        <v>0</v>
      </c>
      <c r="G52" s="22">
        <f t="shared" si="28"/>
        <v>0</v>
      </c>
      <c r="H52" s="22">
        <f t="shared" si="29"/>
        <v>0</v>
      </c>
      <c r="I52" s="33">
        <f t="shared" si="30"/>
        <v>0</v>
      </c>
      <c r="J52" s="36">
        <f t="shared" si="31"/>
        <v>0</v>
      </c>
      <c r="K52" s="34"/>
      <c r="L52" s="32"/>
      <c r="M52" s="32"/>
      <c r="N52" s="32"/>
      <c r="O52" s="32"/>
      <c r="P52" s="32"/>
      <c r="Q52" s="32"/>
      <c r="R52" s="32"/>
      <c r="S52" s="32"/>
      <c r="T52" s="32"/>
      <c r="U52" s="22">
        <f t="shared" si="32"/>
        <v>0</v>
      </c>
      <c r="V52" s="33">
        <f t="shared" si="33"/>
        <v>0</v>
      </c>
      <c r="W52" s="37" t="str">
        <f>IF(ISNA(VLOOKUP($L$2:$L$66,Notes!$A$1:$B$10,2,0)),"",VLOOKUP($L$2:$L$66,Notes!$A$1:$B$10,2,0))</f>
        <v/>
      </c>
      <c r="X52" s="22" t="str">
        <f>IF(ISNA(VLOOKUP($N$2:$N$66,Notes!$A$1:$B$10,2,0)),"",VLOOKUP($N$2:$N$66,Notes!$A$1:$B$10,2,0))</f>
        <v/>
      </c>
      <c r="Y52" s="22" t="str">
        <f>IF(ISNA(VLOOKUP($P$2:$P$66,Notes!$A$1:$B$10,2,0)),"",VLOOKUP($P$2:$P$66,Notes!$A$1:$B$10,2,0))</f>
        <v/>
      </c>
      <c r="Z52" s="22" t="str">
        <f>IF(ISNA(VLOOKUP($R$2:$R$66,Notes!$C$1:$D$10,2,0)),"",VLOOKUP($R$2:$R$66,Notes!$C$1:$D$10,2,0))</f>
        <v/>
      </c>
      <c r="AA52" s="22" t="str">
        <f>IF(ISNA(VLOOKUP($T$2:$T$66,Notes!$E$1:$F$10,2,0)),"",VLOOKUP($T$2:$T$66,Notes!$E$1:$F$10,2,0))</f>
        <v/>
      </c>
      <c r="AB52" s="38">
        <f t="shared" si="34"/>
        <v>0</v>
      </c>
      <c r="AC52" s="34"/>
      <c r="AD52" s="32"/>
      <c r="AE52" s="32"/>
      <c r="AF52" s="32"/>
      <c r="AG52" s="32"/>
      <c r="AH52" s="32"/>
      <c r="AI52" s="32"/>
      <c r="AJ52" s="32"/>
      <c r="AK52" s="32"/>
      <c r="AL52" s="32"/>
      <c r="AM52" s="22">
        <f t="shared" si="35"/>
        <v>0</v>
      </c>
      <c r="AN52" s="33">
        <f t="shared" si="36"/>
        <v>0</v>
      </c>
      <c r="AO52" s="37" t="str">
        <f>IF(ISNA(VLOOKUP($AD$2:$AD$66,Notes!$A$1:$B$10,2,0)),"",VLOOKUP($AD$2:$AD$66,Notes!$A$1:$B$10,2,0))</f>
        <v/>
      </c>
      <c r="AP52" s="22" t="str">
        <f>IF(ISNA(VLOOKUP($AF$2:$AF$66,Notes!$A$1:$B$10,2,0)),"",VLOOKUP($AF$2:$AF$66,Notes!$A$1:$B$10,2,0))</f>
        <v/>
      </c>
      <c r="AQ52" s="22" t="str">
        <f>IF(ISNA(VLOOKUP($AH$2:$AH$66,Notes!$A$1:$B$10,2,0)),"",VLOOKUP($AH$2:$AH$66,Notes!$A$1:$B$10,2,0))</f>
        <v/>
      </c>
      <c r="AR52" s="22" t="str">
        <f>IF(ISNA(VLOOKUP($AJ$2:$AJ$66,Notes!$C$1:$D$10,2,0)),"",VLOOKUP($AJ$2:$AJ$66,Notes!$C$1:$D$10,2,0))</f>
        <v/>
      </c>
      <c r="AS52" s="22" t="str">
        <f>IF(ISNA(VLOOKUP($AL$2:$AL$66,Notes!$E$1:$F$10,2,0)),"",VLOOKUP($AL$2:$AL$66,Notes!$E$1:$F$10,2,0))</f>
        <v/>
      </c>
      <c r="AT52" s="38">
        <f t="shared" si="37"/>
        <v>0</v>
      </c>
      <c r="AU52" s="34"/>
      <c r="AV52" s="32"/>
      <c r="AW52" s="32"/>
      <c r="AX52" s="32"/>
      <c r="AY52" s="32"/>
      <c r="AZ52" s="32"/>
      <c r="BA52" s="32"/>
      <c r="BB52" s="32"/>
      <c r="BC52" s="32"/>
      <c r="BD52" s="32"/>
      <c r="BE52" s="22">
        <f t="shared" si="38"/>
        <v>0</v>
      </c>
      <c r="BF52" s="33">
        <f t="shared" si="39"/>
        <v>0</v>
      </c>
      <c r="BG52" s="37" t="str">
        <f>IF(ISNA(VLOOKUP($AV$2:$AV$66,Notes!$A$1:$B$10,2,0)),"",VLOOKUP($AV$2:$AV$66,Notes!$A$1:$B$10,2,0))</f>
        <v/>
      </c>
      <c r="BH52" s="22" t="str">
        <f>IF(ISNA(VLOOKUP($AX$2:$AX$66,Notes!$A$1:$B$10,2,0)),"",VLOOKUP($AX$2:$AX$66,Notes!$A$1:$B$10,2,0))</f>
        <v/>
      </c>
      <c r="BI52" s="22" t="str">
        <f>IF(ISNA(VLOOKUP($AZ$2:$AZ$66,Notes!$A$1:$B$10,2,0)),"",VLOOKUP($AZ$2:$AZ$66,Notes!$A$1:$B$10,2,0))</f>
        <v/>
      </c>
      <c r="BJ52" s="22" t="str">
        <f>IF(ISNA(VLOOKUP($BB$2:$BB$66,Notes!$C$1:$D$10,2,0)),"",VLOOKUP($BB$2:$BB$66,Notes!$C$1:$D$10,2,0))</f>
        <v/>
      </c>
      <c r="BK52" s="22" t="str">
        <f>IF(ISNA(VLOOKUP($BD$2:$BD$66,Notes!$E$1:$F$10,2,0)),"",VLOOKUP($BD$2:$BD$66,Notes!$E$1:$F$10,2,0))</f>
        <v/>
      </c>
      <c r="BL52" s="38">
        <f t="shared" si="40"/>
        <v>0</v>
      </c>
      <c r="BM52" s="34"/>
      <c r="BN52" s="32"/>
      <c r="BO52" s="32"/>
      <c r="BP52" s="32"/>
      <c r="BQ52" s="32"/>
      <c r="BR52" s="32"/>
      <c r="BS52" s="32"/>
      <c r="BT52" s="32"/>
      <c r="BU52" s="32"/>
      <c r="BV52" s="32"/>
      <c r="BW52" s="22">
        <f t="shared" si="41"/>
        <v>0</v>
      </c>
      <c r="BX52" s="33">
        <f t="shared" si="42"/>
        <v>0</v>
      </c>
      <c r="BY52" s="37" t="str">
        <f>IF(ISNA(VLOOKUP($BN$2:$BN$66,Notes!$A$1:$B$10,2,0)),"",VLOOKUP($BN$2:$BN$66,Notes!$A$1:$B$10,2,0))</f>
        <v/>
      </c>
      <c r="BZ52" s="22" t="str">
        <f>IF(ISNA(VLOOKUP($BP$2:$BP$66,Notes!$A$1:$B$10,2,0)),"",VLOOKUP($BP$2:$BP$66,Notes!$A$1:$B$10,2,0))</f>
        <v/>
      </c>
      <c r="CA52" s="22" t="str">
        <f>IF(ISNA(VLOOKUP($BR$2:$BR$66,Notes!$A$1:$B$10,2,0)),"",VLOOKUP($BR$2:$BR$66,Notes!$A$1:$B$10,2,0))</f>
        <v/>
      </c>
      <c r="CB52" s="22" t="str">
        <f>IF(ISNA(VLOOKUP($BT$2:$BT$66,Notes!$C$1:$D$10,2,0)),"",VLOOKUP($BT$2:$BT$66,Notes!$C$1:$D$10,2,0))</f>
        <v/>
      </c>
      <c r="CC52" s="22" t="str">
        <f>IF(ISNA(VLOOKUP($BV$2:$BV$66,Notes!$E$1:$F$10,2,0)),"",VLOOKUP($BV$2:$BV$66,Notes!$E$1:$F$10,2,0))</f>
        <v/>
      </c>
      <c r="CD52" s="38">
        <f t="shared" si="43"/>
        <v>0</v>
      </c>
      <c r="CE52" s="57">
        <f t="shared" si="20"/>
        <v>0</v>
      </c>
      <c r="CF52" s="22">
        <f t="shared" si="21"/>
        <v>0</v>
      </c>
      <c r="CG52" s="22">
        <f t="shared" si="22"/>
        <v>0</v>
      </c>
      <c r="CH52" s="22">
        <f t="shared" si="23"/>
        <v>0</v>
      </c>
    </row>
    <row r="53" spans="1:86">
      <c r="A53" s="35" t="s">
        <v>95</v>
      </c>
      <c r="B53" s="36" t="s">
        <v>96</v>
      </c>
      <c r="C53" s="35">
        <f t="shared" si="24"/>
        <v>0</v>
      </c>
      <c r="D53" s="22">
        <f t="shared" si="25"/>
        <v>0</v>
      </c>
      <c r="E53" s="22">
        <f t="shared" si="26"/>
        <v>0</v>
      </c>
      <c r="F53" s="22">
        <f t="shared" si="27"/>
        <v>0</v>
      </c>
      <c r="G53" s="22">
        <f t="shared" si="28"/>
        <v>0</v>
      </c>
      <c r="H53" s="22">
        <f t="shared" si="29"/>
        <v>0</v>
      </c>
      <c r="I53" s="33">
        <f t="shared" si="30"/>
        <v>0</v>
      </c>
      <c r="J53" s="36">
        <f t="shared" si="31"/>
        <v>0</v>
      </c>
      <c r="K53" s="34"/>
      <c r="L53" s="32"/>
      <c r="M53" s="32"/>
      <c r="N53" s="32"/>
      <c r="O53" s="32"/>
      <c r="P53" s="32"/>
      <c r="Q53" s="32"/>
      <c r="R53" s="32"/>
      <c r="S53" s="32"/>
      <c r="T53" s="32"/>
      <c r="U53" s="22">
        <f t="shared" si="32"/>
        <v>0</v>
      </c>
      <c r="V53" s="33">
        <f t="shared" si="33"/>
        <v>0</v>
      </c>
      <c r="W53" s="37" t="str">
        <f>IF(ISNA(VLOOKUP($L$2:$L$66,Notes!$A$1:$B$10,2,0)),"",VLOOKUP($L$2:$L$66,Notes!$A$1:$B$10,2,0))</f>
        <v/>
      </c>
      <c r="X53" s="22" t="str">
        <f>IF(ISNA(VLOOKUP($N$2:$N$66,Notes!$A$1:$B$10,2,0)),"",VLOOKUP($N$2:$N$66,Notes!$A$1:$B$10,2,0))</f>
        <v/>
      </c>
      <c r="Y53" s="22" t="str">
        <f>IF(ISNA(VLOOKUP($P$2:$P$66,Notes!$A$1:$B$10,2,0)),"",VLOOKUP($P$2:$P$66,Notes!$A$1:$B$10,2,0))</f>
        <v/>
      </c>
      <c r="Z53" s="22" t="str">
        <f>IF(ISNA(VLOOKUP($R$2:$R$66,Notes!$C$1:$D$10,2,0)),"",VLOOKUP($R$2:$R$66,Notes!$C$1:$D$10,2,0))</f>
        <v/>
      </c>
      <c r="AA53" s="22" t="str">
        <f>IF(ISNA(VLOOKUP($T$2:$T$66,Notes!$E$1:$F$10,2,0)),"",VLOOKUP($T$2:$T$66,Notes!$E$1:$F$10,2,0))</f>
        <v/>
      </c>
      <c r="AB53" s="38">
        <f t="shared" si="34"/>
        <v>0</v>
      </c>
      <c r="AC53" s="34"/>
      <c r="AD53" s="32"/>
      <c r="AE53" s="32"/>
      <c r="AF53" s="32"/>
      <c r="AG53" s="32"/>
      <c r="AH53" s="32"/>
      <c r="AI53" s="32"/>
      <c r="AJ53" s="32"/>
      <c r="AK53" s="32"/>
      <c r="AL53" s="32"/>
      <c r="AM53" s="22">
        <f t="shared" si="35"/>
        <v>0</v>
      </c>
      <c r="AN53" s="33">
        <f t="shared" si="36"/>
        <v>0</v>
      </c>
      <c r="AO53" s="37" t="str">
        <f>IF(ISNA(VLOOKUP($AD$2:$AD$66,Notes!$A$1:$B$10,2,0)),"",VLOOKUP($AD$2:$AD$66,Notes!$A$1:$B$10,2,0))</f>
        <v/>
      </c>
      <c r="AP53" s="22" t="str">
        <f>IF(ISNA(VLOOKUP($AF$2:$AF$66,Notes!$A$1:$B$10,2,0)),"",VLOOKUP($AF$2:$AF$66,Notes!$A$1:$B$10,2,0))</f>
        <v/>
      </c>
      <c r="AQ53" s="22" t="str">
        <f>IF(ISNA(VLOOKUP($AH$2:$AH$66,Notes!$A$1:$B$10,2,0)),"",VLOOKUP($AH$2:$AH$66,Notes!$A$1:$B$10,2,0))</f>
        <v/>
      </c>
      <c r="AR53" s="22" t="str">
        <f>IF(ISNA(VLOOKUP($AJ$2:$AJ$66,Notes!$C$1:$D$10,2,0)),"",VLOOKUP($AJ$2:$AJ$66,Notes!$C$1:$D$10,2,0))</f>
        <v/>
      </c>
      <c r="AS53" s="22" t="str">
        <f>IF(ISNA(VLOOKUP($AL$2:$AL$66,Notes!$E$1:$F$10,2,0)),"",VLOOKUP($AL$2:$AL$66,Notes!$E$1:$F$10,2,0))</f>
        <v/>
      </c>
      <c r="AT53" s="38">
        <f t="shared" si="37"/>
        <v>0</v>
      </c>
      <c r="AU53" s="34"/>
      <c r="AV53" s="32"/>
      <c r="AW53" s="32"/>
      <c r="AX53" s="32"/>
      <c r="AY53" s="32"/>
      <c r="AZ53" s="32"/>
      <c r="BA53" s="32"/>
      <c r="BB53" s="32"/>
      <c r="BC53" s="32"/>
      <c r="BD53" s="32"/>
      <c r="BE53" s="22">
        <f t="shared" si="38"/>
        <v>0</v>
      </c>
      <c r="BF53" s="33">
        <f t="shared" si="39"/>
        <v>0</v>
      </c>
      <c r="BG53" s="37" t="str">
        <f>IF(ISNA(VLOOKUP($AV$2:$AV$66,Notes!$A$1:$B$10,2,0)),"",VLOOKUP($AV$2:$AV$66,Notes!$A$1:$B$10,2,0))</f>
        <v/>
      </c>
      <c r="BH53" s="22" t="str">
        <f>IF(ISNA(VLOOKUP($AX$2:$AX$66,Notes!$A$1:$B$10,2,0)),"",VLOOKUP($AX$2:$AX$66,Notes!$A$1:$B$10,2,0))</f>
        <v/>
      </c>
      <c r="BI53" s="22" t="str">
        <f>IF(ISNA(VLOOKUP($AZ$2:$AZ$66,Notes!$A$1:$B$10,2,0)),"",VLOOKUP($AZ$2:$AZ$66,Notes!$A$1:$B$10,2,0))</f>
        <v/>
      </c>
      <c r="BJ53" s="22" t="str">
        <f>IF(ISNA(VLOOKUP($BB$2:$BB$66,Notes!$C$1:$D$10,2,0)),"",VLOOKUP($BB$2:$BB$66,Notes!$C$1:$D$10,2,0))</f>
        <v/>
      </c>
      <c r="BK53" s="22" t="str">
        <f>IF(ISNA(VLOOKUP($BD$2:$BD$66,Notes!$E$1:$F$10,2,0)),"",VLOOKUP($BD$2:$BD$66,Notes!$E$1:$F$10,2,0))</f>
        <v/>
      </c>
      <c r="BL53" s="38">
        <f t="shared" si="40"/>
        <v>0</v>
      </c>
      <c r="BM53" s="34"/>
      <c r="BN53" s="32"/>
      <c r="BO53" s="32"/>
      <c r="BP53" s="32"/>
      <c r="BQ53" s="32"/>
      <c r="BR53" s="32"/>
      <c r="BS53" s="32"/>
      <c r="BT53" s="32"/>
      <c r="BU53" s="32"/>
      <c r="BV53" s="32"/>
      <c r="BW53" s="22">
        <f t="shared" si="41"/>
        <v>0</v>
      </c>
      <c r="BX53" s="33">
        <f t="shared" si="42"/>
        <v>0</v>
      </c>
      <c r="BY53" s="37" t="str">
        <f>IF(ISNA(VLOOKUP($BN$2:$BN$66,Notes!$A$1:$B$10,2,0)),"",VLOOKUP($BN$2:$BN$66,Notes!$A$1:$B$10,2,0))</f>
        <v/>
      </c>
      <c r="BZ53" s="22" t="str">
        <f>IF(ISNA(VLOOKUP($BP$2:$BP$66,Notes!$A$1:$B$10,2,0)),"",VLOOKUP($BP$2:$BP$66,Notes!$A$1:$B$10,2,0))</f>
        <v/>
      </c>
      <c r="CA53" s="22" t="str">
        <f>IF(ISNA(VLOOKUP($BR$2:$BR$66,Notes!$A$1:$B$10,2,0)),"",VLOOKUP($BR$2:$BR$66,Notes!$A$1:$B$10,2,0))</f>
        <v/>
      </c>
      <c r="CB53" s="22" t="str">
        <f>IF(ISNA(VLOOKUP($BT$2:$BT$66,Notes!$C$1:$D$10,2,0)),"",VLOOKUP($BT$2:$BT$66,Notes!$C$1:$D$10,2,0))</f>
        <v/>
      </c>
      <c r="CC53" s="22" t="str">
        <f>IF(ISNA(VLOOKUP($BV$2:$BV$66,Notes!$E$1:$F$10,2,0)),"",VLOOKUP($BV$2:$BV$66,Notes!$E$1:$F$10,2,0))</f>
        <v/>
      </c>
      <c r="CD53" s="38">
        <f t="shared" si="43"/>
        <v>0</v>
      </c>
      <c r="CE53" s="57">
        <f t="shared" si="20"/>
        <v>0</v>
      </c>
      <c r="CF53" s="22">
        <f t="shared" si="21"/>
        <v>0</v>
      </c>
      <c r="CG53" s="22">
        <f t="shared" si="22"/>
        <v>0</v>
      </c>
      <c r="CH53" s="22">
        <f t="shared" si="23"/>
        <v>0</v>
      </c>
    </row>
    <row r="54" spans="1:86">
      <c r="A54" s="35" t="s">
        <v>97</v>
      </c>
      <c r="B54" s="36" t="s">
        <v>98</v>
      </c>
      <c r="C54" s="35">
        <f t="shared" si="24"/>
        <v>0</v>
      </c>
      <c r="D54" s="22">
        <f t="shared" si="25"/>
        <v>0</v>
      </c>
      <c r="E54" s="22">
        <f t="shared" si="26"/>
        <v>0</v>
      </c>
      <c r="F54" s="22">
        <f t="shared" si="27"/>
        <v>0</v>
      </c>
      <c r="G54" s="22">
        <f t="shared" si="28"/>
        <v>0</v>
      </c>
      <c r="H54" s="22">
        <f t="shared" si="29"/>
        <v>0</v>
      </c>
      <c r="I54" s="33">
        <f t="shared" si="30"/>
        <v>0</v>
      </c>
      <c r="J54" s="36">
        <f t="shared" si="31"/>
        <v>0</v>
      </c>
      <c r="K54" s="34"/>
      <c r="L54" s="32"/>
      <c r="M54" s="32"/>
      <c r="N54" s="32"/>
      <c r="O54" s="32"/>
      <c r="P54" s="32"/>
      <c r="Q54" s="32"/>
      <c r="R54" s="32"/>
      <c r="S54" s="32"/>
      <c r="T54" s="32"/>
      <c r="U54" s="22">
        <f t="shared" si="32"/>
        <v>0</v>
      </c>
      <c r="V54" s="33">
        <f t="shared" si="33"/>
        <v>0</v>
      </c>
      <c r="W54" s="37" t="str">
        <f>IF(ISNA(VLOOKUP($L$2:$L$66,Notes!$A$1:$B$10,2,0)),"",VLOOKUP($L$2:$L$66,Notes!$A$1:$B$10,2,0))</f>
        <v/>
      </c>
      <c r="X54" s="22" t="str">
        <f>IF(ISNA(VLOOKUP($N$2:$N$66,Notes!$A$1:$B$10,2,0)),"",VLOOKUP($N$2:$N$66,Notes!$A$1:$B$10,2,0))</f>
        <v/>
      </c>
      <c r="Y54" s="22" t="str">
        <f>IF(ISNA(VLOOKUP($P$2:$P$66,Notes!$A$1:$B$10,2,0)),"",VLOOKUP($P$2:$P$66,Notes!$A$1:$B$10,2,0))</f>
        <v/>
      </c>
      <c r="Z54" s="22" t="str">
        <f>IF(ISNA(VLOOKUP($R$2:$R$66,Notes!$C$1:$D$10,2,0)),"",VLOOKUP($R$2:$R$66,Notes!$C$1:$D$10,2,0))</f>
        <v/>
      </c>
      <c r="AA54" s="22" t="str">
        <f>IF(ISNA(VLOOKUP($T$2:$T$66,Notes!$E$1:$F$10,2,0)),"",VLOOKUP($T$2:$T$66,Notes!$E$1:$F$10,2,0))</f>
        <v/>
      </c>
      <c r="AB54" s="38">
        <f t="shared" si="34"/>
        <v>0</v>
      </c>
      <c r="AC54" s="34"/>
      <c r="AD54" s="32"/>
      <c r="AE54" s="32"/>
      <c r="AF54" s="32"/>
      <c r="AG54" s="32"/>
      <c r="AH54" s="32"/>
      <c r="AI54" s="32"/>
      <c r="AJ54" s="32"/>
      <c r="AK54" s="32"/>
      <c r="AL54" s="32"/>
      <c r="AM54" s="22">
        <f t="shared" si="35"/>
        <v>0</v>
      </c>
      <c r="AN54" s="33">
        <f t="shared" si="36"/>
        <v>0</v>
      </c>
      <c r="AO54" s="37" t="str">
        <f>IF(ISNA(VLOOKUP($AD$2:$AD$66,Notes!$A$1:$B$10,2,0)),"",VLOOKUP($AD$2:$AD$66,Notes!$A$1:$B$10,2,0))</f>
        <v/>
      </c>
      <c r="AP54" s="22" t="str">
        <f>IF(ISNA(VLOOKUP($AF$2:$AF$66,Notes!$A$1:$B$10,2,0)),"",VLOOKUP($AF$2:$AF$66,Notes!$A$1:$B$10,2,0))</f>
        <v/>
      </c>
      <c r="AQ54" s="22" t="str">
        <f>IF(ISNA(VLOOKUP($AH$2:$AH$66,Notes!$A$1:$B$10,2,0)),"",VLOOKUP($AH$2:$AH$66,Notes!$A$1:$B$10,2,0))</f>
        <v/>
      </c>
      <c r="AR54" s="22" t="str">
        <f>IF(ISNA(VLOOKUP($AJ$2:$AJ$66,Notes!$C$1:$D$10,2,0)),"",VLOOKUP($AJ$2:$AJ$66,Notes!$C$1:$D$10,2,0))</f>
        <v/>
      </c>
      <c r="AS54" s="22" t="str">
        <f>IF(ISNA(VLOOKUP($AL$2:$AL$66,Notes!$E$1:$F$10,2,0)),"",VLOOKUP($AL$2:$AL$66,Notes!$E$1:$F$10,2,0))</f>
        <v/>
      </c>
      <c r="AT54" s="38">
        <f t="shared" si="37"/>
        <v>0</v>
      </c>
      <c r="AU54" s="34"/>
      <c r="AV54" s="32"/>
      <c r="AW54" s="32"/>
      <c r="AX54" s="32"/>
      <c r="AY54" s="32"/>
      <c r="AZ54" s="32"/>
      <c r="BA54" s="32"/>
      <c r="BB54" s="32"/>
      <c r="BC54" s="32"/>
      <c r="BD54" s="32"/>
      <c r="BE54" s="22">
        <f t="shared" si="38"/>
        <v>0</v>
      </c>
      <c r="BF54" s="33">
        <f t="shared" si="39"/>
        <v>0</v>
      </c>
      <c r="BG54" s="37" t="str">
        <f>IF(ISNA(VLOOKUP($AV$2:$AV$66,Notes!$A$1:$B$10,2,0)),"",VLOOKUP($AV$2:$AV$66,Notes!$A$1:$B$10,2,0))</f>
        <v/>
      </c>
      <c r="BH54" s="22" t="str">
        <f>IF(ISNA(VLOOKUP($AX$2:$AX$66,Notes!$A$1:$B$10,2,0)),"",VLOOKUP($AX$2:$AX$66,Notes!$A$1:$B$10,2,0))</f>
        <v/>
      </c>
      <c r="BI54" s="22" t="str">
        <f>IF(ISNA(VLOOKUP($AZ$2:$AZ$66,Notes!$A$1:$B$10,2,0)),"",VLOOKUP($AZ$2:$AZ$66,Notes!$A$1:$B$10,2,0))</f>
        <v/>
      </c>
      <c r="BJ54" s="22" t="str">
        <f>IF(ISNA(VLOOKUP($BB$2:$BB$66,Notes!$C$1:$D$10,2,0)),"",VLOOKUP($BB$2:$BB$66,Notes!$C$1:$D$10,2,0))</f>
        <v/>
      </c>
      <c r="BK54" s="22" t="str">
        <f>IF(ISNA(VLOOKUP($BD$2:$BD$66,Notes!$E$1:$F$10,2,0)),"",VLOOKUP($BD$2:$BD$66,Notes!$E$1:$F$10,2,0))</f>
        <v/>
      </c>
      <c r="BL54" s="38">
        <f t="shared" si="40"/>
        <v>0</v>
      </c>
      <c r="BM54" s="34"/>
      <c r="BN54" s="32"/>
      <c r="BO54" s="32"/>
      <c r="BP54" s="32"/>
      <c r="BQ54" s="32"/>
      <c r="BR54" s="32"/>
      <c r="BS54" s="32"/>
      <c r="BT54" s="32"/>
      <c r="BU54" s="32"/>
      <c r="BV54" s="32"/>
      <c r="BW54" s="22">
        <f t="shared" si="41"/>
        <v>0</v>
      </c>
      <c r="BX54" s="33">
        <f t="shared" si="42"/>
        <v>0</v>
      </c>
      <c r="BY54" s="37" t="str">
        <f>IF(ISNA(VLOOKUP($BN$2:$BN$66,Notes!$A$1:$B$10,2,0)),"",VLOOKUP($BN$2:$BN$66,Notes!$A$1:$B$10,2,0))</f>
        <v/>
      </c>
      <c r="BZ54" s="22" t="str">
        <f>IF(ISNA(VLOOKUP($BP$2:$BP$66,Notes!$A$1:$B$10,2,0)),"",VLOOKUP($BP$2:$BP$66,Notes!$A$1:$B$10,2,0))</f>
        <v/>
      </c>
      <c r="CA54" s="22" t="str">
        <f>IF(ISNA(VLOOKUP($BR$2:$BR$66,Notes!$A$1:$B$10,2,0)),"",VLOOKUP($BR$2:$BR$66,Notes!$A$1:$B$10,2,0))</f>
        <v/>
      </c>
      <c r="CB54" s="22" t="str">
        <f>IF(ISNA(VLOOKUP($BT$2:$BT$66,Notes!$C$1:$D$10,2,0)),"",VLOOKUP($BT$2:$BT$66,Notes!$C$1:$D$10,2,0))</f>
        <v/>
      </c>
      <c r="CC54" s="22" t="str">
        <f>IF(ISNA(VLOOKUP($BV$2:$BV$66,Notes!$E$1:$F$10,2,0)),"",VLOOKUP($BV$2:$BV$66,Notes!$E$1:$F$10,2,0))</f>
        <v/>
      </c>
      <c r="CD54" s="38">
        <f t="shared" si="43"/>
        <v>0</v>
      </c>
      <c r="CE54" s="57">
        <f t="shared" si="20"/>
        <v>0</v>
      </c>
      <c r="CF54" s="22">
        <f t="shared" si="21"/>
        <v>0</v>
      </c>
      <c r="CG54" s="22">
        <f t="shared" si="22"/>
        <v>0</v>
      </c>
      <c r="CH54" s="22">
        <f t="shared" si="23"/>
        <v>0</v>
      </c>
    </row>
    <row r="55" spans="1:86">
      <c r="A55" s="50" t="s">
        <v>276</v>
      </c>
      <c r="B55" s="140" t="s">
        <v>277</v>
      </c>
      <c r="C55" s="35">
        <f t="shared" si="24"/>
        <v>0</v>
      </c>
      <c r="D55" s="22">
        <f t="shared" si="25"/>
        <v>0</v>
      </c>
      <c r="E55" s="22">
        <f t="shared" si="26"/>
        <v>0</v>
      </c>
      <c r="F55" s="22">
        <f t="shared" si="27"/>
        <v>0</v>
      </c>
      <c r="G55" s="22">
        <f t="shared" si="28"/>
        <v>0</v>
      </c>
      <c r="H55" s="22">
        <f t="shared" si="29"/>
        <v>0</v>
      </c>
      <c r="I55" s="33">
        <f t="shared" si="30"/>
        <v>0</v>
      </c>
      <c r="J55" s="36">
        <f t="shared" si="31"/>
        <v>0</v>
      </c>
      <c r="K55" s="34"/>
      <c r="L55" s="32"/>
      <c r="M55" s="32"/>
      <c r="N55" s="32"/>
      <c r="O55" s="32"/>
      <c r="P55" s="32"/>
      <c r="Q55" s="32"/>
      <c r="R55" s="32"/>
      <c r="S55" s="32"/>
      <c r="T55" s="32"/>
      <c r="U55" s="22">
        <f t="shared" si="32"/>
        <v>0</v>
      </c>
      <c r="V55" s="33">
        <f t="shared" si="33"/>
        <v>0</v>
      </c>
      <c r="W55" s="37" t="str">
        <f>IF(ISNA(VLOOKUP($L$2:$L$66,Notes!$A$1:$B$10,2,0)),"",VLOOKUP($L$2:$L$66,Notes!$A$1:$B$10,2,0))</f>
        <v/>
      </c>
      <c r="X55" s="22" t="str">
        <f>IF(ISNA(VLOOKUP($N$2:$N$66,Notes!$A$1:$B$10,2,0)),"",VLOOKUP($N$2:$N$66,Notes!$A$1:$B$10,2,0))</f>
        <v/>
      </c>
      <c r="Y55" s="22" t="str">
        <f>IF(ISNA(VLOOKUP($P$2:$P$66,Notes!$A$1:$B$10,2,0)),"",VLOOKUP($P$2:$P$66,Notes!$A$1:$B$10,2,0))</f>
        <v/>
      </c>
      <c r="Z55" s="22" t="str">
        <f>IF(ISNA(VLOOKUP($R$2:$R$66,Notes!$C$1:$D$10,2,0)),"",VLOOKUP($R$2:$R$66,Notes!$C$1:$D$10,2,0))</f>
        <v/>
      </c>
      <c r="AA55" s="22" t="str">
        <f>IF(ISNA(VLOOKUP($T$2:$T$66,Notes!$E$1:$F$10,2,0)),"",VLOOKUP($T$2:$T$66,Notes!$E$1:$F$10,2,0))</f>
        <v/>
      </c>
      <c r="AB55" s="38">
        <f t="shared" si="34"/>
        <v>0</v>
      </c>
      <c r="AC55" s="34"/>
      <c r="AD55" s="32"/>
      <c r="AE55" s="32"/>
      <c r="AF55" s="32"/>
      <c r="AG55" s="32"/>
      <c r="AH55" s="32"/>
      <c r="AI55" s="32"/>
      <c r="AJ55" s="32"/>
      <c r="AK55" s="32"/>
      <c r="AL55" s="32"/>
      <c r="AM55" s="22">
        <f t="shared" si="35"/>
        <v>0</v>
      </c>
      <c r="AN55" s="33">
        <f t="shared" si="36"/>
        <v>0</v>
      </c>
      <c r="AO55" s="37" t="str">
        <f>IF(ISNA(VLOOKUP($AD$2:$AD$66,Notes!$A$1:$B$10,2,0)),"",VLOOKUP($AD$2:$AD$66,Notes!$A$1:$B$10,2,0))</f>
        <v/>
      </c>
      <c r="AP55" s="22" t="str">
        <f>IF(ISNA(VLOOKUP($AF$2:$AF$66,Notes!$A$1:$B$10,2,0)),"",VLOOKUP($AF$2:$AF$66,Notes!$A$1:$B$10,2,0))</f>
        <v/>
      </c>
      <c r="AQ55" s="22" t="str">
        <f>IF(ISNA(VLOOKUP($AH$2:$AH$66,Notes!$A$1:$B$10,2,0)),"",VLOOKUP($AH$2:$AH$66,Notes!$A$1:$B$10,2,0))</f>
        <v/>
      </c>
      <c r="AR55" s="22" t="str">
        <f>IF(ISNA(VLOOKUP($AJ$2:$AJ$66,Notes!$C$1:$D$10,2,0)),"",VLOOKUP($AJ$2:$AJ$66,Notes!$C$1:$D$10,2,0))</f>
        <v/>
      </c>
      <c r="AS55" s="22" t="str">
        <f>IF(ISNA(VLOOKUP($AL$2:$AL$66,Notes!$E$1:$F$10,2,0)),"",VLOOKUP($AL$2:$AL$66,Notes!$E$1:$F$10,2,0))</f>
        <v/>
      </c>
      <c r="AT55" s="38">
        <f t="shared" si="37"/>
        <v>0</v>
      </c>
      <c r="AU55" s="34"/>
      <c r="AV55" s="32"/>
      <c r="AW55" s="32"/>
      <c r="AX55" s="32"/>
      <c r="AY55" s="32"/>
      <c r="AZ55" s="32"/>
      <c r="BA55" s="32"/>
      <c r="BB55" s="32"/>
      <c r="BC55" s="32"/>
      <c r="BD55" s="32"/>
      <c r="BE55" s="22">
        <f t="shared" si="38"/>
        <v>0</v>
      </c>
      <c r="BF55" s="33">
        <f t="shared" si="39"/>
        <v>0</v>
      </c>
      <c r="BG55" s="37" t="str">
        <f>IF(ISNA(VLOOKUP($AV$2:$AV$66,Notes!$A$1:$B$10,2,0)),"",VLOOKUP($AV$2:$AV$66,Notes!$A$1:$B$10,2,0))</f>
        <v/>
      </c>
      <c r="BH55" s="22" t="str">
        <f>IF(ISNA(VLOOKUP($AX$2:$AX$66,Notes!$A$1:$B$10,2,0)),"",VLOOKUP($AX$2:$AX$66,Notes!$A$1:$B$10,2,0))</f>
        <v/>
      </c>
      <c r="BI55" s="22" t="str">
        <f>IF(ISNA(VLOOKUP($AZ$2:$AZ$66,Notes!$A$1:$B$10,2,0)),"",VLOOKUP($AZ$2:$AZ$66,Notes!$A$1:$B$10,2,0))</f>
        <v/>
      </c>
      <c r="BJ55" s="22" t="str">
        <f>IF(ISNA(VLOOKUP($BB$2:$BB$66,Notes!$C$1:$D$10,2,0)),"",VLOOKUP($BB$2:$BB$66,Notes!$C$1:$D$10,2,0))</f>
        <v/>
      </c>
      <c r="BK55" s="22" t="str">
        <f>IF(ISNA(VLOOKUP($BD$2:$BD$66,Notes!$E$1:$F$10,2,0)),"",VLOOKUP($BD$2:$BD$66,Notes!$E$1:$F$10,2,0))</f>
        <v/>
      </c>
      <c r="BL55" s="38">
        <f t="shared" si="40"/>
        <v>0</v>
      </c>
      <c r="BM55" s="34"/>
      <c r="BN55" s="32"/>
      <c r="BO55" s="32"/>
      <c r="BP55" s="32"/>
      <c r="BQ55" s="32"/>
      <c r="BR55" s="32"/>
      <c r="BS55" s="32"/>
      <c r="BT55" s="32"/>
      <c r="BU55" s="32"/>
      <c r="BV55" s="32"/>
      <c r="BW55" s="22">
        <f t="shared" si="41"/>
        <v>0</v>
      </c>
      <c r="BX55" s="33">
        <f t="shared" si="42"/>
        <v>0</v>
      </c>
      <c r="BY55" s="37" t="str">
        <f>IF(ISNA(VLOOKUP($BN$2:$BN$66,Notes!$A$1:$B$10,2,0)),"",VLOOKUP($BN$2:$BN$66,Notes!$A$1:$B$10,2,0))</f>
        <v/>
      </c>
      <c r="BZ55" s="22" t="str">
        <f>IF(ISNA(VLOOKUP($BP$2:$BP$66,Notes!$A$1:$B$10,2,0)),"",VLOOKUP($BP$2:$BP$66,Notes!$A$1:$B$10,2,0))</f>
        <v/>
      </c>
      <c r="CA55" s="22" t="str">
        <f>IF(ISNA(VLOOKUP($BR$2:$BR$66,Notes!$A$1:$B$10,2,0)),"",VLOOKUP($BR$2:$BR$66,Notes!$A$1:$B$10,2,0))</f>
        <v/>
      </c>
      <c r="CB55" s="22" t="str">
        <f>IF(ISNA(VLOOKUP($BT$2:$BT$66,Notes!$C$1:$D$10,2,0)),"",VLOOKUP($BT$2:$BT$66,Notes!$C$1:$D$10,2,0))</f>
        <v/>
      </c>
      <c r="CC55" s="22" t="str">
        <f>IF(ISNA(VLOOKUP($BV$2:$BV$66,Notes!$E$1:$F$10,2,0)),"",VLOOKUP($BV$2:$BV$66,Notes!$E$1:$F$10,2,0))</f>
        <v/>
      </c>
      <c r="CD55" s="38">
        <f t="shared" si="43"/>
        <v>0</v>
      </c>
      <c r="CE55" s="57">
        <f t="shared" si="20"/>
        <v>0</v>
      </c>
      <c r="CF55" s="22">
        <f t="shared" si="21"/>
        <v>0</v>
      </c>
      <c r="CG55" s="22">
        <f t="shared" si="22"/>
        <v>0</v>
      </c>
      <c r="CH55" s="22">
        <f t="shared" si="23"/>
        <v>0</v>
      </c>
    </row>
    <row r="56" spans="1:86">
      <c r="A56" s="35" t="s">
        <v>99</v>
      </c>
      <c r="B56" s="138" t="s">
        <v>100</v>
      </c>
      <c r="C56" s="35">
        <f t="shared" si="24"/>
        <v>0</v>
      </c>
      <c r="D56" s="22">
        <f t="shared" si="25"/>
        <v>0</v>
      </c>
      <c r="E56" s="22">
        <f t="shared" si="26"/>
        <v>0</v>
      </c>
      <c r="F56" s="22">
        <f t="shared" si="27"/>
        <v>0</v>
      </c>
      <c r="G56" s="22">
        <f t="shared" si="28"/>
        <v>0</v>
      </c>
      <c r="H56" s="22">
        <f t="shared" si="29"/>
        <v>0</v>
      </c>
      <c r="I56" s="33">
        <f t="shared" si="30"/>
        <v>0</v>
      </c>
      <c r="J56" s="36">
        <f t="shared" si="31"/>
        <v>0</v>
      </c>
      <c r="K56" s="34"/>
      <c r="L56" s="32"/>
      <c r="M56" s="32"/>
      <c r="N56" s="32"/>
      <c r="O56" s="32"/>
      <c r="P56" s="32"/>
      <c r="Q56" s="32"/>
      <c r="R56" s="32"/>
      <c r="S56" s="32"/>
      <c r="T56" s="32"/>
      <c r="U56" s="22">
        <f t="shared" si="32"/>
        <v>0</v>
      </c>
      <c r="V56" s="33">
        <f t="shared" si="33"/>
        <v>0</v>
      </c>
      <c r="W56" s="37" t="str">
        <f>IF(ISNA(VLOOKUP($L$2:$L$66,Notes!$A$1:$B$10,2,0)),"",VLOOKUP($L$2:$L$66,Notes!$A$1:$B$10,2,0))</f>
        <v/>
      </c>
      <c r="X56" s="22" t="str">
        <f>IF(ISNA(VLOOKUP($N$2:$N$66,Notes!$A$1:$B$10,2,0)),"",VLOOKUP($N$2:$N$66,Notes!$A$1:$B$10,2,0))</f>
        <v/>
      </c>
      <c r="Y56" s="22" t="str">
        <f>IF(ISNA(VLOOKUP($P$2:$P$66,Notes!$A$1:$B$10,2,0)),"",VLOOKUP($P$2:$P$66,Notes!$A$1:$B$10,2,0))</f>
        <v/>
      </c>
      <c r="Z56" s="22" t="str">
        <f>IF(ISNA(VLOOKUP($R$2:$R$66,Notes!$C$1:$D$10,2,0)),"",VLOOKUP($R$2:$R$66,Notes!$C$1:$D$10,2,0))</f>
        <v/>
      </c>
      <c r="AA56" s="22" t="str">
        <f>IF(ISNA(VLOOKUP($T$2:$T$66,Notes!$E$1:$F$10,2,0)),"",VLOOKUP($T$2:$T$66,Notes!$E$1:$F$10,2,0))</f>
        <v/>
      </c>
      <c r="AB56" s="38">
        <f t="shared" si="34"/>
        <v>0</v>
      </c>
      <c r="AC56" s="34"/>
      <c r="AD56" s="32"/>
      <c r="AE56" s="32"/>
      <c r="AF56" s="32"/>
      <c r="AG56" s="32"/>
      <c r="AH56" s="32"/>
      <c r="AI56" s="32"/>
      <c r="AJ56" s="32"/>
      <c r="AK56" s="32"/>
      <c r="AL56" s="32"/>
      <c r="AM56" s="22">
        <f t="shared" si="35"/>
        <v>0</v>
      </c>
      <c r="AN56" s="33">
        <f t="shared" si="36"/>
        <v>0</v>
      </c>
      <c r="AO56" s="37" t="str">
        <f>IF(ISNA(VLOOKUP($AD$2:$AD$66,Notes!$A$1:$B$10,2,0)),"",VLOOKUP($AD$2:$AD$66,Notes!$A$1:$B$10,2,0))</f>
        <v/>
      </c>
      <c r="AP56" s="22" t="str">
        <f>IF(ISNA(VLOOKUP($AF$2:$AF$66,Notes!$A$1:$B$10,2,0)),"",VLOOKUP($AF$2:$AF$66,Notes!$A$1:$B$10,2,0))</f>
        <v/>
      </c>
      <c r="AQ56" s="22" t="str">
        <f>IF(ISNA(VLOOKUP($AH$2:$AH$66,Notes!$A$1:$B$10,2,0)),"",VLOOKUP($AH$2:$AH$66,Notes!$A$1:$B$10,2,0))</f>
        <v/>
      </c>
      <c r="AR56" s="22" t="str">
        <f>IF(ISNA(VLOOKUP($AJ$2:$AJ$66,Notes!$C$1:$D$10,2,0)),"",VLOOKUP($AJ$2:$AJ$66,Notes!$C$1:$D$10,2,0))</f>
        <v/>
      </c>
      <c r="AS56" s="22" t="str">
        <f>IF(ISNA(VLOOKUP($AL$2:$AL$66,Notes!$E$1:$F$10,2,0)),"",VLOOKUP($AL$2:$AL$66,Notes!$E$1:$F$10,2,0))</f>
        <v/>
      </c>
      <c r="AT56" s="38">
        <f t="shared" si="37"/>
        <v>0</v>
      </c>
      <c r="AU56" s="34"/>
      <c r="AV56" s="32"/>
      <c r="AW56" s="32"/>
      <c r="AX56" s="32"/>
      <c r="AY56" s="32"/>
      <c r="AZ56" s="32"/>
      <c r="BA56" s="32"/>
      <c r="BB56" s="32"/>
      <c r="BC56" s="32"/>
      <c r="BD56" s="32"/>
      <c r="BE56" s="22">
        <f t="shared" si="38"/>
        <v>0</v>
      </c>
      <c r="BF56" s="33">
        <f t="shared" si="39"/>
        <v>0</v>
      </c>
      <c r="BG56" s="37" t="str">
        <f>IF(ISNA(VLOOKUP($AV$2:$AV$66,Notes!$A$1:$B$10,2,0)),"",VLOOKUP($AV$2:$AV$66,Notes!$A$1:$B$10,2,0))</f>
        <v/>
      </c>
      <c r="BH56" s="22" t="str">
        <f>IF(ISNA(VLOOKUP($AX$2:$AX$66,Notes!$A$1:$B$10,2,0)),"",VLOOKUP($AX$2:$AX$66,Notes!$A$1:$B$10,2,0))</f>
        <v/>
      </c>
      <c r="BI56" s="22" t="str">
        <f>IF(ISNA(VLOOKUP($AZ$2:$AZ$66,Notes!$A$1:$B$10,2,0)),"",VLOOKUP($AZ$2:$AZ$66,Notes!$A$1:$B$10,2,0))</f>
        <v/>
      </c>
      <c r="BJ56" s="22" t="str">
        <f>IF(ISNA(VLOOKUP($BB$2:$BB$66,Notes!$C$1:$D$10,2,0)),"",VLOOKUP($BB$2:$BB$66,Notes!$C$1:$D$10,2,0))</f>
        <v/>
      </c>
      <c r="BK56" s="22" t="str">
        <f>IF(ISNA(VLOOKUP($BD$2:$BD$66,Notes!$E$1:$F$10,2,0)),"",VLOOKUP($BD$2:$BD$66,Notes!$E$1:$F$10,2,0))</f>
        <v/>
      </c>
      <c r="BL56" s="38">
        <f t="shared" si="40"/>
        <v>0</v>
      </c>
      <c r="BM56" s="34"/>
      <c r="BN56" s="32"/>
      <c r="BO56" s="32"/>
      <c r="BP56" s="32"/>
      <c r="BQ56" s="32"/>
      <c r="BR56" s="32"/>
      <c r="BS56" s="32"/>
      <c r="BT56" s="32"/>
      <c r="BU56" s="32"/>
      <c r="BV56" s="32"/>
      <c r="BW56" s="22">
        <f t="shared" si="41"/>
        <v>0</v>
      </c>
      <c r="BX56" s="33">
        <f t="shared" si="42"/>
        <v>0</v>
      </c>
      <c r="BY56" s="37" t="str">
        <f>IF(ISNA(VLOOKUP($BN$2:$BN$66,Notes!$A$1:$B$10,2,0)),"",VLOOKUP($BN$2:$BN$66,Notes!$A$1:$B$10,2,0))</f>
        <v/>
      </c>
      <c r="BZ56" s="22" t="str">
        <f>IF(ISNA(VLOOKUP($BP$2:$BP$66,Notes!$A$1:$B$10,2,0)),"",VLOOKUP($BP$2:$BP$66,Notes!$A$1:$B$10,2,0))</f>
        <v/>
      </c>
      <c r="CA56" s="22" t="str">
        <f>IF(ISNA(VLOOKUP($BR$2:$BR$66,Notes!$A$1:$B$10,2,0)),"",VLOOKUP($BR$2:$BR$66,Notes!$A$1:$B$10,2,0))</f>
        <v/>
      </c>
      <c r="CB56" s="22" t="str">
        <f>IF(ISNA(VLOOKUP($BT$2:$BT$66,Notes!$C$1:$D$10,2,0)),"",VLOOKUP($BT$2:$BT$66,Notes!$C$1:$D$10,2,0))</f>
        <v/>
      </c>
      <c r="CC56" s="22" t="str">
        <f>IF(ISNA(VLOOKUP($BV$2:$BV$66,Notes!$E$1:$F$10,2,0)),"",VLOOKUP($BV$2:$BV$66,Notes!$E$1:$F$10,2,0))</f>
        <v/>
      </c>
      <c r="CD56" s="38">
        <f t="shared" si="43"/>
        <v>0</v>
      </c>
      <c r="CE56" s="57">
        <f t="shared" si="20"/>
        <v>0</v>
      </c>
      <c r="CF56" s="22">
        <f t="shared" si="21"/>
        <v>0</v>
      </c>
      <c r="CG56" s="22">
        <f t="shared" si="22"/>
        <v>0</v>
      </c>
      <c r="CH56" s="22">
        <f t="shared" si="23"/>
        <v>0</v>
      </c>
    </row>
    <row r="57" spans="1:86">
      <c r="A57" s="35" t="s">
        <v>278</v>
      </c>
      <c r="B57" s="65" t="s">
        <v>280</v>
      </c>
      <c r="C57" s="35">
        <f t="shared" si="24"/>
        <v>0</v>
      </c>
      <c r="D57" s="22">
        <f t="shared" si="25"/>
        <v>0</v>
      </c>
      <c r="E57" s="22">
        <f t="shared" si="26"/>
        <v>0</v>
      </c>
      <c r="F57" s="22">
        <f t="shared" si="27"/>
        <v>0</v>
      </c>
      <c r="G57" s="22">
        <f t="shared" si="28"/>
        <v>0</v>
      </c>
      <c r="H57" s="22">
        <f t="shared" si="29"/>
        <v>0</v>
      </c>
      <c r="I57" s="33">
        <f t="shared" si="30"/>
        <v>0</v>
      </c>
      <c r="J57" s="36">
        <f t="shared" si="31"/>
        <v>0</v>
      </c>
      <c r="K57" s="34"/>
      <c r="L57" s="32"/>
      <c r="M57" s="32"/>
      <c r="N57" s="32"/>
      <c r="O57" s="32"/>
      <c r="P57" s="32"/>
      <c r="Q57" s="32"/>
      <c r="R57" s="32"/>
      <c r="S57" s="32"/>
      <c r="T57" s="32"/>
      <c r="U57" s="22">
        <f t="shared" si="32"/>
        <v>0</v>
      </c>
      <c r="V57" s="33">
        <f t="shared" si="33"/>
        <v>0</v>
      </c>
      <c r="W57" s="37" t="str">
        <f>IF(ISNA(VLOOKUP($L$2:$L$66,Notes!$A$1:$B$10,2,0)),"",VLOOKUP($L$2:$L$66,Notes!$A$1:$B$10,2,0))</f>
        <v/>
      </c>
      <c r="X57" s="22" t="str">
        <f>IF(ISNA(VLOOKUP($N$2:$N$66,Notes!$A$1:$B$10,2,0)),"",VLOOKUP($N$2:$N$66,Notes!$A$1:$B$10,2,0))</f>
        <v/>
      </c>
      <c r="Y57" s="22" t="str">
        <f>IF(ISNA(VLOOKUP($P$2:$P$66,Notes!$A$1:$B$10,2,0)),"",VLOOKUP($P$2:$P$66,Notes!$A$1:$B$10,2,0))</f>
        <v/>
      </c>
      <c r="Z57" s="22" t="str">
        <f>IF(ISNA(VLOOKUP($R$2:$R$66,Notes!$C$1:$D$10,2,0)),"",VLOOKUP($R$2:$R$66,Notes!$C$1:$D$10,2,0))</f>
        <v/>
      </c>
      <c r="AA57" s="22" t="str">
        <f>IF(ISNA(VLOOKUP($T$2:$T$66,Notes!$E$1:$F$10,2,0)),"",VLOOKUP($T$2:$T$66,Notes!$E$1:$F$10,2,0))</f>
        <v/>
      </c>
      <c r="AB57" s="38">
        <f t="shared" si="34"/>
        <v>0</v>
      </c>
      <c r="AC57" s="34"/>
      <c r="AD57" s="32"/>
      <c r="AE57" s="32"/>
      <c r="AF57" s="32"/>
      <c r="AG57" s="32"/>
      <c r="AH57" s="32"/>
      <c r="AI57" s="32"/>
      <c r="AJ57" s="32"/>
      <c r="AK57" s="32"/>
      <c r="AL57" s="32"/>
      <c r="AM57" s="22">
        <f t="shared" si="35"/>
        <v>0</v>
      </c>
      <c r="AN57" s="33">
        <f t="shared" si="36"/>
        <v>0</v>
      </c>
      <c r="AO57" s="37" t="str">
        <f>IF(ISNA(VLOOKUP($AD$2:$AD$66,Notes!$A$1:$B$10,2,0)),"",VLOOKUP($AD$2:$AD$66,Notes!$A$1:$B$10,2,0))</f>
        <v/>
      </c>
      <c r="AP57" s="22" t="str">
        <f>IF(ISNA(VLOOKUP($AF$2:$AF$66,Notes!$A$1:$B$10,2,0)),"",VLOOKUP($AF$2:$AF$66,Notes!$A$1:$B$10,2,0))</f>
        <v/>
      </c>
      <c r="AQ57" s="22" t="str">
        <f>IF(ISNA(VLOOKUP($AH$2:$AH$66,Notes!$A$1:$B$10,2,0)),"",VLOOKUP($AH$2:$AH$66,Notes!$A$1:$B$10,2,0))</f>
        <v/>
      </c>
      <c r="AR57" s="22" t="str">
        <f>IF(ISNA(VLOOKUP($AJ$2:$AJ$66,Notes!$C$1:$D$10,2,0)),"",VLOOKUP($AJ$2:$AJ$66,Notes!$C$1:$D$10,2,0))</f>
        <v/>
      </c>
      <c r="AS57" s="22" t="str">
        <f>IF(ISNA(VLOOKUP($AL$2:$AL$66,Notes!$E$1:$F$10,2,0)),"",VLOOKUP($AL$2:$AL$66,Notes!$E$1:$F$10,2,0))</f>
        <v/>
      </c>
      <c r="AT57" s="38">
        <f t="shared" si="37"/>
        <v>0</v>
      </c>
      <c r="AU57" s="34"/>
      <c r="AV57" s="32"/>
      <c r="AW57" s="32"/>
      <c r="AX57" s="32"/>
      <c r="AY57" s="32"/>
      <c r="AZ57" s="32"/>
      <c r="BA57" s="32"/>
      <c r="BB57" s="32"/>
      <c r="BC57" s="32"/>
      <c r="BD57" s="32"/>
      <c r="BE57" s="22">
        <f t="shared" si="38"/>
        <v>0</v>
      </c>
      <c r="BF57" s="33">
        <f t="shared" si="39"/>
        <v>0</v>
      </c>
      <c r="BG57" s="37" t="str">
        <f>IF(ISNA(VLOOKUP($AV$2:$AV$66,Notes!$A$1:$B$10,2,0)),"",VLOOKUP($AV$2:$AV$66,Notes!$A$1:$B$10,2,0))</f>
        <v/>
      </c>
      <c r="BH57" s="22" t="str">
        <f>IF(ISNA(VLOOKUP($AX$2:$AX$66,Notes!$A$1:$B$10,2,0)),"",VLOOKUP($AX$2:$AX$66,Notes!$A$1:$B$10,2,0))</f>
        <v/>
      </c>
      <c r="BI57" s="22" t="str">
        <f>IF(ISNA(VLOOKUP($AZ$2:$AZ$66,Notes!$A$1:$B$10,2,0)),"",VLOOKUP($AZ$2:$AZ$66,Notes!$A$1:$B$10,2,0))</f>
        <v/>
      </c>
      <c r="BJ57" s="22" t="str">
        <f>IF(ISNA(VLOOKUP($BB$2:$BB$66,Notes!$C$1:$D$10,2,0)),"",VLOOKUP($BB$2:$BB$66,Notes!$C$1:$D$10,2,0))</f>
        <v/>
      </c>
      <c r="BK57" s="22" t="str">
        <f>IF(ISNA(VLOOKUP($BD$2:$BD$66,Notes!$E$1:$F$10,2,0)),"",VLOOKUP($BD$2:$BD$66,Notes!$E$1:$F$10,2,0))</f>
        <v/>
      </c>
      <c r="BL57" s="38">
        <f t="shared" si="40"/>
        <v>0</v>
      </c>
      <c r="BM57" s="34"/>
      <c r="BN57" s="32"/>
      <c r="BO57" s="32"/>
      <c r="BP57" s="32"/>
      <c r="BQ57" s="32"/>
      <c r="BR57" s="32"/>
      <c r="BS57" s="32"/>
      <c r="BT57" s="32"/>
      <c r="BU57" s="32"/>
      <c r="BV57" s="32"/>
      <c r="BW57" s="22">
        <f t="shared" si="41"/>
        <v>0</v>
      </c>
      <c r="BX57" s="33">
        <f t="shared" si="42"/>
        <v>0</v>
      </c>
      <c r="BY57" s="37" t="str">
        <f>IF(ISNA(VLOOKUP($BN$2:$BN$66,Notes!$A$1:$B$10,2,0)),"",VLOOKUP($BN$2:$BN$66,Notes!$A$1:$B$10,2,0))</f>
        <v/>
      </c>
      <c r="BZ57" s="22" t="str">
        <f>IF(ISNA(VLOOKUP($BP$2:$BP$66,Notes!$A$1:$B$10,2,0)),"",VLOOKUP($BP$2:$BP$66,Notes!$A$1:$B$10,2,0))</f>
        <v/>
      </c>
      <c r="CA57" s="22" t="str">
        <f>IF(ISNA(VLOOKUP($BR$2:$BR$66,Notes!$A$1:$B$10,2,0)),"",VLOOKUP($BR$2:$BR$66,Notes!$A$1:$B$10,2,0))</f>
        <v/>
      </c>
      <c r="CB57" s="22" t="str">
        <f>IF(ISNA(VLOOKUP($BT$2:$BT$66,Notes!$C$1:$D$10,2,0)),"",VLOOKUP($BT$2:$BT$66,Notes!$C$1:$D$10,2,0))</f>
        <v/>
      </c>
      <c r="CC57" s="22" t="str">
        <f>IF(ISNA(VLOOKUP($BV$2:$BV$66,Notes!$E$1:$F$10,2,0)),"",VLOOKUP($BV$2:$BV$66,Notes!$E$1:$F$10,2,0))</f>
        <v/>
      </c>
      <c r="CD57" s="38">
        <f t="shared" si="43"/>
        <v>0</v>
      </c>
      <c r="CE57" s="57">
        <f t="shared" si="20"/>
        <v>0</v>
      </c>
      <c r="CF57" s="22">
        <f t="shared" si="21"/>
        <v>0</v>
      </c>
      <c r="CG57" s="22">
        <f t="shared" si="22"/>
        <v>0</v>
      </c>
      <c r="CH57" s="22">
        <f t="shared" si="23"/>
        <v>0</v>
      </c>
    </row>
    <row r="58" spans="1:86">
      <c r="A58" s="35" t="s">
        <v>101</v>
      </c>
      <c r="B58" s="138" t="s">
        <v>102</v>
      </c>
      <c r="C58" s="35">
        <f t="shared" si="24"/>
        <v>0</v>
      </c>
      <c r="D58" s="22">
        <f t="shared" si="25"/>
        <v>0</v>
      </c>
      <c r="E58" s="22">
        <f t="shared" si="26"/>
        <v>0</v>
      </c>
      <c r="F58" s="22">
        <f t="shared" si="27"/>
        <v>0</v>
      </c>
      <c r="G58" s="22">
        <f t="shared" si="28"/>
        <v>0</v>
      </c>
      <c r="H58" s="22">
        <f t="shared" si="29"/>
        <v>0</v>
      </c>
      <c r="I58" s="33">
        <f t="shared" si="30"/>
        <v>0</v>
      </c>
      <c r="J58" s="36">
        <f t="shared" si="31"/>
        <v>0</v>
      </c>
      <c r="K58" s="34"/>
      <c r="L58" s="32"/>
      <c r="M58" s="32"/>
      <c r="N58" s="32"/>
      <c r="O58" s="32"/>
      <c r="P58" s="32"/>
      <c r="Q58" s="32"/>
      <c r="R58" s="32"/>
      <c r="S58" s="32"/>
      <c r="T58" s="32"/>
      <c r="U58" s="22">
        <f t="shared" si="32"/>
        <v>0</v>
      </c>
      <c r="V58" s="33">
        <f t="shared" si="33"/>
        <v>0</v>
      </c>
      <c r="W58" s="37" t="str">
        <f>IF(ISNA(VLOOKUP($L$2:$L$66,Notes!$A$1:$B$10,2,0)),"",VLOOKUP($L$2:$L$66,Notes!$A$1:$B$10,2,0))</f>
        <v/>
      </c>
      <c r="X58" s="22" t="str">
        <f>IF(ISNA(VLOOKUP($N$2:$N$66,Notes!$A$1:$B$10,2,0)),"",VLOOKUP($N$2:$N$66,Notes!$A$1:$B$10,2,0))</f>
        <v/>
      </c>
      <c r="Y58" s="22" t="str">
        <f>IF(ISNA(VLOOKUP($P$2:$P$66,Notes!$A$1:$B$10,2,0)),"",VLOOKUP($P$2:$P$66,Notes!$A$1:$B$10,2,0))</f>
        <v/>
      </c>
      <c r="Z58" s="22" t="str">
        <f>IF(ISNA(VLOOKUP($R$2:$R$66,Notes!$C$1:$D$10,2,0)),"",VLOOKUP($R$2:$R$66,Notes!$C$1:$D$10,2,0))</f>
        <v/>
      </c>
      <c r="AA58" s="22" t="str">
        <f>IF(ISNA(VLOOKUP($T$2:$T$66,Notes!$E$1:$F$10,2,0)),"",VLOOKUP($T$2:$T$66,Notes!$E$1:$F$10,2,0))</f>
        <v/>
      </c>
      <c r="AB58" s="38">
        <f t="shared" si="34"/>
        <v>0</v>
      </c>
      <c r="AC58" s="34"/>
      <c r="AD58" s="32"/>
      <c r="AE58" s="32"/>
      <c r="AF58" s="32"/>
      <c r="AG58" s="32"/>
      <c r="AH58" s="32"/>
      <c r="AI58" s="32"/>
      <c r="AJ58" s="32"/>
      <c r="AK58" s="32"/>
      <c r="AL58" s="32"/>
      <c r="AM58" s="22">
        <f t="shared" si="35"/>
        <v>0</v>
      </c>
      <c r="AN58" s="33">
        <f t="shared" si="36"/>
        <v>0</v>
      </c>
      <c r="AO58" s="37" t="str">
        <f>IF(ISNA(VLOOKUP($AD$2:$AD$66,Notes!$A$1:$B$10,2,0)),"",VLOOKUP($AD$2:$AD$66,Notes!$A$1:$B$10,2,0))</f>
        <v/>
      </c>
      <c r="AP58" s="22" t="str">
        <f>IF(ISNA(VLOOKUP($AF$2:$AF$66,Notes!$A$1:$B$10,2,0)),"",VLOOKUP($AF$2:$AF$66,Notes!$A$1:$B$10,2,0))</f>
        <v/>
      </c>
      <c r="AQ58" s="22" t="str">
        <f>IF(ISNA(VLOOKUP($AH$2:$AH$66,Notes!$A$1:$B$10,2,0)),"",VLOOKUP($AH$2:$AH$66,Notes!$A$1:$B$10,2,0))</f>
        <v/>
      </c>
      <c r="AR58" s="22" t="str">
        <f>IF(ISNA(VLOOKUP($AJ$2:$AJ$66,Notes!$C$1:$D$10,2,0)),"",VLOOKUP($AJ$2:$AJ$66,Notes!$C$1:$D$10,2,0))</f>
        <v/>
      </c>
      <c r="AS58" s="22" t="str">
        <f>IF(ISNA(VLOOKUP($AL$2:$AL$66,Notes!$E$1:$F$10,2,0)),"",VLOOKUP($AL$2:$AL$66,Notes!$E$1:$F$10,2,0))</f>
        <v/>
      </c>
      <c r="AT58" s="38">
        <f t="shared" si="37"/>
        <v>0</v>
      </c>
      <c r="AU58" s="34"/>
      <c r="AV58" s="32"/>
      <c r="AW58" s="32"/>
      <c r="AX58" s="32"/>
      <c r="AY58" s="32"/>
      <c r="AZ58" s="32"/>
      <c r="BA58" s="32"/>
      <c r="BB58" s="32"/>
      <c r="BC58" s="32"/>
      <c r="BD58" s="32"/>
      <c r="BE58" s="22">
        <f t="shared" si="38"/>
        <v>0</v>
      </c>
      <c r="BF58" s="33">
        <f t="shared" si="39"/>
        <v>0</v>
      </c>
      <c r="BG58" s="37" t="str">
        <f>IF(ISNA(VLOOKUP($AV$2:$AV$66,Notes!$A$1:$B$10,2,0)),"",VLOOKUP($AV$2:$AV$66,Notes!$A$1:$B$10,2,0))</f>
        <v/>
      </c>
      <c r="BH58" s="22" t="str">
        <f>IF(ISNA(VLOOKUP($AX$2:$AX$66,Notes!$A$1:$B$10,2,0)),"",VLOOKUP($AX$2:$AX$66,Notes!$A$1:$B$10,2,0))</f>
        <v/>
      </c>
      <c r="BI58" s="22" t="str">
        <f>IF(ISNA(VLOOKUP($AZ$2:$AZ$66,Notes!$A$1:$B$10,2,0)),"",VLOOKUP($AZ$2:$AZ$66,Notes!$A$1:$B$10,2,0))</f>
        <v/>
      </c>
      <c r="BJ58" s="22" t="str">
        <f>IF(ISNA(VLOOKUP($BB$2:$BB$66,Notes!$C$1:$D$10,2,0)),"",VLOOKUP($BB$2:$BB$66,Notes!$C$1:$D$10,2,0))</f>
        <v/>
      </c>
      <c r="BK58" s="22" t="str">
        <f>IF(ISNA(VLOOKUP($BD$2:$BD$66,Notes!$E$1:$F$10,2,0)),"",VLOOKUP($BD$2:$BD$66,Notes!$E$1:$F$10,2,0))</f>
        <v/>
      </c>
      <c r="BL58" s="38">
        <f t="shared" si="40"/>
        <v>0</v>
      </c>
      <c r="BM58" s="34"/>
      <c r="BN58" s="32"/>
      <c r="BO58" s="32"/>
      <c r="BP58" s="32"/>
      <c r="BQ58" s="32"/>
      <c r="BR58" s="32"/>
      <c r="BS58" s="32"/>
      <c r="BT58" s="32"/>
      <c r="BU58" s="32"/>
      <c r="BV58" s="32"/>
      <c r="BW58" s="22">
        <f t="shared" si="41"/>
        <v>0</v>
      </c>
      <c r="BX58" s="33">
        <f t="shared" si="42"/>
        <v>0</v>
      </c>
      <c r="BY58" s="37" t="str">
        <f>IF(ISNA(VLOOKUP($BN$2:$BN$66,Notes!$A$1:$B$10,2,0)),"",VLOOKUP($BN$2:$BN$66,Notes!$A$1:$B$10,2,0))</f>
        <v/>
      </c>
      <c r="BZ58" s="22" t="str">
        <f>IF(ISNA(VLOOKUP($BP$2:$BP$66,Notes!$A$1:$B$10,2,0)),"",VLOOKUP($BP$2:$BP$66,Notes!$A$1:$B$10,2,0))</f>
        <v/>
      </c>
      <c r="CA58" s="22" t="str">
        <f>IF(ISNA(VLOOKUP($BR$2:$BR$66,Notes!$A$1:$B$10,2,0)),"",VLOOKUP($BR$2:$BR$66,Notes!$A$1:$B$10,2,0))</f>
        <v/>
      </c>
      <c r="CB58" s="22" t="str">
        <f>IF(ISNA(VLOOKUP($BT$2:$BT$66,Notes!$C$1:$D$10,2,0)),"",VLOOKUP($BT$2:$BT$66,Notes!$C$1:$D$10,2,0))</f>
        <v/>
      </c>
      <c r="CC58" s="22" t="str">
        <f>IF(ISNA(VLOOKUP($BV$2:$BV$66,Notes!$E$1:$F$10,2,0)),"",VLOOKUP($BV$2:$BV$66,Notes!$E$1:$F$10,2,0))</f>
        <v/>
      </c>
      <c r="CD58" s="38">
        <f t="shared" si="43"/>
        <v>0</v>
      </c>
      <c r="CE58" s="57">
        <f t="shared" si="20"/>
        <v>0</v>
      </c>
      <c r="CF58" s="22">
        <f t="shared" si="21"/>
        <v>0</v>
      </c>
      <c r="CG58" s="22">
        <f t="shared" si="22"/>
        <v>0</v>
      </c>
      <c r="CH58" s="22">
        <f t="shared" si="23"/>
        <v>0</v>
      </c>
    </row>
    <row r="59" spans="1:86">
      <c r="A59" s="35" t="s">
        <v>103</v>
      </c>
      <c r="B59" s="138" t="s">
        <v>104</v>
      </c>
      <c r="C59" s="35">
        <f t="shared" si="24"/>
        <v>0</v>
      </c>
      <c r="D59" s="22">
        <f t="shared" si="25"/>
        <v>0</v>
      </c>
      <c r="E59" s="22">
        <f t="shared" si="26"/>
        <v>0</v>
      </c>
      <c r="F59" s="22">
        <f t="shared" si="27"/>
        <v>0</v>
      </c>
      <c r="G59" s="22">
        <f t="shared" si="28"/>
        <v>0</v>
      </c>
      <c r="H59" s="22">
        <f t="shared" si="29"/>
        <v>0</v>
      </c>
      <c r="I59" s="33">
        <f t="shared" si="30"/>
        <v>0</v>
      </c>
      <c r="J59" s="36">
        <f t="shared" si="31"/>
        <v>0</v>
      </c>
      <c r="K59" s="34"/>
      <c r="L59" s="32"/>
      <c r="M59" s="32"/>
      <c r="N59" s="32"/>
      <c r="O59" s="32"/>
      <c r="P59" s="32"/>
      <c r="Q59" s="32"/>
      <c r="R59" s="32"/>
      <c r="S59" s="32"/>
      <c r="T59" s="32"/>
      <c r="U59" s="22">
        <f t="shared" si="32"/>
        <v>0</v>
      </c>
      <c r="V59" s="33">
        <f t="shared" si="33"/>
        <v>0</v>
      </c>
      <c r="W59" s="37" t="str">
        <f>IF(ISNA(VLOOKUP($L$2:$L$66,Notes!$A$1:$B$10,2,0)),"",VLOOKUP($L$2:$L$66,Notes!$A$1:$B$10,2,0))</f>
        <v/>
      </c>
      <c r="X59" s="22" t="str">
        <f>IF(ISNA(VLOOKUP($N$2:$N$66,Notes!$A$1:$B$10,2,0)),"",VLOOKUP($N$2:$N$66,Notes!$A$1:$B$10,2,0))</f>
        <v/>
      </c>
      <c r="Y59" s="22" t="str">
        <f>IF(ISNA(VLOOKUP($P$2:$P$66,Notes!$A$1:$B$10,2,0)),"",VLOOKUP($P$2:$P$66,Notes!$A$1:$B$10,2,0))</f>
        <v/>
      </c>
      <c r="Z59" s="22" t="str">
        <f>IF(ISNA(VLOOKUP($R$2:$R$66,Notes!$C$1:$D$10,2,0)),"",VLOOKUP($R$2:$R$66,Notes!$C$1:$D$10,2,0))</f>
        <v/>
      </c>
      <c r="AA59" s="22" t="str">
        <f>IF(ISNA(VLOOKUP($T$2:$T$66,Notes!$E$1:$F$10,2,0)),"",VLOOKUP($T$2:$T$66,Notes!$E$1:$F$10,2,0))</f>
        <v/>
      </c>
      <c r="AB59" s="38">
        <f t="shared" si="34"/>
        <v>0</v>
      </c>
      <c r="AC59" s="34"/>
      <c r="AD59" s="32"/>
      <c r="AE59" s="32"/>
      <c r="AF59" s="32"/>
      <c r="AG59" s="32"/>
      <c r="AH59" s="32"/>
      <c r="AI59" s="32"/>
      <c r="AJ59" s="32"/>
      <c r="AK59" s="32"/>
      <c r="AL59" s="32"/>
      <c r="AM59" s="22">
        <f t="shared" si="35"/>
        <v>0</v>
      </c>
      <c r="AN59" s="33">
        <f t="shared" si="36"/>
        <v>0</v>
      </c>
      <c r="AO59" s="37" t="str">
        <f>IF(ISNA(VLOOKUP($AD$2:$AD$66,Notes!$A$1:$B$10,2,0)),"",VLOOKUP($AD$2:$AD$66,Notes!$A$1:$B$10,2,0))</f>
        <v/>
      </c>
      <c r="AP59" s="22" t="str">
        <f>IF(ISNA(VLOOKUP($AF$2:$AF$66,Notes!$A$1:$B$10,2,0)),"",VLOOKUP($AF$2:$AF$66,Notes!$A$1:$B$10,2,0))</f>
        <v/>
      </c>
      <c r="AQ59" s="22" t="str">
        <f>IF(ISNA(VLOOKUP($AH$2:$AH$66,Notes!$A$1:$B$10,2,0)),"",VLOOKUP($AH$2:$AH$66,Notes!$A$1:$B$10,2,0))</f>
        <v/>
      </c>
      <c r="AR59" s="22" t="str">
        <f>IF(ISNA(VLOOKUP($AJ$2:$AJ$66,Notes!$C$1:$D$10,2,0)),"",VLOOKUP($AJ$2:$AJ$66,Notes!$C$1:$D$10,2,0))</f>
        <v/>
      </c>
      <c r="AS59" s="22" t="str">
        <f>IF(ISNA(VLOOKUP($AL$2:$AL$66,Notes!$E$1:$F$10,2,0)),"",VLOOKUP($AL$2:$AL$66,Notes!$E$1:$F$10,2,0))</f>
        <v/>
      </c>
      <c r="AT59" s="38">
        <f t="shared" si="37"/>
        <v>0</v>
      </c>
      <c r="AU59" s="34"/>
      <c r="AV59" s="32"/>
      <c r="AW59" s="32"/>
      <c r="AX59" s="32"/>
      <c r="AY59" s="32"/>
      <c r="AZ59" s="32"/>
      <c r="BA59" s="32"/>
      <c r="BB59" s="32"/>
      <c r="BC59" s="32"/>
      <c r="BD59" s="32"/>
      <c r="BE59" s="22">
        <f t="shared" si="38"/>
        <v>0</v>
      </c>
      <c r="BF59" s="33">
        <f t="shared" si="39"/>
        <v>0</v>
      </c>
      <c r="BG59" s="37" t="str">
        <f>IF(ISNA(VLOOKUP($AV$2:$AV$66,Notes!$A$1:$B$10,2,0)),"",VLOOKUP($AV$2:$AV$66,Notes!$A$1:$B$10,2,0))</f>
        <v/>
      </c>
      <c r="BH59" s="22" t="str">
        <f>IF(ISNA(VLOOKUP($AX$2:$AX$66,Notes!$A$1:$B$10,2,0)),"",VLOOKUP($AX$2:$AX$66,Notes!$A$1:$B$10,2,0))</f>
        <v/>
      </c>
      <c r="BI59" s="22" t="str">
        <f>IF(ISNA(VLOOKUP($AZ$2:$AZ$66,Notes!$A$1:$B$10,2,0)),"",VLOOKUP($AZ$2:$AZ$66,Notes!$A$1:$B$10,2,0))</f>
        <v/>
      </c>
      <c r="BJ59" s="22" t="str">
        <f>IF(ISNA(VLOOKUP($BB$2:$BB$66,Notes!$C$1:$D$10,2,0)),"",VLOOKUP($BB$2:$BB$66,Notes!$C$1:$D$10,2,0))</f>
        <v/>
      </c>
      <c r="BK59" s="22" t="str">
        <f>IF(ISNA(VLOOKUP($BD$2:$BD$66,Notes!$E$1:$F$10,2,0)),"",VLOOKUP($BD$2:$BD$66,Notes!$E$1:$F$10,2,0))</f>
        <v/>
      </c>
      <c r="BL59" s="38">
        <f t="shared" si="40"/>
        <v>0</v>
      </c>
      <c r="BM59" s="34"/>
      <c r="BN59" s="32"/>
      <c r="BO59" s="32"/>
      <c r="BP59" s="32"/>
      <c r="BQ59" s="32"/>
      <c r="BR59" s="32"/>
      <c r="BS59" s="32"/>
      <c r="BT59" s="32"/>
      <c r="BU59" s="32"/>
      <c r="BV59" s="32"/>
      <c r="BW59" s="22">
        <f t="shared" si="41"/>
        <v>0</v>
      </c>
      <c r="BX59" s="33">
        <f t="shared" si="42"/>
        <v>0</v>
      </c>
      <c r="BY59" s="37" t="str">
        <f>IF(ISNA(VLOOKUP($BN$2:$BN$66,Notes!$A$1:$B$10,2,0)),"",VLOOKUP($BN$2:$BN$66,Notes!$A$1:$B$10,2,0))</f>
        <v/>
      </c>
      <c r="BZ59" s="22" t="str">
        <f>IF(ISNA(VLOOKUP($BP$2:$BP$66,Notes!$A$1:$B$10,2,0)),"",VLOOKUP($BP$2:$BP$66,Notes!$A$1:$B$10,2,0))</f>
        <v/>
      </c>
      <c r="CA59" s="22" t="str">
        <f>IF(ISNA(VLOOKUP($BR$2:$BR$66,Notes!$A$1:$B$10,2,0)),"",VLOOKUP($BR$2:$BR$66,Notes!$A$1:$B$10,2,0))</f>
        <v/>
      </c>
      <c r="CB59" s="22" t="str">
        <f>IF(ISNA(VLOOKUP($BT$2:$BT$66,Notes!$C$1:$D$10,2,0)),"",VLOOKUP($BT$2:$BT$66,Notes!$C$1:$D$10,2,0))</f>
        <v/>
      </c>
      <c r="CC59" s="22" t="str">
        <f>IF(ISNA(VLOOKUP($BV$2:$BV$66,Notes!$E$1:$F$10,2,0)),"",VLOOKUP($BV$2:$BV$66,Notes!$E$1:$F$10,2,0))</f>
        <v/>
      </c>
      <c r="CD59" s="38">
        <f t="shared" si="43"/>
        <v>0</v>
      </c>
      <c r="CE59" s="57">
        <f t="shared" si="20"/>
        <v>0</v>
      </c>
      <c r="CF59" s="22">
        <f t="shared" si="21"/>
        <v>0</v>
      </c>
      <c r="CG59" s="22">
        <f t="shared" si="22"/>
        <v>0</v>
      </c>
      <c r="CH59" s="22">
        <f t="shared" si="23"/>
        <v>0</v>
      </c>
    </row>
    <row r="60" spans="1:86">
      <c r="A60" s="35" t="s">
        <v>105</v>
      </c>
      <c r="B60" s="138" t="s">
        <v>106</v>
      </c>
      <c r="C60" s="35">
        <f t="shared" si="24"/>
        <v>0</v>
      </c>
      <c r="D60" s="22">
        <f t="shared" si="25"/>
        <v>0</v>
      </c>
      <c r="E60" s="22">
        <f t="shared" si="26"/>
        <v>0</v>
      </c>
      <c r="F60" s="22">
        <f t="shared" si="27"/>
        <v>0</v>
      </c>
      <c r="G60" s="22">
        <f t="shared" si="28"/>
        <v>0</v>
      </c>
      <c r="H60" s="22">
        <f t="shared" si="29"/>
        <v>0</v>
      </c>
      <c r="I60" s="33">
        <f t="shared" si="30"/>
        <v>0</v>
      </c>
      <c r="J60" s="36">
        <f t="shared" si="31"/>
        <v>0</v>
      </c>
      <c r="K60" s="34"/>
      <c r="L60" s="32"/>
      <c r="M60" s="32"/>
      <c r="N60" s="32"/>
      <c r="O60" s="32"/>
      <c r="P60" s="32"/>
      <c r="Q60" s="32"/>
      <c r="R60" s="32"/>
      <c r="S60" s="32"/>
      <c r="T60" s="32"/>
      <c r="U60" s="22">
        <f t="shared" si="32"/>
        <v>0</v>
      </c>
      <c r="V60" s="33">
        <f t="shared" si="33"/>
        <v>0</v>
      </c>
      <c r="W60" s="37" t="str">
        <f>IF(ISNA(VLOOKUP($L$2:$L$66,Notes!$A$1:$B$10,2,0)),"",VLOOKUP($L$2:$L$66,Notes!$A$1:$B$10,2,0))</f>
        <v/>
      </c>
      <c r="X60" s="22" t="str">
        <f>IF(ISNA(VLOOKUP($N$2:$N$66,Notes!$A$1:$B$10,2,0)),"",VLOOKUP($N$2:$N$66,Notes!$A$1:$B$10,2,0))</f>
        <v/>
      </c>
      <c r="Y60" s="22" t="str">
        <f>IF(ISNA(VLOOKUP($P$2:$P$66,Notes!$A$1:$B$10,2,0)),"",VLOOKUP($P$2:$P$66,Notes!$A$1:$B$10,2,0))</f>
        <v/>
      </c>
      <c r="Z60" s="22" t="str">
        <f>IF(ISNA(VLOOKUP($R$2:$R$66,Notes!$C$1:$D$10,2,0)),"",VLOOKUP($R$2:$R$66,Notes!$C$1:$D$10,2,0))</f>
        <v/>
      </c>
      <c r="AA60" s="22" t="str">
        <f>IF(ISNA(VLOOKUP($T$2:$T$66,Notes!$E$1:$F$10,2,0)),"",VLOOKUP($T$2:$T$66,Notes!$E$1:$F$10,2,0))</f>
        <v/>
      </c>
      <c r="AB60" s="38">
        <f t="shared" si="34"/>
        <v>0</v>
      </c>
      <c r="AC60" s="34"/>
      <c r="AD60" s="32"/>
      <c r="AE60" s="32"/>
      <c r="AF60" s="32"/>
      <c r="AG60" s="32"/>
      <c r="AH60" s="32"/>
      <c r="AI60" s="32"/>
      <c r="AJ60" s="32"/>
      <c r="AK60" s="32"/>
      <c r="AL60" s="32"/>
      <c r="AM60" s="22">
        <f t="shared" si="35"/>
        <v>0</v>
      </c>
      <c r="AN60" s="33">
        <f t="shared" si="36"/>
        <v>0</v>
      </c>
      <c r="AO60" s="37" t="str">
        <f>IF(ISNA(VLOOKUP($AD$2:$AD$66,Notes!$A$1:$B$10,2,0)),"",VLOOKUP($AD$2:$AD$66,Notes!$A$1:$B$10,2,0))</f>
        <v/>
      </c>
      <c r="AP60" s="22" t="str">
        <f>IF(ISNA(VLOOKUP($AF$2:$AF$66,Notes!$A$1:$B$10,2,0)),"",VLOOKUP($AF$2:$AF$66,Notes!$A$1:$B$10,2,0))</f>
        <v/>
      </c>
      <c r="AQ60" s="22" t="str">
        <f>IF(ISNA(VLOOKUP($AH$2:$AH$66,Notes!$A$1:$B$10,2,0)),"",VLOOKUP($AH$2:$AH$66,Notes!$A$1:$B$10,2,0))</f>
        <v/>
      </c>
      <c r="AR60" s="22" t="str">
        <f>IF(ISNA(VLOOKUP($AJ$2:$AJ$66,Notes!$C$1:$D$10,2,0)),"",VLOOKUP($AJ$2:$AJ$66,Notes!$C$1:$D$10,2,0))</f>
        <v/>
      </c>
      <c r="AS60" s="22" t="str">
        <f>IF(ISNA(VLOOKUP($AL$2:$AL$66,Notes!$E$1:$F$10,2,0)),"",VLOOKUP($AL$2:$AL$66,Notes!$E$1:$F$10,2,0))</f>
        <v/>
      </c>
      <c r="AT60" s="38">
        <f t="shared" si="37"/>
        <v>0</v>
      </c>
      <c r="AU60" s="34"/>
      <c r="AV60" s="32"/>
      <c r="AW60" s="32"/>
      <c r="AX60" s="32"/>
      <c r="AY60" s="32"/>
      <c r="AZ60" s="32"/>
      <c r="BA60" s="32"/>
      <c r="BB60" s="32"/>
      <c r="BC60" s="32"/>
      <c r="BD60" s="32"/>
      <c r="BE60" s="22">
        <f t="shared" si="38"/>
        <v>0</v>
      </c>
      <c r="BF60" s="33">
        <f t="shared" si="39"/>
        <v>0</v>
      </c>
      <c r="BG60" s="37" t="str">
        <f>IF(ISNA(VLOOKUP($AV$2:$AV$66,Notes!$A$1:$B$10,2,0)),"",VLOOKUP($AV$2:$AV$66,Notes!$A$1:$B$10,2,0))</f>
        <v/>
      </c>
      <c r="BH60" s="22" t="str">
        <f>IF(ISNA(VLOOKUP($AX$2:$AX$66,Notes!$A$1:$B$10,2,0)),"",VLOOKUP($AX$2:$AX$66,Notes!$A$1:$B$10,2,0))</f>
        <v/>
      </c>
      <c r="BI60" s="22" t="str">
        <f>IF(ISNA(VLOOKUP($AZ$2:$AZ$66,Notes!$A$1:$B$10,2,0)),"",VLOOKUP($AZ$2:$AZ$66,Notes!$A$1:$B$10,2,0))</f>
        <v/>
      </c>
      <c r="BJ60" s="22" t="str">
        <f>IF(ISNA(VLOOKUP($BB$2:$BB$66,Notes!$C$1:$D$10,2,0)),"",VLOOKUP($BB$2:$BB$66,Notes!$C$1:$D$10,2,0))</f>
        <v/>
      </c>
      <c r="BK60" s="22" t="str">
        <f>IF(ISNA(VLOOKUP($BD$2:$BD$66,Notes!$E$1:$F$10,2,0)),"",VLOOKUP($BD$2:$BD$66,Notes!$E$1:$F$10,2,0))</f>
        <v/>
      </c>
      <c r="BL60" s="38">
        <f t="shared" si="40"/>
        <v>0</v>
      </c>
      <c r="BM60" s="34"/>
      <c r="BN60" s="32"/>
      <c r="BO60" s="32"/>
      <c r="BP60" s="32"/>
      <c r="BQ60" s="32"/>
      <c r="BR60" s="32"/>
      <c r="BS60" s="32"/>
      <c r="BT60" s="32"/>
      <c r="BU60" s="32"/>
      <c r="BV60" s="32"/>
      <c r="BW60" s="22">
        <f t="shared" si="41"/>
        <v>0</v>
      </c>
      <c r="BX60" s="33">
        <f t="shared" si="42"/>
        <v>0</v>
      </c>
      <c r="BY60" s="37" t="str">
        <f>IF(ISNA(VLOOKUP($BN$2:$BN$66,Notes!$A$1:$B$10,2,0)),"",VLOOKUP($BN$2:$BN$66,Notes!$A$1:$B$10,2,0))</f>
        <v/>
      </c>
      <c r="BZ60" s="22" t="str">
        <f>IF(ISNA(VLOOKUP($BP$2:$BP$66,Notes!$A$1:$B$10,2,0)),"",VLOOKUP($BP$2:$BP$66,Notes!$A$1:$B$10,2,0))</f>
        <v/>
      </c>
      <c r="CA60" s="22" t="str">
        <f>IF(ISNA(VLOOKUP($BR$2:$BR$66,Notes!$A$1:$B$10,2,0)),"",VLOOKUP($BR$2:$BR$66,Notes!$A$1:$B$10,2,0))</f>
        <v/>
      </c>
      <c r="CB60" s="22" t="str">
        <f>IF(ISNA(VLOOKUP($BT$2:$BT$66,Notes!$C$1:$D$10,2,0)),"",VLOOKUP($BT$2:$BT$66,Notes!$C$1:$D$10,2,0))</f>
        <v/>
      </c>
      <c r="CC60" s="22" t="str">
        <f>IF(ISNA(VLOOKUP($BV$2:$BV$66,Notes!$E$1:$F$10,2,0)),"",VLOOKUP($BV$2:$BV$66,Notes!$E$1:$F$10,2,0))</f>
        <v/>
      </c>
      <c r="CD60" s="38">
        <f t="shared" si="43"/>
        <v>0</v>
      </c>
      <c r="CE60" s="57">
        <f t="shared" si="20"/>
        <v>0</v>
      </c>
      <c r="CF60" s="22">
        <f t="shared" si="21"/>
        <v>0</v>
      </c>
      <c r="CG60" s="22">
        <f t="shared" si="22"/>
        <v>0</v>
      </c>
      <c r="CH60" s="22">
        <f t="shared" si="23"/>
        <v>0</v>
      </c>
    </row>
    <row r="61" spans="1:86">
      <c r="A61" s="35" t="s">
        <v>107</v>
      </c>
      <c r="B61" s="138" t="s">
        <v>108</v>
      </c>
      <c r="C61" s="35">
        <f t="shared" si="24"/>
        <v>0</v>
      </c>
      <c r="D61" s="22">
        <f t="shared" si="25"/>
        <v>0</v>
      </c>
      <c r="E61" s="22">
        <f t="shared" si="26"/>
        <v>0</v>
      </c>
      <c r="F61" s="22">
        <f t="shared" si="27"/>
        <v>0</v>
      </c>
      <c r="G61" s="22">
        <f t="shared" si="28"/>
        <v>0</v>
      </c>
      <c r="H61" s="22">
        <f t="shared" si="29"/>
        <v>0</v>
      </c>
      <c r="I61" s="33">
        <f t="shared" si="30"/>
        <v>0</v>
      </c>
      <c r="J61" s="36">
        <f t="shared" si="31"/>
        <v>0</v>
      </c>
      <c r="K61" s="34"/>
      <c r="L61" s="32"/>
      <c r="M61" s="32"/>
      <c r="N61" s="32"/>
      <c r="O61" s="32"/>
      <c r="P61" s="32"/>
      <c r="Q61" s="32"/>
      <c r="R61" s="32"/>
      <c r="S61" s="32"/>
      <c r="T61" s="32"/>
      <c r="U61" s="22">
        <f t="shared" si="32"/>
        <v>0</v>
      </c>
      <c r="V61" s="33">
        <f t="shared" si="33"/>
        <v>0</v>
      </c>
      <c r="W61" s="37" t="str">
        <f>IF(ISNA(VLOOKUP($L$2:$L$66,Notes!$A$1:$B$10,2,0)),"",VLOOKUP($L$2:$L$66,Notes!$A$1:$B$10,2,0))</f>
        <v/>
      </c>
      <c r="X61" s="22" t="str">
        <f>IF(ISNA(VLOOKUP($N$2:$N$66,Notes!$A$1:$B$10,2,0)),"",VLOOKUP($N$2:$N$66,Notes!$A$1:$B$10,2,0))</f>
        <v/>
      </c>
      <c r="Y61" s="22" t="str">
        <f>IF(ISNA(VLOOKUP($P$2:$P$66,Notes!$A$1:$B$10,2,0)),"",VLOOKUP($P$2:$P$66,Notes!$A$1:$B$10,2,0))</f>
        <v/>
      </c>
      <c r="Z61" s="22" t="str">
        <f>IF(ISNA(VLOOKUP($R$2:$R$66,Notes!$C$1:$D$10,2,0)),"",VLOOKUP($R$2:$R$66,Notes!$C$1:$D$10,2,0))</f>
        <v/>
      </c>
      <c r="AA61" s="22" t="str">
        <f>IF(ISNA(VLOOKUP($T$2:$T$66,Notes!$E$1:$F$10,2,0)),"",VLOOKUP($T$2:$T$66,Notes!$E$1:$F$10,2,0))</f>
        <v/>
      </c>
      <c r="AB61" s="38">
        <f t="shared" si="34"/>
        <v>0</v>
      </c>
      <c r="AC61" s="34"/>
      <c r="AD61" s="32"/>
      <c r="AE61" s="32"/>
      <c r="AF61" s="32"/>
      <c r="AG61" s="32"/>
      <c r="AH61" s="32"/>
      <c r="AI61" s="32"/>
      <c r="AJ61" s="32"/>
      <c r="AK61" s="32"/>
      <c r="AL61" s="32"/>
      <c r="AM61" s="22">
        <f t="shared" si="35"/>
        <v>0</v>
      </c>
      <c r="AN61" s="33">
        <f t="shared" si="36"/>
        <v>0</v>
      </c>
      <c r="AO61" s="37" t="str">
        <f>IF(ISNA(VLOOKUP($AD$2:$AD$66,Notes!$A$1:$B$10,2,0)),"",VLOOKUP($AD$2:$AD$66,Notes!$A$1:$B$10,2,0))</f>
        <v/>
      </c>
      <c r="AP61" s="22" t="str">
        <f>IF(ISNA(VLOOKUP($AF$2:$AF$66,Notes!$A$1:$B$10,2,0)),"",VLOOKUP($AF$2:$AF$66,Notes!$A$1:$B$10,2,0))</f>
        <v/>
      </c>
      <c r="AQ61" s="22" t="str">
        <f>IF(ISNA(VLOOKUP($AH$2:$AH$66,Notes!$A$1:$B$10,2,0)),"",VLOOKUP($AH$2:$AH$66,Notes!$A$1:$B$10,2,0))</f>
        <v/>
      </c>
      <c r="AR61" s="22" t="str">
        <f>IF(ISNA(VLOOKUP($AJ$2:$AJ$66,Notes!$C$1:$D$10,2,0)),"",VLOOKUP($AJ$2:$AJ$66,Notes!$C$1:$D$10,2,0))</f>
        <v/>
      </c>
      <c r="AS61" s="22" t="str">
        <f>IF(ISNA(VLOOKUP($AL$2:$AL$66,Notes!$E$1:$F$10,2,0)),"",VLOOKUP($AL$2:$AL$66,Notes!$E$1:$F$10,2,0))</f>
        <v/>
      </c>
      <c r="AT61" s="38">
        <f t="shared" si="37"/>
        <v>0</v>
      </c>
      <c r="AU61" s="34"/>
      <c r="AV61" s="32"/>
      <c r="AW61" s="32"/>
      <c r="AX61" s="32"/>
      <c r="AY61" s="32"/>
      <c r="AZ61" s="32"/>
      <c r="BA61" s="32"/>
      <c r="BB61" s="32"/>
      <c r="BC61" s="32"/>
      <c r="BD61" s="32"/>
      <c r="BE61" s="22">
        <f t="shared" si="38"/>
        <v>0</v>
      </c>
      <c r="BF61" s="33">
        <f t="shared" si="39"/>
        <v>0</v>
      </c>
      <c r="BG61" s="37" t="str">
        <f>IF(ISNA(VLOOKUP($AV$2:$AV$66,Notes!$A$1:$B$10,2,0)),"",VLOOKUP($AV$2:$AV$66,Notes!$A$1:$B$10,2,0))</f>
        <v/>
      </c>
      <c r="BH61" s="22" t="str">
        <f>IF(ISNA(VLOOKUP($AX$2:$AX$66,Notes!$A$1:$B$10,2,0)),"",VLOOKUP($AX$2:$AX$66,Notes!$A$1:$B$10,2,0))</f>
        <v/>
      </c>
      <c r="BI61" s="22" t="str">
        <f>IF(ISNA(VLOOKUP($AZ$2:$AZ$66,Notes!$A$1:$B$10,2,0)),"",VLOOKUP($AZ$2:$AZ$66,Notes!$A$1:$B$10,2,0))</f>
        <v/>
      </c>
      <c r="BJ61" s="22" t="str">
        <f>IF(ISNA(VLOOKUP($BB$2:$BB$66,Notes!$C$1:$D$10,2,0)),"",VLOOKUP($BB$2:$BB$66,Notes!$C$1:$D$10,2,0))</f>
        <v/>
      </c>
      <c r="BK61" s="22" t="str">
        <f>IF(ISNA(VLOOKUP($BD$2:$BD$66,Notes!$E$1:$F$10,2,0)),"",VLOOKUP($BD$2:$BD$66,Notes!$E$1:$F$10,2,0))</f>
        <v/>
      </c>
      <c r="BL61" s="38">
        <f t="shared" si="40"/>
        <v>0</v>
      </c>
      <c r="BM61" s="34"/>
      <c r="BN61" s="32"/>
      <c r="BO61" s="32"/>
      <c r="BP61" s="32"/>
      <c r="BQ61" s="32"/>
      <c r="BR61" s="32"/>
      <c r="BS61" s="32"/>
      <c r="BT61" s="32"/>
      <c r="BU61" s="32"/>
      <c r="BV61" s="32"/>
      <c r="BW61" s="22">
        <f t="shared" si="41"/>
        <v>0</v>
      </c>
      <c r="BX61" s="33">
        <f t="shared" si="42"/>
        <v>0</v>
      </c>
      <c r="BY61" s="37" t="str">
        <f>IF(ISNA(VLOOKUP($BN$2:$BN$66,Notes!$A$1:$B$10,2,0)),"",VLOOKUP($BN$2:$BN$66,Notes!$A$1:$B$10,2,0))</f>
        <v/>
      </c>
      <c r="BZ61" s="22" t="str">
        <f>IF(ISNA(VLOOKUP($BP$2:$BP$66,Notes!$A$1:$B$10,2,0)),"",VLOOKUP($BP$2:$BP$66,Notes!$A$1:$B$10,2,0))</f>
        <v/>
      </c>
      <c r="CA61" s="22" t="str">
        <f>IF(ISNA(VLOOKUP($BR$2:$BR$66,Notes!$A$1:$B$10,2,0)),"",VLOOKUP($BR$2:$BR$66,Notes!$A$1:$B$10,2,0))</f>
        <v/>
      </c>
      <c r="CB61" s="22" t="str">
        <f>IF(ISNA(VLOOKUP($BT$2:$BT$66,Notes!$C$1:$D$10,2,0)),"",VLOOKUP($BT$2:$BT$66,Notes!$C$1:$D$10,2,0))</f>
        <v/>
      </c>
      <c r="CC61" s="22" t="str">
        <f>IF(ISNA(VLOOKUP($BV$2:$BV$66,Notes!$E$1:$F$10,2,0)),"",VLOOKUP($BV$2:$BV$66,Notes!$E$1:$F$10,2,0))</f>
        <v/>
      </c>
      <c r="CD61" s="38">
        <f t="shared" si="43"/>
        <v>0</v>
      </c>
      <c r="CE61" s="57">
        <f t="shared" si="20"/>
        <v>0</v>
      </c>
      <c r="CF61" s="22">
        <f t="shared" si="21"/>
        <v>0</v>
      </c>
      <c r="CG61" s="22">
        <f t="shared" si="22"/>
        <v>0</v>
      </c>
      <c r="CH61" s="22">
        <f t="shared" si="23"/>
        <v>0</v>
      </c>
    </row>
    <row r="62" spans="1:86">
      <c r="A62" s="35" t="s">
        <v>109</v>
      </c>
      <c r="B62" s="138" t="s">
        <v>110</v>
      </c>
      <c r="C62" s="35">
        <f t="shared" si="24"/>
        <v>0</v>
      </c>
      <c r="D62" s="22">
        <f t="shared" si="25"/>
        <v>0</v>
      </c>
      <c r="E62" s="22">
        <f t="shared" si="26"/>
        <v>0</v>
      </c>
      <c r="F62" s="22">
        <f t="shared" si="27"/>
        <v>0</v>
      </c>
      <c r="G62" s="22">
        <f t="shared" si="28"/>
        <v>0</v>
      </c>
      <c r="H62" s="22">
        <f t="shared" si="29"/>
        <v>0</v>
      </c>
      <c r="I62" s="33">
        <f t="shared" si="30"/>
        <v>0</v>
      </c>
      <c r="J62" s="36">
        <f t="shared" si="31"/>
        <v>0</v>
      </c>
      <c r="K62" s="34"/>
      <c r="L62" s="32"/>
      <c r="M62" s="32"/>
      <c r="N62" s="32"/>
      <c r="O62" s="32"/>
      <c r="P62" s="32"/>
      <c r="Q62" s="32"/>
      <c r="R62" s="32"/>
      <c r="S62" s="32"/>
      <c r="T62" s="32"/>
      <c r="U62" s="22">
        <f t="shared" si="32"/>
        <v>0</v>
      </c>
      <c r="V62" s="33">
        <f t="shared" si="33"/>
        <v>0</v>
      </c>
      <c r="W62" s="37" t="str">
        <f>IF(ISNA(VLOOKUP($L$2:$L$66,Notes!$A$1:$B$10,2,0)),"",VLOOKUP($L$2:$L$66,Notes!$A$1:$B$10,2,0))</f>
        <v/>
      </c>
      <c r="X62" s="22" t="str">
        <f>IF(ISNA(VLOOKUP($N$2:$N$66,Notes!$A$1:$B$10,2,0)),"",VLOOKUP($N$2:$N$66,Notes!$A$1:$B$10,2,0))</f>
        <v/>
      </c>
      <c r="Y62" s="22" t="str">
        <f>IF(ISNA(VLOOKUP($P$2:$P$66,Notes!$A$1:$B$10,2,0)),"",VLOOKUP($P$2:$P$66,Notes!$A$1:$B$10,2,0))</f>
        <v/>
      </c>
      <c r="Z62" s="22" t="str">
        <f>IF(ISNA(VLOOKUP($R$2:$R$66,Notes!$C$1:$D$10,2,0)),"",VLOOKUP($R$2:$R$66,Notes!$C$1:$D$10,2,0))</f>
        <v/>
      </c>
      <c r="AA62" s="22" t="str">
        <f>IF(ISNA(VLOOKUP($T$2:$T$66,Notes!$E$1:$F$10,2,0)),"",VLOOKUP($T$2:$T$66,Notes!$E$1:$F$10,2,0))</f>
        <v/>
      </c>
      <c r="AB62" s="38">
        <f t="shared" si="34"/>
        <v>0</v>
      </c>
      <c r="AC62" s="34"/>
      <c r="AD62" s="32"/>
      <c r="AE62" s="32"/>
      <c r="AF62" s="32"/>
      <c r="AG62" s="32"/>
      <c r="AH62" s="32"/>
      <c r="AI62" s="32"/>
      <c r="AJ62" s="32"/>
      <c r="AK62" s="32"/>
      <c r="AL62" s="32"/>
      <c r="AM62" s="22">
        <f t="shared" si="35"/>
        <v>0</v>
      </c>
      <c r="AN62" s="33">
        <f t="shared" si="36"/>
        <v>0</v>
      </c>
      <c r="AO62" s="37" t="str">
        <f>IF(ISNA(VLOOKUP($AD$2:$AD$66,Notes!$A$1:$B$10,2,0)),"",VLOOKUP($AD$2:$AD$66,Notes!$A$1:$B$10,2,0))</f>
        <v/>
      </c>
      <c r="AP62" s="22" t="str">
        <f>IF(ISNA(VLOOKUP($AF$2:$AF$66,Notes!$A$1:$B$10,2,0)),"",VLOOKUP($AF$2:$AF$66,Notes!$A$1:$B$10,2,0))</f>
        <v/>
      </c>
      <c r="AQ62" s="22" t="str">
        <f>IF(ISNA(VLOOKUP($AH$2:$AH$66,Notes!$A$1:$B$10,2,0)),"",VLOOKUP($AH$2:$AH$66,Notes!$A$1:$B$10,2,0))</f>
        <v/>
      </c>
      <c r="AR62" s="22" t="str">
        <f>IF(ISNA(VLOOKUP($AJ$2:$AJ$66,Notes!$C$1:$D$10,2,0)),"",VLOOKUP($AJ$2:$AJ$66,Notes!$C$1:$D$10,2,0))</f>
        <v/>
      </c>
      <c r="AS62" s="22" t="str">
        <f>IF(ISNA(VLOOKUP($AL$2:$AL$66,Notes!$E$1:$F$10,2,0)),"",VLOOKUP($AL$2:$AL$66,Notes!$E$1:$F$10,2,0))</f>
        <v/>
      </c>
      <c r="AT62" s="38">
        <f t="shared" si="37"/>
        <v>0</v>
      </c>
      <c r="AU62" s="34"/>
      <c r="AV62" s="32"/>
      <c r="AW62" s="32"/>
      <c r="AX62" s="32"/>
      <c r="AY62" s="32"/>
      <c r="AZ62" s="32"/>
      <c r="BA62" s="32"/>
      <c r="BB62" s="32"/>
      <c r="BC62" s="32"/>
      <c r="BD62" s="32"/>
      <c r="BE62" s="22">
        <f t="shared" si="38"/>
        <v>0</v>
      </c>
      <c r="BF62" s="33">
        <f t="shared" si="39"/>
        <v>0</v>
      </c>
      <c r="BG62" s="37" t="str">
        <f>IF(ISNA(VLOOKUP($AV$2:$AV$66,Notes!$A$1:$B$10,2,0)),"",VLOOKUP($AV$2:$AV$66,Notes!$A$1:$B$10,2,0))</f>
        <v/>
      </c>
      <c r="BH62" s="22" t="str">
        <f>IF(ISNA(VLOOKUP($AX$2:$AX$66,Notes!$A$1:$B$10,2,0)),"",VLOOKUP($AX$2:$AX$66,Notes!$A$1:$B$10,2,0))</f>
        <v/>
      </c>
      <c r="BI62" s="22" t="str">
        <f>IF(ISNA(VLOOKUP($AZ$2:$AZ$66,Notes!$A$1:$B$10,2,0)),"",VLOOKUP($AZ$2:$AZ$66,Notes!$A$1:$B$10,2,0))</f>
        <v/>
      </c>
      <c r="BJ62" s="22" t="str">
        <f>IF(ISNA(VLOOKUP($BB$2:$BB$66,Notes!$C$1:$D$10,2,0)),"",VLOOKUP($BB$2:$BB$66,Notes!$C$1:$D$10,2,0))</f>
        <v/>
      </c>
      <c r="BK62" s="22" t="str">
        <f>IF(ISNA(VLOOKUP($BD$2:$BD$66,Notes!$E$1:$F$10,2,0)),"",VLOOKUP($BD$2:$BD$66,Notes!$E$1:$F$10,2,0))</f>
        <v/>
      </c>
      <c r="BL62" s="38">
        <f t="shared" si="40"/>
        <v>0</v>
      </c>
      <c r="BM62" s="34"/>
      <c r="BN62" s="32"/>
      <c r="BO62" s="32"/>
      <c r="BP62" s="32"/>
      <c r="BQ62" s="32"/>
      <c r="BR62" s="32"/>
      <c r="BS62" s="32"/>
      <c r="BT62" s="32"/>
      <c r="BU62" s="32"/>
      <c r="BV62" s="32"/>
      <c r="BW62" s="22">
        <f t="shared" si="41"/>
        <v>0</v>
      </c>
      <c r="BX62" s="33">
        <f t="shared" si="42"/>
        <v>0</v>
      </c>
      <c r="BY62" s="37" t="str">
        <f>IF(ISNA(VLOOKUP($BN$2:$BN$66,Notes!$A$1:$B$10,2,0)),"",VLOOKUP($BN$2:$BN$66,Notes!$A$1:$B$10,2,0))</f>
        <v/>
      </c>
      <c r="BZ62" s="22" t="str">
        <f>IF(ISNA(VLOOKUP($BP$2:$BP$66,Notes!$A$1:$B$10,2,0)),"",VLOOKUP($BP$2:$BP$66,Notes!$A$1:$B$10,2,0))</f>
        <v/>
      </c>
      <c r="CA62" s="22" t="str">
        <f>IF(ISNA(VLOOKUP($BR$2:$BR$66,Notes!$A$1:$B$10,2,0)),"",VLOOKUP($BR$2:$BR$66,Notes!$A$1:$B$10,2,0))</f>
        <v/>
      </c>
      <c r="CB62" s="22" t="str">
        <f>IF(ISNA(VLOOKUP($BT$2:$BT$66,Notes!$C$1:$D$10,2,0)),"",VLOOKUP($BT$2:$BT$66,Notes!$C$1:$D$10,2,0))</f>
        <v/>
      </c>
      <c r="CC62" s="22" t="str">
        <f>IF(ISNA(VLOOKUP($BV$2:$BV$66,Notes!$E$1:$F$10,2,0)),"",VLOOKUP($BV$2:$BV$66,Notes!$E$1:$F$10,2,0))</f>
        <v/>
      </c>
      <c r="CD62" s="38">
        <f t="shared" si="43"/>
        <v>0</v>
      </c>
      <c r="CE62" s="57">
        <f t="shared" si="20"/>
        <v>0</v>
      </c>
      <c r="CF62" s="22">
        <f t="shared" si="21"/>
        <v>0</v>
      </c>
      <c r="CG62" s="22">
        <f t="shared" si="22"/>
        <v>0</v>
      </c>
      <c r="CH62" s="22">
        <f t="shared" si="23"/>
        <v>0</v>
      </c>
    </row>
    <row r="63" spans="1:86">
      <c r="A63" s="35" t="s">
        <v>111</v>
      </c>
      <c r="B63" s="138" t="s">
        <v>112</v>
      </c>
      <c r="C63" s="35">
        <f t="shared" si="24"/>
        <v>0</v>
      </c>
      <c r="D63" s="22">
        <f t="shared" si="25"/>
        <v>0</v>
      </c>
      <c r="E63" s="22">
        <f t="shared" si="26"/>
        <v>0</v>
      </c>
      <c r="F63" s="22">
        <f t="shared" si="27"/>
        <v>0</v>
      </c>
      <c r="G63" s="22">
        <f t="shared" si="28"/>
        <v>0</v>
      </c>
      <c r="H63" s="22">
        <f t="shared" si="29"/>
        <v>0</v>
      </c>
      <c r="I63" s="33">
        <f t="shared" si="30"/>
        <v>0</v>
      </c>
      <c r="J63" s="36">
        <f t="shared" si="31"/>
        <v>0</v>
      </c>
      <c r="K63" s="34"/>
      <c r="L63" s="32"/>
      <c r="M63" s="32"/>
      <c r="N63" s="32"/>
      <c r="O63" s="32"/>
      <c r="P63" s="32"/>
      <c r="Q63" s="32"/>
      <c r="R63" s="32"/>
      <c r="S63" s="32"/>
      <c r="T63" s="32"/>
      <c r="U63" s="22">
        <f t="shared" si="32"/>
        <v>0</v>
      </c>
      <c r="V63" s="33">
        <f t="shared" si="33"/>
        <v>0</v>
      </c>
      <c r="W63" s="37" t="str">
        <f>IF(ISNA(VLOOKUP($L$2:$L$66,Notes!$A$1:$B$10,2,0)),"",VLOOKUP($L$2:$L$66,Notes!$A$1:$B$10,2,0))</f>
        <v/>
      </c>
      <c r="X63" s="22" t="str">
        <f>IF(ISNA(VLOOKUP($N$2:$N$66,Notes!$A$1:$B$10,2,0)),"",VLOOKUP($N$2:$N$66,Notes!$A$1:$B$10,2,0))</f>
        <v/>
      </c>
      <c r="Y63" s="22" t="str">
        <f>IF(ISNA(VLOOKUP($P$2:$P$66,Notes!$A$1:$B$10,2,0)),"",VLOOKUP($P$2:$P$66,Notes!$A$1:$B$10,2,0))</f>
        <v/>
      </c>
      <c r="Z63" s="22" t="str">
        <f>IF(ISNA(VLOOKUP($R$2:$R$66,Notes!$C$1:$D$10,2,0)),"",VLOOKUP($R$2:$R$66,Notes!$C$1:$D$10,2,0))</f>
        <v/>
      </c>
      <c r="AA63" s="22" t="str">
        <f>IF(ISNA(VLOOKUP($T$2:$T$66,Notes!$E$1:$F$10,2,0)),"",VLOOKUP($T$2:$T$66,Notes!$E$1:$F$10,2,0))</f>
        <v/>
      </c>
      <c r="AB63" s="38">
        <f t="shared" si="34"/>
        <v>0</v>
      </c>
      <c r="AC63" s="34"/>
      <c r="AD63" s="32"/>
      <c r="AE63" s="32"/>
      <c r="AF63" s="32"/>
      <c r="AG63" s="32"/>
      <c r="AH63" s="32"/>
      <c r="AI63" s="32"/>
      <c r="AJ63" s="32"/>
      <c r="AK63" s="32"/>
      <c r="AL63" s="32"/>
      <c r="AM63" s="22">
        <f t="shared" si="35"/>
        <v>0</v>
      </c>
      <c r="AN63" s="33">
        <f t="shared" si="36"/>
        <v>0</v>
      </c>
      <c r="AO63" s="37" t="str">
        <f>IF(ISNA(VLOOKUP($AD$2:$AD$66,Notes!$A$1:$B$10,2,0)),"",VLOOKUP($AD$2:$AD$66,Notes!$A$1:$B$10,2,0))</f>
        <v/>
      </c>
      <c r="AP63" s="22" t="str">
        <f>IF(ISNA(VLOOKUP($AF$2:$AF$66,Notes!$A$1:$B$10,2,0)),"",VLOOKUP($AF$2:$AF$66,Notes!$A$1:$B$10,2,0))</f>
        <v/>
      </c>
      <c r="AQ63" s="22" t="str">
        <f>IF(ISNA(VLOOKUP($AH$2:$AH$66,Notes!$A$1:$B$10,2,0)),"",VLOOKUP($AH$2:$AH$66,Notes!$A$1:$B$10,2,0))</f>
        <v/>
      </c>
      <c r="AR63" s="22" t="str">
        <f>IF(ISNA(VLOOKUP($AJ$2:$AJ$66,Notes!$C$1:$D$10,2,0)),"",VLOOKUP($AJ$2:$AJ$66,Notes!$C$1:$D$10,2,0))</f>
        <v/>
      </c>
      <c r="AS63" s="22" t="str">
        <f>IF(ISNA(VLOOKUP($AL$2:$AL$66,Notes!$E$1:$F$10,2,0)),"",VLOOKUP($AL$2:$AL$66,Notes!$E$1:$F$10,2,0))</f>
        <v/>
      </c>
      <c r="AT63" s="38">
        <f t="shared" si="37"/>
        <v>0</v>
      </c>
      <c r="AU63" s="34"/>
      <c r="AV63" s="32"/>
      <c r="AW63" s="32"/>
      <c r="AX63" s="32"/>
      <c r="AY63" s="32"/>
      <c r="AZ63" s="32"/>
      <c r="BA63" s="32"/>
      <c r="BB63" s="32"/>
      <c r="BC63" s="32"/>
      <c r="BD63" s="32"/>
      <c r="BE63" s="22">
        <f t="shared" si="38"/>
        <v>0</v>
      </c>
      <c r="BF63" s="33">
        <f t="shared" si="39"/>
        <v>0</v>
      </c>
      <c r="BG63" s="37" t="str">
        <f>IF(ISNA(VLOOKUP($AV$2:$AV$66,Notes!$A$1:$B$10,2,0)),"",VLOOKUP($AV$2:$AV$66,Notes!$A$1:$B$10,2,0))</f>
        <v/>
      </c>
      <c r="BH63" s="22" t="str">
        <f>IF(ISNA(VLOOKUP($AX$2:$AX$66,Notes!$A$1:$B$10,2,0)),"",VLOOKUP($AX$2:$AX$66,Notes!$A$1:$B$10,2,0))</f>
        <v/>
      </c>
      <c r="BI63" s="22" t="str">
        <f>IF(ISNA(VLOOKUP($AZ$2:$AZ$66,Notes!$A$1:$B$10,2,0)),"",VLOOKUP($AZ$2:$AZ$66,Notes!$A$1:$B$10,2,0))</f>
        <v/>
      </c>
      <c r="BJ63" s="22" t="str">
        <f>IF(ISNA(VLOOKUP($BB$2:$BB$66,Notes!$C$1:$D$10,2,0)),"",VLOOKUP($BB$2:$BB$66,Notes!$C$1:$D$10,2,0))</f>
        <v/>
      </c>
      <c r="BK63" s="22" t="str">
        <f>IF(ISNA(VLOOKUP($BD$2:$BD$66,Notes!$E$1:$F$10,2,0)),"",VLOOKUP($BD$2:$BD$66,Notes!$E$1:$F$10,2,0))</f>
        <v/>
      </c>
      <c r="BL63" s="38">
        <f t="shared" si="40"/>
        <v>0</v>
      </c>
      <c r="BM63" s="34"/>
      <c r="BN63" s="32"/>
      <c r="BO63" s="32"/>
      <c r="BP63" s="32"/>
      <c r="BQ63" s="32"/>
      <c r="BR63" s="32"/>
      <c r="BS63" s="32"/>
      <c r="BT63" s="32"/>
      <c r="BU63" s="32"/>
      <c r="BV63" s="32"/>
      <c r="BW63" s="22">
        <f t="shared" si="41"/>
        <v>0</v>
      </c>
      <c r="BX63" s="33">
        <f t="shared" si="42"/>
        <v>0</v>
      </c>
      <c r="BY63" s="37" t="str">
        <f>IF(ISNA(VLOOKUP($BN$2:$BN$66,Notes!$A$1:$B$10,2,0)),"",VLOOKUP($BN$2:$BN$66,Notes!$A$1:$B$10,2,0))</f>
        <v/>
      </c>
      <c r="BZ63" s="22" t="str">
        <f>IF(ISNA(VLOOKUP($BP$2:$BP$66,Notes!$A$1:$B$10,2,0)),"",VLOOKUP($BP$2:$BP$66,Notes!$A$1:$B$10,2,0))</f>
        <v/>
      </c>
      <c r="CA63" s="22" t="str">
        <f>IF(ISNA(VLOOKUP($BR$2:$BR$66,Notes!$A$1:$B$10,2,0)),"",VLOOKUP($BR$2:$BR$66,Notes!$A$1:$B$10,2,0))</f>
        <v/>
      </c>
      <c r="CB63" s="22" t="str">
        <f>IF(ISNA(VLOOKUP($BT$2:$BT$66,Notes!$C$1:$D$10,2,0)),"",VLOOKUP($BT$2:$BT$66,Notes!$C$1:$D$10,2,0))</f>
        <v/>
      </c>
      <c r="CC63" s="22" t="str">
        <f>IF(ISNA(VLOOKUP($BV$2:$BV$66,Notes!$E$1:$F$10,2,0)),"",VLOOKUP($BV$2:$BV$66,Notes!$E$1:$F$10,2,0))</f>
        <v/>
      </c>
      <c r="CD63" s="38">
        <f t="shared" si="43"/>
        <v>0</v>
      </c>
      <c r="CE63" s="57">
        <f t="shared" si="20"/>
        <v>0</v>
      </c>
      <c r="CF63" s="22">
        <f t="shared" si="21"/>
        <v>0</v>
      </c>
      <c r="CG63" s="22">
        <f t="shared" si="22"/>
        <v>0</v>
      </c>
      <c r="CH63" s="22">
        <f t="shared" si="23"/>
        <v>0</v>
      </c>
    </row>
    <row r="64" spans="1:86">
      <c r="A64" s="35" t="s">
        <v>279</v>
      </c>
      <c r="B64" s="65" t="s">
        <v>281</v>
      </c>
      <c r="C64" s="35">
        <f t="shared" si="24"/>
        <v>0</v>
      </c>
      <c r="D64" s="22">
        <f t="shared" si="25"/>
        <v>0</v>
      </c>
      <c r="E64" s="22">
        <f t="shared" si="26"/>
        <v>0</v>
      </c>
      <c r="F64" s="22">
        <f t="shared" si="27"/>
        <v>0</v>
      </c>
      <c r="G64" s="22">
        <f t="shared" si="28"/>
        <v>0</v>
      </c>
      <c r="H64" s="22">
        <f t="shared" si="29"/>
        <v>0</v>
      </c>
      <c r="I64" s="33">
        <f t="shared" si="30"/>
        <v>0</v>
      </c>
      <c r="J64" s="36">
        <f t="shared" si="31"/>
        <v>0</v>
      </c>
      <c r="K64" s="34"/>
      <c r="L64" s="32"/>
      <c r="M64" s="32"/>
      <c r="N64" s="32"/>
      <c r="O64" s="32"/>
      <c r="P64" s="32"/>
      <c r="Q64" s="32"/>
      <c r="R64" s="32"/>
      <c r="S64" s="32"/>
      <c r="T64" s="32"/>
      <c r="U64" s="22">
        <f t="shared" si="32"/>
        <v>0</v>
      </c>
      <c r="V64" s="33">
        <f t="shared" si="33"/>
        <v>0</v>
      </c>
      <c r="W64" s="37" t="str">
        <f>IF(ISNA(VLOOKUP($L$2:$L$66,Notes!$A$1:$B$10,2,0)),"",VLOOKUP($L$2:$L$66,Notes!$A$1:$B$10,2,0))</f>
        <v/>
      </c>
      <c r="X64" s="22" t="str">
        <f>IF(ISNA(VLOOKUP($N$2:$N$66,Notes!$A$1:$B$10,2,0)),"",VLOOKUP($N$2:$N$66,Notes!$A$1:$B$10,2,0))</f>
        <v/>
      </c>
      <c r="Y64" s="22" t="str">
        <f>IF(ISNA(VLOOKUP($P$2:$P$66,Notes!$A$1:$B$10,2,0)),"",VLOOKUP($P$2:$P$66,Notes!$A$1:$B$10,2,0))</f>
        <v/>
      </c>
      <c r="Z64" s="22" t="str">
        <f>IF(ISNA(VLOOKUP($R$2:$R$66,Notes!$C$1:$D$10,2,0)),"",VLOOKUP($R$2:$R$66,Notes!$C$1:$D$10,2,0))</f>
        <v/>
      </c>
      <c r="AA64" s="22" t="str">
        <f>IF(ISNA(VLOOKUP($T$2:$T$66,Notes!$E$1:$F$10,2,0)),"",VLOOKUP($T$2:$T$66,Notes!$E$1:$F$10,2,0))</f>
        <v/>
      </c>
      <c r="AB64" s="38">
        <f t="shared" si="34"/>
        <v>0</v>
      </c>
      <c r="AC64" s="34"/>
      <c r="AD64" s="32"/>
      <c r="AE64" s="32"/>
      <c r="AF64" s="32"/>
      <c r="AG64" s="32"/>
      <c r="AH64" s="32"/>
      <c r="AI64" s="32"/>
      <c r="AJ64" s="32"/>
      <c r="AK64" s="32"/>
      <c r="AL64" s="32"/>
      <c r="AM64" s="22">
        <f t="shared" si="35"/>
        <v>0</v>
      </c>
      <c r="AN64" s="33">
        <f t="shared" si="36"/>
        <v>0</v>
      </c>
      <c r="AO64" s="37" t="str">
        <f>IF(ISNA(VLOOKUP($AD$2:$AD$66,Notes!$A$1:$B$10,2,0)),"",VLOOKUP($AD$2:$AD$66,Notes!$A$1:$B$10,2,0))</f>
        <v/>
      </c>
      <c r="AP64" s="22" t="str">
        <f>IF(ISNA(VLOOKUP($AF$2:$AF$66,Notes!$A$1:$B$10,2,0)),"",VLOOKUP($AF$2:$AF$66,Notes!$A$1:$B$10,2,0))</f>
        <v/>
      </c>
      <c r="AQ64" s="22" t="str">
        <f>IF(ISNA(VLOOKUP($AH$2:$AH$66,Notes!$A$1:$B$10,2,0)),"",VLOOKUP($AH$2:$AH$66,Notes!$A$1:$B$10,2,0))</f>
        <v/>
      </c>
      <c r="AR64" s="22" t="str">
        <f>IF(ISNA(VLOOKUP($AJ$2:$AJ$66,Notes!$C$1:$D$10,2,0)),"",VLOOKUP($AJ$2:$AJ$66,Notes!$C$1:$D$10,2,0))</f>
        <v/>
      </c>
      <c r="AS64" s="22" t="str">
        <f>IF(ISNA(VLOOKUP($AL$2:$AL$66,Notes!$E$1:$F$10,2,0)),"",VLOOKUP($AL$2:$AL$66,Notes!$E$1:$F$10,2,0))</f>
        <v/>
      </c>
      <c r="AT64" s="38">
        <f t="shared" si="37"/>
        <v>0</v>
      </c>
      <c r="AU64" s="34"/>
      <c r="AV64" s="32"/>
      <c r="AW64" s="32"/>
      <c r="AX64" s="32"/>
      <c r="AY64" s="32"/>
      <c r="AZ64" s="32"/>
      <c r="BA64" s="32"/>
      <c r="BB64" s="32"/>
      <c r="BC64" s="32"/>
      <c r="BD64" s="32"/>
      <c r="BE64" s="22">
        <f t="shared" si="38"/>
        <v>0</v>
      </c>
      <c r="BF64" s="33">
        <f t="shared" si="39"/>
        <v>0</v>
      </c>
      <c r="BG64" s="37" t="str">
        <f>IF(ISNA(VLOOKUP($AV$2:$AV$66,Notes!$A$1:$B$10,2,0)),"",VLOOKUP($AV$2:$AV$66,Notes!$A$1:$B$10,2,0))</f>
        <v/>
      </c>
      <c r="BH64" s="22" t="str">
        <f>IF(ISNA(VLOOKUP($AX$2:$AX$66,Notes!$A$1:$B$10,2,0)),"",VLOOKUP($AX$2:$AX$66,Notes!$A$1:$B$10,2,0))</f>
        <v/>
      </c>
      <c r="BI64" s="22" t="str">
        <f>IF(ISNA(VLOOKUP($AZ$2:$AZ$66,Notes!$A$1:$B$10,2,0)),"",VLOOKUP($AZ$2:$AZ$66,Notes!$A$1:$B$10,2,0))</f>
        <v/>
      </c>
      <c r="BJ64" s="22" t="str">
        <f>IF(ISNA(VLOOKUP($BB$2:$BB$66,Notes!$C$1:$D$10,2,0)),"",VLOOKUP($BB$2:$BB$66,Notes!$C$1:$D$10,2,0))</f>
        <v/>
      </c>
      <c r="BK64" s="22" t="str">
        <f>IF(ISNA(VLOOKUP($BD$2:$BD$66,Notes!$E$1:$F$10,2,0)),"",VLOOKUP($BD$2:$BD$66,Notes!$E$1:$F$10,2,0))</f>
        <v/>
      </c>
      <c r="BL64" s="38">
        <f t="shared" si="40"/>
        <v>0</v>
      </c>
      <c r="BM64" s="34"/>
      <c r="BN64" s="32"/>
      <c r="BO64" s="32"/>
      <c r="BP64" s="32"/>
      <c r="BQ64" s="32"/>
      <c r="BR64" s="32"/>
      <c r="BS64" s="32"/>
      <c r="BT64" s="32"/>
      <c r="BU64" s="32"/>
      <c r="BV64" s="32"/>
      <c r="BW64" s="22">
        <f t="shared" si="41"/>
        <v>0</v>
      </c>
      <c r="BX64" s="33">
        <f t="shared" si="42"/>
        <v>0</v>
      </c>
      <c r="BY64" s="37" t="str">
        <f>IF(ISNA(VLOOKUP($BN$2:$BN$66,Notes!$A$1:$B$10,2,0)),"",VLOOKUP($BN$2:$BN$66,Notes!$A$1:$B$10,2,0))</f>
        <v/>
      </c>
      <c r="BZ64" s="22" t="str">
        <f>IF(ISNA(VLOOKUP($BP$2:$BP$66,Notes!$A$1:$B$10,2,0)),"",VLOOKUP($BP$2:$BP$66,Notes!$A$1:$B$10,2,0))</f>
        <v/>
      </c>
      <c r="CA64" s="22" t="str">
        <f>IF(ISNA(VLOOKUP($BR$2:$BR$66,Notes!$A$1:$B$10,2,0)),"",VLOOKUP($BR$2:$BR$66,Notes!$A$1:$B$10,2,0))</f>
        <v/>
      </c>
      <c r="CB64" s="22" t="str">
        <f>IF(ISNA(VLOOKUP($BT$2:$BT$66,Notes!$C$1:$D$10,2,0)),"",VLOOKUP($BT$2:$BT$66,Notes!$C$1:$D$10,2,0))</f>
        <v/>
      </c>
      <c r="CC64" s="22" t="str">
        <f>IF(ISNA(VLOOKUP($BV$2:$BV$66,Notes!$E$1:$F$10,2,0)),"",VLOOKUP($BV$2:$BV$66,Notes!$E$1:$F$10,2,0))</f>
        <v/>
      </c>
      <c r="CD64" s="38">
        <f t="shared" si="43"/>
        <v>0</v>
      </c>
      <c r="CE64" s="57">
        <f t="shared" si="20"/>
        <v>0</v>
      </c>
      <c r="CF64" s="22">
        <f t="shared" si="21"/>
        <v>0</v>
      </c>
      <c r="CG64" s="22">
        <f t="shared" si="22"/>
        <v>0</v>
      </c>
      <c r="CH64" s="22">
        <f t="shared" si="23"/>
        <v>0</v>
      </c>
    </row>
    <row r="65" spans="1:87" s="122" customFormat="1">
      <c r="A65" s="35" t="s">
        <v>113</v>
      </c>
      <c r="B65" s="138" t="s">
        <v>114</v>
      </c>
      <c r="C65" s="35">
        <f t="shared" si="24"/>
        <v>0</v>
      </c>
      <c r="D65" s="22">
        <f t="shared" si="25"/>
        <v>0</v>
      </c>
      <c r="E65" s="22">
        <f t="shared" si="26"/>
        <v>0</v>
      </c>
      <c r="F65" s="22">
        <f t="shared" si="27"/>
        <v>0</v>
      </c>
      <c r="G65" s="22">
        <f t="shared" si="28"/>
        <v>0</v>
      </c>
      <c r="H65" s="22">
        <f t="shared" si="29"/>
        <v>0</v>
      </c>
      <c r="I65" s="33">
        <f t="shared" si="30"/>
        <v>0</v>
      </c>
      <c r="J65" s="36">
        <f t="shared" si="31"/>
        <v>0</v>
      </c>
      <c r="K65" s="34"/>
      <c r="L65" s="32"/>
      <c r="M65" s="32"/>
      <c r="N65" s="32"/>
      <c r="O65" s="32"/>
      <c r="P65" s="32"/>
      <c r="Q65" s="32"/>
      <c r="R65" s="32"/>
      <c r="S65" s="32"/>
      <c r="T65" s="32"/>
      <c r="U65" s="22">
        <f t="shared" si="32"/>
        <v>0</v>
      </c>
      <c r="V65" s="33">
        <f t="shared" si="33"/>
        <v>0</v>
      </c>
      <c r="W65" s="37" t="str">
        <f>IF(ISNA(VLOOKUP($L$2:$L$66,Notes!$A$1:$B$10,2,0)),"",VLOOKUP($L$2:$L$66,Notes!$A$1:$B$10,2,0))</f>
        <v/>
      </c>
      <c r="X65" s="22" t="str">
        <f>IF(ISNA(VLOOKUP($N$2:$N$66,Notes!$A$1:$B$10,2,0)),"",VLOOKUP($N$2:$N$66,Notes!$A$1:$B$10,2,0))</f>
        <v/>
      </c>
      <c r="Y65" s="22" t="str">
        <f>IF(ISNA(VLOOKUP($P$2:$P$66,Notes!$A$1:$B$10,2,0)),"",VLOOKUP($P$2:$P$66,Notes!$A$1:$B$10,2,0))</f>
        <v/>
      </c>
      <c r="Z65" s="22" t="str">
        <f>IF(ISNA(VLOOKUP($R$2:$R$66,Notes!$C$1:$D$10,2,0)),"",VLOOKUP($R$2:$R$66,Notes!$C$1:$D$10,2,0))</f>
        <v/>
      </c>
      <c r="AA65" s="22" t="str">
        <f>IF(ISNA(VLOOKUP($T$2:$T$66,Notes!$E$1:$F$10,2,0)),"",VLOOKUP($T$2:$T$66,Notes!$E$1:$F$10,2,0))</f>
        <v/>
      </c>
      <c r="AB65" s="38">
        <f t="shared" si="34"/>
        <v>0</v>
      </c>
      <c r="AC65" s="34"/>
      <c r="AD65" s="32"/>
      <c r="AE65" s="32"/>
      <c r="AF65" s="32"/>
      <c r="AG65" s="32"/>
      <c r="AH65" s="32"/>
      <c r="AI65" s="32"/>
      <c r="AJ65" s="32"/>
      <c r="AK65" s="32"/>
      <c r="AL65" s="32"/>
      <c r="AM65" s="22">
        <f t="shared" si="35"/>
        <v>0</v>
      </c>
      <c r="AN65" s="33">
        <f t="shared" si="36"/>
        <v>0</v>
      </c>
      <c r="AO65" s="37" t="str">
        <f>IF(ISNA(VLOOKUP($AD$2:$AD$66,Notes!$A$1:$B$10,2,0)),"",VLOOKUP($AD$2:$AD$66,Notes!$A$1:$B$10,2,0))</f>
        <v/>
      </c>
      <c r="AP65" s="22" t="str">
        <f>IF(ISNA(VLOOKUP($AF$2:$AF$66,Notes!$A$1:$B$10,2,0)),"",VLOOKUP($AF$2:$AF$66,Notes!$A$1:$B$10,2,0))</f>
        <v/>
      </c>
      <c r="AQ65" s="22" t="str">
        <f>IF(ISNA(VLOOKUP($AH$2:$AH$66,Notes!$A$1:$B$10,2,0)),"",VLOOKUP($AH$2:$AH$66,Notes!$A$1:$B$10,2,0))</f>
        <v/>
      </c>
      <c r="AR65" s="22" t="str">
        <f>IF(ISNA(VLOOKUP($AJ$2:$AJ$66,Notes!$C$1:$D$10,2,0)),"",VLOOKUP($AJ$2:$AJ$66,Notes!$C$1:$D$10,2,0))</f>
        <v/>
      </c>
      <c r="AS65" s="22" t="str">
        <f>IF(ISNA(VLOOKUP($AL$2:$AL$66,Notes!$E$1:$F$10,2,0)),"",VLOOKUP($AL$2:$AL$66,Notes!$E$1:$F$10,2,0))</f>
        <v/>
      </c>
      <c r="AT65" s="38">
        <f t="shared" si="37"/>
        <v>0</v>
      </c>
      <c r="AU65" s="34"/>
      <c r="AV65" s="32"/>
      <c r="AW65" s="32"/>
      <c r="AX65" s="32"/>
      <c r="AY65" s="32"/>
      <c r="AZ65" s="32"/>
      <c r="BA65" s="32"/>
      <c r="BB65" s="32"/>
      <c r="BC65" s="32"/>
      <c r="BD65" s="32"/>
      <c r="BE65" s="22">
        <f t="shared" si="38"/>
        <v>0</v>
      </c>
      <c r="BF65" s="33">
        <f t="shared" si="39"/>
        <v>0</v>
      </c>
      <c r="BG65" s="37" t="str">
        <f>IF(ISNA(VLOOKUP($AV$2:$AV$66,Notes!$A$1:$B$10,2,0)),"",VLOOKUP($AV$2:$AV$66,Notes!$A$1:$B$10,2,0))</f>
        <v/>
      </c>
      <c r="BH65" s="22" t="str">
        <f>IF(ISNA(VLOOKUP($AX$2:$AX$66,Notes!$A$1:$B$10,2,0)),"",VLOOKUP($AX$2:$AX$66,Notes!$A$1:$B$10,2,0))</f>
        <v/>
      </c>
      <c r="BI65" s="22" t="str">
        <f>IF(ISNA(VLOOKUP($AZ$2:$AZ$66,Notes!$A$1:$B$10,2,0)),"",VLOOKUP($AZ$2:$AZ$66,Notes!$A$1:$B$10,2,0))</f>
        <v/>
      </c>
      <c r="BJ65" s="22" t="str">
        <f>IF(ISNA(VLOOKUP($BB$2:$BB$66,Notes!$C$1:$D$10,2,0)),"",VLOOKUP($BB$2:$BB$66,Notes!$C$1:$D$10,2,0))</f>
        <v/>
      </c>
      <c r="BK65" s="22" t="str">
        <f>IF(ISNA(VLOOKUP($BD$2:$BD$66,Notes!$E$1:$F$10,2,0)),"",VLOOKUP($BD$2:$BD$66,Notes!$E$1:$F$10,2,0))</f>
        <v/>
      </c>
      <c r="BL65" s="38">
        <f t="shared" si="40"/>
        <v>0</v>
      </c>
      <c r="BM65" s="34"/>
      <c r="BN65" s="32"/>
      <c r="BO65" s="32"/>
      <c r="BP65" s="32"/>
      <c r="BQ65" s="32"/>
      <c r="BR65" s="32"/>
      <c r="BS65" s="32"/>
      <c r="BT65" s="32"/>
      <c r="BU65" s="32"/>
      <c r="BV65" s="32"/>
      <c r="BW65" s="22">
        <f t="shared" si="41"/>
        <v>0</v>
      </c>
      <c r="BX65" s="33">
        <f t="shared" si="42"/>
        <v>0</v>
      </c>
      <c r="BY65" s="37" t="str">
        <f>IF(ISNA(VLOOKUP($BN$2:$BN$66,Notes!$A$1:$B$10,2,0)),"",VLOOKUP($BN$2:$BN$66,Notes!$A$1:$B$10,2,0))</f>
        <v/>
      </c>
      <c r="BZ65" s="22" t="str">
        <f>IF(ISNA(VLOOKUP($BP$2:$BP$66,Notes!$A$1:$B$10,2,0)),"",VLOOKUP($BP$2:$BP$66,Notes!$A$1:$B$10,2,0))</f>
        <v/>
      </c>
      <c r="CA65" s="22" t="str">
        <f>IF(ISNA(VLOOKUP($BR$2:$BR$66,Notes!$A$1:$B$10,2,0)),"",VLOOKUP($BR$2:$BR$66,Notes!$A$1:$B$10,2,0))</f>
        <v/>
      </c>
      <c r="CB65" s="22" t="str">
        <f>IF(ISNA(VLOOKUP($BT$2:$BT$66,Notes!$C$1:$D$10,2,0)),"",VLOOKUP($BT$2:$BT$66,Notes!$C$1:$D$10,2,0))</f>
        <v/>
      </c>
      <c r="CC65" s="22" t="str">
        <f>IF(ISNA(VLOOKUP($BV$2:$BV$66,Notes!$E$1:$F$10,2,0)),"",VLOOKUP($BV$2:$BV$66,Notes!$E$1:$F$10,2,0))</f>
        <v/>
      </c>
      <c r="CD65" s="38">
        <f t="shared" si="43"/>
        <v>0</v>
      </c>
      <c r="CE65" s="57">
        <f t="shared" si="20"/>
        <v>0</v>
      </c>
      <c r="CF65" s="22">
        <f t="shared" si="21"/>
        <v>0</v>
      </c>
      <c r="CG65" s="22">
        <f t="shared" si="22"/>
        <v>0</v>
      </c>
      <c r="CH65" s="22">
        <f t="shared" si="23"/>
        <v>0</v>
      </c>
    </row>
    <row r="66" spans="1:87">
      <c r="A66" s="35" t="s">
        <v>115</v>
      </c>
      <c r="B66" s="138" t="s">
        <v>116</v>
      </c>
      <c r="C66" s="128">
        <f t="shared" si="24"/>
        <v>0</v>
      </c>
      <c r="D66" s="125">
        <f t="shared" si="25"/>
        <v>0</v>
      </c>
      <c r="E66" s="125">
        <f t="shared" si="26"/>
        <v>0</v>
      </c>
      <c r="F66" s="125">
        <f t="shared" si="27"/>
        <v>0</v>
      </c>
      <c r="G66" s="125">
        <f t="shared" si="28"/>
        <v>0</v>
      </c>
      <c r="H66" s="125">
        <f t="shared" si="29"/>
        <v>0</v>
      </c>
      <c r="I66" s="126">
        <f t="shared" si="30"/>
        <v>0</v>
      </c>
      <c r="J66" s="129">
        <f t="shared" si="31"/>
        <v>0</v>
      </c>
      <c r="K66" s="123"/>
      <c r="L66" s="124"/>
      <c r="M66" s="124"/>
      <c r="N66" s="124"/>
      <c r="O66" s="124"/>
      <c r="P66" s="124"/>
      <c r="Q66" s="124"/>
      <c r="R66" s="124"/>
      <c r="S66" s="124"/>
      <c r="T66" s="124"/>
      <c r="U66" s="125">
        <f t="shared" si="32"/>
        <v>0</v>
      </c>
      <c r="V66" s="126">
        <f t="shared" si="33"/>
        <v>0</v>
      </c>
      <c r="W66" s="130" t="str">
        <f>IF(ISNA(VLOOKUP($L$2:$L$66,Notes!$A$1:$B$10,2,0)),"",VLOOKUP($L$2:$L$66,Notes!$A$1:$B$10,2,0))</f>
        <v/>
      </c>
      <c r="X66" s="125" t="str">
        <f>IF(ISNA(VLOOKUP($N$2:$N$66,Notes!$A$1:$B$10,2,0)),"",VLOOKUP($N$2:$N$66,Notes!$A$1:$B$10,2,0))</f>
        <v/>
      </c>
      <c r="Y66" s="125" t="str">
        <f>IF(ISNA(VLOOKUP($P$2:$P$66,Notes!$A$1:$B$10,2,0)),"",VLOOKUP($P$2:$P$66,Notes!$A$1:$B$10,2,0))</f>
        <v/>
      </c>
      <c r="Z66" s="125" t="str">
        <f>IF(ISNA(VLOOKUP($R$2:$R$66,Notes!$C$1:$D$10,2,0)),"",VLOOKUP($R$2:$R$66,Notes!$C$1:$D$10,2,0))</f>
        <v/>
      </c>
      <c r="AA66" s="125" t="str">
        <f>IF(ISNA(VLOOKUP($T$2:$T$66,Notes!$E$1:$F$10,2,0)),"",VLOOKUP($T$2:$T$66,Notes!$E$1:$F$10,2,0))</f>
        <v/>
      </c>
      <c r="AB66" s="131">
        <f t="shared" si="34"/>
        <v>0</v>
      </c>
      <c r="AC66" s="123"/>
      <c r="AD66" s="124"/>
      <c r="AE66" s="124"/>
      <c r="AF66" s="124"/>
      <c r="AG66" s="124"/>
      <c r="AH66" s="124"/>
      <c r="AI66" s="124"/>
      <c r="AJ66" s="124"/>
      <c r="AK66" s="124"/>
      <c r="AL66" s="124"/>
      <c r="AM66" s="125">
        <f t="shared" si="35"/>
        <v>0</v>
      </c>
      <c r="AN66" s="126">
        <f t="shared" si="36"/>
        <v>0</v>
      </c>
      <c r="AO66" s="130" t="str">
        <f>IF(ISNA(VLOOKUP($AD$2:$AD$66,Notes!$A$1:$B$10,2,0)),"",VLOOKUP($AD$2:$AD$66,Notes!$A$1:$B$10,2,0))</f>
        <v/>
      </c>
      <c r="AP66" s="125" t="str">
        <f>IF(ISNA(VLOOKUP($AF$2:$AF$66,Notes!$A$1:$B$10,2,0)),"",VLOOKUP($AF$2:$AF$66,Notes!$A$1:$B$10,2,0))</f>
        <v/>
      </c>
      <c r="AQ66" s="125" t="str">
        <f>IF(ISNA(VLOOKUP($AH$2:$AH$66,Notes!$A$1:$B$10,2,0)),"",VLOOKUP($AH$2:$AH$66,Notes!$A$1:$B$10,2,0))</f>
        <v/>
      </c>
      <c r="AR66" s="125" t="str">
        <f>IF(ISNA(VLOOKUP($AJ$2:$AJ$66,Notes!$C$1:$D$10,2,0)),"",VLOOKUP($AJ$2:$AJ$66,Notes!$C$1:$D$10,2,0))</f>
        <v/>
      </c>
      <c r="AS66" s="125" t="str">
        <f>IF(ISNA(VLOOKUP($AL$2:$AL$66,Notes!$E$1:$F$10,2,0)),"",VLOOKUP($AL$2:$AL$66,Notes!$E$1:$F$10,2,0))</f>
        <v/>
      </c>
      <c r="AT66" s="131">
        <f t="shared" si="37"/>
        <v>0</v>
      </c>
      <c r="AU66" s="123"/>
      <c r="AV66" s="124"/>
      <c r="AW66" s="124"/>
      <c r="AX66" s="124"/>
      <c r="AY66" s="124"/>
      <c r="AZ66" s="124"/>
      <c r="BA66" s="124"/>
      <c r="BB66" s="124"/>
      <c r="BC66" s="124"/>
      <c r="BD66" s="124"/>
      <c r="BE66" s="125">
        <f t="shared" si="38"/>
        <v>0</v>
      </c>
      <c r="BF66" s="126">
        <f t="shared" si="39"/>
        <v>0</v>
      </c>
      <c r="BG66" s="130" t="str">
        <f>IF(ISNA(VLOOKUP($AV$2:$AV$66,Notes!$A$1:$B$10,2,0)),"",VLOOKUP($AV$2:$AV$66,Notes!$A$1:$B$10,2,0))</f>
        <v/>
      </c>
      <c r="BH66" s="125" t="str">
        <f>IF(ISNA(VLOOKUP($AX$2:$AX$66,Notes!$A$1:$B$10,2,0)),"",VLOOKUP($AX$2:$AX$66,Notes!$A$1:$B$10,2,0))</f>
        <v/>
      </c>
      <c r="BI66" s="125" t="str">
        <f>IF(ISNA(VLOOKUP($AZ$2:$AZ$66,Notes!$A$1:$B$10,2,0)),"",VLOOKUP($AZ$2:$AZ$66,Notes!$A$1:$B$10,2,0))</f>
        <v/>
      </c>
      <c r="BJ66" s="125" t="str">
        <f>IF(ISNA(VLOOKUP($BB$2:$BB$66,Notes!$C$1:$D$10,2,0)),"",VLOOKUP($BB$2:$BB$66,Notes!$C$1:$D$10,2,0))</f>
        <v/>
      </c>
      <c r="BK66" s="125" t="str">
        <f>IF(ISNA(VLOOKUP($BD$2:$BD$66,Notes!$E$1:$F$10,2,0)),"",VLOOKUP($BD$2:$BD$66,Notes!$E$1:$F$10,2,0))</f>
        <v/>
      </c>
      <c r="BL66" s="131">
        <f t="shared" si="40"/>
        <v>0</v>
      </c>
      <c r="BM66" s="123"/>
      <c r="BN66" s="124"/>
      <c r="BO66" s="124"/>
      <c r="BP66" s="124"/>
      <c r="BQ66" s="124"/>
      <c r="BR66" s="124"/>
      <c r="BS66" s="124"/>
      <c r="BT66" s="124"/>
      <c r="BU66" s="124"/>
      <c r="BV66" s="124"/>
      <c r="BW66" s="125">
        <f t="shared" si="41"/>
        <v>0</v>
      </c>
      <c r="BX66" s="126">
        <f t="shared" si="42"/>
        <v>0</v>
      </c>
      <c r="BY66" s="130" t="str">
        <f>IF(ISNA(VLOOKUP($BN$2:$BN$66,Notes!$A$1:$B$10,2,0)),"",VLOOKUP($BN$2:$BN$66,Notes!$A$1:$B$10,2,0))</f>
        <v/>
      </c>
      <c r="BZ66" s="125" t="str">
        <f>IF(ISNA(VLOOKUP($BP$2:$BP$66,Notes!$A$1:$B$10,2,0)),"",VLOOKUP($BP$2:$BP$66,Notes!$A$1:$B$10,2,0))</f>
        <v/>
      </c>
      <c r="CA66" s="125" t="str">
        <f>IF(ISNA(VLOOKUP($BR$2:$BR$66,Notes!$A$1:$B$10,2,0)),"",VLOOKUP($BR$2:$BR$66,Notes!$A$1:$B$10,2,0))</f>
        <v/>
      </c>
      <c r="CB66" s="125" t="str">
        <f>IF(ISNA(VLOOKUP($BT$2:$BT$66,Notes!$C$1:$D$10,2,0)),"",VLOOKUP($BT$2:$BT$66,Notes!$C$1:$D$10,2,0))</f>
        <v/>
      </c>
      <c r="CC66" s="125" t="str">
        <f>IF(ISNA(VLOOKUP($BV$2:$BV$66,Notes!$E$1:$F$10,2,0)),"",VLOOKUP($BV$2:$BV$66,Notes!$E$1:$F$10,2,0))</f>
        <v/>
      </c>
      <c r="CD66" s="131">
        <f t="shared" si="43"/>
        <v>0</v>
      </c>
      <c r="CE66" s="127">
        <f t="shared" ref="CE66" si="44">AB66</f>
        <v>0</v>
      </c>
      <c r="CF66" s="125">
        <f t="shared" ref="CF66" si="45">AT66</f>
        <v>0</v>
      </c>
      <c r="CG66" s="125">
        <f t="shared" ref="CG66" si="46">BL66</f>
        <v>0</v>
      </c>
      <c r="CH66" s="125">
        <f t="shared" ref="CH66" si="47">CD66</f>
        <v>0</v>
      </c>
    </row>
    <row r="67" spans="1:87">
      <c r="A67" s="128" t="s">
        <v>285</v>
      </c>
      <c r="B67" s="129" t="s">
        <v>286</v>
      </c>
      <c r="C67" s="128">
        <f t="shared" ref="C67:C71" si="48">SUM(U67,AM67,BE67,BW67)</f>
        <v>0</v>
      </c>
      <c r="D67" s="125">
        <f t="shared" ref="D67:D71" si="49">SUM(AB67,AT67,BL67,CD67)</f>
        <v>0</v>
      </c>
      <c r="E67" s="125">
        <f t="shared" ref="E67:E71" si="50">SUM(V67,AN67,BF67,BX67)</f>
        <v>0</v>
      </c>
      <c r="F67" s="125">
        <f t="shared" ref="F67:F71" si="51">IFERROR(D67/E67,0)</f>
        <v>0</v>
      </c>
      <c r="G67" s="125">
        <f t="shared" ref="G67:G71" si="52">IF(E67&lt;1,0,IF(E67&lt;3,"CBDG",LARGE(CE67:CH67,1)+LARGE(CE67:CH67,2)+LARGE(CE67:CH67,3)))</f>
        <v>0</v>
      </c>
      <c r="H67" s="125">
        <f t="shared" ref="H67:H71" si="53">COUNTIF(T67,"1")+COUNTIF(AL67,"1")+COUNTIF(BD67,"1")+COUNTIF(BV67,"1")</f>
        <v>0</v>
      </c>
      <c r="I67" s="126">
        <f t="shared" ref="I67:I71" si="54">COUNTIF(R67,"1")+COUNTIF(AJ67,"1")+COUNTIF(BB67,"1")+COUNTIF(BT67,"1")</f>
        <v>0</v>
      </c>
      <c r="J67" s="129">
        <f t="shared" ref="J67:J71" si="55">COUNTIF(L67,"1")+COUNTIF(N67,"1")+COUNTIF(P67,"1")+COUNTIF(AD67,"1")+COUNTIF(AF67,"1")+COUNTIF(AH67,"1")+COUNTIF(AV67,"1")+COUNTIF(AX67,"1")+COUNTIF(AZ67,"1")+COUNTIF(BN67,"1")+COUNTIF(BP67,"1")+COUNTIF(BR67,"1")</f>
        <v>0</v>
      </c>
      <c r="K67" s="123"/>
      <c r="L67" s="124"/>
      <c r="M67" s="124"/>
      <c r="N67" s="124"/>
      <c r="O67" s="124"/>
      <c r="P67" s="124"/>
      <c r="Q67" s="124"/>
      <c r="R67" s="124"/>
      <c r="S67" s="124"/>
      <c r="T67" s="124"/>
      <c r="U67" s="125">
        <f t="shared" ref="U67:U71" si="56">SUM(K67,M67,O67,Q67,S67)</f>
        <v>0</v>
      </c>
      <c r="V67" s="126">
        <f t="shared" ref="V67:V71" si="57">IF(U67&gt;0,1,0)</f>
        <v>0</v>
      </c>
      <c r="W67" s="130"/>
      <c r="X67" s="125"/>
      <c r="Y67" s="125"/>
      <c r="Z67" s="125"/>
      <c r="AA67" s="125"/>
      <c r="AB67" s="131">
        <f t="shared" ref="AB67:AB69" si="58">SUM(W67:AA67)</f>
        <v>0</v>
      </c>
      <c r="AC67" s="123"/>
      <c r="AD67" s="124"/>
      <c r="AE67" s="124"/>
      <c r="AF67" s="124"/>
      <c r="AG67" s="124"/>
      <c r="AH67" s="124"/>
      <c r="AI67" s="124"/>
      <c r="AJ67" s="124"/>
      <c r="AK67" s="124"/>
      <c r="AL67" s="124"/>
      <c r="AM67" s="125">
        <f t="shared" ref="AM67:AM71" si="59">SUM(AC67,AE67,AG67,AI67,AK67)</f>
        <v>0</v>
      </c>
      <c r="AN67" s="126">
        <f t="shared" ref="AN67:AN71" si="60">IF(AM67&gt;0,1,0)</f>
        <v>0</v>
      </c>
      <c r="AO67" s="130"/>
      <c r="AP67" s="125"/>
      <c r="AQ67" s="125"/>
      <c r="AR67" s="125"/>
      <c r="AS67" s="125"/>
      <c r="AT67" s="131">
        <f t="shared" ref="AT67:AT69" si="61">SUM(AO67:AS67)</f>
        <v>0</v>
      </c>
      <c r="AU67" s="123"/>
      <c r="AV67" s="124"/>
      <c r="AW67" s="124"/>
      <c r="AX67" s="124"/>
      <c r="AY67" s="124"/>
      <c r="AZ67" s="124"/>
      <c r="BA67" s="124"/>
      <c r="BB67" s="124"/>
      <c r="BC67" s="124"/>
      <c r="BD67" s="124"/>
      <c r="BE67" s="125">
        <f t="shared" ref="BE67:BE71" si="62">SUM(AU67,AW67,AY67,BA67,BC67)</f>
        <v>0</v>
      </c>
      <c r="BF67" s="126">
        <f t="shared" ref="BF67:BF71" si="63">IF(BE67&gt;0,1,0)</f>
        <v>0</v>
      </c>
      <c r="BG67" s="130"/>
      <c r="BH67" s="125"/>
      <c r="BI67" s="125"/>
      <c r="BJ67" s="125"/>
      <c r="BK67" s="125"/>
      <c r="BL67" s="131">
        <f t="shared" ref="BL67:BL69" si="64">SUM(BG67:BK67)</f>
        <v>0</v>
      </c>
      <c r="BM67" s="123"/>
      <c r="BN67" s="124"/>
      <c r="BO67" s="124"/>
      <c r="BP67" s="124"/>
      <c r="BQ67" s="124"/>
      <c r="BR67" s="124"/>
      <c r="BS67" s="124"/>
      <c r="BT67" s="124"/>
      <c r="BU67" s="124"/>
      <c r="BV67" s="124"/>
      <c r="BW67" s="125">
        <f t="shared" ref="BW67:BW71" si="65">SUM(BM67,BO67,BQ67,BS67,BU67)</f>
        <v>0</v>
      </c>
      <c r="BX67" s="126">
        <f t="shared" ref="BX67:BX71" si="66">IF(BW67&gt;0,1,0)</f>
        <v>0</v>
      </c>
      <c r="BY67" s="130"/>
      <c r="BZ67" s="125"/>
      <c r="CA67" s="125"/>
      <c r="CB67" s="125"/>
      <c r="CC67" s="125"/>
      <c r="CD67" s="131">
        <f t="shared" ref="CD67:CD69" si="67">SUM(BY67:CC67)</f>
        <v>0</v>
      </c>
    </row>
    <row r="68" spans="1:87">
      <c r="A68" s="35" t="s">
        <v>287</v>
      </c>
      <c r="B68" s="36" t="s">
        <v>288</v>
      </c>
      <c r="C68" s="128">
        <f t="shared" si="48"/>
        <v>0</v>
      </c>
      <c r="D68" s="125">
        <f t="shared" si="49"/>
        <v>0</v>
      </c>
      <c r="E68" s="125">
        <f t="shared" si="50"/>
        <v>0</v>
      </c>
      <c r="F68" s="125">
        <f t="shared" si="51"/>
        <v>0</v>
      </c>
      <c r="G68" s="125">
        <f t="shared" si="52"/>
        <v>0</v>
      </c>
      <c r="H68" s="125">
        <f t="shared" si="53"/>
        <v>0</v>
      </c>
      <c r="I68" s="126">
        <f t="shared" si="54"/>
        <v>0</v>
      </c>
      <c r="J68" s="129">
        <f t="shared" si="55"/>
        <v>0</v>
      </c>
      <c r="K68" s="123"/>
      <c r="L68" s="124"/>
      <c r="M68" s="124"/>
      <c r="N68" s="124"/>
      <c r="O68" s="124"/>
      <c r="P68" s="124"/>
      <c r="Q68" s="124"/>
      <c r="R68" s="124"/>
      <c r="S68" s="124"/>
      <c r="T68" s="124"/>
      <c r="U68" s="125">
        <f t="shared" si="56"/>
        <v>0</v>
      </c>
      <c r="V68" s="126">
        <f t="shared" si="57"/>
        <v>0</v>
      </c>
      <c r="W68" s="130"/>
      <c r="X68" s="125"/>
      <c r="Y68" s="125"/>
      <c r="Z68" s="125"/>
      <c r="AA68" s="125"/>
      <c r="AB68" s="131">
        <f t="shared" si="58"/>
        <v>0</v>
      </c>
      <c r="AC68" s="123"/>
      <c r="AD68" s="124"/>
      <c r="AE68" s="124"/>
      <c r="AF68" s="124"/>
      <c r="AG68" s="124"/>
      <c r="AH68" s="124"/>
      <c r="AI68" s="124"/>
      <c r="AJ68" s="124"/>
      <c r="AK68" s="124"/>
      <c r="AL68" s="124"/>
      <c r="AM68" s="125">
        <f t="shared" si="59"/>
        <v>0</v>
      </c>
      <c r="AN68" s="126">
        <f t="shared" si="60"/>
        <v>0</v>
      </c>
      <c r="AO68" s="130"/>
      <c r="AP68" s="125"/>
      <c r="AQ68" s="125"/>
      <c r="AR68" s="125"/>
      <c r="AS68" s="125"/>
      <c r="AT68" s="131">
        <f t="shared" si="61"/>
        <v>0</v>
      </c>
      <c r="AU68" s="123"/>
      <c r="AV68" s="124"/>
      <c r="AW68" s="124"/>
      <c r="AX68" s="124"/>
      <c r="AY68" s="124"/>
      <c r="AZ68" s="124"/>
      <c r="BA68" s="124"/>
      <c r="BB68" s="124"/>
      <c r="BC68" s="124"/>
      <c r="BD68" s="124"/>
      <c r="BE68" s="125">
        <f t="shared" si="62"/>
        <v>0</v>
      </c>
      <c r="BF68" s="126">
        <f t="shared" si="63"/>
        <v>0</v>
      </c>
      <c r="BG68" s="130"/>
      <c r="BH68" s="125"/>
      <c r="BI68" s="125"/>
      <c r="BJ68" s="125"/>
      <c r="BK68" s="125"/>
      <c r="BL68" s="131">
        <f t="shared" si="64"/>
        <v>0</v>
      </c>
      <c r="BM68" s="123"/>
      <c r="BN68" s="124"/>
      <c r="BO68" s="124"/>
      <c r="BP68" s="124"/>
      <c r="BQ68" s="124"/>
      <c r="BR68" s="124"/>
      <c r="BS68" s="124"/>
      <c r="BT68" s="124"/>
      <c r="BU68" s="124"/>
      <c r="BV68" s="124"/>
      <c r="BW68" s="125">
        <f t="shared" si="65"/>
        <v>0</v>
      </c>
      <c r="BX68" s="126">
        <f t="shared" si="66"/>
        <v>0</v>
      </c>
      <c r="BY68" s="130"/>
      <c r="BZ68" s="125"/>
      <c r="CA68" s="125"/>
      <c r="CB68" s="125"/>
      <c r="CC68" s="125"/>
      <c r="CD68" s="131">
        <f t="shared" si="67"/>
        <v>0</v>
      </c>
    </row>
    <row r="69" spans="1:87">
      <c r="A69" s="128" t="s">
        <v>289</v>
      </c>
      <c r="B69" s="151" t="s">
        <v>290</v>
      </c>
      <c r="C69" s="128">
        <f t="shared" si="48"/>
        <v>0</v>
      </c>
      <c r="D69" s="125">
        <f t="shared" si="49"/>
        <v>0</v>
      </c>
      <c r="E69" s="125">
        <f t="shared" si="50"/>
        <v>0</v>
      </c>
      <c r="F69" s="125">
        <f t="shared" si="51"/>
        <v>0</v>
      </c>
      <c r="G69" s="125">
        <f t="shared" si="52"/>
        <v>0</v>
      </c>
      <c r="H69" s="125">
        <f t="shared" si="53"/>
        <v>0</v>
      </c>
      <c r="I69" s="126">
        <f t="shared" si="54"/>
        <v>0</v>
      </c>
      <c r="J69" s="129">
        <f t="shared" si="55"/>
        <v>0</v>
      </c>
      <c r="K69" s="123"/>
      <c r="L69" s="124"/>
      <c r="M69" s="124"/>
      <c r="N69" s="124"/>
      <c r="O69" s="124"/>
      <c r="P69" s="124"/>
      <c r="Q69" s="124"/>
      <c r="R69" s="124"/>
      <c r="S69" s="124"/>
      <c r="T69" s="124"/>
      <c r="U69" s="125">
        <f t="shared" si="56"/>
        <v>0</v>
      </c>
      <c r="V69" s="126">
        <f t="shared" si="57"/>
        <v>0</v>
      </c>
      <c r="W69" s="130"/>
      <c r="X69" s="125"/>
      <c r="Y69" s="125"/>
      <c r="Z69" s="125"/>
      <c r="AA69" s="125"/>
      <c r="AB69" s="131">
        <f t="shared" si="58"/>
        <v>0</v>
      </c>
      <c r="AC69" s="123"/>
      <c r="AD69" s="124"/>
      <c r="AE69" s="124"/>
      <c r="AF69" s="124"/>
      <c r="AG69" s="124"/>
      <c r="AH69" s="124"/>
      <c r="AI69" s="124"/>
      <c r="AJ69" s="124"/>
      <c r="AK69" s="124"/>
      <c r="AL69" s="124"/>
      <c r="AM69" s="125">
        <f t="shared" si="59"/>
        <v>0</v>
      </c>
      <c r="AN69" s="126">
        <f t="shared" si="60"/>
        <v>0</v>
      </c>
      <c r="AO69" s="130"/>
      <c r="AP69" s="125"/>
      <c r="AQ69" s="125"/>
      <c r="AR69" s="125"/>
      <c r="AS69" s="125"/>
      <c r="AT69" s="131">
        <f t="shared" si="61"/>
        <v>0</v>
      </c>
      <c r="AU69" s="123"/>
      <c r="AV69" s="124"/>
      <c r="AW69" s="124"/>
      <c r="AX69" s="124"/>
      <c r="AY69" s="124"/>
      <c r="AZ69" s="124"/>
      <c r="BA69" s="124"/>
      <c r="BB69" s="124"/>
      <c r="BC69" s="124"/>
      <c r="BD69" s="124"/>
      <c r="BE69" s="125">
        <f t="shared" si="62"/>
        <v>0</v>
      </c>
      <c r="BF69" s="126">
        <f t="shared" si="63"/>
        <v>0</v>
      </c>
      <c r="BG69" s="130"/>
      <c r="BH69" s="125"/>
      <c r="BI69" s="125"/>
      <c r="BJ69" s="125"/>
      <c r="BK69" s="125"/>
      <c r="BL69" s="131">
        <f t="shared" si="64"/>
        <v>0</v>
      </c>
      <c r="BM69" s="123"/>
      <c r="BN69" s="124"/>
      <c r="BO69" s="124"/>
      <c r="BP69" s="124"/>
      <c r="BQ69" s="124"/>
      <c r="BR69" s="124"/>
      <c r="BS69" s="124"/>
      <c r="BT69" s="124"/>
      <c r="BU69" s="124"/>
      <c r="BV69" s="124"/>
      <c r="BW69" s="125">
        <f t="shared" si="65"/>
        <v>0</v>
      </c>
      <c r="BX69" s="126">
        <f t="shared" si="66"/>
        <v>0</v>
      </c>
      <c r="BY69" s="130"/>
      <c r="BZ69" s="125"/>
      <c r="CA69" s="125"/>
      <c r="CB69" s="125"/>
      <c r="CC69" s="125"/>
      <c r="CD69" s="131">
        <f t="shared" si="67"/>
        <v>0</v>
      </c>
    </row>
    <row r="70" spans="1:87">
      <c r="A70" s="128">
        <v>22</v>
      </c>
      <c r="B70" s="151" t="s">
        <v>291</v>
      </c>
      <c r="C70" s="35">
        <f t="shared" si="48"/>
        <v>0</v>
      </c>
      <c r="D70" s="22">
        <f t="shared" si="49"/>
        <v>0</v>
      </c>
      <c r="E70" s="22">
        <f t="shared" si="50"/>
        <v>0</v>
      </c>
      <c r="F70" s="22">
        <f t="shared" si="51"/>
        <v>0</v>
      </c>
      <c r="G70" s="22">
        <f t="shared" si="52"/>
        <v>0</v>
      </c>
      <c r="H70" s="22">
        <f t="shared" si="53"/>
        <v>0</v>
      </c>
      <c r="I70" s="33">
        <f t="shared" si="54"/>
        <v>0</v>
      </c>
      <c r="J70" s="36">
        <f t="shared" si="55"/>
        <v>0</v>
      </c>
      <c r="K70" s="40"/>
      <c r="L70" s="32"/>
      <c r="M70" s="32"/>
      <c r="N70" s="32"/>
      <c r="O70" s="32"/>
      <c r="P70" s="32"/>
      <c r="Q70" s="32"/>
      <c r="R70" s="32"/>
      <c r="S70" s="32"/>
      <c r="T70" s="32"/>
      <c r="U70" s="36">
        <f t="shared" si="56"/>
        <v>0</v>
      </c>
      <c r="V70" s="80">
        <f t="shared" si="57"/>
        <v>0</v>
      </c>
      <c r="W70" s="37" t="str">
        <f>IF(ISNA(VLOOKUP($L$2:$L$104,Notes!$A$1:$B$10,2,0)),"",VLOOKUP($L$2:$L$104,Notes!$A$1:$B$10,2,0))</f>
        <v/>
      </c>
      <c r="X70" s="22" t="str">
        <f>IF(ISNA(VLOOKUP($N$2:$N$104,Notes!$A$1:$B$10,2,0)),"",VLOOKUP($N$2:$N$104,Notes!$A$1:$B$10,2,0))</f>
        <v/>
      </c>
      <c r="Y70" s="22" t="str">
        <f>IF(ISNA(VLOOKUP($P$2:$P$104,Notes!$A$1:$B$10,2,0)),"",VLOOKUP($P$2:$P$104,Notes!$A$1:$B$10,2,0))</f>
        <v/>
      </c>
      <c r="Z70" s="22" t="str">
        <f>IF(ISNA(VLOOKUP($R$2:$R$104,Notes!$C$1:$D$10,2,0)),"",VLOOKUP($R$2:$R$104,Notes!$C$1:$D$10,2,0))</f>
        <v/>
      </c>
      <c r="AA70" s="22" t="str">
        <f>IF(ISNA(VLOOKUP($T$2:$T$104,Notes!$E$1:$F$10,2,0)),"",VLOOKUP($T$2:$T$104,Notes!$E$1:$F$10,2,0))</f>
        <v/>
      </c>
      <c r="AB70" s="38">
        <f t="shared" ref="AB70:AB71" si="68">SUM(W70:AA70)</f>
        <v>0</v>
      </c>
      <c r="AC70" s="123"/>
      <c r="AD70" s="124"/>
      <c r="AE70" s="124"/>
      <c r="AF70" s="124"/>
      <c r="AG70" s="124"/>
      <c r="AH70" s="124"/>
      <c r="AI70" s="124"/>
      <c r="AJ70" s="124"/>
      <c r="AK70" s="124"/>
      <c r="AL70" s="124"/>
      <c r="AM70" s="125">
        <f t="shared" si="59"/>
        <v>0</v>
      </c>
      <c r="AN70" s="126">
        <f t="shared" si="60"/>
        <v>0</v>
      </c>
      <c r="AO70" s="37" t="str">
        <f>IF(ISNA(VLOOKUP($AD$2:$AD$104,Notes!$A$1:$B$10,2,0)),"",VLOOKUP($AD$2:$AD$104,Notes!$A$1:$B$10,2,0))</f>
        <v/>
      </c>
      <c r="AP70" s="22" t="str">
        <f>IF(ISNA(VLOOKUP($AF$2:$AF$104,Notes!$A$1:$B$10,2,0)),"",VLOOKUP($AF$2:$AF$104,Notes!$A$1:$B$10,2,0))</f>
        <v/>
      </c>
      <c r="AQ70" s="22" t="str">
        <f>IF(ISNA(VLOOKUP($AH$2:$AH$104,Notes!$A$1:$B$10,2,0)),"",VLOOKUP($AH$2:$AH$104,Notes!$A$1:$B$10,2,0))</f>
        <v/>
      </c>
      <c r="AR70" s="22" t="str">
        <f>IF(ISNA(VLOOKUP($AJ$2:$AJ$104,Notes!$C$1:$D$10,2,0)),"",VLOOKUP($AJ$2:$AJ$104,Notes!$C$1:$D$10,2,0))</f>
        <v/>
      </c>
      <c r="AS70" s="22" t="str">
        <f>IF(ISNA(VLOOKUP($AL$2:$AL$104,Notes!$E$1:$F$10,2,0)),"",VLOOKUP($AL$2:$AL$104,Notes!$E$1:$F$10,2,0))</f>
        <v/>
      </c>
      <c r="AT70" s="38">
        <f t="shared" ref="AT70:AT71" si="69">SUM(AO70:AS70)</f>
        <v>0</v>
      </c>
      <c r="AU70" s="123"/>
      <c r="AV70" s="124"/>
      <c r="AW70" s="124"/>
      <c r="AX70" s="124"/>
      <c r="AY70" s="124"/>
      <c r="AZ70" s="124"/>
      <c r="BA70" s="124"/>
      <c r="BB70" s="124"/>
      <c r="BC70" s="124"/>
      <c r="BD70" s="124"/>
      <c r="BE70" s="125">
        <f t="shared" si="62"/>
        <v>0</v>
      </c>
      <c r="BF70" s="126">
        <f t="shared" si="63"/>
        <v>0</v>
      </c>
      <c r="BG70" s="37" t="str">
        <f>IF(ISNA(VLOOKUP($AV$2:$AV$104,Notes!$A$1:$B$10,2,0)),"",VLOOKUP($AV$2:$AV$104,Notes!$A$1:$B$10,2,0))</f>
        <v/>
      </c>
      <c r="BH70" s="22" t="str">
        <f>IF(ISNA(VLOOKUP($AX$2:$AX$104,Notes!$A$1:$B$10,2,0)),"",VLOOKUP($AX$2:$AX$104,Notes!$A$1:$B$10,2,0))</f>
        <v/>
      </c>
      <c r="BI70" s="22" t="str">
        <f>IF(ISNA(VLOOKUP($AZ$2:$AZ$104,Notes!$A$1:$B$10,2,0)),"",VLOOKUP($AZ$2:$AZ$104,Notes!$A$1:$B$10,2,0))</f>
        <v/>
      </c>
      <c r="BJ70" s="22" t="str">
        <f>IF(ISNA(VLOOKUP($BB$2:$BB$104,Notes!$C$1:$D$10,2,0)),"",VLOOKUP($BB$2:$BB$104,Notes!$C$1:$D$10,2,0))</f>
        <v/>
      </c>
      <c r="BK70" s="22" t="str">
        <f>IF(ISNA(VLOOKUP($BD$2:$BD$104,Notes!$E$1:$F$10,2,0)),"",VLOOKUP($BD$2:$BD$104,Notes!$E$1:$F$10,2,0))</f>
        <v/>
      </c>
      <c r="BL70" s="38">
        <f t="shared" ref="BL70:BL71" si="70">SUM(BG70:BK70)</f>
        <v>0</v>
      </c>
      <c r="BM70" s="123"/>
      <c r="BN70" s="124"/>
      <c r="BO70" s="124"/>
      <c r="BP70" s="124"/>
      <c r="BQ70" s="124"/>
      <c r="BR70" s="124"/>
      <c r="BS70" s="124"/>
      <c r="BT70" s="124"/>
      <c r="BU70" s="124"/>
      <c r="BV70" s="124"/>
      <c r="BW70" s="125">
        <f t="shared" si="65"/>
        <v>0</v>
      </c>
      <c r="BX70" s="126">
        <f t="shared" si="66"/>
        <v>0</v>
      </c>
      <c r="BY70" s="37" t="str">
        <f>IF(ISNA(VLOOKUP($BN$2:$BN$104,Notes!$A$1:$B$10,2,0)),"",VLOOKUP($BN$2:$BN$104,Notes!$A$1:$B$10,2,0))</f>
        <v/>
      </c>
      <c r="BZ70" s="22" t="str">
        <f>IF(ISNA(VLOOKUP($BP$2:$BP$104,Notes!$A$1:$B$10,2,0)),"",VLOOKUP($BP$2:$BP$104,Notes!$A$1:$B$10,2,0))</f>
        <v/>
      </c>
      <c r="CA70" s="22" t="str">
        <f>IF(ISNA(VLOOKUP($BR$2:$BR$104,Notes!$A$1:$B$10,2,0)),"",VLOOKUP($BR$2:$BR$104,Notes!$A$1:$B$10,2,0))</f>
        <v/>
      </c>
      <c r="CB70" s="22" t="str">
        <f>IF(ISNA(VLOOKUP($BT$2:$BT$104,Notes!$C$1:$D$10,2,0)),"",VLOOKUP($BT$2:$BT$104,Notes!$C$1:$D$10,2,0))</f>
        <v/>
      </c>
      <c r="CC70" s="22" t="str">
        <f>IF(ISNA(VLOOKUP($BV$2:$BV$104,Notes!$E$1:$F$10,2,0)),"",VLOOKUP($BV$2:$BV$104,Notes!$E$1:$F$10,2,0))</f>
        <v/>
      </c>
      <c r="CD70" s="38">
        <f t="shared" ref="CD70:CD71" si="71">SUM(BY70:CC70)</f>
        <v>0</v>
      </c>
      <c r="CE70" s="127">
        <f t="shared" ref="CE70:CE71" si="72">AB70</f>
        <v>0</v>
      </c>
      <c r="CF70" s="125">
        <f t="shared" ref="CF70:CF71" si="73">AT70</f>
        <v>0</v>
      </c>
      <c r="CG70" s="125">
        <f t="shared" ref="CG70:CG71" si="74">BL70</f>
        <v>0</v>
      </c>
      <c r="CH70" s="126">
        <f t="shared" ref="CH70:CH71" si="75">CD70</f>
        <v>0</v>
      </c>
      <c r="CI70" s="39"/>
    </row>
    <row r="71" spans="1:87">
      <c r="A71" s="128">
        <v>630</v>
      </c>
      <c r="B71" s="151" t="s">
        <v>292</v>
      </c>
      <c r="C71" s="35">
        <f t="shared" si="48"/>
        <v>0</v>
      </c>
      <c r="D71" s="22">
        <f t="shared" si="49"/>
        <v>0</v>
      </c>
      <c r="E71" s="22">
        <f t="shared" si="50"/>
        <v>0</v>
      </c>
      <c r="F71" s="22">
        <f t="shared" si="51"/>
        <v>0</v>
      </c>
      <c r="G71" s="22">
        <f t="shared" si="52"/>
        <v>0</v>
      </c>
      <c r="H71" s="22">
        <f t="shared" si="53"/>
        <v>0</v>
      </c>
      <c r="I71" s="33">
        <f t="shared" si="54"/>
        <v>0</v>
      </c>
      <c r="J71" s="36">
        <f t="shared" si="55"/>
        <v>0</v>
      </c>
      <c r="K71" s="40"/>
      <c r="L71" s="32"/>
      <c r="M71" s="32"/>
      <c r="N71" s="32"/>
      <c r="O71" s="32"/>
      <c r="P71" s="32"/>
      <c r="Q71" s="32"/>
      <c r="R71" s="32"/>
      <c r="S71" s="32"/>
      <c r="T71" s="32"/>
      <c r="U71" s="36">
        <f t="shared" si="56"/>
        <v>0</v>
      </c>
      <c r="V71" s="80">
        <f t="shared" si="57"/>
        <v>0</v>
      </c>
      <c r="W71" s="37" t="str">
        <f>IF(ISNA(VLOOKUP($L$2:$L$104,Notes!$A$1:$B$10,2,0)),"",VLOOKUP($L$2:$L$104,Notes!$A$1:$B$10,2,0))</f>
        <v/>
      </c>
      <c r="X71" s="22" t="str">
        <f>IF(ISNA(VLOOKUP($N$2:$N$104,Notes!$A$1:$B$10,2,0)),"",VLOOKUP($N$2:$N$104,Notes!$A$1:$B$10,2,0))</f>
        <v/>
      </c>
      <c r="Y71" s="22" t="str">
        <f>IF(ISNA(VLOOKUP($P$2:$P$104,Notes!$A$1:$B$10,2,0)),"",VLOOKUP($P$2:$P$104,Notes!$A$1:$B$10,2,0))</f>
        <v/>
      </c>
      <c r="Z71" s="22" t="str">
        <f>IF(ISNA(VLOOKUP($R$2:$R$104,Notes!$C$1:$D$10,2,0)),"",VLOOKUP($R$2:$R$104,Notes!$C$1:$D$10,2,0))</f>
        <v/>
      </c>
      <c r="AA71" s="22" t="str">
        <f>IF(ISNA(VLOOKUP($T$2:$T$104,Notes!$E$1:$F$10,2,0)),"",VLOOKUP($T$2:$T$104,Notes!$E$1:$F$10,2,0))</f>
        <v/>
      </c>
      <c r="AB71" s="38">
        <f t="shared" si="68"/>
        <v>0</v>
      </c>
      <c r="AC71" s="123"/>
      <c r="AD71" s="124"/>
      <c r="AE71" s="124"/>
      <c r="AF71" s="124"/>
      <c r="AG71" s="124"/>
      <c r="AH71" s="124"/>
      <c r="AI71" s="124"/>
      <c r="AJ71" s="124"/>
      <c r="AK71" s="124"/>
      <c r="AL71" s="124"/>
      <c r="AM71" s="125">
        <f t="shared" si="59"/>
        <v>0</v>
      </c>
      <c r="AN71" s="126">
        <f t="shared" si="60"/>
        <v>0</v>
      </c>
      <c r="AO71" s="37" t="str">
        <f>IF(ISNA(VLOOKUP($AD$2:$AD$104,Notes!$A$1:$B$10,2,0)),"",VLOOKUP($AD$2:$AD$104,Notes!$A$1:$B$10,2,0))</f>
        <v/>
      </c>
      <c r="AP71" s="22" t="str">
        <f>IF(ISNA(VLOOKUP($AF$2:$AF$104,Notes!$A$1:$B$10,2,0)),"",VLOOKUP($AF$2:$AF$104,Notes!$A$1:$B$10,2,0))</f>
        <v/>
      </c>
      <c r="AQ71" s="22" t="str">
        <f>IF(ISNA(VLOOKUP($AH$2:$AH$104,Notes!$A$1:$B$10,2,0)),"",VLOOKUP($AH$2:$AH$104,Notes!$A$1:$B$10,2,0))</f>
        <v/>
      </c>
      <c r="AR71" s="22" t="str">
        <f>IF(ISNA(VLOOKUP($AJ$2:$AJ$104,Notes!$C$1:$D$10,2,0)),"",VLOOKUP($AJ$2:$AJ$104,Notes!$C$1:$D$10,2,0))</f>
        <v/>
      </c>
      <c r="AS71" s="22" t="str">
        <f>IF(ISNA(VLOOKUP($AL$2:$AL$104,Notes!$E$1:$F$10,2,0)),"",VLOOKUP($AL$2:$AL$104,Notes!$E$1:$F$10,2,0))</f>
        <v/>
      </c>
      <c r="AT71" s="38">
        <f t="shared" si="69"/>
        <v>0</v>
      </c>
      <c r="AU71" s="123"/>
      <c r="AV71" s="124"/>
      <c r="AW71" s="124"/>
      <c r="AX71" s="124"/>
      <c r="AY71" s="124"/>
      <c r="AZ71" s="124"/>
      <c r="BA71" s="124"/>
      <c r="BB71" s="124"/>
      <c r="BC71" s="124"/>
      <c r="BD71" s="124"/>
      <c r="BE71" s="125">
        <f t="shared" si="62"/>
        <v>0</v>
      </c>
      <c r="BF71" s="126">
        <f t="shared" si="63"/>
        <v>0</v>
      </c>
      <c r="BG71" s="37" t="str">
        <f>IF(ISNA(VLOOKUP($AV$2:$AV$104,Notes!$A$1:$B$10,2,0)),"",VLOOKUP($AV$2:$AV$104,Notes!$A$1:$B$10,2,0))</f>
        <v/>
      </c>
      <c r="BH71" s="22" t="str">
        <f>IF(ISNA(VLOOKUP($AX$2:$AX$104,Notes!$A$1:$B$10,2,0)),"",VLOOKUP($AX$2:$AX$104,Notes!$A$1:$B$10,2,0))</f>
        <v/>
      </c>
      <c r="BI71" s="22" t="str">
        <f>IF(ISNA(VLOOKUP($AZ$2:$AZ$104,Notes!$A$1:$B$10,2,0)),"",VLOOKUP($AZ$2:$AZ$104,Notes!$A$1:$B$10,2,0))</f>
        <v/>
      </c>
      <c r="BJ71" s="22" t="str">
        <f>IF(ISNA(VLOOKUP($BB$2:$BB$104,Notes!$C$1:$D$10,2,0)),"",VLOOKUP($BB$2:$BB$104,Notes!$C$1:$D$10,2,0))</f>
        <v/>
      </c>
      <c r="BK71" s="22" t="str">
        <f>IF(ISNA(VLOOKUP($BD$2:$BD$104,Notes!$E$1:$F$10,2,0)),"",VLOOKUP($BD$2:$BD$104,Notes!$E$1:$F$10,2,0))</f>
        <v/>
      </c>
      <c r="BL71" s="38">
        <f t="shared" si="70"/>
        <v>0</v>
      </c>
      <c r="BM71" s="123"/>
      <c r="BN71" s="124"/>
      <c r="BO71" s="124"/>
      <c r="BP71" s="124"/>
      <c r="BQ71" s="124"/>
      <c r="BR71" s="124"/>
      <c r="BS71" s="124"/>
      <c r="BT71" s="124"/>
      <c r="BU71" s="124"/>
      <c r="BV71" s="124"/>
      <c r="BW71" s="125">
        <f t="shared" si="65"/>
        <v>0</v>
      </c>
      <c r="BX71" s="126">
        <f t="shared" si="66"/>
        <v>0</v>
      </c>
      <c r="BY71" s="37" t="str">
        <f>IF(ISNA(VLOOKUP($BN$2:$BN$104,Notes!$A$1:$B$10,2,0)),"",VLOOKUP($BN$2:$BN$104,Notes!$A$1:$B$10,2,0))</f>
        <v/>
      </c>
      <c r="BZ71" s="22" t="str">
        <f>IF(ISNA(VLOOKUP($BP$2:$BP$104,Notes!$A$1:$B$10,2,0)),"",VLOOKUP($BP$2:$BP$104,Notes!$A$1:$B$10,2,0))</f>
        <v/>
      </c>
      <c r="CA71" s="22" t="str">
        <f>IF(ISNA(VLOOKUP($BR$2:$BR$104,Notes!$A$1:$B$10,2,0)),"",VLOOKUP($BR$2:$BR$104,Notes!$A$1:$B$10,2,0))</f>
        <v/>
      </c>
      <c r="CB71" s="22" t="str">
        <f>IF(ISNA(VLOOKUP($BT$2:$BT$104,Notes!$C$1:$D$10,2,0)),"",VLOOKUP($BT$2:$BT$104,Notes!$C$1:$D$10,2,0))</f>
        <v/>
      </c>
      <c r="CC71" s="22" t="str">
        <f>IF(ISNA(VLOOKUP($BV$2:$BV$104,Notes!$E$1:$F$10,2,0)),"",VLOOKUP($BV$2:$BV$104,Notes!$E$1:$F$10,2,0))</f>
        <v/>
      </c>
      <c r="CD71" s="38">
        <f t="shared" si="71"/>
        <v>0</v>
      </c>
      <c r="CE71" s="127">
        <f t="shared" si="72"/>
        <v>0</v>
      </c>
      <c r="CF71" s="125">
        <f t="shared" si="73"/>
        <v>0</v>
      </c>
      <c r="CG71" s="125">
        <f t="shared" si="74"/>
        <v>0</v>
      </c>
      <c r="CH71" s="126">
        <f t="shared" si="75"/>
        <v>0</v>
      </c>
      <c r="CI71" s="39"/>
    </row>
  </sheetData>
  <sortState ref="A3:CD66">
    <sortCondition ref="A3"/>
  </sortState>
  <mergeCells count="11">
    <mergeCell ref="AO1:AT1"/>
    <mergeCell ref="A1:B1"/>
    <mergeCell ref="C1:J1"/>
    <mergeCell ref="K1:V1"/>
    <mergeCell ref="W1:AB1"/>
    <mergeCell ref="AC1:AN1"/>
    <mergeCell ref="AU1:BF1"/>
    <mergeCell ref="BG1:BL1"/>
    <mergeCell ref="BM1:BX1"/>
    <mergeCell ref="BY1:CD1"/>
    <mergeCell ref="CE1:C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I71"/>
  <sheetViews>
    <sheetView workbookViewId="0">
      <pane xSplit="2" ySplit="1" topLeftCell="C49" activePane="bottomRight" state="frozen"/>
      <selection pane="topRight" activeCell="C1" sqref="C1"/>
      <selection pane="bottomLeft" activeCell="A2" sqref="A2"/>
      <selection pane="bottomRight" activeCell="H3" sqref="H3:H71"/>
    </sheetView>
  </sheetViews>
  <sheetFormatPr defaultRowHeight="15"/>
  <cols>
    <col min="2" max="2" width="13.42578125" bestFit="1" customWidth="1"/>
    <col min="3" max="3" width="9.85546875" bestFit="1" customWidth="1"/>
    <col min="4" max="4" width="12.140625" bestFit="1" customWidth="1"/>
    <col min="5" max="5" width="14" bestFit="1" customWidth="1"/>
    <col min="6" max="6" width="16.42578125" bestFit="1" customWidth="1"/>
    <col min="7" max="7" width="13.7109375" bestFit="1" customWidth="1"/>
    <col min="8" max="8" width="11.42578125" bestFit="1" customWidth="1"/>
    <col min="9" max="9" width="19.5703125" bestFit="1" customWidth="1"/>
    <col min="10" max="10" width="10.85546875" bestFit="1" customWidth="1"/>
    <col min="11" max="20" width="4.42578125" customWidth="1"/>
    <col min="21" max="21" width="11.28515625" bestFit="1" customWidth="1"/>
    <col min="22" max="22" width="0" hidden="1" customWidth="1"/>
    <col min="23" max="27" width="5.42578125" customWidth="1"/>
    <col min="28" max="28" width="13.7109375" bestFit="1" customWidth="1"/>
    <col min="29" max="38" width="4.7109375" customWidth="1"/>
    <col min="39" max="39" width="11.28515625" bestFit="1" customWidth="1"/>
    <col min="40" max="40" width="0" hidden="1" customWidth="1"/>
    <col min="41" max="45" width="5.5703125" customWidth="1"/>
    <col min="46" max="46" width="13.7109375" bestFit="1" customWidth="1"/>
    <col min="47" max="56" width="4.5703125" customWidth="1"/>
    <col min="57" max="57" width="11.28515625" bestFit="1" customWidth="1"/>
    <col min="58" max="58" width="0" hidden="1" customWidth="1"/>
    <col min="59" max="63" width="5.140625" customWidth="1"/>
    <col min="64" max="64" width="13.7109375" bestFit="1" customWidth="1"/>
    <col min="65" max="74" width="5" customWidth="1"/>
    <col min="75" max="75" width="11.28515625" bestFit="1" customWidth="1"/>
    <col min="76" max="76" width="0" hidden="1" customWidth="1"/>
    <col min="77" max="81" width="5.28515625" customWidth="1"/>
    <col min="82" max="82" width="13.7109375" bestFit="1" customWidth="1"/>
    <col min="83" max="86" width="9.140625" hidden="1" customWidth="1"/>
    <col min="101" max="105" width="0" hidden="1" customWidth="1"/>
  </cols>
  <sheetData>
    <row r="1" spans="1:86" s="1" customFormat="1" ht="15.75" thickBot="1">
      <c r="A1" s="167" t="s">
        <v>2</v>
      </c>
      <c r="B1" s="168"/>
      <c r="C1" s="171" t="s">
        <v>249</v>
      </c>
      <c r="D1" s="165"/>
      <c r="E1" s="165"/>
      <c r="F1" s="165"/>
      <c r="G1" s="165"/>
      <c r="H1" s="165"/>
      <c r="I1" s="165"/>
      <c r="J1" s="166"/>
      <c r="K1" s="164" t="s">
        <v>252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67" t="s">
        <v>253</v>
      </c>
      <c r="X1" s="169"/>
      <c r="Y1" s="169"/>
      <c r="Z1" s="169"/>
      <c r="AA1" s="169"/>
      <c r="AB1" s="170"/>
      <c r="AC1" s="169" t="s">
        <v>254</v>
      </c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7" t="s">
        <v>255</v>
      </c>
      <c r="AP1" s="169"/>
      <c r="AQ1" s="169"/>
      <c r="AR1" s="169"/>
      <c r="AS1" s="169"/>
      <c r="AT1" s="170"/>
      <c r="AU1" s="169" t="s">
        <v>256</v>
      </c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7" t="s">
        <v>257</v>
      </c>
      <c r="BH1" s="169"/>
      <c r="BI1" s="169"/>
      <c r="BJ1" s="169"/>
      <c r="BK1" s="169"/>
      <c r="BL1" s="170"/>
      <c r="BM1" s="169" t="s">
        <v>258</v>
      </c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7" t="s">
        <v>259</v>
      </c>
      <c r="BZ1" s="169"/>
      <c r="CA1" s="169"/>
      <c r="CB1" s="169"/>
      <c r="CC1" s="169"/>
      <c r="CD1" s="170"/>
      <c r="CE1" s="164" t="s">
        <v>120</v>
      </c>
      <c r="CF1" s="165"/>
      <c r="CG1" s="165"/>
      <c r="CH1" s="166"/>
    </row>
    <row r="2" spans="1:86">
      <c r="A2" s="23" t="s">
        <v>0</v>
      </c>
      <c r="B2" s="67" t="s">
        <v>1</v>
      </c>
      <c r="C2" s="24" t="s">
        <v>250</v>
      </c>
      <c r="D2" s="25" t="s">
        <v>251</v>
      </c>
      <c r="E2" s="25" t="s">
        <v>25</v>
      </c>
      <c r="F2" s="25" t="s">
        <v>26</v>
      </c>
      <c r="G2" s="25" t="s">
        <v>119</v>
      </c>
      <c r="H2" s="25" t="s">
        <v>27</v>
      </c>
      <c r="I2" s="25" t="s">
        <v>128</v>
      </c>
      <c r="J2" s="26" t="s">
        <v>28</v>
      </c>
      <c r="K2" s="27" t="s">
        <v>5</v>
      </c>
      <c r="L2" s="28" t="s">
        <v>10</v>
      </c>
      <c r="M2" s="27" t="s">
        <v>6</v>
      </c>
      <c r="N2" s="28" t="s">
        <v>10</v>
      </c>
      <c r="O2" s="27" t="s">
        <v>7</v>
      </c>
      <c r="P2" s="28" t="s">
        <v>10</v>
      </c>
      <c r="Q2" s="27" t="s">
        <v>8</v>
      </c>
      <c r="R2" s="28" t="s">
        <v>10</v>
      </c>
      <c r="S2" s="27" t="s">
        <v>9</v>
      </c>
      <c r="T2" s="28" t="s">
        <v>10</v>
      </c>
      <c r="U2" s="29" t="s">
        <v>16</v>
      </c>
      <c r="V2" s="29" t="s">
        <v>31</v>
      </c>
      <c r="W2" s="23" t="s">
        <v>5</v>
      </c>
      <c r="X2" s="66" t="s">
        <v>6</v>
      </c>
      <c r="Y2" s="66" t="s">
        <v>7</v>
      </c>
      <c r="Z2" s="66" t="s">
        <v>8</v>
      </c>
      <c r="AA2" s="66" t="s">
        <v>9</v>
      </c>
      <c r="AB2" s="31" t="s">
        <v>17</v>
      </c>
      <c r="AC2" s="27" t="s">
        <v>5</v>
      </c>
      <c r="AD2" s="28" t="s">
        <v>10</v>
      </c>
      <c r="AE2" s="27" t="s">
        <v>6</v>
      </c>
      <c r="AF2" s="28" t="s">
        <v>10</v>
      </c>
      <c r="AG2" s="27" t="s">
        <v>7</v>
      </c>
      <c r="AH2" s="28" t="s">
        <v>10</v>
      </c>
      <c r="AI2" s="27" t="s">
        <v>8</v>
      </c>
      <c r="AJ2" s="28" t="s">
        <v>10</v>
      </c>
      <c r="AK2" s="27" t="s">
        <v>9</v>
      </c>
      <c r="AL2" s="28" t="s">
        <v>10</v>
      </c>
      <c r="AM2" s="30" t="s">
        <v>16</v>
      </c>
      <c r="AN2" s="29" t="s">
        <v>31</v>
      </c>
      <c r="AO2" s="23" t="s">
        <v>5</v>
      </c>
      <c r="AP2" s="66" t="s">
        <v>6</v>
      </c>
      <c r="AQ2" s="66" t="s">
        <v>7</v>
      </c>
      <c r="AR2" s="66" t="s">
        <v>8</v>
      </c>
      <c r="AS2" s="66" t="s">
        <v>9</v>
      </c>
      <c r="AT2" s="31" t="s">
        <v>17</v>
      </c>
      <c r="AU2" s="27" t="s">
        <v>5</v>
      </c>
      <c r="AV2" s="28" t="s">
        <v>10</v>
      </c>
      <c r="AW2" s="27" t="s">
        <v>6</v>
      </c>
      <c r="AX2" s="28" t="s">
        <v>10</v>
      </c>
      <c r="AY2" s="27" t="s">
        <v>7</v>
      </c>
      <c r="AZ2" s="28" t="s">
        <v>10</v>
      </c>
      <c r="BA2" s="27" t="s">
        <v>8</v>
      </c>
      <c r="BB2" s="28" t="s">
        <v>10</v>
      </c>
      <c r="BC2" s="27" t="s">
        <v>9</v>
      </c>
      <c r="BD2" s="28" t="s">
        <v>10</v>
      </c>
      <c r="BE2" s="30" t="s">
        <v>16</v>
      </c>
      <c r="BF2" s="2" t="s">
        <v>31</v>
      </c>
      <c r="BG2" s="23" t="s">
        <v>5</v>
      </c>
      <c r="BH2" s="66" t="s">
        <v>6</v>
      </c>
      <c r="BI2" s="66" t="s">
        <v>7</v>
      </c>
      <c r="BJ2" s="66" t="s">
        <v>8</v>
      </c>
      <c r="BK2" s="66" t="s">
        <v>9</v>
      </c>
      <c r="BL2" s="31" t="s">
        <v>17</v>
      </c>
      <c r="BM2" s="27" t="s">
        <v>5</v>
      </c>
      <c r="BN2" s="28" t="s">
        <v>10</v>
      </c>
      <c r="BO2" s="27" t="s">
        <v>6</v>
      </c>
      <c r="BP2" s="28" t="s">
        <v>10</v>
      </c>
      <c r="BQ2" s="27" t="s">
        <v>7</v>
      </c>
      <c r="BR2" s="28" t="s">
        <v>10</v>
      </c>
      <c r="BS2" s="27" t="s">
        <v>8</v>
      </c>
      <c r="BT2" s="28" t="s">
        <v>10</v>
      </c>
      <c r="BU2" s="27" t="s">
        <v>9</v>
      </c>
      <c r="BV2" s="28" t="s">
        <v>10</v>
      </c>
      <c r="BW2" s="30" t="s">
        <v>16</v>
      </c>
      <c r="BX2" s="29" t="s">
        <v>31</v>
      </c>
      <c r="BY2" s="23" t="s">
        <v>5</v>
      </c>
      <c r="BZ2" s="66" t="s">
        <v>6</v>
      </c>
      <c r="CA2" s="66" t="s">
        <v>7</v>
      </c>
      <c r="CB2" s="66" t="s">
        <v>8</v>
      </c>
      <c r="CC2" s="66" t="s">
        <v>9</v>
      </c>
      <c r="CD2" s="31" t="s">
        <v>17</v>
      </c>
      <c r="CE2" s="56" t="s">
        <v>121</v>
      </c>
      <c r="CF2" s="45" t="s">
        <v>122</v>
      </c>
      <c r="CG2" s="45" t="s">
        <v>123</v>
      </c>
      <c r="CH2" s="45" t="s">
        <v>124</v>
      </c>
    </row>
    <row r="3" spans="1:86">
      <c r="A3" s="35">
        <v>1</v>
      </c>
      <c r="B3" s="36" t="s">
        <v>38</v>
      </c>
      <c r="C3" s="35">
        <f t="shared" ref="C3:C34" si="0">SUM(U3,AM3,BE3,BW3)</f>
        <v>1482</v>
      </c>
      <c r="D3" s="22">
        <f t="shared" ref="D3:D34" si="1">SUM(AB3,AT3,BL3,CD3)</f>
        <v>211</v>
      </c>
      <c r="E3" s="22">
        <f t="shared" ref="E3:E34" si="2">SUM(V3,AN3,BF3,BX3)</f>
        <v>4</v>
      </c>
      <c r="F3" s="22">
        <f t="shared" ref="F3:F34" si="3">IFERROR(D3/E3,0)</f>
        <v>52.75</v>
      </c>
      <c r="G3" s="22">
        <f t="shared" ref="G3:G34" si="4">IF(E3&lt;1,0,IF(E3&lt;3,"CBDG",LARGE(CE3:CH3,1)+LARGE(CE3:CH3,2)+LARGE(CE3:CH3,3)))</f>
        <v>174</v>
      </c>
      <c r="H3" s="22">
        <f t="shared" ref="H3:H34" si="5">COUNTIF(T3,"1")+COUNTIF(AL3,"1")+COUNTIF(BD3,"1")+COUNTIF(BV3,"1")</f>
        <v>3</v>
      </c>
      <c r="I3" s="33">
        <f t="shared" ref="I3:I34" si="6">COUNTIF(R3,"1")+COUNTIF(AJ3,"1")+COUNTIF(BB3,"1")+COUNTIF(BT3,"1")</f>
        <v>1</v>
      </c>
      <c r="J3" s="36">
        <f t="shared" ref="J3:J34" si="7">COUNTIF(L3,"1")+COUNTIF(N3,"1")+COUNTIF(P3,"1")+COUNTIF(AD3,"1")+COUNTIF(AF3,"1")+COUNTIF(AH3,"1")+COUNTIF(AV3,"1")+COUNTIF(AX3,"1")+COUNTIF(AZ3,"1")+COUNTIF(BN3,"1")+COUNTIF(BP3,"1")+COUNTIF(BR3,"1")</f>
        <v>7</v>
      </c>
      <c r="K3" s="34">
        <v>97</v>
      </c>
      <c r="L3" s="32">
        <v>1</v>
      </c>
      <c r="M3" s="32">
        <v>70</v>
      </c>
      <c r="N3" s="32">
        <v>6</v>
      </c>
      <c r="O3" s="32">
        <v>98</v>
      </c>
      <c r="P3" s="32">
        <v>1</v>
      </c>
      <c r="Q3" s="32"/>
      <c r="R3" s="32"/>
      <c r="S3" s="32">
        <v>96</v>
      </c>
      <c r="T3" s="32">
        <v>1</v>
      </c>
      <c r="U3" s="22">
        <f t="shared" ref="U3:U34" si="8">SUM(K3,M3,O3,Q3,S3)</f>
        <v>361</v>
      </c>
      <c r="V3" s="33">
        <f t="shared" ref="V3:V34" si="9">IF(U3&gt;0,1,0)</f>
        <v>1</v>
      </c>
      <c r="W3" s="37">
        <f>IF(ISNA(VLOOKUP($L$2:$L$66,Notes!$A$1:$B$10,2,0)),"",VLOOKUP($L$2:$L$66,Notes!$A$1:$B$10,2,0))</f>
        <v>10</v>
      </c>
      <c r="X3" s="22">
        <f>IF(ISNA(VLOOKUP($N$2:$N$66,Notes!$A$1:$B$10,2,0)),"",VLOOKUP($N$2:$N$66,Notes!$A$1:$B$10,2,0))</f>
        <v>5</v>
      </c>
      <c r="Y3" s="22">
        <f>IF(ISNA(VLOOKUP($P$2:$P$66,Notes!$A$1:$B$10,2,0)),"",VLOOKUP($P$2:$P$66,Notes!$A$1:$B$10,2,0))</f>
        <v>10</v>
      </c>
      <c r="Z3" s="22" t="str">
        <f>IF(ISNA(VLOOKUP($R$2:$R$66,Notes!$C$1:$D$10,2,0)),"",VLOOKUP($R$2:$R$66,Notes!$C$1:$D$10,2,0))</f>
        <v/>
      </c>
      <c r="AA3" s="22">
        <f>IF(ISNA(VLOOKUP($T$2:$T$66,Notes!$E$1:$F$10,2,0)),"",VLOOKUP($T$2:$T$66,Notes!$E$1:$F$10,2,0))</f>
        <v>30</v>
      </c>
      <c r="AB3" s="38">
        <f t="shared" ref="AB3:AB34" si="10">SUM(W3:AA3)</f>
        <v>55</v>
      </c>
      <c r="AC3" s="34">
        <v>94</v>
      </c>
      <c r="AD3" s="32">
        <v>1</v>
      </c>
      <c r="AE3" s="32">
        <v>98</v>
      </c>
      <c r="AF3" s="32">
        <v>1</v>
      </c>
      <c r="AG3" s="32">
        <v>94</v>
      </c>
      <c r="AH3" s="32">
        <v>1</v>
      </c>
      <c r="AI3" s="32"/>
      <c r="AJ3" s="32"/>
      <c r="AK3" s="32">
        <v>101</v>
      </c>
      <c r="AL3" s="32">
        <v>1</v>
      </c>
      <c r="AM3" s="22">
        <f t="shared" ref="AM3:AM34" si="11">SUM(AC3,AE3,AG3,AI3,AK3)</f>
        <v>387</v>
      </c>
      <c r="AN3" s="33">
        <f t="shared" ref="AN3:AN34" si="12">IF(AM3&gt;0,1,0)</f>
        <v>1</v>
      </c>
      <c r="AO3" s="37">
        <f>IF(ISNA(VLOOKUP($AD$2:$AD$66,Notes!$A$1:$B$10,2,0)),"",VLOOKUP($AD$2:$AD$66,Notes!$A$1:$B$10,2,0))</f>
        <v>10</v>
      </c>
      <c r="AP3" s="22">
        <f>IF(ISNA(VLOOKUP($AF$2:$AF$66,Notes!$A$1:$B$10,2,0)),"",VLOOKUP($AF$2:$AF$66,Notes!$A$1:$B$10,2,0))</f>
        <v>10</v>
      </c>
      <c r="AQ3" s="22">
        <f>IF(ISNA(VLOOKUP($AH$2:$AH$66,Notes!$A$1:$B$10,2,0)),"",VLOOKUP($AH$2:$AH$66,Notes!$A$1:$B$10,2,0))</f>
        <v>10</v>
      </c>
      <c r="AR3" s="22" t="str">
        <f>IF(ISNA(VLOOKUP($AJ$2:$AJ$66,Notes!$C$1:$D$10,2,0)),"",VLOOKUP($AJ$2:$AJ$66,Notes!$C$1:$D$10,2,0))</f>
        <v/>
      </c>
      <c r="AS3" s="22">
        <f>IF(ISNA(VLOOKUP($AL$2:$AL$66,Notes!$E$1:$F$10,2,0)),"",VLOOKUP($AL$2:$AL$66,Notes!$E$1:$F$10,2,0))</f>
        <v>30</v>
      </c>
      <c r="AT3" s="38">
        <f t="shared" ref="AT3:AT34" si="13">SUM(AO3:AS3)</f>
        <v>60</v>
      </c>
      <c r="AU3" s="34">
        <v>94</v>
      </c>
      <c r="AV3" s="32">
        <v>2</v>
      </c>
      <c r="AW3" s="32">
        <v>97</v>
      </c>
      <c r="AX3" s="32">
        <v>1</v>
      </c>
      <c r="AY3" s="32">
        <v>98</v>
      </c>
      <c r="AZ3" s="32">
        <v>1</v>
      </c>
      <c r="BA3" s="32"/>
      <c r="BB3" s="32"/>
      <c r="BC3" s="32">
        <v>97</v>
      </c>
      <c r="BD3" s="32">
        <v>1</v>
      </c>
      <c r="BE3" s="22">
        <f t="shared" ref="BE3:BE34" si="14">SUM(AU3,AW3,AY3,BA3,BC3)</f>
        <v>386</v>
      </c>
      <c r="BF3" s="33">
        <f t="shared" ref="BF3:BF34" si="15">IF(BE3&gt;0,1,0)</f>
        <v>1</v>
      </c>
      <c r="BG3" s="37">
        <f>IF(ISNA(VLOOKUP($AV$2:$AV$66,Notes!$A$1:$B$10,2,0)),"",VLOOKUP($AV$2:$AV$66,Notes!$A$1:$B$10,2,0))</f>
        <v>9</v>
      </c>
      <c r="BH3" s="22">
        <f>IF(ISNA(VLOOKUP($AX$2:$AX$66,Notes!$A$1:$B$10,2,0)),"",VLOOKUP($AX$2:$AX$66,Notes!$A$1:$B$10,2,0))</f>
        <v>10</v>
      </c>
      <c r="BI3" s="22">
        <f>IF(ISNA(VLOOKUP($AZ$2:$AZ$66,Notes!$A$1:$B$10,2,0)),"",VLOOKUP($AZ$2:$AZ$66,Notes!$A$1:$B$10,2,0))</f>
        <v>10</v>
      </c>
      <c r="BJ3" s="22" t="str">
        <f>IF(ISNA(VLOOKUP($BB$2:$BB$66,Notes!$C$1:$D$10,2,0)),"",VLOOKUP($BB$2:$BB$66,Notes!$C$1:$D$10,2,0))</f>
        <v/>
      </c>
      <c r="BK3" s="22">
        <f>IF(ISNA(VLOOKUP($BD$2:$BD$66,Notes!$E$1:$F$10,2,0)),"",VLOOKUP($BD$2:$BD$66,Notes!$E$1:$F$10,2,0))</f>
        <v>30</v>
      </c>
      <c r="BL3" s="38">
        <f t="shared" ref="BL3:BL34" si="16">SUM(BG3:BK3)</f>
        <v>59</v>
      </c>
      <c r="BM3" s="34">
        <v>85</v>
      </c>
      <c r="BN3" s="32">
        <v>4</v>
      </c>
      <c r="BO3" s="32">
        <v>88</v>
      </c>
      <c r="BP3" s="32">
        <v>2</v>
      </c>
      <c r="BQ3" s="32">
        <v>87</v>
      </c>
      <c r="BR3" s="32">
        <v>4</v>
      </c>
      <c r="BS3" s="32">
        <v>88</v>
      </c>
      <c r="BT3" s="32">
        <v>1</v>
      </c>
      <c r="BU3" s="32"/>
      <c r="BV3" s="32"/>
      <c r="BW3" s="22">
        <f t="shared" ref="BW3:BW34" si="17">SUM(BM3,BO3,BQ3,BS3,BU3)</f>
        <v>348</v>
      </c>
      <c r="BX3" s="33">
        <f t="shared" ref="BX3:BX34" si="18">IF(BW3&gt;0,1,0)</f>
        <v>1</v>
      </c>
      <c r="BY3" s="37">
        <f>IF(ISNA(VLOOKUP($BN$2:$BN$66,Notes!$A$1:$B$10,2,0)),"",VLOOKUP($BN$2:$BN$66,Notes!$A$1:$B$10,2,0))</f>
        <v>7</v>
      </c>
      <c r="BZ3" s="22">
        <f>IF(ISNA(VLOOKUP($BP$2:$BP$66,Notes!$A$1:$B$10,2,0)),"",VLOOKUP($BP$2:$BP$66,Notes!$A$1:$B$10,2,0))</f>
        <v>9</v>
      </c>
      <c r="CA3" s="22">
        <f>IF(ISNA(VLOOKUP($BR$2:$BR$66,Notes!$A$1:$B$10,2,0)),"",VLOOKUP($BR$2:$BR$66,Notes!$A$1:$B$10,2,0))</f>
        <v>7</v>
      </c>
      <c r="CB3" s="22">
        <f>IF(ISNA(VLOOKUP($BT$2:$BT$66,Notes!$C$1:$D$10,2,0)),"",VLOOKUP($BT$2:$BT$66,Notes!$C$1:$D$10,2,0))</f>
        <v>14</v>
      </c>
      <c r="CC3" s="22" t="str">
        <f>IF(ISNA(VLOOKUP($BV$2:$BV$66,Notes!$E$1:$F$10,2,0)),"",VLOOKUP($BV$2:$BV$66,Notes!$E$1:$F$10,2,0))</f>
        <v/>
      </c>
      <c r="CD3" s="38">
        <f t="shared" ref="CD3:CD34" si="19">SUM(BY3:CC3)</f>
        <v>37</v>
      </c>
      <c r="CE3" s="57">
        <f>AB3</f>
        <v>55</v>
      </c>
      <c r="CF3" s="22">
        <f>AT3</f>
        <v>60</v>
      </c>
      <c r="CG3" s="22">
        <f>BL3</f>
        <v>59</v>
      </c>
      <c r="CH3" s="22">
        <f>CD3</f>
        <v>37</v>
      </c>
    </row>
    <row r="4" spans="1:86">
      <c r="A4" s="35">
        <v>14</v>
      </c>
      <c r="B4" s="36" t="s">
        <v>74</v>
      </c>
      <c r="C4" s="35">
        <f t="shared" si="0"/>
        <v>0</v>
      </c>
      <c r="D4" s="22">
        <f t="shared" si="1"/>
        <v>0</v>
      </c>
      <c r="E4" s="22">
        <f t="shared" si="2"/>
        <v>0</v>
      </c>
      <c r="F4" s="22">
        <f t="shared" si="3"/>
        <v>0</v>
      </c>
      <c r="G4" s="22">
        <f t="shared" si="4"/>
        <v>0</v>
      </c>
      <c r="H4" s="22">
        <f t="shared" si="5"/>
        <v>0</v>
      </c>
      <c r="I4" s="33">
        <f t="shared" si="6"/>
        <v>0</v>
      </c>
      <c r="J4" s="36">
        <f t="shared" si="7"/>
        <v>0</v>
      </c>
      <c r="K4" s="34"/>
      <c r="L4" s="32"/>
      <c r="M4" s="32"/>
      <c r="N4" s="32"/>
      <c r="O4" s="32"/>
      <c r="P4" s="32"/>
      <c r="Q4" s="32"/>
      <c r="R4" s="32"/>
      <c r="S4" s="32"/>
      <c r="T4" s="32"/>
      <c r="U4" s="22">
        <f t="shared" si="8"/>
        <v>0</v>
      </c>
      <c r="V4" s="33">
        <f t="shared" si="9"/>
        <v>0</v>
      </c>
      <c r="W4" s="37" t="str">
        <f>IF(ISNA(VLOOKUP($L$2:$L$66,Notes!$A$1:$B$10,2,0)),"",VLOOKUP($L$2:$L$66,Notes!$A$1:$B$10,2,0))</f>
        <v/>
      </c>
      <c r="X4" s="22" t="str">
        <f>IF(ISNA(VLOOKUP($N$2:$N$66,Notes!$A$1:$B$10,2,0)),"",VLOOKUP($N$2:$N$66,Notes!$A$1:$B$10,2,0))</f>
        <v/>
      </c>
      <c r="Y4" s="22" t="str">
        <f>IF(ISNA(VLOOKUP($P$2:$P$66,Notes!$A$1:$B$10,2,0)),"",VLOOKUP($P$2:$P$66,Notes!$A$1:$B$10,2,0))</f>
        <v/>
      </c>
      <c r="Z4" s="22" t="str">
        <f>IF(ISNA(VLOOKUP($R$2:$R$66,Notes!$C$1:$D$10,2,0)),"",VLOOKUP($R$2:$R$66,Notes!$C$1:$D$10,2,0))</f>
        <v/>
      </c>
      <c r="AA4" s="22" t="str">
        <f>IF(ISNA(VLOOKUP($T$2:$T$66,Notes!$E$1:$F$10,2,0)),"",VLOOKUP($T$2:$T$66,Notes!$E$1:$F$10,2,0))</f>
        <v/>
      </c>
      <c r="AB4" s="38">
        <f t="shared" si="10"/>
        <v>0</v>
      </c>
      <c r="AC4" s="34"/>
      <c r="AD4" s="32"/>
      <c r="AE4" s="32"/>
      <c r="AF4" s="32"/>
      <c r="AG4" s="32"/>
      <c r="AH4" s="32"/>
      <c r="AI4" s="32"/>
      <c r="AJ4" s="32"/>
      <c r="AK4" s="32"/>
      <c r="AL4" s="32"/>
      <c r="AM4" s="22">
        <f t="shared" si="11"/>
        <v>0</v>
      </c>
      <c r="AN4" s="33">
        <f t="shared" si="12"/>
        <v>0</v>
      </c>
      <c r="AO4" s="37" t="str">
        <f>IF(ISNA(VLOOKUP($AD$2:$AD$66,Notes!$A$1:$B$10,2,0)),"",VLOOKUP($AD$2:$AD$66,Notes!$A$1:$B$10,2,0))</f>
        <v/>
      </c>
      <c r="AP4" s="22" t="str">
        <f>IF(ISNA(VLOOKUP($AF$2:$AF$66,Notes!$A$1:$B$10,2,0)),"",VLOOKUP($AF$2:$AF$66,Notes!$A$1:$B$10,2,0))</f>
        <v/>
      </c>
      <c r="AQ4" s="22" t="str">
        <f>IF(ISNA(VLOOKUP($AH$2:$AH$66,Notes!$A$1:$B$10,2,0)),"",VLOOKUP($AH$2:$AH$66,Notes!$A$1:$B$10,2,0))</f>
        <v/>
      </c>
      <c r="AR4" s="22" t="str">
        <f>IF(ISNA(VLOOKUP($AJ$2:$AJ$66,Notes!$C$1:$D$10,2,0)),"",VLOOKUP($AJ$2:$AJ$66,Notes!$C$1:$D$10,2,0))</f>
        <v/>
      </c>
      <c r="AS4" s="22" t="str">
        <f>IF(ISNA(VLOOKUP($AL$2:$AL$66,Notes!$E$1:$F$10,2,0)),"",VLOOKUP($AL$2:$AL$66,Notes!$E$1:$F$10,2,0))</f>
        <v/>
      </c>
      <c r="AT4" s="38">
        <f t="shared" si="13"/>
        <v>0</v>
      </c>
      <c r="AU4" s="34"/>
      <c r="AV4" s="32"/>
      <c r="AW4" s="32"/>
      <c r="AX4" s="32"/>
      <c r="AY4" s="32"/>
      <c r="AZ4" s="32"/>
      <c r="BA4" s="32"/>
      <c r="BB4" s="32"/>
      <c r="BC4" s="32"/>
      <c r="BD4" s="32"/>
      <c r="BE4" s="22">
        <f t="shared" si="14"/>
        <v>0</v>
      </c>
      <c r="BF4" s="33">
        <f t="shared" si="15"/>
        <v>0</v>
      </c>
      <c r="BG4" s="37" t="str">
        <f>IF(ISNA(VLOOKUP($AV$2:$AV$66,Notes!$A$1:$B$10,2,0)),"",VLOOKUP($AV$2:$AV$66,Notes!$A$1:$B$10,2,0))</f>
        <v/>
      </c>
      <c r="BH4" s="22" t="str">
        <f>IF(ISNA(VLOOKUP($AX$2:$AX$66,Notes!$A$1:$B$10,2,0)),"",VLOOKUP($AX$2:$AX$66,Notes!$A$1:$B$10,2,0))</f>
        <v/>
      </c>
      <c r="BI4" s="22" t="str">
        <f>IF(ISNA(VLOOKUP($AZ$2:$AZ$66,Notes!$A$1:$B$10,2,0)),"",VLOOKUP($AZ$2:$AZ$66,Notes!$A$1:$B$10,2,0))</f>
        <v/>
      </c>
      <c r="BJ4" s="22" t="str">
        <f>IF(ISNA(VLOOKUP($BB$2:$BB$66,Notes!$C$1:$D$10,2,0)),"",VLOOKUP($BB$2:$BB$66,Notes!$C$1:$D$10,2,0))</f>
        <v/>
      </c>
      <c r="BK4" s="22" t="str">
        <f>IF(ISNA(VLOOKUP($BD$2:$BD$66,Notes!$E$1:$F$10,2,0)),"",VLOOKUP($BD$2:$BD$66,Notes!$E$1:$F$10,2,0))</f>
        <v/>
      </c>
      <c r="BL4" s="38">
        <f t="shared" si="16"/>
        <v>0</v>
      </c>
      <c r="BM4" s="34"/>
      <c r="BN4" s="32"/>
      <c r="BO4" s="32"/>
      <c r="BP4" s="32"/>
      <c r="BQ4" s="32"/>
      <c r="BR4" s="32"/>
      <c r="BS4" s="32"/>
      <c r="BT4" s="32"/>
      <c r="BU4" s="32"/>
      <c r="BV4" s="32"/>
      <c r="BW4" s="22">
        <f t="shared" si="17"/>
        <v>0</v>
      </c>
      <c r="BX4" s="33">
        <f t="shared" si="18"/>
        <v>0</v>
      </c>
      <c r="BY4" s="37" t="str">
        <f>IF(ISNA(VLOOKUP($BN$2:$BN$66,Notes!$A$1:$B$10,2,0)),"",VLOOKUP($BN$2:$BN$66,Notes!$A$1:$B$10,2,0))</f>
        <v/>
      </c>
      <c r="BZ4" s="22" t="str">
        <f>IF(ISNA(VLOOKUP($BP$2:$BP$66,Notes!$A$1:$B$10,2,0)),"",VLOOKUP($BP$2:$BP$66,Notes!$A$1:$B$10,2,0))</f>
        <v/>
      </c>
      <c r="CA4" s="22" t="str">
        <f>IF(ISNA(VLOOKUP($BR$2:$BR$66,Notes!$A$1:$B$10,2,0)),"",VLOOKUP($BR$2:$BR$66,Notes!$A$1:$B$10,2,0))</f>
        <v/>
      </c>
      <c r="CB4" s="22" t="str">
        <f>IF(ISNA(VLOOKUP($BT$2:$BT$66,Notes!$C$1:$D$10,2,0)),"",VLOOKUP($BT$2:$BT$66,Notes!$C$1:$D$10,2,0))</f>
        <v/>
      </c>
      <c r="CC4" s="22" t="str">
        <f>IF(ISNA(VLOOKUP($BV$2:$BV$66,Notes!$E$1:$F$10,2,0)),"",VLOOKUP($BV$2:$BV$66,Notes!$E$1:$F$10,2,0))</f>
        <v/>
      </c>
      <c r="CD4" s="38">
        <f t="shared" si="19"/>
        <v>0</v>
      </c>
      <c r="CE4" s="57">
        <f t="shared" ref="CE4:CE65" si="20">AB4</f>
        <v>0</v>
      </c>
      <c r="CF4" s="22">
        <f t="shared" ref="CF4:CF65" si="21">AT4</f>
        <v>0</v>
      </c>
      <c r="CG4" s="22">
        <f t="shared" ref="CG4:CG65" si="22">BL4</f>
        <v>0</v>
      </c>
      <c r="CH4" s="22">
        <f t="shared" ref="CH4:CH65" si="23">CD4</f>
        <v>0</v>
      </c>
    </row>
    <row r="5" spans="1:86">
      <c r="A5" s="35">
        <v>19</v>
      </c>
      <c r="B5" s="36" t="s">
        <v>75</v>
      </c>
      <c r="C5" s="35">
        <f t="shared" si="0"/>
        <v>0</v>
      </c>
      <c r="D5" s="22">
        <f t="shared" si="1"/>
        <v>0</v>
      </c>
      <c r="E5" s="22">
        <f t="shared" si="2"/>
        <v>0</v>
      </c>
      <c r="F5" s="22">
        <f t="shared" si="3"/>
        <v>0</v>
      </c>
      <c r="G5" s="22">
        <f t="shared" si="4"/>
        <v>0</v>
      </c>
      <c r="H5" s="22">
        <f t="shared" si="5"/>
        <v>0</v>
      </c>
      <c r="I5" s="33">
        <f t="shared" si="6"/>
        <v>0</v>
      </c>
      <c r="J5" s="36">
        <f t="shared" si="7"/>
        <v>0</v>
      </c>
      <c r="K5" s="34"/>
      <c r="L5" s="32"/>
      <c r="M5" s="32"/>
      <c r="N5" s="32"/>
      <c r="O5" s="32"/>
      <c r="P5" s="32"/>
      <c r="Q5" s="32"/>
      <c r="R5" s="32"/>
      <c r="S5" s="32"/>
      <c r="T5" s="32"/>
      <c r="U5" s="22">
        <f t="shared" si="8"/>
        <v>0</v>
      </c>
      <c r="V5" s="33">
        <f t="shared" si="9"/>
        <v>0</v>
      </c>
      <c r="W5" s="37" t="str">
        <f>IF(ISNA(VLOOKUP($L$2:$L$66,Notes!$A$1:$B$10,2,0)),"",VLOOKUP($L$2:$L$66,Notes!$A$1:$B$10,2,0))</f>
        <v/>
      </c>
      <c r="X5" s="22" t="str">
        <f>IF(ISNA(VLOOKUP($N$2:$N$66,Notes!$A$1:$B$10,2,0)),"",VLOOKUP($N$2:$N$66,Notes!$A$1:$B$10,2,0))</f>
        <v/>
      </c>
      <c r="Y5" s="22" t="str">
        <f>IF(ISNA(VLOOKUP($P$2:$P$66,Notes!$A$1:$B$10,2,0)),"",VLOOKUP($P$2:$P$66,Notes!$A$1:$B$10,2,0))</f>
        <v/>
      </c>
      <c r="Z5" s="22" t="str">
        <f>IF(ISNA(VLOOKUP($R$2:$R$66,Notes!$C$1:$D$10,2,0)),"",VLOOKUP($R$2:$R$66,Notes!$C$1:$D$10,2,0))</f>
        <v/>
      </c>
      <c r="AA5" s="22" t="str">
        <f>IF(ISNA(VLOOKUP($T$2:$T$66,Notes!$E$1:$F$10,2,0)),"",VLOOKUP($T$2:$T$66,Notes!$E$1:$F$10,2,0))</f>
        <v/>
      </c>
      <c r="AB5" s="38">
        <f t="shared" si="10"/>
        <v>0</v>
      </c>
      <c r="AC5" s="34"/>
      <c r="AD5" s="32"/>
      <c r="AE5" s="32"/>
      <c r="AF5" s="32"/>
      <c r="AG5" s="32"/>
      <c r="AH5" s="32"/>
      <c r="AI5" s="32"/>
      <c r="AJ5" s="32"/>
      <c r="AK5" s="32"/>
      <c r="AL5" s="32"/>
      <c r="AM5" s="22">
        <f t="shared" si="11"/>
        <v>0</v>
      </c>
      <c r="AN5" s="33">
        <f t="shared" si="12"/>
        <v>0</v>
      </c>
      <c r="AO5" s="37" t="str">
        <f>IF(ISNA(VLOOKUP($AD$2:$AD$66,Notes!$A$1:$B$10,2,0)),"",VLOOKUP($AD$2:$AD$66,Notes!$A$1:$B$10,2,0))</f>
        <v/>
      </c>
      <c r="AP5" s="22" t="str">
        <f>IF(ISNA(VLOOKUP($AF$2:$AF$66,Notes!$A$1:$B$10,2,0)),"",VLOOKUP($AF$2:$AF$66,Notes!$A$1:$B$10,2,0))</f>
        <v/>
      </c>
      <c r="AQ5" s="22" t="str">
        <f>IF(ISNA(VLOOKUP($AH$2:$AH$66,Notes!$A$1:$B$10,2,0)),"",VLOOKUP($AH$2:$AH$66,Notes!$A$1:$B$10,2,0))</f>
        <v/>
      </c>
      <c r="AR5" s="22" t="str">
        <f>IF(ISNA(VLOOKUP($AJ$2:$AJ$66,Notes!$C$1:$D$10,2,0)),"",VLOOKUP($AJ$2:$AJ$66,Notes!$C$1:$D$10,2,0))</f>
        <v/>
      </c>
      <c r="AS5" s="22" t="str">
        <f>IF(ISNA(VLOOKUP($AL$2:$AL$66,Notes!$E$1:$F$10,2,0)),"",VLOOKUP($AL$2:$AL$66,Notes!$E$1:$F$10,2,0))</f>
        <v/>
      </c>
      <c r="AT5" s="38">
        <f t="shared" si="13"/>
        <v>0</v>
      </c>
      <c r="AU5" s="34"/>
      <c r="AV5" s="32"/>
      <c r="AW5" s="32"/>
      <c r="AX5" s="32"/>
      <c r="AY5" s="32"/>
      <c r="AZ5" s="32"/>
      <c r="BA5" s="32"/>
      <c r="BB5" s="32"/>
      <c r="BC5" s="32"/>
      <c r="BD5" s="32"/>
      <c r="BE5" s="22">
        <f t="shared" si="14"/>
        <v>0</v>
      </c>
      <c r="BF5" s="33">
        <f t="shared" si="15"/>
        <v>0</v>
      </c>
      <c r="BG5" s="37" t="str">
        <f>IF(ISNA(VLOOKUP($AV$2:$AV$66,Notes!$A$1:$B$10,2,0)),"",VLOOKUP($AV$2:$AV$66,Notes!$A$1:$B$10,2,0))</f>
        <v/>
      </c>
      <c r="BH5" s="22" t="str">
        <f>IF(ISNA(VLOOKUP($AX$2:$AX$66,Notes!$A$1:$B$10,2,0)),"",VLOOKUP($AX$2:$AX$66,Notes!$A$1:$B$10,2,0))</f>
        <v/>
      </c>
      <c r="BI5" s="22" t="str">
        <f>IF(ISNA(VLOOKUP($AZ$2:$AZ$66,Notes!$A$1:$B$10,2,0)),"",VLOOKUP($AZ$2:$AZ$66,Notes!$A$1:$B$10,2,0))</f>
        <v/>
      </c>
      <c r="BJ5" s="22" t="str">
        <f>IF(ISNA(VLOOKUP($BB$2:$BB$66,Notes!$C$1:$D$10,2,0)),"",VLOOKUP($BB$2:$BB$66,Notes!$C$1:$D$10,2,0))</f>
        <v/>
      </c>
      <c r="BK5" s="22" t="str">
        <f>IF(ISNA(VLOOKUP($BD$2:$BD$66,Notes!$E$1:$F$10,2,0)),"",VLOOKUP($BD$2:$BD$66,Notes!$E$1:$F$10,2,0))</f>
        <v/>
      </c>
      <c r="BL5" s="38">
        <f t="shared" si="16"/>
        <v>0</v>
      </c>
      <c r="BM5" s="34"/>
      <c r="BN5" s="32"/>
      <c r="BO5" s="32"/>
      <c r="BP5" s="32"/>
      <c r="BQ5" s="32"/>
      <c r="BR5" s="32"/>
      <c r="BS5" s="32"/>
      <c r="BT5" s="32"/>
      <c r="BU5" s="32"/>
      <c r="BV5" s="32"/>
      <c r="BW5" s="22">
        <f t="shared" si="17"/>
        <v>0</v>
      </c>
      <c r="BX5" s="33">
        <f t="shared" si="18"/>
        <v>0</v>
      </c>
      <c r="BY5" s="37" t="str">
        <f>IF(ISNA(VLOOKUP($BN$2:$BN$66,Notes!$A$1:$B$10,2,0)),"",VLOOKUP($BN$2:$BN$66,Notes!$A$1:$B$10,2,0))</f>
        <v/>
      </c>
      <c r="BZ5" s="22" t="str">
        <f>IF(ISNA(VLOOKUP($BP$2:$BP$66,Notes!$A$1:$B$10,2,0)),"",VLOOKUP($BP$2:$BP$66,Notes!$A$1:$B$10,2,0))</f>
        <v/>
      </c>
      <c r="CA5" s="22" t="str">
        <f>IF(ISNA(VLOOKUP($BR$2:$BR$66,Notes!$A$1:$B$10,2,0)),"",VLOOKUP($BR$2:$BR$66,Notes!$A$1:$B$10,2,0))</f>
        <v/>
      </c>
      <c r="CB5" s="22" t="str">
        <f>IF(ISNA(VLOOKUP($BT$2:$BT$66,Notes!$C$1:$D$10,2,0)),"",VLOOKUP($BT$2:$BT$66,Notes!$C$1:$D$10,2,0))</f>
        <v/>
      </c>
      <c r="CC5" s="22" t="str">
        <f>IF(ISNA(VLOOKUP($BV$2:$BV$66,Notes!$E$1:$F$10,2,0)),"",VLOOKUP($BV$2:$BV$66,Notes!$E$1:$F$10,2,0))</f>
        <v/>
      </c>
      <c r="CD5" s="38">
        <f t="shared" si="19"/>
        <v>0</v>
      </c>
      <c r="CE5" s="57">
        <f t="shared" si="20"/>
        <v>0</v>
      </c>
      <c r="CF5" s="22">
        <f t="shared" si="21"/>
        <v>0</v>
      </c>
      <c r="CG5" s="22">
        <f t="shared" si="22"/>
        <v>0</v>
      </c>
      <c r="CH5" s="22">
        <f t="shared" si="23"/>
        <v>0</v>
      </c>
    </row>
    <row r="6" spans="1:86">
      <c r="A6" s="121">
        <v>25</v>
      </c>
      <c r="B6" s="139" t="s">
        <v>282</v>
      </c>
      <c r="C6" s="35">
        <f t="shared" si="0"/>
        <v>49</v>
      </c>
      <c r="D6" s="22">
        <f t="shared" si="1"/>
        <v>25</v>
      </c>
      <c r="E6" s="22">
        <f t="shared" si="2"/>
        <v>1</v>
      </c>
      <c r="F6" s="22">
        <f t="shared" si="3"/>
        <v>25</v>
      </c>
      <c r="G6" s="22" t="str">
        <f t="shared" si="4"/>
        <v>CBDG</v>
      </c>
      <c r="H6" s="22">
        <f t="shared" si="5"/>
        <v>0</v>
      </c>
      <c r="I6" s="33">
        <f t="shared" si="6"/>
        <v>0</v>
      </c>
      <c r="J6" s="36">
        <f t="shared" si="7"/>
        <v>0</v>
      </c>
      <c r="K6" s="34">
        <v>18</v>
      </c>
      <c r="L6" s="32">
        <v>6</v>
      </c>
      <c r="M6" s="32"/>
      <c r="N6" s="32"/>
      <c r="O6" s="32">
        <v>16</v>
      </c>
      <c r="P6" s="32">
        <v>6</v>
      </c>
      <c r="Q6" s="32"/>
      <c r="R6" s="32"/>
      <c r="S6" s="32">
        <v>15</v>
      </c>
      <c r="T6" s="32">
        <v>8</v>
      </c>
      <c r="U6" s="22">
        <f t="shared" si="8"/>
        <v>49</v>
      </c>
      <c r="V6" s="33">
        <f t="shared" si="9"/>
        <v>1</v>
      </c>
      <c r="W6" s="37">
        <f>IF(ISNA(VLOOKUP($L$2:$L$66,Notes!$A$1:$B$10,2,0)),"",VLOOKUP($L$2:$L$66,Notes!$A$1:$B$10,2,0))</f>
        <v>5</v>
      </c>
      <c r="X6" s="22" t="str">
        <f>IF(ISNA(VLOOKUP($N$2:$N$66,Notes!$A$1:$B$10,2,0)),"",VLOOKUP($N$2:$N$66,Notes!$A$1:$B$10,2,0))</f>
        <v/>
      </c>
      <c r="Y6" s="22">
        <f>IF(ISNA(VLOOKUP($P$2:$P$66,Notes!$A$1:$B$10,2,0)),"",VLOOKUP($P$2:$P$66,Notes!$A$1:$B$10,2,0))</f>
        <v>5</v>
      </c>
      <c r="Z6" s="22" t="str">
        <f>IF(ISNA(VLOOKUP($R$2:$R$66,Notes!$C$1:$D$10,2,0)),"",VLOOKUP($R$2:$R$66,Notes!$C$1:$D$10,2,0))</f>
        <v/>
      </c>
      <c r="AA6" s="22">
        <f>IF(ISNA(VLOOKUP($T$2:$T$66,Notes!$E$1:$F$10,2,0)),"",VLOOKUP($T$2:$T$66,Notes!$E$1:$F$10,2,0))</f>
        <v>15</v>
      </c>
      <c r="AB6" s="38">
        <f t="shared" si="10"/>
        <v>25</v>
      </c>
      <c r="AC6" s="34"/>
      <c r="AD6" s="32"/>
      <c r="AE6" s="32"/>
      <c r="AF6" s="32"/>
      <c r="AG6" s="32"/>
      <c r="AH6" s="32"/>
      <c r="AI6" s="32"/>
      <c r="AJ6" s="32"/>
      <c r="AK6" s="32"/>
      <c r="AL6" s="32"/>
      <c r="AM6" s="22">
        <f t="shared" si="11"/>
        <v>0</v>
      </c>
      <c r="AN6" s="33">
        <f t="shared" si="12"/>
        <v>0</v>
      </c>
      <c r="AO6" s="37" t="str">
        <f>IF(ISNA(VLOOKUP($AD$2:$AD$66,Notes!$A$1:$B$10,2,0)),"",VLOOKUP($AD$2:$AD$66,Notes!$A$1:$B$10,2,0))</f>
        <v/>
      </c>
      <c r="AP6" s="22" t="str">
        <f>IF(ISNA(VLOOKUP($AF$2:$AF$66,Notes!$A$1:$B$10,2,0)),"",VLOOKUP($AF$2:$AF$66,Notes!$A$1:$B$10,2,0))</f>
        <v/>
      </c>
      <c r="AQ6" s="22" t="str">
        <f>IF(ISNA(VLOOKUP($AH$2:$AH$66,Notes!$A$1:$B$10,2,0)),"",VLOOKUP($AH$2:$AH$66,Notes!$A$1:$B$10,2,0))</f>
        <v/>
      </c>
      <c r="AR6" s="22" t="str">
        <f>IF(ISNA(VLOOKUP($AJ$2:$AJ$66,Notes!$C$1:$D$10,2,0)),"",VLOOKUP($AJ$2:$AJ$66,Notes!$C$1:$D$10,2,0))</f>
        <v/>
      </c>
      <c r="AS6" s="22" t="str">
        <f>IF(ISNA(VLOOKUP($AL$2:$AL$66,Notes!$E$1:$F$10,2,0)),"",VLOOKUP($AL$2:$AL$66,Notes!$E$1:$F$10,2,0))</f>
        <v/>
      </c>
      <c r="AT6" s="38">
        <f t="shared" si="13"/>
        <v>0</v>
      </c>
      <c r="AU6" s="34"/>
      <c r="AV6" s="32"/>
      <c r="AW6" s="32"/>
      <c r="AX6" s="32"/>
      <c r="AY6" s="32"/>
      <c r="AZ6" s="32"/>
      <c r="BA6" s="32"/>
      <c r="BB6" s="32"/>
      <c r="BC6" s="32"/>
      <c r="BD6" s="32"/>
      <c r="BE6" s="22">
        <f t="shared" si="14"/>
        <v>0</v>
      </c>
      <c r="BF6" s="33">
        <f t="shared" si="15"/>
        <v>0</v>
      </c>
      <c r="BG6" s="37" t="str">
        <f>IF(ISNA(VLOOKUP($AV$2:$AV$66,Notes!$A$1:$B$10,2,0)),"",VLOOKUP($AV$2:$AV$66,Notes!$A$1:$B$10,2,0))</f>
        <v/>
      </c>
      <c r="BH6" s="22" t="str">
        <f>IF(ISNA(VLOOKUP($AX$2:$AX$66,Notes!$A$1:$B$10,2,0)),"",VLOOKUP($AX$2:$AX$66,Notes!$A$1:$B$10,2,0))</f>
        <v/>
      </c>
      <c r="BI6" s="22" t="str">
        <f>IF(ISNA(VLOOKUP($AZ$2:$AZ$66,Notes!$A$1:$B$10,2,0)),"",VLOOKUP($AZ$2:$AZ$66,Notes!$A$1:$B$10,2,0))</f>
        <v/>
      </c>
      <c r="BJ6" s="22" t="str">
        <f>IF(ISNA(VLOOKUP($BB$2:$BB$66,Notes!$C$1:$D$10,2,0)),"",VLOOKUP($BB$2:$BB$66,Notes!$C$1:$D$10,2,0))</f>
        <v/>
      </c>
      <c r="BK6" s="22" t="str">
        <f>IF(ISNA(VLOOKUP($BD$2:$BD$66,Notes!$E$1:$F$10,2,0)),"",VLOOKUP($BD$2:$BD$66,Notes!$E$1:$F$10,2,0))</f>
        <v/>
      </c>
      <c r="BL6" s="38">
        <f t="shared" si="16"/>
        <v>0</v>
      </c>
      <c r="BM6" s="34"/>
      <c r="BN6" s="32"/>
      <c r="BO6" s="32"/>
      <c r="BP6" s="32"/>
      <c r="BQ6" s="32"/>
      <c r="BR6" s="32"/>
      <c r="BS6" s="32"/>
      <c r="BT6" s="32"/>
      <c r="BU6" s="32"/>
      <c r="BV6" s="32"/>
      <c r="BW6" s="22">
        <f t="shared" si="17"/>
        <v>0</v>
      </c>
      <c r="BX6" s="33">
        <f t="shared" si="18"/>
        <v>0</v>
      </c>
      <c r="BY6" s="37" t="str">
        <f>IF(ISNA(VLOOKUP($BN$2:$BN$66,Notes!$A$1:$B$10,2,0)),"",VLOOKUP($BN$2:$BN$66,Notes!$A$1:$B$10,2,0))</f>
        <v/>
      </c>
      <c r="BZ6" s="22" t="str">
        <f>IF(ISNA(VLOOKUP($BP$2:$BP$66,Notes!$A$1:$B$10,2,0)),"",VLOOKUP($BP$2:$BP$66,Notes!$A$1:$B$10,2,0))</f>
        <v/>
      </c>
      <c r="CA6" s="22" t="str">
        <f>IF(ISNA(VLOOKUP($BR$2:$BR$66,Notes!$A$1:$B$10,2,0)),"",VLOOKUP($BR$2:$BR$66,Notes!$A$1:$B$10,2,0))</f>
        <v/>
      </c>
      <c r="CB6" s="22" t="str">
        <f>IF(ISNA(VLOOKUP($BT$2:$BT$66,Notes!$C$1:$D$10,2,0)),"",VLOOKUP($BT$2:$BT$66,Notes!$C$1:$D$10,2,0))</f>
        <v/>
      </c>
      <c r="CC6" s="22" t="str">
        <f>IF(ISNA(VLOOKUP($BV$2:$BV$66,Notes!$E$1:$F$10,2,0)),"",VLOOKUP($BV$2:$BV$66,Notes!$E$1:$F$10,2,0))</f>
        <v/>
      </c>
      <c r="CD6" s="38">
        <f t="shared" si="19"/>
        <v>0</v>
      </c>
      <c r="CE6" s="57">
        <f t="shared" si="20"/>
        <v>25</v>
      </c>
      <c r="CF6" s="22">
        <f t="shared" si="21"/>
        <v>0</v>
      </c>
      <c r="CG6" s="22">
        <f t="shared" si="22"/>
        <v>0</v>
      </c>
      <c r="CH6" s="22">
        <f t="shared" si="23"/>
        <v>0</v>
      </c>
    </row>
    <row r="7" spans="1:86">
      <c r="A7" s="35">
        <v>38</v>
      </c>
      <c r="B7" s="36" t="s">
        <v>76</v>
      </c>
      <c r="C7" s="35">
        <f t="shared" si="0"/>
        <v>0</v>
      </c>
      <c r="D7" s="22">
        <f t="shared" si="1"/>
        <v>0</v>
      </c>
      <c r="E7" s="22">
        <f t="shared" si="2"/>
        <v>0</v>
      </c>
      <c r="F7" s="22">
        <f t="shared" si="3"/>
        <v>0</v>
      </c>
      <c r="G7" s="22">
        <f t="shared" si="4"/>
        <v>0</v>
      </c>
      <c r="H7" s="22">
        <f t="shared" si="5"/>
        <v>0</v>
      </c>
      <c r="I7" s="33">
        <f t="shared" si="6"/>
        <v>0</v>
      </c>
      <c r="J7" s="36">
        <f t="shared" si="7"/>
        <v>0</v>
      </c>
      <c r="K7" s="34"/>
      <c r="L7" s="32"/>
      <c r="M7" s="32"/>
      <c r="N7" s="32"/>
      <c r="O7" s="32"/>
      <c r="P7" s="32"/>
      <c r="Q7" s="32"/>
      <c r="R7" s="32"/>
      <c r="S7" s="32"/>
      <c r="T7" s="32"/>
      <c r="U7" s="22">
        <f t="shared" si="8"/>
        <v>0</v>
      </c>
      <c r="V7" s="33">
        <f t="shared" si="9"/>
        <v>0</v>
      </c>
      <c r="W7" s="37" t="str">
        <f>IF(ISNA(VLOOKUP($L$2:$L$66,Notes!$A$1:$B$10,2,0)),"",VLOOKUP($L$2:$L$66,Notes!$A$1:$B$10,2,0))</f>
        <v/>
      </c>
      <c r="X7" s="22" t="str">
        <f>IF(ISNA(VLOOKUP($N$2:$N$66,Notes!$A$1:$B$10,2,0)),"",VLOOKUP($N$2:$N$66,Notes!$A$1:$B$10,2,0))</f>
        <v/>
      </c>
      <c r="Y7" s="22" t="str">
        <f>IF(ISNA(VLOOKUP($P$2:$P$66,Notes!$A$1:$B$10,2,0)),"",VLOOKUP($P$2:$P$66,Notes!$A$1:$B$10,2,0))</f>
        <v/>
      </c>
      <c r="Z7" s="22" t="str">
        <f>IF(ISNA(VLOOKUP($R$2:$R$66,Notes!$C$1:$D$10,2,0)),"",VLOOKUP($R$2:$R$66,Notes!$C$1:$D$10,2,0))</f>
        <v/>
      </c>
      <c r="AA7" s="22" t="str">
        <f>IF(ISNA(VLOOKUP($T$2:$T$66,Notes!$E$1:$F$10,2,0)),"",VLOOKUP($T$2:$T$66,Notes!$E$1:$F$10,2,0))</f>
        <v/>
      </c>
      <c r="AB7" s="38">
        <f t="shared" si="10"/>
        <v>0</v>
      </c>
      <c r="AC7" s="34"/>
      <c r="AD7" s="32"/>
      <c r="AE7" s="32"/>
      <c r="AF7" s="32"/>
      <c r="AG7" s="32"/>
      <c r="AH7" s="32"/>
      <c r="AI7" s="32"/>
      <c r="AJ7" s="32"/>
      <c r="AK7" s="32"/>
      <c r="AL7" s="32"/>
      <c r="AM7" s="22">
        <f t="shared" si="11"/>
        <v>0</v>
      </c>
      <c r="AN7" s="33">
        <f t="shared" si="12"/>
        <v>0</v>
      </c>
      <c r="AO7" s="37" t="str">
        <f>IF(ISNA(VLOOKUP($AD$2:$AD$66,Notes!$A$1:$B$10,2,0)),"",VLOOKUP($AD$2:$AD$66,Notes!$A$1:$B$10,2,0))</f>
        <v/>
      </c>
      <c r="AP7" s="22" t="str">
        <f>IF(ISNA(VLOOKUP($AF$2:$AF$66,Notes!$A$1:$B$10,2,0)),"",VLOOKUP($AF$2:$AF$66,Notes!$A$1:$B$10,2,0))</f>
        <v/>
      </c>
      <c r="AQ7" s="22" t="str">
        <f>IF(ISNA(VLOOKUP($AH$2:$AH$66,Notes!$A$1:$B$10,2,0)),"",VLOOKUP($AH$2:$AH$66,Notes!$A$1:$B$10,2,0))</f>
        <v/>
      </c>
      <c r="AR7" s="22" t="str">
        <f>IF(ISNA(VLOOKUP($AJ$2:$AJ$66,Notes!$C$1:$D$10,2,0)),"",VLOOKUP($AJ$2:$AJ$66,Notes!$C$1:$D$10,2,0))</f>
        <v/>
      </c>
      <c r="AS7" s="22" t="str">
        <f>IF(ISNA(VLOOKUP($AL$2:$AL$66,Notes!$E$1:$F$10,2,0)),"",VLOOKUP($AL$2:$AL$66,Notes!$E$1:$F$10,2,0))</f>
        <v/>
      </c>
      <c r="AT7" s="38">
        <f t="shared" si="13"/>
        <v>0</v>
      </c>
      <c r="AU7" s="34"/>
      <c r="AV7" s="32"/>
      <c r="AW7" s="32"/>
      <c r="AX7" s="32"/>
      <c r="AY7" s="32"/>
      <c r="AZ7" s="32"/>
      <c r="BA7" s="32"/>
      <c r="BB7" s="32"/>
      <c r="BC7" s="32"/>
      <c r="BD7" s="32"/>
      <c r="BE7" s="22">
        <f t="shared" si="14"/>
        <v>0</v>
      </c>
      <c r="BF7" s="33">
        <f t="shared" si="15"/>
        <v>0</v>
      </c>
      <c r="BG7" s="37" t="str">
        <f>IF(ISNA(VLOOKUP($AV$2:$AV$66,Notes!$A$1:$B$10,2,0)),"",VLOOKUP($AV$2:$AV$66,Notes!$A$1:$B$10,2,0))</f>
        <v/>
      </c>
      <c r="BH7" s="22" t="str">
        <f>IF(ISNA(VLOOKUP($AX$2:$AX$66,Notes!$A$1:$B$10,2,0)),"",VLOOKUP($AX$2:$AX$66,Notes!$A$1:$B$10,2,0))</f>
        <v/>
      </c>
      <c r="BI7" s="22" t="str">
        <f>IF(ISNA(VLOOKUP($AZ$2:$AZ$66,Notes!$A$1:$B$10,2,0)),"",VLOOKUP($AZ$2:$AZ$66,Notes!$A$1:$B$10,2,0))</f>
        <v/>
      </c>
      <c r="BJ7" s="22" t="str">
        <f>IF(ISNA(VLOOKUP($BB$2:$BB$66,Notes!$C$1:$D$10,2,0)),"",VLOOKUP($BB$2:$BB$66,Notes!$C$1:$D$10,2,0))</f>
        <v/>
      </c>
      <c r="BK7" s="22" t="str">
        <f>IF(ISNA(VLOOKUP($BD$2:$BD$66,Notes!$E$1:$F$10,2,0)),"",VLOOKUP($BD$2:$BD$66,Notes!$E$1:$F$10,2,0))</f>
        <v/>
      </c>
      <c r="BL7" s="38">
        <f t="shared" si="16"/>
        <v>0</v>
      </c>
      <c r="BM7" s="34"/>
      <c r="BN7" s="32"/>
      <c r="BO7" s="32"/>
      <c r="BP7" s="32"/>
      <c r="BQ7" s="32"/>
      <c r="BR7" s="32"/>
      <c r="BS7" s="32"/>
      <c r="BT7" s="32"/>
      <c r="BU7" s="32"/>
      <c r="BV7" s="32"/>
      <c r="BW7" s="22">
        <f t="shared" si="17"/>
        <v>0</v>
      </c>
      <c r="BX7" s="33">
        <f t="shared" si="18"/>
        <v>0</v>
      </c>
      <c r="BY7" s="37" t="str">
        <f>IF(ISNA(VLOOKUP($BN$2:$BN$66,Notes!$A$1:$B$10,2,0)),"",VLOOKUP($BN$2:$BN$66,Notes!$A$1:$B$10,2,0))</f>
        <v/>
      </c>
      <c r="BZ7" s="22" t="str">
        <f>IF(ISNA(VLOOKUP($BP$2:$BP$66,Notes!$A$1:$B$10,2,0)),"",VLOOKUP($BP$2:$BP$66,Notes!$A$1:$B$10,2,0))</f>
        <v/>
      </c>
      <c r="CA7" s="22" t="str">
        <f>IF(ISNA(VLOOKUP($BR$2:$BR$66,Notes!$A$1:$B$10,2,0)),"",VLOOKUP($BR$2:$BR$66,Notes!$A$1:$B$10,2,0))</f>
        <v/>
      </c>
      <c r="CB7" s="22" t="str">
        <f>IF(ISNA(VLOOKUP($BT$2:$BT$66,Notes!$C$1:$D$10,2,0)),"",VLOOKUP($BT$2:$BT$66,Notes!$C$1:$D$10,2,0))</f>
        <v/>
      </c>
      <c r="CC7" s="22" t="str">
        <f>IF(ISNA(VLOOKUP($BV$2:$BV$66,Notes!$E$1:$F$10,2,0)),"",VLOOKUP($BV$2:$BV$66,Notes!$E$1:$F$10,2,0))</f>
        <v/>
      </c>
      <c r="CD7" s="38">
        <f t="shared" si="19"/>
        <v>0</v>
      </c>
      <c r="CE7" s="57">
        <f t="shared" si="20"/>
        <v>0</v>
      </c>
      <c r="CF7" s="22">
        <f t="shared" si="21"/>
        <v>0</v>
      </c>
      <c r="CG7" s="22">
        <f t="shared" si="22"/>
        <v>0</v>
      </c>
      <c r="CH7" s="22">
        <f t="shared" si="23"/>
        <v>0</v>
      </c>
    </row>
    <row r="8" spans="1:86">
      <c r="A8" s="35">
        <v>40</v>
      </c>
      <c r="B8" s="36" t="s">
        <v>77</v>
      </c>
      <c r="C8" s="35">
        <f t="shared" si="0"/>
        <v>0</v>
      </c>
      <c r="D8" s="22">
        <f t="shared" si="1"/>
        <v>0</v>
      </c>
      <c r="E8" s="22">
        <f t="shared" si="2"/>
        <v>0</v>
      </c>
      <c r="F8" s="22">
        <f t="shared" si="3"/>
        <v>0</v>
      </c>
      <c r="G8" s="22">
        <f t="shared" si="4"/>
        <v>0</v>
      </c>
      <c r="H8" s="22">
        <f t="shared" si="5"/>
        <v>0</v>
      </c>
      <c r="I8" s="33">
        <f t="shared" si="6"/>
        <v>0</v>
      </c>
      <c r="J8" s="36">
        <f t="shared" si="7"/>
        <v>0</v>
      </c>
      <c r="K8" s="34"/>
      <c r="L8" s="32"/>
      <c r="M8" s="32"/>
      <c r="N8" s="32"/>
      <c r="O8" s="32"/>
      <c r="P8" s="32"/>
      <c r="Q8" s="32"/>
      <c r="R8" s="32"/>
      <c r="S8" s="32"/>
      <c r="T8" s="32"/>
      <c r="U8" s="22">
        <f t="shared" si="8"/>
        <v>0</v>
      </c>
      <c r="V8" s="33">
        <f t="shared" si="9"/>
        <v>0</v>
      </c>
      <c r="W8" s="37" t="str">
        <f>IF(ISNA(VLOOKUP($L$2:$L$66,Notes!$A$1:$B$10,2,0)),"",VLOOKUP($L$2:$L$66,Notes!$A$1:$B$10,2,0))</f>
        <v/>
      </c>
      <c r="X8" s="22" t="str">
        <f>IF(ISNA(VLOOKUP($N$2:$N$66,Notes!$A$1:$B$10,2,0)),"",VLOOKUP($N$2:$N$66,Notes!$A$1:$B$10,2,0))</f>
        <v/>
      </c>
      <c r="Y8" s="22" t="str">
        <f>IF(ISNA(VLOOKUP($P$2:$P$66,Notes!$A$1:$B$10,2,0)),"",VLOOKUP($P$2:$P$66,Notes!$A$1:$B$10,2,0))</f>
        <v/>
      </c>
      <c r="Z8" s="22" t="str">
        <f>IF(ISNA(VLOOKUP($R$2:$R$66,Notes!$C$1:$D$10,2,0)),"",VLOOKUP($R$2:$R$66,Notes!$C$1:$D$10,2,0))</f>
        <v/>
      </c>
      <c r="AA8" s="22" t="str">
        <f>IF(ISNA(VLOOKUP($T$2:$T$66,Notes!$E$1:$F$10,2,0)),"",VLOOKUP($T$2:$T$66,Notes!$E$1:$F$10,2,0))</f>
        <v/>
      </c>
      <c r="AB8" s="38">
        <f t="shared" si="10"/>
        <v>0</v>
      </c>
      <c r="AC8" s="34"/>
      <c r="AD8" s="32"/>
      <c r="AE8" s="32"/>
      <c r="AF8" s="32"/>
      <c r="AG8" s="32"/>
      <c r="AH8" s="32"/>
      <c r="AI8" s="32"/>
      <c r="AJ8" s="32"/>
      <c r="AK8" s="32"/>
      <c r="AL8" s="32"/>
      <c r="AM8" s="22">
        <f t="shared" si="11"/>
        <v>0</v>
      </c>
      <c r="AN8" s="33">
        <f t="shared" si="12"/>
        <v>0</v>
      </c>
      <c r="AO8" s="37" t="str">
        <f>IF(ISNA(VLOOKUP($AD$2:$AD$66,Notes!$A$1:$B$10,2,0)),"",VLOOKUP($AD$2:$AD$66,Notes!$A$1:$B$10,2,0))</f>
        <v/>
      </c>
      <c r="AP8" s="22" t="str">
        <f>IF(ISNA(VLOOKUP($AF$2:$AF$66,Notes!$A$1:$B$10,2,0)),"",VLOOKUP($AF$2:$AF$66,Notes!$A$1:$B$10,2,0))</f>
        <v/>
      </c>
      <c r="AQ8" s="22" t="str">
        <f>IF(ISNA(VLOOKUP($AH$2:$AH$66,Notes!$A$1:$B$10,2,0)),"",VLOOKUP($AH$2:$AH$66,Notes!$A$1:$B$10,2,0))</f>
        <v/>
      </c>
      <c r="AR8" s="22" t="str">
        <f>IF(ISNA(VLOOKUP($AJ$2:$AJ$66,Notes!$C$1:$D$10,2,0)),"",VLOOKUP($AJ$2:$AJ$66,Notes!$C$1:$D$10,2,0))</f>
        <v/>
      </c>
      <c r="AS8" s="22" t="str">
        <f>IF(ISNA(VLOOKUP($AL$2:$AL$66,Notes!$E$1:$F$10,2,0)),"",VLOOKUP($AL$2:$AL$66,Notes!$E$1:$F$10,2,0))</f>
        <v/>
      </c>
      <c r="AT8" s="38">
        <f t="shared" si="13"/>
        <v>0</v>
      </c>
      <c r="AU8" s="34"/>
      <c r="AV8" s="32"/>
      <c r="AW8" s="32"/>
      <c r="AX8" s="32"/>
      <c r="AY8" s="32"/>
      <c r="AZ8" s="32"/>
      <c r="BA8" s="32"/>
      <c r="BB8" s="32"/>
      <c r="BC8" s="32"/>
      <c r="BD8" s="32"/>
      <c r="BE8" s="22">
        <f t="shared" si="14"/>
        <v>0</v>
      </c>
      <c r="BF8" s="33">
        <f t="shared" si="15"/>
        <v>0</v>
      </c>
      <c r="BG8" s="37" t="str">
        <f>IF(ISNA(VLOOKUP($AV$2:$AV$66,Notes!$A$1:$B$10,2,0)),"",VLOOKUP($AV$2:$AV$66,Notes!$A$1:$B$10,2,0))</f>
        <v/>
      </c>
      <c r="BH8" s="22" t="str">
        <f>IF(ISNA(VLOOKUP($AX$2:$AX$66,Notes!$A$1:$B$10,2,0)),"",VLOOKUP($AX$2:$AX$66,Notes!$A$1:$B$10,2,0))</f>
        <v/>
      </c>
      <c r="BI8" s="22" t="str">
        <f>IF(ISNA(VLOOKUP($AZ$2:$AZ$66,Notes!$A$1:$B$10,2,0)),"",VLOOKUP($AZ$2:$AZ$66,Notes!$A$1:$B$10,2,0))</f>
        <v/>
      </c>
      <c r="BJ8" s="22" t="str">
        <f>IF(ISNA(VLOOKUP($BB$2:$BB$66,Notes!$C$1:$D$10,2,0)),"",VLOOKUP($BB$2:$BB$66,Notes!$C$1:$D$10,2,0))</f>
        <v/>
      </c>
      <c r="BK8" s="22" t="str">
        <f>IF(ISNA(VLOOKUP($BD$2:$BD$66,Notes!$E$1:$F$10,2,0)),"",VLOOKUP($BD$2:$BD$66,Notes!$E$1:$F$10,2,0))</f>
        <v/>
      </c>
      <c r="BL8" s="38">
        <f t="shared" si="16"/>
        <v>0</v>
      </c>
      <c r="BM8" s="34"/>
      <c r="BN8" s="32"/>
      <c r="BO8" s="32"/>
      <c r="BP8" s="32"/>
      <c r="BQ8" s="32"/>
      <c r="BR8" s="32"/>
      <c r="BS8" s="32"/>
      <c r="BT8" s="32"/>
      <c r="BU8" s="32"/>
      <c r="BV8" s="32"/>
      <c r="BW8" s="22">
        <f t="shared" si="17"/>
        <v>0</v>
      </c>
      <c r="BX8" s="33">
        <f t="shared" si="18"/>
        <v>0</v>
      </c>
      <c r="BY8" s="37" t="str">
        <f>IF(ISNA(VLOOKUP($BN$2:$BN$66,Notes!$A$1:$B$10,2,0)),"",VLOOKUP($BN$2:$BN$66,Notes!$A$1:$B$10,2,0))</f>
        <v/>
      </c>
      <c r="BZ8" s="22" t="str">
        <f>IF(ISNA(VLOOKUP($BP$2:$BP$66,Notes!$A$1:$B$10,2,0)),"",VLOOKUP($BP$2:$BP$66,Notes!$A$1:$B$10,2,0))</f>
        <v/>
      </c>
      <c r="CA8" s="22" t="str">
        <f>IF(ISNA(VLOOKUP($BR$2:$BR$66,Notes!$A$1:$B$10,2,0)),"",VLOOKUP($BR$2:$BR$66,Notes!$A$1:$B$10,2,0))</f>
        <v/>
      </c>
      <c r="CB8" s="22" t="str">
        <f>IF(ISNA(VLOOKUP($BT$2:$BT$66,Notes!$C$1:$D$10,2,0)),"",VLOOKUP($BT$2:$BT$66,Notes!$C$1:$D$10,2,0))</f>
        <v/>
      </c>
      <c r="CC8" s="22" t="str">
        <f>IF(ISNA(VLOOKUP($BV$2:$BV$66,Notes!$E$1:$F$10,2,0)),"",VLOOKUP($BV$2:$BV$66,Notes!$E$1:$F$10,2,0))</f>
        <v/>
      </c>
      <c r="CD8" s="38">
        <f t="shared" si="19"/>
        <v>0</v>
      </c>
      <c r="CE8" s="57">
        <f t="shared" si="20"/>
        <v>0</v>
      </c>
      <c r="CF8" s="22">
        <f t="shared" si="21"/>
        <v>0</v>
      </c>
      <c r="CG8" s="22">
        <f t="shared" si="22"/>
        <v>0</v>
      </c>
      <c r="CH8" s="22">
        <f t="shared" si="23"/>
        <v>0</v>
      </c>
    </row>
    <row r="9" spans="1:86">
      <c r="A9" s="35">
        <v>53</v>
      </c>
      <c r="B9" s="36" t="s">
        <v>78</v>
      </c>
      <c r="C9" s="35">
        <f t="shared" si="0"/>
        <v>533</v>
      </c>
      <c r="D9" s="22">
        <f t="shared" si="1"/>
        <v>50</v>
      </c>
      <c r="E9" s="22">
        <f t="shared" si="2"/>
        <v>2</v>
      </c>
      <c r="F9" s="22">
        <f t="shared" si="3"/>
        <v>25</v>
      </c>
      <c r="G9" s="22" t="str">
        <f t="shared" si="4"/>
        <v>CBDG</v>
      </c>
      <c r="H9" s="22">
        <f t="shared" si="5"/>
        <v>0</v>
      </c>
      <c r="I9" s="33">
        <f t="shared" si="6"/>
        <v>0</v>
      </c>
      <c r="J9" s="36">
        <f t="shared" si="7"/>
        <v>0</v>
      </c>
      <c r="K9" s="34">
        <v>87</v>
      </c>
      <c r="L9" s="32">
        <v>4</v>
      </c>
      <c r="M9" s="32">
        <v>93</v>
      </c>
      <c r="N9" s="32">
        <v>2</v>
      </c>
      <c r="O9" s="32">
        <v>85</v>
      </c>
      <c r="P9" s="32">
        <v>3</v>
      </c>
      <c r="Q9" s="32"/>
      <c r="R9" s="32"/>
      <c r="S9" s="32"/>
      <c r="T9" s="32"/>
      <c r="U9" s="22">
        <f t="shared" si="8"/>
        <v>265</v>
      </c>
      <c r="V9" s="33">
        <f t="shared" si="9"/>
        <v>1</v>
      </c>
      <c r="W9" s="37">
        <f>IF(ISNA(VLOOKUP($L$2:$L$66,Notes!$A$1:$B$10,2,0)),"",VLOOKUP($L$2:$L$66,Notes!$A$1:$B$10,2,0))</f>
        <v>7</v>
      </c>
      <c r="X9" s="22">
        <f>IF(ISNA(VLOOKUP($N$2:$N$66,Notes!$A$1:$B$10,2,0)),"",VLOOKUP($N$2:$N$66,Notes!$A$1:$B$10,2,0))</f>
        <v>9</v>
      </c>
      <c r="Y9" s="22">
        <f>IF(ISNA(VLOOKUP($P$2:$P$66,Notes!$A$1:$B$10,2,0)),"",VLOOKUP($P$2:$P$66,Notes!$A$1:$B$10,2,0))</f>
        <v>8</v>
      </c>
      <c r="Z9" s="22" t="str">
        <f>IF(ISNA(VLOOKUP($R$2:$R$66,Notes!$C$1:$D$10,2,0)),"",VLOOKUP($R$2:$R$66,Notes!$C$1:$D$10,2,0))</f>
        <v/>
      </c>
      <c r="AA9" s="22" t="str">
        <f>IF(ISNA(VLOOKUP($T$2:$T$66,Notes!$E$1:$F$10,2,0)),"",VLOOKUP($T$2:$T$66,Notes!$E$1:$F$10,2,0))</f>
        <v/>
      </c>
      <c r="AB9" s="38">
        <f t="shared" si="10"/>
        <v>24</v>
      </c>
      <c r="AC9" s="34">
        <v>88</v>
      </c>
      <c r="AD9" s="32">
        <v>2</v>
      </c>
      <c r="AE9" s="32">
        <v>85</v>
      </c>
      <c r="AF9" s="32">
        <v>3</v>
      </c>
      <c r="AG9" s="32">
        <v>95</v>
      </c>
      <c r="AH9" s="32">
        <v>2</v>
      </c>
      <c r="AI9" s="32"/>
      <c r="AJ9" s="32"/>
      <c r="AK9" s="32"/>
      <c r="AL9" s="32"/>
      <c r="AM9" s="22">
        <f t="shared" si="11"/>
        <v>268</v>
      </c>
      <c r="AN9" s="33">
        <f t="shared" si="12"/>
        <v>1</v>
      </c>
      <c r="AO9" s="37">
        <f>IF(ISNA(VLOOKUP($AD$2:$AD$66,Notes!$A$1:$B$10,2,0)),"",VLOOKUP($AD$2:$AD$66,Notes!$A$1:$B$10,2,0))</f>
        <v>9</v>
      </c>
      <c r="AP9" s="22">
        <f>IF(ISNA(VLOOKUP($AF$2:$AF$66,Notes!$A$1:$B$10,2,0)),"",VLOOKUP($AF$2:$AF$66,Notes!$A$1:$B$10,2,0))</f>
        <v>8</v>
      </c>
      <c r="AQ9" s="22">
        <f>IF(ISNA(VLOOKUP($AH$2:$AH$66,Notes!$A$1:$B$10,2,0)),"",VLOOKUP($AH$2:$AH$66,Notes!$A$1:$B$10,2,0))</f>
        <v>9</v>
      </c>
      <c r="AR9" s="22" t="str">
        <f>IF(ISNA(VLOOKUP($AJ$2:$AJ$66,Notes!$C$1:$D$10,2,0)),"",VLOOKUP($AJ$2:$AJ$66,Notes!$C$1:$D$10,2,0))</f>
        <v/>
      </c>
      <c r="AS9" s="22" t="str">
        <f>IF(ISNA(VLOOKUP($AL$2:$AL$66,Notes!$E$1:$F$10,2,0)),"",VLOOKUP($AL$2:$AL$66,Notes!$E$1:$F$10,2,0))</f>
        <v/>
      </c>
      <c r="AT9" s="38">
        <f t="shared" si="13"/>
        <v>26</v>
      </c>
      <c r="AU9" s="34"/>
      <c r="AV9" s="32"/>
      <c r="AW9" s="32"/>
      <c r="AX9" s="32"/>
      <c r="AY9" s="32"/>
      <c r="AZ9" s="32"/>
      <c r="BA9" s="32"/>
      <c r="BB9" s="32"/>
      <c r="BC9" s="32"/>
      <c r="BD9" s="32"/>
      <c r="BE9" s="22">
        <f t="shared" si="14"/>
        <v>0</v>
      </c>
      <c r="BF9" s="33">
        <f t="shared" si="15"/>
        <v>0</v>
      </c>
      <c r="BG9" s="37" t="str">
        <f>IF(ISNA(VLOOKUP($AV$2:$AV$66,Notes!$A$1:$B$10,2,0)),"",VLOOKUP($AV$2:$AV$66,Notes!$A$1:$B$10,2,0))</f>
        <v/>
      </c>
      <c r="BH9" s="22" t="str">
        <f>IF(ISNA(VLOOKUP($AX$2:$AX$66,Notes!$A$1:$B$10,2,0)),"",VLOOKUP($AX$2:$AX$66,Notes!$A$1:$B$10,2,0))</f>
        <v/>
      </c>
      <c r="BI9" s="22" t="str">
        <f>IF(ISNA(VLOOKUP($AZ$2:$AZ$66,Notes!$A$1:$B$10,2,0)),"",VLOOKUP($AZ$2:$AZ$66,Notes!$A$1:$B$10,2,0))</f>
        <v/>
      </c>
      <c r="BJ9" s="22" t="str">
        <f>IF(ISNA(VLOOKUP($BB$2:$BB$66,Notes!$C$1:$D$10,2,0)),"",VLOOKUP($BB$2:$BB$66,Notes!$C$1:$D$10,2,0))</f>
        <v/>
      </c>
      <c r="BK9" s="22" t="str">
        <f>IF(ISNA(VLOOKUP($BD$2:$BD$66,Notes!$E$1:$F$10,2,0)),"",VLOOKUP($BD$2:$BD$66,Notes!$E$1:$F$10,2,0))</f>
        <v/>
      </c>
      <c r="BL9" s="38">
        <f t="shared" si="16"/>
        <v>0</v>
      </c>
      <c r="BM9" s="34"/>
      <c r="BN9" s="32"/>
      <c r="BO9" s="32"/>
      <c r="BP9" s="32"/>
      <c r="BQ9" s="32"/>
      <c r="BR9" s="32"/>
      <c r="BS9" s="32"/>
      <c r="BT9" s="32"/>
      <c r="BU9" s="32"/>
      <c r="BV9" s="32"/>
      <c r="BW9" s="22">
        <f t="shared" si="17"/>
        <v>0</v>
      </c>
      <c r="BX9" s="33">
        <f t="shared" si="18"/>
        <v>0</v>
      </c>
      <c r="BY9" s="37" t="str">
        <f>IF(ISNA(VLOOKUP($BN$2:$BN$66,Notes!$A$1:$B$10,2,0)),"",VLOOKUP($BN$2:$BN$66,Notes!$A$1:$B$10,2,0))</f>
        <v/>
      </c>
      <c r="BZ9" s="22" t="str">
        <f>IF(ISNA(VLOOKUP($BP$2:$BP$66,Notes!$A$1:$B$10,2,0)),"",VLOOKUP($BP$2:$BP$66,Notes!$A$1:$B$10,2,0))</f>
        <v/>
      </c>
      <c r="CA9" s="22" t="str">
        <f>IF(ISNA(VLOOKUP($BR$2:$BR$66,Notes!$A$1:$B$10,2,0)),"",VLOOKUP($BR$2:$BR$66,Notes!$A$1:$B$10,2,0))</f>
        <v/>
      </c>
      <c r="CB9" s="22" t="str">
        <f>IF(ISNA(VLOOKUP($BT$2:$BT$66,Notes!$C$1:$D$10,2,0)),"",VLOOKUP($BT$2:$BT$66,Notes!$C$1:$D$10,2,0))</f>
        <v/>
      </c>
      <c r="CC9" s="22" t="str">
        <f>IF(ISNA(VLOOKUP($BV$2:$BV$66,Notes!$E$1:$F$10,2,0)),"",VLOOKUP($BV$2:$BV$66,Notes!$E$1:$F$10,2,0))</f>
        <v/>
      </c>
      <c r="CD9" s="38">
        <f t="shared" si="19"/>
        <v>0</v>
      </c>
      <c r="CE9" s="57">
        <f t="shared" si="20"/>
        <v>24</v>
      </c>
      <c r="CF9" s="22">
        <f t="shared" si="21"/>
        <v>26</v>
      </c>
      <c r="CG9" s="22">
        <f t="shared" si="22"/>
        <v>0</v>
      </c>
      <c r="CH9" s="22">
        <f t="shared" si="23"/>
        <v>0</v>
      </c>
    </row>
    <row r="10" spans="1:86">
      <c r="A10" s="35">
        <v>84</v>
      </c>
      <c r="B10" s="36" t="s">
        <v>53</v>
      </c>
      <c r="C10" s="35">
        <f t="shared" si="0"/>
        <v>0</v>
      </c>
      <c r="D10" s="22">
        <f t="shared" si="1"/>
        <v>0</v>
      </c>
      <c r="E10" s="22">
        <f t="shared" si="2"/>
        <v>0</v>
      </c>
      <c r="F10" s="22">
        <f t="shared" si="3"/>
        <v>0</v>
      </c>
      <c r="G10" s="22">
        <f t="shared" si="4"/>
        <v>0</v>
      </c>
      <c r="H10" s="22">
        <f t="shared" si="5"/>
        <v>0</v>
      </c>
      <c r="I10" s="33">
        <f t="shared" si="6"/>
        <v>0</v>
      </c>
      <c r="J10" s="36">
        <f t="shared" si="7"/>
        <v>0</v>
      </c>
      <c r="K10" s="34"/>
      <c r="L10" s="32"/>
      <c r="M10" s="32"/>
      <c r="N10" s="32"/>
      <c r="O10" s="32"/>
      <c r="P10" s="32"/>
      <c r="Q10" s="32"/>
      <c r="R10" s="32"/>
      <c r="S10" s="32"/>
      <c r="T10" s="32"/>
      <c r="U10" s="22">
        <f t="shared" si="8"/>
        <v>0</v>
      </c>
      <c r="V10" s="33">
        <f t="shared" si="9"/>
        <v>0</v>
      </c>
      <c r="W10" s="37" t="str">
        <f>IF(ISNA(VLOOKUP($L$2:$L$66,Notes!$A$1:$B$10,2,0)),"",VLOOKUP($L$2:$L$66,Notes!$A$1:$B$10,2,0))</f>
        <v/>
      </c>
      <c r="X10" s="22" t="str">
        <f>IF(ISNA(VLOOKUP($N$2:$N$66,Notes!$A$1:$B$10,2,0)),"",VLOOKUP($N$2:$N$66,Notes!$A$1:$B$10,2,0))</f>
        <v/>
      </c>
      <c r="Y10" s="22" t="str">
        <f>IF(ISNA(VLOOKUP($P$2:$P$66,Notes!$A$1:$B$10,2,0)),"",VLOOKUP($P$2:$P$66,Notes!$A$1:$B$10,2,0))</f>
        <v/>
      </c>
      <c r="Z10" s="22" t="str">
        <f>IF(ISNA(VLOOKUP($R$2:$R$66,Notes!$C$1:$D$10,2,0)),"",VLOOKUP($R$2:$R$66,Notes!$C$1:$D$10,2,0))</f>
        <v/>
      </c>
      <c r="AA10" s="22" t="str">
        <f>IF(ISNA(VLOOKUP($T$2:$T$66,Notes!$E$1:$F$10,2,0)),"",VLOOKUP($T$2:$T$66,Notes!$E$1:$F$10,2,0))</f>
        <v/>
      </c>
      <c r="AB10" s="38">
        <f t="shared" si="10"/>
        <v>0</v>
      </c>
      <c r="AC10" s="34"/>
      <c r="AD10" s="32"/>
      <c r="AE10" s="32"/>
      <c r="AF10" s="32"/>
      <c r="AG10" s="32"/>
      <c r="AH10" s="32"/>
      <c r="AI10" s="32"/>
      <c r="AJ10" s="32"/>
      <c r="AK10" s="32"/>
      <c r="AL10" s="32"/>
      <c r="AM10" s="22">
        <f t="shared" si="11"/>
        <v>0</v>
      </c>
      <c r="AN10" s="33">
        <f t="shared" si="12"/>
        <v>0</v>
      </c>
      <c r="AO10" s="37" t="str">
        <f>IF(ISNA(VLOOKUP($AD$2:$AD$66,Notes!$A$1:$B$10,2,0)),"",VLOOKUP($AD$2:$AD$66,Notes!$A$1:$B$10,2,0))</f>
        <v/>
      </c>
      <c r="AP10" s="22" t="str">
        <f>IF(ISNA(VLOOKUP($AF$2:$AF$66,Notes!$A$1:$B$10,2,0)),"",VLOOKUP($AF$2:$AF$66,Notes!$A$1:$B$10,2,0))</f>
        <v/>
      </c>
      <c r="AQ10" s="22" t="str">
        <f>IF(ISNA(VLOOKUP($AH$2:$AH$66,Notes!$A$1:$B$10,2,0)),"",VLOOKUP($AH$2:$AH$66,Notes!$A$1:$B$10,2,0))</f>
        <v/>
      </c>
      <c r="AR10" s="22" t="str">
        <f>IF(ISNA(VLOOKUP($AJ$2:$AJ$66,Notes!$C$1:$D$10,2,0)),"",VLOOKUP($AJ$2:$AJ$66,Notes!$C$1:$D$10,2,0))</f>
        <v/>
      </c>
      <c r="AS10" s="22" t="str">
        <f>IF(ISNA(VLOOKUP($AL$2:$AL$66,Notes!$E$1:$F$10,2,0)),"",VLOOKUP($AL$2:$AL$66,Notes!$E$1:$F$10,2,0))</f>
        <v/>
      </c>
      <c r="AT10" s="38">
        <f t="shared" si="13"/>
        <v>0</v>
      </c>
      <c r="AU10" s="34"/>
      <c r="AV10" s="32"/>
      <c r="AW10" s="32"/>
      <c r="AX10" s="32"/>
      <c r="AY10" s="32"/>
      <c r="AZ10" s="32"/>
      <c r="BA10" s="32"/>
      <c r="BB10" s="32"/>
      <c r="BC10" s="32"/>
      <c r="BD10" s="32"/>
      <c r="BE10" s="22">
        <f t="shared" si="14"/>
        <v>0</v>
      </c>
      <c r="BF10" s="33">
        <f t="shared" si="15"/>
        <v>0</v>
      </c>
      <c r="BG10" s="37" t="str">
        <f>IF(ISNA(VLOOKUP($AV$2:$AV$66,Notes!$A$1:$B$10,2,0)),"",VLOOKUP($AV$2:$AV$66,Notes!$A$1:$B$10,2,0))</f>
        <v/>
      </c>
      <c r="BH10" s="22" t="str">
        <f>IF(ISNA(VLOOKUP($AX$2:$AX$66,Notes!$A$1:$B$10,2,0)),"",VLOOKUP($AX$2:$AX$66,Notes!$A$1:$B$10,2,0))</f>
        <v/>
      </c>
      <c r="BI10" s="22" t="str">
        <f>IF(ISNA(VLOOKUP($AZ$2:$AZ$66,Notes!$A$1:$B$10,2,0)),"",VLOOKUP($AZ$2:$AZ$66,Notes!$A$1:$B$10,2,0))</f>
        <v/>
      </c>
      <c r="BJ10" s="22" t="str">
        <f>IF(ISNA(VLOOKUP($BB$2:$BB$66,Notes!$C$1:$D$10,2,0)),"",VLOOKUP($BB$2:$BB$66,Notes!$C$1:$D$10,2,0))</f>
        <v/>
      </c>
      <c r="BK10" s="22" t="str">
        <f>IF(ISNA(VLOOKUP($BD$2:$BD$66,Notes!$E$1:$F$10,2,0)),"",VLOOKUP($BD$2:$BD$66,Notes!$E$1:$F$10,2,0))</f>
        <v/>
      </c>
      <c r="BL10" s="38">
        <f t="shared" si="16"/>
        <v>0</v>
      </c>
      <c r="BM10" s="34"/>
      <c r="BN10" s="32"/>
      <c r="BO10" s="32"/>
      <c r="BP10" s="32"/>
      <c r="BQ10" s="32"/>
      <c r="BR10" s="32"/>
      <c r="BS10" s="32"/>
      <c r="BT10" s="32"/>
      <c r="BU10" s="32"/>
      <c r="BV10" s="32"/>
      <c r="BW10" s="22">
        <f t="shared" si="17"/>
        <v>0</v>
      </c>
      <c r="BX10" s="33">
        <f t="shared" si="18"/>
        <v>0</v>
      </c>
      <c r="BY10" s="37" t="str">
        <f>IF(ISNA(VLOOKUP($BN$2:$BN$66,Notes!$A$1:$B$10,2,0)),"",VLOOKUP($BN$2:$BN$66,Notes!$A$1:$B$10,2,0))</f>
        <v/>
      </c>
      <c r="BZ10" s="22" t="str">
        <f>IF(ISNA(VLOOKUP($BP$2:$BP$66,Notes!$A$1:$B$10,2,0)),"",VLOOKUP($BP$2:$BP$66,Notes!$A$1:$B$10,2,0))</f>
        <v/>
      </c>
      <c r="CA10" s="22" t="str">
        <f>IF(ISNA(VLOOKUP($BR$2:$BR$66,Notes!$A$1:$B$10,2,0)),"",VLOOKUP($BR$2:$BR$66,Notes!$A$1:$B$10,2,0))</f>
        <v/>
      </c>
      <c r="CB10" s="22" t="str">
        <f>IF(ISNA(VLOOKUP($BT$2:$BT$66,Notes!$C$1:$D$10,2,0)),"",VLOOKUP($BT$2:$BT$66,Notes!$C$1:$D$10,2,0))</f>
        <v/>
      </c>
      <c r="CC10" s="22" t="str">
        <f>IF(ISNA(VLOOKUP($BV$2:$BV$66,Notes!$E$1:$F$10,2,0)),"",VLOOKUP($BV$2:$BV$66,Notes!$E$1:$F$10,2,0))</f>
        <v/>
      </c>
      <c r="CD10" s="38">
        <f t="shared" si="19"/>
        <v>0</v>
      </c>
      <c r="CE10" s="57">
        <f t="shared" si="20"/>
        <v>0</v>
      </c>
      <c r="CF10" s="22">
        <f t="shared" si="21"/>
        <v>0</v>
      </c>
      <c r="CG10" s="22">
        <f t="shared" si="22"/>
        <v>0</v>
      </c>
      <c r="CH10" s="22">
        <f t="shared" si="23"/>
        <v>0</v>
      </c>
    </row>
    <row r="11" spans="1:86">
      <c r="A11" s="35">
        <v>97</v>
      </c>
      <c r="B11" s="36" t="s">
        <v>49</v>
      </c>
      <c r="C11" s="35">
        <f t="shared" si="0"/>
        <v>348</v>
      </c>
      <c r="D11" s="22">
        <f t="shared" si="1"/>
        <v>44</v>
      </c>
      <c r="E11" s="22">
        <f t="shared" si="2"/>
        <v>1</v>
      </c>
      <c r="F11" s="22">
        <f t="shared" si="3"/>
        <v>44</v>
      </c>
      <c r="G11" s="22" t="str">
        <f t="shared" si="4"/>
        <v>CBDG</v>
      </c>
      <c r="H11" s="22">
        <f t="shared" si="5"/>
        <v>0</v>
      </c>
      <c r="I11" s="33">
        <f t="shared" si="6"/>
        <v>0</v>
      </c>
      <c r="J11" s="36">
        <f t="shared" si="7"/>
        <v>0</v>
      </c>
      <c r="K11" s="34">
        <v>88</v>
      </c>
      <c r="L11" s="32">
        <v>2</v>
      </c>
      <c r="M11" s="32">
        <v>87</v>
      </c>
      <c r="N11" s="32">
        <v>4</v>
      </c>
      <c r="O11" s="32">
        <v>90</v>
      </c>
      <c r="P11" s="32">
        <v>2</v>
      </c>
      <c r="Q11" s="32"/>
      <c r="R11" s="32"/>
      <c r="S11" s="32">
        <v>83</v>
      </c>
      <c r="T11" s="32">
        <v>6</v>
      </c>
      <c r="U11" s="22">
        <f t="shared" si="8"/>
        <v>348</v>
      </c>
      <c r="V11" s="33">
        <f t="shared" si="9"/>
        <v>1</v>
      </c>
      <c r="W11" s="37">
        <f>IF(ISNA(VLOOKUP($L$2:$L$66,Notes!$A$1:$B$10,2,0)),"",VLOOKUP($L$2:$L$66,Notes!$A$1:$B$10,2,0))</f>
        <v>9</v>
      </c>
      <c r="X11" s="22">
        <f>IF(ISNA(VLOOKUP($N$2:$N$66,Notes!$A$1:$B$10,2,0)),"",VLOOKUP($N$2:$N$66,Notes!$A$1:$B$10,2,0))</f>
        <v>7</v>
      </c>
      <c r="Y11" s="22">
        <f>IF(ISNA(VLOOKUP($P$2:$P$66,Notes!$A$1:$B$10,2,0)),"",VLOOKUP($P$2:$P$66,Notes!$A$1:$B$10,2,0))</f>
        <v>9</v>
      </c>
      <c r="Z11" s="22" t="str">
        <f>IF(ISNA(VLOOKUP($R$2:$R$66,Notes!$C$1:$D$10,2,0)),"",VLOOKUP($R$2:$R$66,Notes!$C$1:$D$10,2,0))</f>
        <v/>
      </c>
      <c r="AA11" s="22">
        <f>IF(ISNA(VLOOKUP($T$2:$T$66,Notes!$E$1:$F$10,2,0)),"",VLOOKUP($T$2:$T$66,Notes!$E$1:$F$10,2,0))</f>
        <v>19</v>
      </c>
      <c r="AB11" s="38">
        <f t="shared" si="10"/>
        <v>44</v>
      </c>
      <c r="AC11" s="34"/>
      <c r="AD11" s="32"/>
      <c r="AE11" s="32"/>
      <c r="AF11" s="32"/>
      <c r="AG11" s="32"/>
      <c r="AH11" s="32"/>
      <c r="AI11" s="32"/>
      <c r="AJ11" s="32"/>
      <c r="AK11" s="32"/>
      <c r="AL11" s="32"/>
      <c r="AM11" s="22">
        <f t="shared" si="11"/>
        <v>0</v>
      </c>
      <c r="AN11" s="33">
        <f t="shared" si="12"/>
        <v>0</v>
      </c>
      <c r="AO11" s="37" t="str">
        <f>IF(ISNA(VLOOKUP($AD$2:$AD$66,Notes!$A$1:$B$10,2,0)),"",VLOOKUP($AD$2:$AD$66,Notes!$A$1:$B$10,2,0))</f>
        <v/>
      </c>
      <c r="AP11" s="22" t="str">
        <f>IF(ISNA(VLOOKUP($AF$2:$AF$66,Notes!$A$1:$B$10,2,0)),"",VLOOKUP($AF$2:$AF$66,Notes!$A$1:$B$10,2,0))</f>
        <v/>
      </c>
      <c r="AQ11" s="22" t="str">
        <f>IF(ISNA(VLOOKUP($AH$2:$AH$66,Notes!$A$1:$B$10,2,0)),"",VLOOKUP($AH$2:$AH$66,Notes!$A$1:$B$10,2,0))</f>
        <v/>
      </c>
      <c r="AR11" s="22" t="str">
        <f>IF(ISNA(VLOOKUP($AJ$2:$AJ$66,Notes!$C$1:$D$10,2,0)),"",VLOOKUP($AJ$2:$AJ$66,Notes!$C$1:$D$10,2,0))</f>
        <v/>
      </c>
      <c r="AS11" s="22" t="str">
        <f>IF(ISNA(VLOOKUP($AL$2:$AL$66,Notes!$E$1:$F$10,2,0)),"",VLOOKUP($AL$2:$AL$66,Notes!$E$1:$F$10,2,0))</f>
        <v/>
      </c>
      <c r="AT11" s="38">
        <f t="shared" si="13"/>
        <v>0</v>
      </c>
      <c r="AU11" s="34"/>
      <c r="AV11" s="32"/>
      <c r="AW11" s="32"/>
      <c r="AX11" s="32"/>
      <c r="AY11" s="32"/>
      <c r="AZ11" s="32"/>
      <c r="BA11" s="32"/>
      <c r="BB11" s="32"/>
      <c r="BC11" s="32"/>
      <c r="BD11" s="32"/>
      <c r="BE11" s="22">
        <f t="shared" si="14"/>
        <v>0</v>
      </c>
      <c r="BF11" s="33">
        <f t="shared" si="15"/>
        <v>0</v>
      </c>
      <c r="BG11" s="37" t="str">
        <f>IF(ISNA(VLOOKUP($AV$2:$AV$66,Notes!$A$1:$B$10,2,0)),"",VLOOKUP($AV$2:$AV$66,Notes!$A$1:$B$10,2,0))</f>
        <v/>
      </c>
      <c r="BH11" s="22" t="str">
        <f>IF(ISNA(VLOOKUP($AX$2:$AX$66,Notes!$A$1:$B$10,2,0)),"",VLOOKUP($AX$2:$AX$66,Notes!$A$1:$B$10,2,0))</f>
        <v/>
      </c>
      <c r="BI11" s="22" t="str">
        <f>IF(ISNA(VLOOKUP($AZ$2:$AZ$66,Notes!$A$1:$B$10,2,0)),"",VLOOKUP($AZ$2:$AZ$66,Notes!$A$1:$B$10,2,0))</f>
        <v/>
      </c>
      <c r="BJ11" s="22" t="str">
        <f>IF(ISNA(VLOOKUP($BB$2:$BB$66,Notes!$C$1:$D$10,2,0)),"",VLOOKUP($BB$2:$BB$66,Notes!$C$1:$D$10,2,0))</f>
        <v/>
      </c>
      <c r="BK11" s="22" t="str">
        <f>IF(ISNA(VLOOKUP($BD$2:$BD$66,Notes!$E$1:$F$10,2,0)),"",VLOOKUP($BD$2:$BD$66,Notes!$E$1:$F$10,2,0))</f>
        <v/>
      </c>
      <c r="BL11" s="38">
        <f t="shared" si="16"/>
        <v>0</v>
      </c>
      <c r="BM11" s="34"/>
      <c r="BN11" s="32"/>
      <c r="BO11" s="32"/>
      <c r="BP11" s="32"/>
      <c r="BQ11" s="32"/>
      <c r="BR11" s="32"/>
      <c r="BS11" s="32"/>
      <c r="BT11" s="32"/>
      <c r="BU11" s="32"/>
      <c r="BV11" s="32"/>
      <c r="BW11" s="22">
        <f t="shared" si="17"/>
        <v>0</v>
      </c>
      <c r="BX11" s="33">
        <f t="shared" si="18"/>
        <v>0</v>
      </c>
      <c r="BY11" s="37" t="str">
        <f>IF(ISNA(VLOOKUP($BN$2:$BN$66,Notes!$A$1:$B$10,2,0)),"",VLOOKUP($BN$2:$BN$66,Notes!$A$1:$B$10,2,0))</f>
        <v/>
      </c>
      <c r="BZ11" s="22" t="str">
        <f>IF(ISNA(VLOOKUP($BP$2:$BP$66,Notes!$A$1:$B$10,2,0)),"",VLOOKUP($BP$2:$BP$66,Notes!$A$1:$B$10,2,0))</f>
        <v/>
      </c>
      <c r="CA11" s="22" t="str">
        <f>IF(ISNA(VLOOKUP($BR$2:$BR$66,Notes!$A$1:$B$10,2,0)),"",VLOOKUP($BR$2:$BR$66,Notes!$A$1:$B$10,2,0))</f>
        <v/>
      </c>
      <c r="CB11" s="22" t="str">
        <f>IF(ISNA(VLOOKUP($BT$2:$BT$66,Notes!$C$1:$D$10,2,0)),"",VLOOKUP($BT$2:$BT$66,Notes!$C$1:$D$10,2,0))</f>
        <v/>
      </c>
      <c r="CC11" s="22" t="str">
        <f>IF(ISNA(VLOOKUP($BV$2:$BV$66,Notes!$E$1:$F$10,2,0)),"",VLOOKUP($BV$2:$BV$66,Notes!$E$1:$F$10,2,0))</f>
        <v/>
      </c>
      <c r="CD11" s="38">
        <f t="shared" si="19"/>
        <v>0</v>
      </c>
      <c r="CE11" s="57">
        <f t="shared" si="20"/>
        <v>44</v>
      </c>
      <c r="CF11" s="22">
        <f t="shared" si="21"/>
        <v>0</v>
      </c>
      <c r="CG11" s="22">
        <f t="shared" si="22"/>
        <v>0</v>
      </c>
      <c r="CH11" s="22">
        <f t="shared" si="23"/>
        <v>0</v>
      </c>
    </row>
    <row r="12" spans="1:86">
      <c r="A12" s="35">
        <v>100</v>
      </c>
      <c r="B12" s="36" t="s">
        <v>41</v>
      </c>
      <c r="C12" s="35">
        <f t="shared" si="0"/>
        <v>1378</v>
      </c>
      <c r="D12" s="22">
        <f t="shared" si="1"/>
        <v>177</v>
      </c>
      <c r="E12" s="22">
        <f t="shared" si="2"/>
        <v>4</v>
      </c>
      <c r="F12" s="22">
        <f t="shared" si="3"/>
        <v>44.25</v>
      </c>
      <c r="G12" s="22">
        <f t="shared" si="4"/>
        <v>145</v>
      </c>
      <c r="H12" s="22">
        <f t="shared" si="5"/>
        <v>0</v>
      </c>
      <c r="I12" s="33">
        <f t="shared" si="6"/>
        <v>0</v>
      </c>
      <c r="J12" s="36">
        <f t="shared" si="7"/>
        <v>3</v>
      </c>
      <c r="K12" s="34">
        <v>88</v>
      </c>
      <c r="L12" s="32">
        <v>1</v>
      </c>
      <c r="M12" s="32">
        <v>83</v>
      </c>
      <c r="N12" s="32">
        <v>2</v>
      </c>
      <c r="O12" s="32">
        <v>80</v>
      </c>
      <c r="P12" s="32">
        <v>3</v>
      </c>
      <c r="Q12" s="32"/>
      <c r="R12" s="32"/>
      <c r="S12" s="32">
        <v>76</v>
      </c>
      <c r="T12" s="32">
        <v>7</v>
      </c>
      <c r="U12" s="22">
        <f t="shared" si="8"/>
        <v>327</v>
      </c>
      <c r="V12" s="33">
        <f t="shared" si="9"/>
        <v>1</v>
      </c>
      <c r="W12" s="37">
        <f>IF(ISNA(VLOOKUP($L$2:$L$66,Notes!$A$1:$B$10,2,0)),"",VLOOKUP($L$2:$L$66,Notes!$A$1:$B$10,2,0))</f>
        <v>10</v>
      </c>
      <c r="X12" s="22">
        <f>IF(ISNA(VLOOKUP($N$2:$N$66,Notes!$A$1:$B$10,2,0)),"",VLOOKUP($N$2:$N$66,Notes!$A$1:$B$10,2,0))</f>
        <v>9</v>
      </c>
      <c r="Y12" s="22">
        <f>IF(ISNA(VLOOKUP($P$2:$P$66,Notes!$A$1:$B$10,2,0)),"",VLOOKUP($P$2:$P$66,Notes!$A$1:$B$10,2,0))</f>
        <v>8</v>
      </c>
      <c r="Z12" s="22" t="str">
        <f>IF(ISNA(VLOOKUP($R$2:$R$66,Notes!$C$1:$D$10,2,0)),"",VLOOKUP($R$2:$R$66,Notes!$C$1:$D$10,2,0))</f>
        <v/>
      </c>
      <c r="AA12" s="22">
        <f>IF(ISNA(VLOOKUP($T$2:$T$66,Notes!$E$1:$F$10,2,0)),"",VLOOKUP($T$2:$T$66,Notes!$E$1:$F$10,2,0))</f>
        <v>17</v>
      </c>
      <c r="AB12" s="38">
        <f t="shared" si="10"/>
        <v>44</v>
      </c>
      <c r="AC12" s="34">
        <v>87</v>
      </c>
      <c r="AD12" s="32">
        <v>2</v>
      </c>
      <c r="AE12" s="32">
        <v>88</v>
      </c>
      <c r="AF12" s="32">
        <v>1</v>
      </c>
      <c r="AG12" s="32">
        <v>85</v>
      </c>
      <c r="AH12" s="32">
        <v>3</v>
      </c>
      <c r="AI12" s="32"/>
      <c r="AJ12" s="32"/>
      <c r="AK12" s="32">
        <v>86</v>
      </c>
      <c r="AL12" s="32">
        <v>4</v>
      </c>
      <c r="AM12" s="22">
        <f t="shared" si="11"/>
        <v>346</v>
      </c>
      <c r="AN12" s="33">
        <f t="shared" si="12"/>
        <v>1</v>
      </c>
      <c r="AO12" s="37">
        <f>IF(ISNA(VLOOKUP($AD$2:$AD$66,Notes!$A$1:$B$10,2,0)),"",VLOOKUP($AD$2:$AD$66,Notes!$A$1:$B$10,2,0))</f>
        <v>9</v>
      </c>
      <c r="AP12" s="22">
        <f>IF(ISNA(VLOOKUP($AF$2:$AF$66,Notes!$A$1:$B$10,2,0)),"",VLOOKUP($AF$2:$AF$66,Notes!$A$1:$B$10,2,0))</f>
        <v>10</v>
      </c>
      <c r="AQ12" s="22">
        <f>IF(ISNA(VLOOKUP($AH$2:$AH$66,Notes!$A$1:$B$10,2,0)),"",VLOOKUP($AH$2:$AH$66,Notes!$A$1:$B$10,2,0))</f>
        <v>8</v>
      </c>
      <c r="AR12" s="22" t="str">
        <f>IF(ISNA(VLOOKUP($AJ$2:$AJ$66,Notes!$C$1:$D$10,2,0)),"",VLOOKUP($AJ$2:$AJ$66,Notes!$C$1:$D$10,2,0))</f>
        <v/>
      </c>
      <c r="AS12" s="22">
        <f>IF(ISNA(VLOOKUP($AL$2:$AL$66,Notes!$E$1:$F$10,2,0)),"",VLOOKUP($AL$2:$AL$66,Notes!$E$1:$F$10,2,0))</f>
        <v>23</v>
      </c>
      <c r="AT12" s="38">
        <f t="shared" si="13"/>
        <v>50</v>
      </c>
      <c r="AU12" s="34">
        <v>97</v>
      </c>
      <c r="AV12" s="32">
        <v>1</v>
      </c>
      <c r="AW12" s="32">
        <v>95</v>
      </c>
      <c r="AX12" s="32">
        <v>2</v>
      </c>
      <c r="AY12" s="32">
        <v>83</v>
      </c>
      <c r="AZ12" s="32">
        <v>2</v>
      </c>
      <c r="BA12" s="32"/>
      <c r="BB12" s="32"/>
      <c r="BC12" s="32">
        <v>89</v>
      </c>
      <c r="BD12" s="32">
        <v>4</v>
      </c>
      <c r="BE12" s="22">
        <f t="shared" si="14"/>
        <v>364</v>
      </c>
      <c r="BF12" s="33">
        <f t="shared" si="15"/>
        <v>1</v>
      </c>
      <c r="BG12" s="37">
        <f>IF(ISNA(VLOOKUP($AV$2:$AV$66,Notes!$A$1:$B$10,2,0)),"",VLOOKUP($AV$2:$AV$66,Notes!$A$1:$B$10,2,0))</f>
        <v>10</v>
      </c>
      <c r="BH12" s="22">
        <f>IF(ISNA(VLOOKUP($AX$2:$AX$66,Notes!$A$1:$B$10,2,0)),"",VLOOKUP($AX$2:$AX$66,Notes!$A$1:$B$10,2,0))</f>
        <v>9</v>
      </c>
      <c r="BI12" s="22">
        <f>IF(ISNA(VLOOKUP($AZ$2:$AZ$66,Notes!$A$1:$B$10,2,0)),"",VLOOKUP($AZ$2:$AZ$66,Notes!$A$1:$B$10,2,0))</f>
        <v>9</v>
      </c>
      <c r="BJ12" s="22" t="str">
        <f>IF(ISNA(VLOOKUP($BB$2:$BB$66,Notes!$C$1:$D$10,2,0)),"",VLOOKUP($BB$2:$BB$66,Notes!$C$1:$D$10,2,0))</f>
        <v/>
      </c>
      <c r="BK12" s="22">
        <f>IF(ISNA(VLOOKUP($BD$2:$BD$66,Notes!$E$1:$F$10,2,0)),"",VLOOKUP($BD$2:$BD$66,Notes!$E$1:$F$10,2,0))</f>
        <v>23</v>
      </c>
      <c r="BL12" s="38">
        <f t="shared" si="16"/>
        <v>51</v>
      </c>
      <c r="BM12" s="34">
        <v>81</v>
      </c>
      <c r="BN12" s="32">
        <v>5</v>
      </c>
      <c r="BO12" s="32">
        <v>86</v>
      </c>
      <c r="BP12" s="32">
        <v>4</v>
      </c>
      <c r="BQ12" s="32">
        <v>87</v>
      </c>
      <c r="BR12" s="32">
        <v>4</v>
      </c>
      <c r="BS12" s="32">
        <v>87</v>
      </c>
      <c r="BT12" s="32">
        <v>2</v>
      </c>
      <c r="BU12" s="32"/>
      <c r="BV12" s="32"/>
      <c r="BW12" s="22">
        <f t="shared" si="17"/>
        <v>341</v>
      </c>
      <c r="BX12" s="33">
        <f t="shared" si="18"/>
        <v>1</v>
      </c>
      <c r="BY12" s="37">
        <f>IF(ISNA(VLOOKUP($BN$2:$BN$66,Notes!$A$1:$B$10,2,0)),"",VLOOKUP($BN$2:$BN$66,Notes!$A$1:$B$10,2,0))</f>
        <v>6</v>
      </c>
      <c r="BZ12" s="22">
        <f>IF(ISNA(VLOOKUP($BP$2:$BP$66,Notes!$A$1:$B$10,2,0)),"",VLOOKUP($BP$2:$BP$66,Notes!$A$1:$B$10,2,0))</f>
        <v>7</v>
      </c>
      <c r="CA12" s="22">
        <f>IF(ISNA(VLOOKUP($BR$2:$BR$66,Notes!$A$1:$B$10,2,0)),"",VLOOKUP($BR$2:$BR$66,Notes!$A$1:$B$10,2,0))</f>
        <v>7</v>
      </c>
      <c r="CB12" s="22">
        <f>IF(ISNA(VLOOKUP($BT$2:$BT$66,Notes!$C$1:$D$10,2,0)),"",VLOOKUP($BT$2:$BT$66,Notes!$C$1:$D$10,2,0))</f>
        <v>12</v>
      </c>
      <c r="CC12" s="22" t="str">
        <f>IF(ISNA(VLOOKUP($BV$2:$BV$66,Notes!$E$1:$F$10,2,0)),"",VLOOKUP($BV$2:$BV$66,Notes!$E$1:$F$10,2,0))</f>
        <v/>
      </c>
      <c r="CD12" s="38">
        <f t="shared" si="19"/>
        <v>32</v>
      </c>
      <c r="CE12" s="57">
        <f t="shared" si="20"/>
        <v>44</v>
      </c>
      <c r="CF12" s="22">
        <f t="shared" si="21"/>
        <v>50</v>
      </c>
      <c r="CG12" s="22">
        <f t="shared" si="22"/>
        <v>51</v>
      </c>
      <c r="CH12" s="22">
        <f t="shared" si="23"/>
        <v>32</v>
      </c>
    </row>
    <row r="13" spans="1:86">
      <c r="A13" s="35">
        <v>105</v>
      </c>
      <c r="B13" s="36" t="s">
        <v>48</v>
      </c>
      <c r="C13" s="35">
        <f t="shared" si="0"/>
        <v>1210</v>
      </c>
      <c r="D13" s="22">
        <f t="shared" si="1"/>
        <v>118</v>
      </c>
      <c r="E13" s="22">
        <f t="shared" si="2"/>
        <v>4</v>
      </c>
      <c r="F13" s="22">
        <f t="shared" si="3"/>
        <v>29.5</v>
      </c>
      <c r="G13" s="22">
        <f t="shared" si="4"/>
        <v>103</v>
      </c>
      <c r="H13" s="22">
        <f t="shared" si="5"/>
        <v>0</v>
      </c>
      <c r="I13" s="33">
        <f t="shared" si="6"/>
        <v>0</v>
      </c>
      <c r="J13" s="36">
        <f t="shared" si="7"/>
        <v>3</v>
      </c>
      <c r="K13" s="34">
        <v>66</v>
      </c>
      <c r="L13" s="32">
        <v>7</v>
      </c>
      <c r="M13" s="32">
        <v>81</v>
      </c>
      <c r="N13" s="32">
        <v>6</v>
      </c>
      <c r="O13" s="32">
        <v>82</v>
      </c>
      <c r="P13" s="32">
        <v>5</v>
      </c>
      <c r="Q13" s="32"/>
      <c r="R13" s="32"/>
      <c r="S13" s="32"/>
      <c r="T13" s="32"/>
      <c r="U13" s="22">
        <f t="shared" si="8"/>
        <v>229</v>
      </c>
      <c r="V13" s="33">
        <f t="shared" si="9"/>
        <v>1</v>
      </c>
      <c r="W13" s="37">
        <f>IF(ISNA(VLOOKUP($L$2:$L$66,Notes!$A$1:$B$10,2,0)),"",VLOOKUP($L$2:$L$66,Notes!$A$1:$B$10,2,0))</f>
        <v>4</v>
      </c>
      <c r="X13" s="22">
        <f>IF(ISNA(VLOOKUP($N$2:$N$66,Notes!$A$1:$B$10,2,0)),"",VLOOKUP($N$2:$N$66,Notes!$A$1:$B$10,2,0))</f>
        <v>5</v>
      </c>
      <c r="Y13" s="22">
        <f>IF(ISNA(VLOOKUP($P$2:$P$66,Notes!$A$1:$B$10,2,0)),"",VLOOKUP($P$2:$P$66,Notes!$A$1:$B$10,2,0))</f>
        <v>6</v>
      </c>
      <c r="Z13" s="22" t="str">
        <f>IF(ISNA(VLOOKUP($R$2:$R$66,Notes!$C$1:$D$10,2,0)),"",VLOOKUP($R$2:$R$66,Notes!$C$1:$D$10,2,0))</f>
        <v/>
      </c>
      <c r="AA13" s="22" t="str">
        <f>IF(ISNA(VLOOKUP($T$2:$T$66,Notes!$E$1:$F$10,2,0)),"",VLOOKUP($T$2:$T$66,Notes!$E$1:$F$10,2,0))</f>
        <v/>
      </c>
      <c r="AB13" s="38">
        <f t="shared" si="10"/>
        <v>15</v>
      </c>
      <c r="AC13" s="34">
        <v>82</v>
      </c>
      <c r="AD13" s="32">
        <v>4</v>
      </c>
      <c r="AE13" s="32">
        <v>76</v>
      </c>
      <c r="AF13" s="32">
        <v>5</v>
      </c>
      <c r="AG13" s="32">
        <v>88</v>
      </c>
      <c r="AH13" s="32">
        <v>4</v>
      </c>
      <c r="AI13" s="32">
        <v>79</v>
      </c>
      <c r="AJ13" s="32">
        <v>3</v>
      </c>
      <c r="AK13" s="32"/>
      <c r="AL13" s="32"/>
      <c r="AM13" s="22">
        <f t="shared" si="11"/>
        <v>325</v>
      </c>
      <c r="AN13" s="33">
        <f t="shared" si="12"/>
        <v>1</v>
      </c>
      <c r="AO13" s="37">
        <f>IF(ISNA(VLOOKUP($AD$2:$AD$66,Notes!$A$1:$B$10,2,0)),"",VLOOKUP($AD$2:$AD$66,Notes!$A$1:$B$10,2,0))</f>
        <v>7</v>
      </c>
      <c r="AP13" s="22">
        <f>IF(ISNA(VLOOKUP($AF$2:$AF$66,Notes!$A$1:$B$10,2,0)),"",VLOOKUP($AF$2:$AF$66,Notes!$A$1:$B$10,2,0))</f>
        <v>6</v>
      </c>
      <c r="AQ13" s="22">
        <f>IF(ISNA(VLOOKUP($AH$2:$AH$66,Notes!$A$1:$B$10,2,0)),"",VLOOKUP($AH$2:$AH$66,Notes!$A$1:$B$10,2,0))</f>
        <v>7</v>
      </c>
      <c r="AR13" s="22">
        <f>IF(ISNA(VLOOKUP($AJ$2:$AJ$66,Notes!$C$1:$D$10,2,0)),"",VLOOKUP($AJ$2:$AJ$66,Notes!$C$1:$D$10,2,0))</f>
        <v>10</v>
      </c>
      <c r="AS13" s="22" t="str">
        <f>IF(ISNA(VLOOKUP($AL$2:$AL$66,Notes!$E$1:$F$10,2,0)),"",VLOOKUP($AL$2:$AL$66,Notes!$E$1:$F$10,2,0))</f>
        <v/>
      </c>
      <c r="AT13" s="38">
        <f t="shared" si="13"/>
        <v>30</v>
      </c>
      <c r="AU13" s="34">
        <v>82</v>
      </c>
      <c r="AV13" s="32">
        <v>3</v>
      </c>
      <c r="AW13" s="32">
        <v>83</v>
      </c>
      <c r="AX13" s="32">
        <v>5</v>
      </c>
      <c r="AY13" s="32">
        <v>83</v>
      </c>
      <c r="AZ13" s="32">
        <v>5</v>
      </c>
      <c r="BA13" s="32">
        <v>65</v>
      </c>
      <c r="BB13" s="32">
        <v>5</v>
      </c>
      <c r="BC13" s="32"/>
      <c r="BD13" s="32"/>
      <c r="BE13" s="22">
        <f t="shared" si="14"/>
        <v>313</v>
      </c>
      <c r="BF13" s="33">
        <f t="shared" si="15"/>
        <v>1</v>
      </c>
      <c r="BG13" s="37">
        <f>IF(ISNA(VLOOKUP($AV$2:$AV$66,Notes!$A$1:$B$10,2,0)),"",VLOOKUP($AV$2:$AV$66,Notes!$A$1:$B$10,2,0))</f>
        <v>8</v>
      </c>
      <c r="BH13" s="22">
        <f>IF(ISNA(VLOOKUP($AX$2:$AX$66,Notes!$A$1:$B$10,2,0)),"",VLOOKUP($AX$2:$AX$66,Notes!$A$1:$B$10,2,0))</f>
        <v>6</v>
      </c>
      <c r="BI13" s="22">
        <f>IF(ISNA(VLOOKUP($AZ$2:$AZ$66,Notes!$A$1:$B$10,2,0)),"",VLOOKUP($AZ$2:$AZ$66,Notes!$A$1:$B$10,2,0))</f>
        <v>6</v>
      </c>
      <c r="BJ13" s="22">
        <f>IF(ISNA(VLOOKUP($BB$2:$BB$66,Notes!$C$1:$D$10,2,0)),"",VLOOKUP($BB$2:$BB$66,Notes!$C$1:$D$10,2,0))</f>
        <v>8</v>
      </c>
      <c r="BK13" s="22" t="str">
        <f>IF(ISNA(VLOOKUP($BD$2:$BD$66,Notes!$E$1:$F$10,2,0)),"",VLOOKUP($BD$2:$BD$66,Notes!$E$1:$F$10,2,0))</f>
        <v/>
      </c>
      <c r="BL13" s="38">
        <f t="shared" si="16"/>
        <v>28</v>
      </c>
      <c r="BM13" s="34">
        <v>102</v>
      </c>
      <c r="BN13" s="32">
        <v>1</v>
      </c>
      <c r="BO13" s="32">
        <v>103</v>
      </c>
      <c r="BP13" s="32">
        <v>1</v>
      </c>
      <c r="BQ13" s="32">
        <v>101</v>
      </c>
      <c r="BR13" s="32">
        <v>1</v>
      </c>
      <c r="BS13" s="32"/>
      <c r="BT13" s="32"/>
      <c r="BU13" s="32">
        <v>37</v>
      </c>
      <c r="BV13" s="32">
        <v>8</v>
      </c>
      <c r="BW13" s="22">
        <f t="shared" si="17"/>
        <v>343</v>
      </c>
      <c r="BX13" s="33">
        <f t="shared" si="18"/>
        <v>1</v>
      </c>
      <c r="BY13" s="37">
        <f>IF(ISNA(VLOOKUP($BN$2:$BN$66,Notes!$A$1:$B$10,2,0)),"",VLOOKUP($BN$2:$BN$66,Notes!$A$1:$B$10,2,0))</f>
        <v>10</v>
      </c>
      <c r="BZ13" s="22">
        <f>IF(ISNA(VLOOKUP($BP$2:$BP$66,Notes!$A$1:$B$10,2,0)),"",VLOOKUP($BP$2:$BP$66,Notes!$A$1:$B$10,2,0))</f>
        <v>10</v>
      </c>
      <c r="CA13" s="22">
        <f>IF(ISNA(VLOOKUP($BR$2:$BR$66,Notes!$A$1:$B$10,2,0)),"",VLOOKUP($BR$2:$BR$66,Notes!$A$1:$B$10,2,0))</f>
        <v>10</v>
      </c>
      <c r="CB13" s="22" t="str">
        <f>IF(ISNA(VLOOKUP($BT$2:$BT$66,Notes!$C$1:$D$10,2,0)),"",VLOOKUP($BT$2:$BT$66,Notes!$C$1:$D$10,2,0))</f>
        <v/>
      </c>
      <c r="CC13" s="22">
        <f>IF(ISNA(VLOOKUP($BV$2:$BV$66,Notes!$E$1:$F$10,2,0)),"",VLOOKUP($BV$2:$BV$66,Notes!$E$1:$F$10,2,0))</f>
        <v>15</v>
      </c>
      <c r="CD13" s="38">
        <f t="shared" si="19"/>
        <v>45</v>
      </c>
      <c r="CE13" s="57">
        <f t="shared" si="20"/>
        <v>15</v>
      </c>
      <c r="CF13" s="22">
        <f t="shared" si="21"/>
        <v>30</v>
      </c>
      <c r="CG13" s="22">
        <f t="shared" si="22"/>
        <v>28</v>
      </c>
      <c r="CH13" s="22">
        <f t="shared" si="23"/>
        <v>45</v>
      </c>
    </row>
    <row r="14" spans="1:86">
      <c r="A14" s="35">
        <v>120</v>
      </c>
      <c r="B14" s="36" t="s">
        <v>54</v>
      </c>
      <c r="C14" s="35">
        <f t="shared" si="0"/>
        <v>1184</v>
      </c>
      <c r="D14" s="22">
        <f t="shared" si="1"/>
        <v>187</v>
      </c>
      <c r="E14" s="22">
        <f t="shared" si="2"/>
        <v>4</v>
      </c>
      <c r="F14" s="22">
        <f t="shared" si="3"/>
        <v>46.75</v>
      </c>
      <c r="G14" s="22">
        <f t="shared" si="4"/>
        <v>150</v>
      </c>
      <c r="H14" s="22">
        <f t="shared" si="5"/>
        <v>1</v>
      </c>
      <c r="I14" s="33">
        <f t="shared" si="6"/>
        <v>0</v>
      </c>
      <c r="J14" s="36">
        <f t="shared" si="7"/>
        <v>2</v>
      </c>
      <c r="K14" s="34">
        <v>87</v>
      </c>
      <c r="L14" s="32">
        <v>5</v>
      </c>
      <c r="M14" s="32">
        <v>92</v>
      </c>
      <c r="N14" s="32">
        <v>3</v>
      </c>
      <c r="O14" s="32">
        <v>3</v>
      </c>
      <c r="P14" s="32">
        <v>7</v>
      </c>
      <c r="Q14" s="32"/>
      <c r="R14" s="32"/>
      <c r="S14" s="32">
        <v>79</v>
      </c>
      <c r="T14" s="32">
        <v>1</v>
      </c>
      <c r="U14" s="22">
        <f t="shared" si="8"/>
        <v>261</v>
      </c>
      <c r="V14" s="33">
        <f t="shared" si="9"/>
        <v>1</v>
      </c>
      <c r="W14" s="37">
        <f>IF(ISNA(VLOOKUP($L$2:$L$66,Notes!$A$1:$B$10,2,0)),"",VLOOKUP($L$2:$L$66,Notes!$A$1:$B$10,2,0))</f>
        <v>6</v>
      </c>
      <c r="X14" s="22">
        <f>IF(ISNA(VLOOKUP($N$2:$N$66,Notes!$A$1:$B$10,2,0)),"",VLOOKUP($N$2:$N$66,Notes!$A$1:$B$10,2,0))</f>
        <v>8</v>
      </c>
      <c r="Y14" s="22">
        <f>IF(ISNA(VLOOKUP($P$2:$P$66,Notes!$A$1:$B$10,2,0)),"",VLOOKUP($P$2:$P$66,Notes!$A$1:$B$10,2,0))</f>
        <v>4</v>
      </c>
      <c r="Z14" s="22" t="str">
        <f>IF(ISNA(VLOOKUP($R$2:$R$66,Notes!$C$1:$D$10,2,0)),"",VLOOKUP($R$2:$R$66,Notes!$C$1:$D$10,2,0))</f>
        <v/>
      </c>
      <c r="AA14" s="22">
        <f>IF(ISNA(VLOOKUP($T$2:$T$66,Notes!$E$1:$F$10,2,0)),"",VLOOKUP($T$2:$T$66,Notes!$E$1:$F$10,2,0))</f>
        <v>30</v>
      </c>
      <c r="AB14" s="38">
        <f t="shared" si="10"/>
        <v>48</v>
      </c>
      <c r="AC14" s="34">
        <v>82</v>
      </c>
      <c r="AD14" s="32">
        <v>3</v>
      </c>
      <c r="AE14" s="32">
        <v>88</v>
      </c>
      <c r="AF14" s="32">
        <v>2</v>
      </c>
      <c r="AG14" s="32">
        <v>59</v>
      </c>
      <c r="AH14" s="32">
        <v>6</v>
      </c>
      <c r="AI14" s="32"/>
      <c r="AJ14" s="32"/>
      <c r="AK14" s="32">
        <v>67</v>
      </c>
      <c r="AL14" s="32">
        <v>8</v>
      </c>
      <c r="AM14" s="22">
        <f t="shared" si="11"/>
        <v>296</v>
      </c>
      <c r="AN14" s="33">
        <f t="shared" si="12"/>
        <v>1</v>
      </c>
      <c r="AO14" s="37">
        <f>IF(ISNA(VLOOKUP($AD$2:$AD$66,Notes!$A$1:$B$10,2,0)),"",VLOOKUP($AD$2:$AD$66,Notes!$A$1:$B$10,2,0))</f>
        <v>8</v>
      </c>
      <c r="AP14" s="22">
        <f>IF(ISNA(VLOOKUP($AF$2:$AF$66,Notes!$A$1:$B$10,2,0)),"",VLOOKUP($AF$2:$AF$66,Notes!$A$1:$B$10,2,0))</f>
        <v>9</v>
      </c>
      <c r="AQ14" s="22">
        <f>IF(ISNA(VLOOKUP($AH$2:$AH$66,Notes!$A$1:$B$10,2,0)),"",VLOOKUP($AH$2:$AH$66,Notes!$A$1:$B$10,2,0))</f>
        <v>5</v>
      </c>
      <c r="AR14" s="22" t="str">
        <f>IF(ISNA(VLOOKUP($AJ$2:$AJ$66,Notes!$C$1:$D$10,2,0)),"",VLOOKUP($AJ$2:$AJ$66,Notes!$C$1:$D$10,2,0))</f>
        <v/>
      </c>
      <c r="AS14" s="22">
        <f>IF(ISNA(VLOOKUP($AL$2:$AL$66,Notes!$E$1:$F$10,2,0)),"",VLOOKUP($AL$2:$AL$66,Notes!$E$1:$F$10,2,0))</f>
        <v>15</v>
      </c>
      <c r="AT14" s="38">
        <f t="shared" si="13"/>
        <v>37</v>
      </c>
      <c r="AU14" s="34">
        <v>65</v>
      </c>
      <c r="AV14" s="32">
        <v>6</v>
      </c>
      <c r="AW14" s="32">
        <v>95</v>
      </c>
      <c r="AX14" s="32">
        <v>2</v>
      </c>
      <c r="AY14" s="32">
        <v>94</v>
      </c>
      <c r="AZ14" s="32">
        <v>2</v>
      </c>
      <c r="BA14" s="32"/>
      <c r="BB14" s="32"/>
      <c r="BC14" s="32">
        <v>90</v>
      </c>
      <c r="BD14" s="32">
        <v>3</v>
      </c>
      <c r="BE14" s="22">
        <f t="shared" si="14"/>
        <v>344</v>
      </c>
      <c r="BF14" s="33">
        <f t="shared" si="15"/>
        <v>1</v>
      </c>
      <c r="BG14" s="37">
        <f>IF(ISNA(VLOOKUP($AV$2:$AV$66,Notes!$A$1:$B$10,2,0)),"",VLOOKUP($AV$2:$AV$66,Notes!$A$1:$B$10,2,0))</f>
        <v>5</v>
      </c>
      <c r="BH14" s="22">
        <f>IF(ISNA(VLOOKUP($AX$2:$AX$66,Notes!$A$1:$B$10,2,0)),"",VLOOKUP($AX$2:$AX$66,Notes!$A$1:$B$10,2,0))</f>
        <v>9</v>
      </c>
      <c r="BI14" s="22">
        <f>IF(ISNA(VLOOKUP($AZ$2:$AZ$66,Notes!$A$1:$B$10,2,0)),"",VLOOKUP($AZ$2:$AZ$66,Notes!$A$1:$B$10,2,0))</f>
        <v>9</v>
      </c>
      <c r="BJ14" s="22" t="str">
        <f>IF(ISNA(VLOOKUP($BB$2:$BB$66,Notes!$C$1:$D$10,2,0)),"",VLOOKUP($BB$2:$BB$66,Notes!$C$1:$D$10,2,0))</f>
        <v/>
      </c>
      <c r="BK14" s="22">
        <f>IF(ISNA(VLOOKUP($BD$2:$BD$66,Notes!$E$1:$F$10,2,0)),"",VLOOKUP($BD$2:$BD$66,Notes!$E$1:$F$10,2,0))</f>
        <v>25</v>
      </c>
      <c r="BL14" s="38">
        <f t="shared" si="16"/>
        <v>48</v>
      </c>
      <c r="BM14" s="34">
        <v>90</v>
      </c>
      <c r="BN14" s="32">
        <v>1</v>
      </c>
      <c r="BO14" s="32">
        <v>92</v>
      </c>
      <c r="BP14" s="32">
        <v>1</v>
      </c>
      <c r="BQ14" s="32">
        <v>14</v>
      </c>
      <c r="BR14" s="32">
        <v>4</v>
      </c>
      <c r="BS14" s="32"/>
      <c r="BT14" s="32"/>
      <c r="BU14" s="32">
        <v>87</v>
      </c>
      <c r="BV14" s="32">
        <v>2</v>
      </c>
      <c r="BW14" s="22">
        <f t="shared" si="17"/>
        <v>283</v>
      </c>
      <c r="BX14" s="33">
        <f t="shared" si="18"/>
        <v>1</v>
      </c>
      <c r="BY14" s="37">
        <f>IF(ISNA(VLOOKUP($BN$2:$BN$66,Notes!$A$1:$B$10,2,0)),"",VLOOKUP($BN$2:$BN$66,Notes!$A$1:$B$10,2,0))</f>
        <v>10</v>
      </c>
      <c r="BZ14" s="22">
        <f>IF(ISNA(VLOOKUP($BP$2:$BP$66,Notes!$A$1:$B$10,2,0)),"",VLOOKUP($BP$2:$BP$66,Notes!$A$1:$B$10,2,0))</f>
        <v>10</v>
      </c>
      <c r="CA14" s="22">
        <f>IF(ISNA(VLOOKUP($BR$2:$BR$66,Notes!$A$1:$B$10,2,0)),"",VLOOKUP($BR$2:$BR$66,Notes!$A$1:$B$10,2,0))</f>
        <v>7</v>
      </c>
      <c r="CB14" s="22" t="str">
        <f>IF(ISNA(VLOOKUP($BT$2:$BT$66,Notes!$C$1:$D$10,2,0)),"",VLOOKUP($BT$2:$BT$66,Notes!$C$1:$D$10,2,0))</f>
        <v/>
      </c>
      <c r="CC14" s="22">
        <f>IF(ISNA(VLOOKUP($BV$2:$BV$66,Notes!$E$1:$F$10,2,0)),"",VLOOKUP($BV$2:$BV$66,Notes!$E$1:$F$10,2,0))</f>
        <v>27</v>
      </c>
      <c r="CD14" s="38">
        <f t="shared" si="19"/>
        <v>54</v>
      </c>
      <c r="CE14" s="57">
        <f t="shared" si="20"/>
        <v>48</v>
      </c>
      <c r="CF14" s="22">
        <f t="shared" si="21"/>
        <v>37</v>
      </c>
      <c r="CG14" s="22">
        <f t="shared" si="22"/>
        <v>48</v>
      </c>
      <c r="CH14" s="22">
        <f t="shared" si="23"/>
        <v>54</v>
      </c>
    </row>
    <row r="15" spans="1:86">
      <c r="A15" s="35">
        <v>121</v>
      </c>
      <c r="B15" s="36" t="s">
        <v>46</v>
      </c>
      <c r="C15" s="35">
        <f t="shared" si="0"/>
        <v>146</v>
      </c>
      <c r="D15" s="22">
        <f t="shared" si="1"/>
        <v>13</v>
      </c>
      <c r="E15" s="22">
        <f t="shared" si="2"/>
        <v>1</v>
      </c>
      <c r="F15" s="22">
        <f t="shared" si="3"/>
        <v>13</v>
      </c>
      <c r="G15" s="22" t="str">
        <f t="shared" si="4"/>
        <v>CBDG</v>
      </c>
      <c r="H15" s="22">
        <f t="shared" si="5"/>
        <v>0</v>
      </c>
      <c r="I15" s="33">
        <f t="shared" si="6"/>
        <v>0</v>
      </c>
      <c r="J15" s="36">
        <f t="shared" si="7"/>
        <v>0</v>
      </c>
      <c r="K15" s="34"/>
      <c r="L15" s="32"/>
      <c r="M15" s="32"/>
      <c r="N15" s="32"/>
      <c r="O15" s="32"/>
      <c r="P15" s="32"/>
      <c r="Q15" s="32"/>
      <c r="R15" s="32"/>
      <c r="S15" s="32"/>
      <c r="T15" s="32"/>
      <c r="U15" s="22">
        <f t="shared" si="8"/>
        <v>0</v>
      </c>
      <c r="V15" s="33">
        <f t="shared" si="9"/>
        <v>0</v>
      </c>
      <c r="W15" s="37" t="str">
        <f>IF(ISNA(VLOOKUP($L$2:$L$66,Notes!$A$1:$B$10,2,0)),"",VLOOKUP($L$2:$L$66,Notes!$A$1:$B$10,2,0))</f>
        <v/>
      </c>
      <c r="X15" s="22" t="str">
        <f>IF(ISNA(VLOOKUP($N$2:$N$66,Notes!$A$1:$B$10,2,0)),"",VLOOKUP($N$2:$N$66,Notes!$A$1:$B$10,2,0))</f>
        <v/>
      </c>
      <c r="Y15" s="22" t="str">
        <f>IF(ISNA(VLOOKUP($P$2:$P$66,Notes!$A$1:$B$10,2,0)),"",VLOOKUP($P$2:$P$66,Notes!$A$1:$B$10,2,0))</f>
        <v/>
      </c>
      <c r="Z15" s="22" t="str">
        <f>IF(ISNA(VLOOKUP($R$2:$R$66,Notes!$C$1:$D$10,2,0)),"",VLOOKUP($R$2:$R$66,Notes!$C$1:$D$10,2,0))</f>
        <v/>
      </c>
      <c r="AA15" s="22" t="str">
        <f>IF(ISNA(VLOOKUP($T$2:$T$66,Notes!$E$1:$F$10,2,0)),"",VLOOKUP($T$2:$T$66,Notes!$E$1:$F$10,2,0))</f>
        <v/>
      </c>
      <c r="AB15" s="38">
        <f t="shared" si="10"/>
        <v>0</v>
      </c>
      <c r="AC15" s="34">
        <v>80</v>
      </c>
      <c r="AD15" s="32">
        <v>3</v>
      </c>
      <c r="AE15" s="32">
        <v>66</v>
      </c>
      <c r="AF15" s="32">
        <v>6</v>
      </c>
      <c r="AG15" s="32"/>
      <c r="AH15" s="32"/>
      <c r="AI15" s="32"/>
      <c r="AJ15" s="32"/>
      <c r="AK15" s="32"/>
      <c r="AL15" s="32"/>
      <c r="AM15" s="22">
        <f t="shared" si="11"/>
        <v>146</v>
      </c>
      <c r="AN15" s="33">
        <f t="shared" si="12"/>
        <v>1</v>
      </c>
      <c r="AO15" s="37">
        <f>IF(ISNA(VLOOKUP($AD$2:$AD$66,Notes!$A$1:$B$10,2,0)),"",VLOOKUP($AD$2:$AD$66,Notes!$A$1:$B$10,2,0))</f>
        <v>8</v>
      </c>
      <c r="AP15" s="22">
        <f>IF(ISNA(VLOOKUP($AF$2:$AF$66,Notes!$A$1:$B$10,2,0)),"",VLOOKUP($AF$2:$AF$66,Notes!$A$1:$B$10,2,0))</f>
        <v>5</v>
      </c>
      <c r="AQ15" s="22" t="str">
        <f>IF(ISNA(VLOOKUP($AH$2:$AH$66,Notes!$A$1:$B$10,2,0)),"",VLOOKUP($AH$2:$AH$66,Notes!$A$1:$B$10,2,0))</f>
        <v/>
      </c>
      <c r="AR15" s="22" t="str">
        <f>IF(ISNA(VLOOKUP($AJ$2:$AJ$66,Notes!$C$1:$D$10,2,0)),"",VLOOKUP($AJ$2:$AJ$66,Notes!$C$1:$D$10,2,0))</f>
        <v/>
      </c>
      <c r="AS15" s="22" t="str">
        <f>IF(ISNA(VLOOKUP($AL$2:$AL$66,Notes!$E$1:$F$10,2,0)),"",VLOOKUP($AL$2:$AL$66,Notes!$E$1:$F$10,2,0))</f>
        <v/>
      </c>
      <c r="AT15" s="38">
        <f t="shared" si="13"/>
        <v>13</v>
      </c>
      <c r="AU15" s="34"/>
      <c r="AV15" s="32"/>
      <c r="AW15" s="32"/>
      <c r="AX15" s="32"/>
      <c r="AY15" s="32"/>
      <c r="AZ15" s="32"/>
      <c r="BA15" s="32"/>
      <c r="BB15" s="32"/>
      <c r="BC15" s="32"/>
      <c r="BD15" s="32"/>
      <c r="BE15" s="22">
        <f t="shared" si="14"/>
        <v>0</v>
      </c>
      <c r="BF15" s="33">
        <f t="shared" si="15"/>
        <v>0</v>
      </c>
      <c r="BG15" s="37" t="str">
        <f>IF(ISNA(VLOOKUP($AV$2:$AV$66,Notes!$A$1:$B$10,2,0)),"",VLOOKUP($AV$2:$AV$66,Notes!$A$1:$B$10,2,0))</f>
        <v/>
      </c>
      <c r="BH15" s="22" t="str">
        <f>IF(ISNA(VLOOKUP($AX$2:$AX$66,Notes!$A$1:$B$10,2,0)),"",VLOOKUP($AX$2:$AX$66,Notes!$A$1:$B$10,2,0))</f>
        <v/>
      </c>
      <c r="BI15" s="22" t="str">
        <f>IF(ISNA(VLOOKUP($AZ$2:$AZ$66,Notes!$A$1:$B$10,2,0)),"",VLOOKUP($AZ$2:$AZ$66,Notes!$A$1:$B$10,2,0))</f>
        <v/>
      </c>
      <c r="BJ15" s="22" t="str">
        <f>IF(ISNA(VLOOKUP($BB$2:$BB$66,Notes!$C$1:$D$10,2,0)),"",VLOOKUP($BB$2:$BB$66,Notes!$C$1:$D$10,2,0))</f>
        <v/>
      </c>
      <c r="BK15" s="22" t="str">
        <f>IF(ISNA(VLOOKUP($BD$2:$BD$66,Notes!$E$1:$F$10,2,0)),"",VLOOKUP($BD$2:$BD$66,Notes!$E$1:$F$10,2,0))</f>
        <v/>
      </c>
      <c r="BL15" s="38">
        <f t="shared" si="16"/>
        <v>0</v>
      </c>
      <c r="BM15" s="34"/>
      <c r="BN15" s="32"/>
      <c r="BO15" s="32"/>
      <c r="BP15" s="32"/>
      <c r="BQ15" s="32"/>
      <c r="BR15" s="32"/>
      <c r="BS15" s="32"/>
      <c r="BT15" s="32"/>
      <c r="BU15" s="32"/>
      <c r="BV15" s="32"/>
      <c r="BW15" s="22">
        <f t="shared" si="17"/>
        <v>0</v>
      </c>
      <c r="BX15" s="33">
        <f t="shared" si="18"/>
        <v>0</v>
      </c>
      <c r="BY15" s="37" t="str">
        <f>IF(ISNA(VLOOKUP($BN$2:$BN$66,Notes!$A$1:$B$10,2,0)),"",VLOOKUP($BN$2:$BN$66,Notes!$A$1:$B$10,2,0))</f>
        <v/>
      </c>
      <c r="BZ15" s="22" t="str">
        <f>IF(ISNA(VLOOKUP($BP$2:$BP$66,Notes!$A$1:$B$10,2,0)),"",VLOOKUP($BP$2:$BP$66,Notes!$A$1:$B$10,2,0))</f>
        <v/>
      </c>
      <c r="CA15" s="22" t="str">
        <f>IF(ISNA(VLOOKUP($BR$2:$BR$66,Notes!$A$1:$B$10,2,0)),"",VLOOKUP($BR$2:$BR$66,Notes!$A$1:$B$10,2,0))</f>
        <v/>
      </c>
      <c r="CB15" s="22" t="str">
        <f>IF(ISNA(VLOOKUP($BT$2:$BT$66,Notes!$C$1:$D$10,2,0)),"",VLOOKUP($BT$2:$BT$66,Notes!$C$1:$D$10,2,0))</f>
        <v/>
      </c>
      <c r="CC15" s="22" t="str">
        <f>IF(ISNA(VLOOKUP($BV$2:$BV$66,Notes!$E$1:$F$10,2,0)),"",VLOOKUP($BV$2:$BV$66,Notes!$E$1:$F$10,2,0))</f>
        <v/>
      </c>
      <c r="CD15" s="38">
        <f t="shared" si="19"/>
        <v>0</v>
      </c>
      <c r="CE15" s="57">
        <f t="shared" si="20"/>
        <v>0</v>
      </c>
      <c r="CF15" s="22">
        <f t="shared" si="21"/>
        <v>13</v>
      </c>
      <c r="CG15" s="22">
        <f t="shared" si="22"/>
        <v>0</v>
      </c>
      <c r="CH15" s="22">
        <f t="shared" si="23"/>
        <v>0</v>
      </c>
    </row>
    <row r="16" spans="1:86">
      <c r="A16" s="35">
        <v>122</v>
      </c>
      <c r="B16" s="139" t="s">
        <v>164</v>
      </c>
      <c r="C16" s="35">
        <f t="shared" si="0"/>
        <v>0</v>
      </c>
      <c r="D16" s="22">
        <f t="shared" si="1"/>
        <v>0</v>
      </c>
      <c r="E16" s="22">
        <f t="shared" si="2"/>
        <v>0</v>
      </c>
      <c r="F16" s="22">
        <f t="shared" si="3"/>
        <v>0</v>
      </c>
      <c r="G16" s="22">
        <f t="shared" si="4"/>
        <v>0</v>
      </c>
      <c r="H16" s="22">
        <f t="shared" si="5"/>
        <v>0</v>
      </c>
      <c r="I16" s="33">
        <f t="shared" si="6"/>
        <v>0</v>
      </c>
      <c r="J16" s="36">
        <f t="shared" si="7"/>
        <v>0</v>
      </c>
      <c r="K16" s="34"/>
      <c r="L16" s="32"/>
      <c r="M16" s="32"/>
      <c r="N16" s="32"/>
      <c r="O16" s="32"/>
      <c r="P16" s="32"/>
      <c r="Q16" s="32"/>
      <c r="R16" s="32"/>
      <c r="S16" s="32"/>
      <c r="T16" s="32"/>
      <c r="U16" s="22">
        <f t="shared" si="8"/>
        <v>0</v>
      </c>
      <c r="V16" s="33">
        <f t="shared" si="9"/>
        <v>0</v>
      </c>
      <c r="W16" s="37" t="str">
        <f>IF(ISNA(VLOOKUP($L$2:$L$66,Notes!$A$1:$B$10,2,0)),"",VLOOKUP($L$2:$L$66,Notes!$A$1:$B$10,2,0))</f>
        <v/>
      </c>
      <c r="X16" s="22" t="str">
        <f>IF(ISNA(VLOOKUP($N$2:$N$66,Notes!$A$1:$B$10,2,0)),"",VLOOKUP($N$2:$N$66,Notes!$A$1:$B$10,2,0))</f>
        <v/>
      </c>
      <c r="Y16" s="22" t="str">
        <f>IF(ISNA(VLOOKUP($P$2:$P$66,Notes!$A$1:$B$10,2,0)),"",VLOOKUP($P$2:$P$66,Notes!$A$1:$B$10,2,0))</f>
        <v/>
      </c>
      <c r="Z16" s="22" t="str">
        <f>IF(ISNA(VLOOKUP($R$2:$R$66,Notes!$C$1:$D$10,2,0)),"",VLOOKUP($R$2:$R$66,Notes!$C$1:$D$10,2,0))</f>
        <v/>
      </c>
      <c r="AA16" s="22" t="str">
        <f>IF(ISNA(VLOOKUP($T$2:$T$66,Notes!$E$1:$F$10,2,0)),"",VLOOKUP($T$2:$T$66,Notes!$E$1:$F$10,2,0))</f>
        <v/>
      </c>
      <c r="AB16" s="38">
        <f t="shared" si="10"/>
        <v>0</v>
      </c>
      <c r="AC16" s="34"/>
      <c r="AD16" s="32"/>
      <c r="AE16" s="32"/>
      <c r="AF16" s="32"/>
      <c r="AG16" s="32"/>
      <c r="AH16" s="32"/>
      <c r="AI16" s="32"/>
      <c r="AJ16" s="32"/>
      <c r="AK16" s="32"/>
      <c r="AL16" s="32"/>
      <c r="AM16" s="22">
        <f t="shared" si="11"/>
        <v>0</v>
      </c>
      <c r="AN16" s="33">
        <f t="shared" si="12"/>
        <v>0</v>
      </c>
      <c r="AO16" s="37" t="str">
        <f>IF(ISNA(VLOOKUP($AD$2:$AD$66,Notes!$A$1:$B$10,2,0)),"",VLOOKUP($AD$2:$AD$66,Notes!$A$1:$B$10,2,0))</f>
        <v/>
      </c>
      <c r="AP16" s="22" t="str">
        <f>IF(ISNA(VLOOKUP($AF$2:$AF$66,Notes!$A$1:$B$10,2,0)),"",VLOOKUP($AF$2:$AF$66,Notes!$A$1:$B$10,2,0))</f>
        <v/>
      </c>
      <c r="AQ16" s="22" t="str">
        <f>IF(ISNA(VLOOKUP($AH$2:$AH$66,Notes!$A$1:$B$10,2,0)),"",VLOOKUP($AH$2:$AH$66,Notes!$A$1:$B$10,2,0))</f>
        <v/>
      </c>
      <c r="AR16" s="22" t="str">
        <f>IF(ISNA(VLOOKUP($AJ$2:$AJ$66,Notes!$C$1:$D$10,2,0)),"",VLOOKUP($AJ$2:$AJ$66,Notes!$C$1:$D$10,2,0))</f>
        <v/>
      </c>
      <c r="AS16" s="22" t="str">
        <f>IF(ISNA(VLOOKUP($AL$2:$AL$66,Notes!$E$1:$F$10,2,0)),"",VLOOKUP($AL$2:$AL$66,Notes!$E$1:$F$10,2,0))</f>
        <v/>
      </c>
      <c r="AT16" s="38">
        <f t="shared" si="13"/>
        <v>0</v>
      </c>
      <c r="AU16" s="34"/>
      <c r="AV16" s="32"/>
      <c r="AW16" s="32"/>
      <c r="AX16" s="32"/>
      <c r="AY16" s="32"/>
      <c r="AZ16" s="32"/>
      <c r="BA16" s="32"/>
      <c r="BB16" s="32"/>
      <c r="BC16" s="32"/>
      <c r="BD16" s="32"/>
      <c r="BE16" s="22">
        <f t="shared" si="14"/>
        <v>0</v>
      </c>
      <c r="BF16" s="33">
        <f t="shared" si="15"/>
        <v>0</v>
      </c>
      <c r="BG16" s="37" t="str">
        <f>IF(ISNA(VLOOKUP($AV$2:$AV$66,Notes!$A$1:$B$10,2,0)),"",VLOOKUP($AV$2:$AV$66,Notes!$A$1:$B$10,2,0))</f>
        <v/>
      </c>
      <c r="BH16" s="22" t="str">
        <f>IF(ISNA(VLOOKUP($AX$2:$AX$66,Notes!$A$1:$B$10,2,0)),"",VLOOKUP($AX$2:$AX$66,Notes!$A$1:$B$10,2,0))</f>
        <v/>
      </c>
      <c r="BI16" s="22" t="str">
        <f>IF(ISNA(VLOOKUP($AZ$2:$AZ$66,Notes!$A$1:$B$10,2,0)),"",VLOOKUP($AZ$2:$AZ$66,Notes!$A$1:$B$10,2,0))</f>
        <v/>
      </c>
      <c r="BJ16" s="22" t="str">
        <f>IF(ISNA(VLOOKUP($BB$2:$BB$66,Notes!$C$1:$D$10,2,0)),"",VLOOKUP($BB$2:$BB$66,Notes!$C$1:$D$10,2,0))</f>
        <v/>
      </c>
      <c r="BK16" s="22" t="str">
        <f>IF(ISNA(VLOOKUP($BD$2:$BD$66,Notes!$E$1:$F$10,2,0)),"",VLOOKUP($BD$2:$BD$66,Notes!$E$1:$F$10,2,0))</f>
        <v/>
      </c>
      <c r="BL16" s="38">
        <f t="shared" si="16"/>
        <v>0</v>
      </c>
      <c r="BM16" s="34"/>
      <c r="BN16" s="32"/>
      <c r="BO16" s="32"/>
      <c r="BP16" s="32"/>
      <c r="BQ16" s="32"/>
      <c r="BR16" s="32"/>
      <c r="BS16" s="32"/>
      <c r="BT16" s="32"/>
      <c r="BU16" s="32"/>
      <c r="BV16" s="32"/>
      <c r="BW16" s="22">
        <f t="shared" si="17"/>
        <v>0</v>
      </c>
      <c r="BX16" s="33">
        <f t="shared" si="18"/>
        <v>0</v>
      </c>
      <c r="BY16" s="37" t="str">
        <f>IF(ISNA(VLOOKUP($BN$2:$BN$66,Notes!$A$1:$B$10,2,0)),"",VLOOKUP($BN$2:$BN$66,Notes!$A$1:$B$10,2,0))</f>
        <v/>
      </c>
      <c r="BZ16" s="22" t="str">
        <f>IF(ISNA(VLOOKUP($BP$2:$BP$66,Notes!$A$1:$B$10,2,0)),"",VLOOKUP($BP$2:$BP$66,Notes!$A$1:$B$10,2,0))</f>
        <v/>
      </c>
      <c r="CA16" s="22" t="str">
        <f>IF(ISNA(VLOOKUP($BR$2:$BR$66,Notes!$A$1:$B$10,2,0)),"",VLOOKUP($BR$2:$BR$66,Notes!$A$1:$B$10,2,0))</f>
        <v/>
      </c>
      <c r="CB16" s="22" t="str">
        <f>IF(ISNA(VLOOKUP($BT$2:$BT$66,Notes!$C$1:$D$10,2,0)),"",VLOOKUP($BT$2:$BT$66,Notes!$C$1:$D$10,2,0))</f>
        <v/>
      </c>
      <c r="CC16" s="22" t="str">
        <f>IF(ISNA(VLOOKUP($BV$2:$BV$66,Notes!$E$1:$F$10,2,0)),"",VLOOKUP($BV$2:$BV$66,Notes!$E$1:$F$10,2,0))</f>
        <v/>
      </c>
      <c r="CD16" s="38">
        <f t="shared" si="19"/>
        <v>0</v>
      </c>
      <c r="CE16" s="57">
        <f t="shared" si="20"/>
        <v>0</v>
      </c>
      <c r="CF16" s="22">
        <f t="shared" si="21"/>
        <v>0</v>
      </c>
      <c r="CG16" s="22">
        <f t="shared" si="22"/>
        <v>0</v>
      </c>
      <c r="CH16" s="22">
        <f t="shared" si="23"/>
        <v>0</v>
      </c>
    </row>
    <row r="17" spans="1:86">
      <c r="A17" s="35">
        <v>127</v>
      </c>
      <c r="B17" s="36" t="s">
        <v>80</v>
      </c>
      <c r="C17" s="35">
        <f t="shared" si="0"/>
        <v>0</v>
      </c>
      <c r="D17" s="22">
        <f t="shared" si="1"/>
        <v>0</v>
      </c>
      <c r="E17" s="22">
        <f t="shared" si="2"/>
        <v>0</v>
      </c>
      <c r="F17" s="22">
        <f t="shared" si="3"/>
        <v>0</v>
      </c>
      <c r="G17" s="22">
        <f t="shared" si="4"/>
        <v>0</v>
      </c>
      <c r="H17" s="22">
        <f t="shared" si="5"/>
        <v>0</v>
      </c>
      <c r="I17" s="33">
        <f t="shared" si="6"/>
        <v>0</v>
      </c>
      <c r="J17" s="36">
        <f t="shared" si="7"/>
        <v>0</v>
      </c>
      <c r="K17" s="34"/>
      <c r="L17" s="32"/>
      <c r="M17" s="32"/>
      <c r="N17" s="32"/>
      <c r="O17" s="32"/>
      <c r="P17" s="32"/>
      <c r="Q17" s="32"/>
      <c r="R17" s="32"/>
      <c r="S17" s="32"/>
      <c r="T17" s="32"/>
      <c r="U17" s="22">
        <f t="shared" si="8"/>
        <v>0</v>
      </c>
      <c r="V17" s="33">
        <f t="shared" si="9"/>
        <v>0</v>
      </c>
      <c r="W17" s="37" t="str">
        <f>IF(ISNA(VLOOKUP($L$2:$L$66,Notes!$A$1:$B$10,2,0)),"",VLOOKUP($L$2:$L$66,Notes!$A$1:$B$10,2,0))</f>
        <v/>
      </c>
      <c r="X17" s="22" t="str">
        <f>IF(ISNA(VLOOKUP($N$2:$N$66,Notes!$A$1:$B$10,2,0)),"",VLOOKUP($N$2:$N$66,Notes!$A$1:$B$10,2,0))</f>
        <v/>
      </c>
      <c r="Y17" s="22" t="str">
        <f>IF(ISNA(VLOOKUP($P$2:$P$66,Notes!$A$1:$B$10,2,0)),"",VLOOKUP($P$2:$P$66,Notes!$A$1:$B$10,2,0))</f>
        <v/>
      </c>
      <c r="Z17" s="22" t="str">
        <f>IF(ISNA(VLOOKUP($R$2:$R$66,Notes!$C$1:$D$10,2,0)),"",VLOOKUP($R$2:$R$66,Notes!$C$1:$D$10,2,0))</f>
        <v/>
      </c>
      <c r="AA17" s="22" t="str">
        <f>IF(ISNA(VLOOKUP($T$2:$T$66,Notes!$E$1:$F$10,2,0)),"",VLOOKUP($T$2:$T$66,Notes!$E$1:$F$10,2,0))</f>
        <v/>
      </c>
      <c r="AB17" s="38">
        <f t="shared" si="10"/>
        <v>0</v>
      </c>
      <c r="AC17" s="34"/>
      <c r="AD17" s="32"/>
      <c r="AE17" s="32"/>
      <c r="AF17" s="32"/>
      <c r="AG17" s="32"/>
      <c r="AH17" s="32"/>
      <c r="AI17" s="32"/>
      <c r="AJ17" s="32"/>
      <c r="AK17" s="32"/>
      <c r="AL17" s="32"/>
      <c r="AM17" s="22">
        <f t="shared" si="11"/>
        <v>0</v>
      </c>
      <c r="AN17" s="33">
        <f t="shared" si="12"/>
        <v>0</v>
      </c>
      <c r="AO17" s="37" t="str">
        <f>IF(ISNA(VLOOKUP($AD$2:$AD$66,Notes!$A$1:$B$10,2,0)),"",VLOOKUP($AD$2:$AD$66,Notes!$A$1:$B$10,2,0))</f>
        <v/>
      </c>
      <c r="AP17" s="22" t="str">
        <f>IF(ISNA(VLOOKUP($AF$2:$AF$66,Notes!$A$1:$B$10,2,0)),"",VLOOKUP($AF$2:$AF$66,Notes!$A$1:$B$10,2,0))</f>
        <v/>
      </c>
      <c r="AQ17" s="22" t="str">
        <f>IF(ISNA(VLOOKUP($AH$2:$AH$66,Notes!$A$1:$B$10,2,0)),"",VLOOKUP($AH$2:$AH$66,Notes!$A$1:$B$10,2,0))</f>
        <v/>
      </c>
      <c r="AR17" s="22" t="str">
        <f>IF(ISNA(VLOOKUP($AJ$2:$AJ$66,Notes!$C$1:$D$10,2,0)),"",VLOOKUP($AJ$2:$AJ$66,Notes!$C$1:$D$10,2,0))</f>
        <v/>
      </c>
      <c r="AS17" s="22" t="str">
        <f>IF(ISNA(VLOOKUP($AL$2:$AL$66,Notes!$E$1:$F$10,2,0)),"",VLOOKUP($AL$2:$AL$66,Notes!$E$1:$F$10,2,0))</f>
        <v/>
      </c>
      <c r="AT17" s="38">
        <f t="shared" si="13"/>
        <v>0</v>
      </c>
      <c r="AU17" s="34"/>
      <c r="AV17" s="32"/>
      <c r="AW17" s="32"/>
      <c r="AX17" s="32"/>
      <c r="AY17" s="32"/>
      <c r="AZ17" s="32"/>
      <c r="BA17" s="32"/>
      <c r="BB17" s="32"/>
      <c r="BC17" s="32"/>
      <c r="BD17" s="32"/>
      <c r="BE17" s="22">
        <f t="shared" si="14"/>
        <v>0</v>
      </c>
      <c r="BF17" s="33">
        <f t="shared" si="15"/>
        <v>0</v>
      </c>
      <c r="BG17" s="37" t="str">
        <f>IF(ISNA(VLOOKUP($AV$2:$AV$66,Notes!$A$1:$B$10,2,0)),"",VLOOKUP($AV$2:$AV$66,Notes!$A$1:$B$10,2,0))</f>
        <v/>
      </c>
      <c r="BH17" s="22" t="str">
        <f>IF(ISNA(VLOOKUP($AX$2:$AX$66,Notes!$A$1:$B$10,2,0)),"",VLOOKUP($AX$2:$AX$66,Notes!$A$1:$B$10,2,0))</f>
        <v/>
      </c>
      <c r="BI17" s="22" t="str">
        <f>IF(ISNA(VLOOKUP($AZ$2:$AZ$66,Notes!$A$1:$B$10,2,0)),"",VLOOKUP($AZ$2:$AZ$66,Notes!$A$1:$B$10,2,0))</f>
        <v/>
      </c>
      <c r="BJ17" s="22" t="str">
        <f>IF(ISNA(VLOOKUP($BB$2:$BB$66,Notes!$C$1:$D$10,2,0)),"",VLOOKUP($BB$2:$BB$66,Notes!$C$1:$D$10,2,0))</f>
        <v/>
      </c>
      <c r="BK17" s="22" t="str">
        <f>IF(ISNA(VLOOKUP($BD$2:$BD$66,Notes!$E$1:$F$10,2,0)),"",VLOOKUP($BD$2:$BD$66,Notes!$E$1:$F$10,2,0))</f>
        <v/>
      </c>
      <c r="BL17" s="38">
        <f t="shared" si="16"/>
        <v>0</v>
      </c>
      <c r="BM17" s="34"/>
      <c r="BN17" s="32"/>
      <c r="BO17" s="32"/>
      <c r="BP17" s="32"/>
      <c r="BQ17" s="32"/>
      <c r="BR17" s="32"/>
      <c r="BS17" s="32"/>
      <c r="BT17" s="32"/>
      <c r="BU17" s="32"/>
      <c r="BV17" s="32"/>
      <c r="BW17" s="22">
        <f t="shared" si="17"/>
        <v>0</v>
      </c>
      <c r="BX17" s="33">
        <f t="shared" si="18"/>
        <v>0</v>
      </c>
      <c r="BY17" s="37" t="str">
        <f>IF(ISNA(VLOOKUP($BN$2:$BN$66,Notes!$A$1:$B$10,2,0)),"",VLOOKUP($BN$2:$BN$66,Notes!$A$1:$B$10,2,0))</f>
        <v/>
      </c>
      <c r="BZ17" s="22" t="str">
        <f>IF(ISNA(VLOOKUP($BP$2:$BP$66,Notes!$A$1:$B$10,2,0)),"",VLOOKUP($BP$2:$BP$66,Notes!$A$1:$B$10,2,0))</f>
        <v/>
      </c>
      <c r="CA17" s="22" t="str">
        <f>IF(ISNA(VLOOKUP($BR$2:$BR$66,Notes!$A$1:$B$10,2,0)),"",VLOOKUP($BR$2:$BR$66,Notes!$A$1:$B$10,2,0))</f>
        <v/>
      </c>
      <c r="CB17" s="22" t="str">
        <f>IF(ISNA(VLOOKUP($BT$2:$BT$66,Notes!$C$1:$D$10,2,0)),"",VLOOKUP($BT$2:$BT$66,Notes!$C$1:$D$10,2,0))</f>
        <v/>
      </c>
      <c r="CC17" s="22" t="str">
        <f>IF(ISNA(VLOOKUP($BV$2:$BV$66,Notes!$E$1:$F$10,2,0)),"",VLOOKUP($BV$2:$BV$66,Notes!$E$1:$F$10,2,0))</f>
        <v/>
      </c>
      <c r="CD17" s="38">
        <f t="shared" si="19"/>
        <v>0</v>
      </c>
      <c r="CE17" s="57">
        <f t="shared" si="20"/>
        <v>0</v>
      </c>
      <c r="CF17" s="22">
        <f t="shared" si="21"/>
        <v>0</v>
      </c>
      <c r="CG17" s="22">
        <f t="shared" si="22"/>
        <v>0</v>
      </c>
      <c r="CH17" s="22">
        <f t="shared" si="23"/>
        <v>0</v>
      </c>
    </row>
    <row r="18" spans="1:86">
      <c r="A18" s="35">
        <v>144</v>
      </c>
      <c r="B18" s="36" t="s">
        <v>44</v>
      </c>
      <c r="C18" s="35">
        <f t="shared" si="0"/>
        <v>0</v>
      </c>
      <c r="D18" s="22">
        <f t="shared" si="1"/>
        <v>0</v>
      </c>
      <c r="E18" s="22">
        <f t="shared" si="2"/>
        <v>0</v>
      </c>
      <c r="F18" s="22">
        <f t="shared" si="3"/>
        <v>0</v>
      </c>
      <c r="G18" s="22">
        <f t="shared" si="4"/>
        <v>0</v>
      </c>
      <c r="H18" s="22">
        <f t="shared" si="5"/>
        <v>0</v>
      </c>
      <c r="I18" s="33">
        <f t="shared" si="6"/>
        <v>0</v>
      </c>
      <c r="J18" s="36">
        <f t="shared" si="7"/>
        <v>0</v>
      </c>
      <c r="K18" s="34"/>
      <c r="L18" s="32"/>
      <c r="M18" s="32"/>
      <c r="N18" s="32"/>
      <c r="O18" s="32"/>
      <c r="P18" s="32"/>
      <c r="Q18" s="32"/>
      <c r="R18" s="32"/>
      <c r="S18" s="32"/>
      <c r="T18" s="32"/>
      <c r="U18" s="22">
        <f t="shared" si="8"/>
        <v>0</v>
      </c>
      <c r="V18" s="33">
        <f t="shared" si="9"/>
        <v>0</v>
      </c>
      <c r="W18" s="37" t="str">
        <f>IF(ISNA(VLOOKUP($L$2:$L$66,Notes!$A$1:$B$10,2,0)),"",VLOOKUP($L$2:$L$66,Notes!$A$1:$B$10,2,0))</f>
        <v/>
      </c>
      <c r="X18" s="22" t="str">
        <f>IF(ISNA(VLOOKUP($N$2:$N$66,Notes!$A$1:$B$10,2,0)),"",VLOOKUP($N$2:$N$66,Notes!$A$1:$B$10,2,0))</f>
        <v/>
      </c>
      <c r="Y18" s="22" t="str">
        <f>IF(ISNA(VLOOKUP($P$2:$P$66,Notes!$A$1:$B$10,2,0)),"",VLOOKUP($P$2:$P$66,Notes!$A$1:$B$10,2,0))</f>
        <v/>
      </c>
      <c r="Z18" s="22" t="str">
        <f>IF(ISNA(VLOOKUP($R$2:$R$66,Notes!$C$1:$D$10,2,0)),"",VLOOKUP($R$2:$R$66,Notes!$C$1:$D$10,2,0))</f>
        <v/>
      </c>
      <c r="AA18" s="22" t="str">
        <f>IF(ISNA(VLOOKUP($T$2:$T$66,Notes!$E$1:$F$10,2,0)),"",VLOOKUP($T$2:$T$66,Notes!$E$1:$F$10,2,0))</f>
        <v/>
      </c>
      <c r="AB18" s="38">
        <f t="shared" si="10"/>
        <v>0</v>
      </c>
      <c r="AC18" s="34"/>
      <c r="AD18" s="32"/>
      <c r="AE18" s="32"/>
      <c r="AF18" s="32"/>
      <c r="AG18" s="32"/>
      <c r="AH18" s="32"/>
      <c r="AI18" s="32"/>
      <c r="AJ18" s="32"/>
      <c r="AK18" s="32"/>
      <c r="AL18" s="32"/>
      <c r="AM18" s="22">
        <f t="shared" si="11"/>
        <v>0</v>
      </c>
      <c r="AN18" s="33">
        <f t="shared" si="12"/>
        <v>0</v>
      </c>
      <c r="AO18" s="37" t="str">
        <f>IF(ISNA(VLOOKUP($AD$2:$AD$66,Notes!$A$1:$B$10,2,0)),"",VLOOKUP($AD$2:$AD$66,Notes!$A$1:$B$10,2,0))</f>
        <v/>
      </c>
      <c r="AP18" s="22" t="str">
        <f>IF(ISNA(VLOOKUP($AF$2:$AF$66,Notes!$A$1:$B$10,2,0)),"",VLOOKUP($AF$2:$AF$66,Notes!$A$1:$B$10,2,0))</f>
        <v/>
      </c>
      <c r="AQ18" s="22" t="str">
        <f>IF(ISNA(VLOOKUP($AH$2:$AH$66,Notes!$A$1:$B$10,2,0)),"",VLOOKUP($AH$2:$AH$66,Notes!$A$1:$B$10,2,0))</f>
        <v/>
      </c>
      <c r="AR18" s="22" t="str">
        <f>IF(ISNA(VLOOKUP($AJ$2:$AJ$66,Notes!$C$1:$D$10,2,0)),"",VLOOKUP($AJ$2:$AJ$66,Notes!$C$1:$D$10,2,0))</f>
        <v/>
      </c>
      <c r="AS18" s="22" t="str">
        <f>IF(ISNA(VLOOKUP($AL$2:$AL$66,Notes!$E$1:$F$10,2,0)),"",VLOOKUP($AL$2:$AL$66,Notes!$E$1:$F$10,2,0))</f>
        <v/>
      </c>
      <c r="AT18" s="38">
        <f t="shared" si="13"/>
        <v>0</v>
      </c>
      <c r="AU18" s="34"/>
      <c r="AV18" s="32"/>
      <c r="AW18" s="32"/>
      <c r="AX18" s="32"/>
      <c r="AY18" s="32"/>
      <c r="AZ18" s="32"/>
      <c r="BA18" s="32"/>
      <c r="BB18" s="32"/>
      <c r="BC18" s="32"/>
      <c r="BD18" s="32"/>
      <c r="BE18" s="22">
        <f t="shared" si="14"/>
        <v>0</v>
      </c>
      <c r="BF18" s="33">
        <f t="shared" si="15"/>
        <v>0</v>
      </c>
      <c r="BG18" s="37" t="str">
        <f>IF(ISNA(VLOOKUP($AV$2:$AV$66,Notes!$A$1:$B$10,2,0)),"",VLOOKUP($AV$2:$AV$66,Notes!$A$1:$B$10,2,0))</f>
        <v/>
      </c>
      <c r="BH18" s="22" t="str">
        <f>IF(ISNA(VLOOKUP($AX$2:$AX$66,Notes!$A$1:$B$10,2,0)),"",VLOOKUP($AX$2:$AX$66,Notes!$A$1:$B$10,2,0))</f>
        <v/>
      </c>
      <c r="BI18" s="22" t="str">
        <f>IF(ISNA(VLOOKUP($AZ$2:$AZ$66,Notes!$A$1:$B$10,2,0)),"",VLOOKUP($AZ$2:$AZ$66,Notes!$A$1:$B$10,2,0))</f>
        <v/>
      </c>
      <c r="BJ18" s="22" t="str">
        <f>IF(ISNA(VLOOKUP($BB$2:$BB$66,Notes!$C$1:$D$10,2,0)),"",VLOOKUP($BB$2:$BB$66,Notes!$C$1:$D$10,2,0))</f>
        <v/>
      </c>
      <c r="BK18" s="22" t="str">
        <f>IF(ISNA(VLOOKUP($BD$2:$BD$66,Notes!$E$1:$F$10,2,0)),"",VLOOKUP($BD$2:$BD$66,Notes!$E$1:$F$10,2,0))</f>
        <v/>
      </c>
      <c r="BL18" s="38">
        <f t="shared" si="16"/>
        <v>0</v>
      </c>
      <c r="BM18" s="34"/>
      <c r="BN18" s="32"/>
      <c r="BO18" s="32"/>
      <c r="BP18" s="32"/>
      <c r="BQ18" s="32"/>
      <c r="BR18" s="32"/>
      <c r="BS18" s="32"/>
      <c r="BT18" s="32"/>
      <c r="BU18" s="32"/>
      <c r="BV18" s="32"/>
      <c r="BW18" s="22">
        <f t="shared" si="17"/>
        <v>0</v>
      </c>
      <c r="BX18" s="33">
        <f t="shared" si="18"/>
        <v>0</v>
      </c>
      <c r="BY18" s="37" t="str">
        <f>IF(ISNA(VLOOKUP($BN$2:$BN$66,Notes!$A$1:$B$10,2,0)),"",VLOOKUP($BN$2:$BN$66,Notes!$A$1:$B$10,2,0))</f>
        <v/>
      </c>
      <c r="BZ18" s="22" t="str">
        <f>IF(ISNA(VLOOKUP($BP$2:$BP$66,Notes!$A$1:$B$10,2,0)),"",VLOOKUP($BP$2:$BP$66,Notes!$A$1:$B$10,2,0))</f>
        <v/>
      </c>
      <c r="CA18" s="22" t="str">
        <f>IF(ISNA(VLOOKUP($BR$2:$BR$66,Notes!$A$1:$B$10,2,0)),"",VLOOKUP($BR$2:$BR$66,Notes!$A$1:$B$10,2,0))</f>
        <v/>
      </c>
      <c r="CB18" s="22" t="str">
        <f>IF(ISNA(VLOOKUP($BT$2:$BT$66,Notes!$C$1:$D$10,2,0)),"",VLOOKUP($BT$2:$BT$66,Notes!$C$1:$D$10,2,0))</f>
        <v/>
      </c>
      <c r="CC18" s="22" t="str">
        <f>IF(ISNA(VLOOKUP($BV$2:$BV$66,Notes!$E$1:$F$10,2,0)),"",VLOOKUP($BV$2:$BV$66,Notes!$E$1:$F$10,2,0))</f>
        <v/>
      </c>
      <c r="CD18" s="38">
        <f t="shared" si="19"/>
        <v>0</v>
      </c>
      <c r="CE18" s="57">
        <f t="shared" si="20"/>
        <v>0</v>
      </c>
      <c r="CF18" s="22">
        <f t="shared" si="21"/>
        <v>0</v>
      </c>
      <c r="CG18" s="22">
        <f t="shared" si="22"/>
        <v>0</v>
      </c>
      <c r="CH18" s="22">
        <f t="shared" si="23"/>
        <v>0</v>
      </c>
    </row>
    <row r="19" spans="1:86">
      <c r="A19" s="35">
        <v>148</v>
      </c>
      <c r="B19" s="139" t="s">
        <v>272</v>
      </c>
      <c r="C19" s="35">
        <f t="shared" si="0"/>
        <v>0</v>
      </c>
      <c r="D19" s="22">
        <f t="shared" si="1"/>
        <v>0</v>
      </c>
      <c r="E19" s="22">
        <f t="shared" si="2"/>
        <v>0</v>
      </c>
      <c r="F19" s="22">
        <f t="shared" si="3"/>
        <v>0</v>
      </c>
      <c r="G19" s="22">
        <f t="shared" si="4"/>
        <v>0</v>
      </c>
      <c r="H19" s="22">
        <f t="shared" si="5"/>
        <v>0</v>
      </c>
      <c r="I19" s="33">
        <f t="shared" si="6"/>
        <v>0</v>
      </c>
      <c r="J19" s="36">
        <f t="shared" si="7"/>
        <v>0</v>
      </c>
      <c r="K19" s="34"/>
      <c r="L19" s="32"/>
      <c r="M19" s="32"/>
      <c r="N19" s="32"/>
      <c r="O19" s="32"/>
      <c r="P19" s="32"/>
      <c r="Q19" s="32"/>
      <c r="R19" s="32"/>
      <c r="S19" s="32"/>
      <c r="T19" s="32"/>
      <c r="U19" s="22">
        <f t="shared" si="8"/>
        <v>0</v>
      </c>
      <c r="V19" s="33">
        <f t="shared" si="9"/>
        <v>0</v>
      </c>
      <c r="W19" s="37" t="str">
        <f>IF(ISNA(VLOOKUP($L$2:$L$66,Notes!$A$1:$B$10,2,0)),"",VLOOKUP($L$2:$L$66,Notes!$A$1:$B$10,2,0))</f>
        <v/>
      </c>
      <c r="X19" s="22" t="str">
        <f>IF(ISNA(VLOOKUP($N$2:$N$66,Notes!$A$1:$B$10,2,0)),"",VLOOKUP($N$2:$N$66,Notes!$A$1:$B$10,2,0))</f>
        <v/>
      </c>
      <c r="Y19" s="22" t="str">
        <f>IF(ISNA(VLOOKUP($P$2:$P$66,Notes!$A$1:$B$10,2,0)),"",VLOOKUP($P$2:$P$66,Notes!$A$1:$B$10,2,0))</f>
        <v/>
      </c>
      <c r="Z19" s="22" t="str">
        <f>IF(ISNA(VLOOKUP($R$2:$R$66,Notes!$C$1:$D$10,2,0)),"",VLOOKUP($R$2:$R$66,Notes!$C$1:$D$10,2,0))</f>
        <v/>
      </c>
      <c r="AA19" s="22" t="str">
        <f>IF(ISNA(VLOOKUP($T$2:$T$66,Notes!$E$1:$F$10,2,0)),"",VLOOKUP($T$2:$T$66,Notes!$E$1:$F$10,2,0))</f>
        <v/>
      </c>
      <c r="AB19" s="38">
        <f t="shared" si="10"/>
        <v>0</v>
      </c>
      <c r="AC19" s="34"/>
      <c r="AD19" s="32"/>
      <c r="AE19" s="32"/>
      <c r="AF19" s="32"/>
      <c r="AG19" s="32"/>
      <c r="AH19" s="32"/>
      <c r="AI19" s="32"/>
      <c r="AJ19" s="32"/>
      <c r="AK19" s="32"/>
      <c r="AL19" s="32"/>
      <c r="AM19" s="22">
        <f t="shared" si="11"/>
        <v>0</v>
      </c>
      <c r="AN19" s="33">
        <f t="shared" si="12"/>
        <v>0</v>
      </c>
      <c r="AO19" s="37" t="str">
        <f>IF(ISNA(VLOOKUP($AD$2:$AD$66,Notes!$A$1:$B$10,2,0)),"",VLOOKUP($AD$2:$AD$66,Notes!$A$1:$B$10,2,0))</f>
        <v/>
      </c>
      <c r="AP19" s="22" t="str">
        <f>IF(ISNA(VLOOKUP($AF$2:$AF$66,Notes!$A$1:$B$10,2,0)),"",VLOOKUP($AF$2:$AF$66,Notes!$A$1:$B$10,2,0))</f>
        <v/>
      </c>
      <c r="AQ19" s="22" t="str">
        <f>IF(ISNA(VLOOKUP($AH$2:$AH$66,Notes!$A$1:$B$10,2,0)),"",VLOOKUP($AH$2:$AH$66,Notes!$A$1:$B$10,2,0))</f>
        <v/>
      </c>
      <c r="AR19" s="22" t="str">
        <f>IF(ISNA(VLOOKUP($AJ$2:$AJ$66,Notes!$C$1:$D$10,2,0)),"",VLOOKUP($AJ$2:$AJ$66,Notes!$C$1:$D$10,2,0))</f>
        <v/>
      </c>
      <c r="AS19" s="22" t="str">
        <f>IF(ISNA(VLOOKUP($AL$2:$AL$66,Notes!$E$1:$F$10,2,0)),"",VLOOKUP($AL$2:$AL$66,Notes!$E$1:$F$10,2,0))</f>
        <v/>
      </c>
      <c r="AT19" s="38">
        <f t="shared" si="13"/>
        <v>0</v>
      </c>
      <c r="AU19" s="34"/>
      <c r="AV19" s="32"/>
      <c r="AW19" s="32"/>
      <c r="AX19" s="32"/>
      <c r="AY19" s="32"/>
      <c r="AZ19" s="32"/>
      <c r="BA19" s="32"/>
      <c r="BB19" s="32"/>
      <c r="BC19" s="32"/>
      <c r="BD19" s="32"/>
      <c r="BE19" s="22">
        <f t="shared" si="14"/>
        <v>0</v>
      </c>
      <c r="BF19" s="33">
        <f t="shared" si="15"/>
        <v>0</v>
      </c>
      <c r="BG19" s="37" t="str">
        <f>IF(ISNA(VLOOKUP($AV$2:$AV$66,Notes!$A$1:$B$10,2,0)),"",VLOOKUP($AV$2:$AV$66,Notes!$A$1:$B$10,2,0))</f>
        <v/>
      </c>
      <c r="BH19" s="22" t="str">
        <f>IF(ISNA(VLOOKUP($AX$2:$AX$66,Notes!$A$1:$B$10,2,0)),"",VLOOKUP($AX$2:$AX$66,Notes!$A$1:$B$10,2,0))</f>
        <v/>
      </c>
      <c r="BI19" s="22" t="str">
        <f>IF(ISNA(VLOOKUP($AZ$2:$AZ$66,Notes!$A$1:$B$10,2,0)),"",VLOOKUP($AZ$2:$AZ$66,Notes!$A$1:$B$10,2,0))</f>
        <v/>
      </c>
      <c r="BJ19" s="22" t="str">
        <f>IF(ISNA(VLOOKUP($BB$2:$BB$66,Notes!$C$1:$D$10,2,0)),"",VLOOKUP($BB$2:$BB$66,Notes!$C$1:$D$10,2,0))</f>
        <v/>
      </c>
      <c r="BK19" s="22" t="str">
        <f>IF(ISNA(VLOOKUP($BD$2:$BD$66,Notes!$E$1:$F$10,2,0)),"",VLOOKUP($BD$2:$BD$66,Notes!$E$1:$F$10,2,0))</f>
        <v/>
      </c>
      <c r="BL19" s="38">
        <f t="shared" si="16"/>
        <v>0</v>
      </c>
      <c r="BM19" s="34"/>
      <c r="BN19" s="32"/>
      <c r="BO19" s="32"/>
      <c r="BP19" s="32"/>
      <c r="BQ19" s="32"/>
      <c r="BR19" s="32"/>
      <c r="BS19" s="32"/>
      <c r="BT19" s="32"/>
      <c r="BU19" s="32"/>
      <c r="BV19" s="32"/>
      <c r="BW19" s="22">
        <f t="shared" si="17"/>
        <v>0</v>
      </c>
      <c r="BX19" s="33">
        <f t="shared" si="18"/>
        <v>0</v>
      </c>
      <c r="BY19" s="37" t="str">
        <f>IF(ISNA(VLOOKUP($BN$2:$BN$66,Notes!$A$1:$B$10,2,0)),"",VLOOKUP($BN$2:$BN$66,Notes!$A$1:$B$10,2,0))</f>
        <v/>
      </c>
      <c r="BZ19" s="22" t="str">
        <f>IF(ISNA(VLOOKUP($BP$2:$BP$66,Notes!$A$1:$B$10,2,0)),"",VLOOKUP($BP$2:$BP$66,Notes!$A$1:$B$10,2,0))</f>
        <v/>
      </c>
      <c r="CA19" s="22" t="str">
        <f>IF(ISNA(VLOOKUP($BR$2:$BR$66,Notes!$A$1:$B$10,2,0)),"",VLOOKUP($BR$2:$BR$66,Notes!$A$1:$B$10,2,0))</f>
        <v/>
      </c>
      <c r="CB19" s="22" t="str">
        <f>IF(ISNA(VLOOKUP($BT$2:$BT$66,Notes!$C$1:$D$10,2,0)),"",VLOOKUP($BT$2:$BT$66,Notes!$C$1:$D$10,2,0))</f>
        <v/>
      </c>
      <c r="CC19" s="22" t="str">
        <f>IF(ISNA(VLOOKUP($BV$2:$BV$66,Notes!$E$1:$F$10,2,0)),"",VLOOKUP($BV$2:$BV$66,Notes!$E$1:$F$10,2,0))</f>
        <v/>
      </c>
      <c r="CD19" s="38">
        <f t="shared" si="19"/>
        <v>0</v>
      </c>
      <c r="CE19" s="57">
        <f t="shared" si="20"/>
        <v>0</v>
      </c>
      <c r="CF19" s="22">
        <f t="shared" si="21"/>
        <v>0</v>
      </c>
      <c r="CG19" s="22">
        <f t="shared" si="22"/>
        <v>0</v>
      </c>
      <c r="CH19" s="22">
        <f t="shared" si="23"/>
        <v>0</v>
      </c>
    </row>
    <row r="20" spans="1:86">
      <c r="A20" s="35">
        <v>150</v>
      </c>
      <c r="B20" s="36" t="s">
        <v>52</v>
      </c>
      <c r="C20" s="35">
        <f t="shared" si="0"/>
        <v>612</v>
      </c>
      <c r="D20" s="22">
        <f t="shared" si="1"/>
        <v>72</v>
      </c>
      <c r="E20" s="22">
        <f t="shared" si="2"/>
        <v>2</v>
      </c>
      <c r="F20" s="22">
        <f t="shared" si="3"/>
        <v>36</v>
      </c>
      <c r="G20" s="22" t="str">
        <f t="shared" si="4"/>
        <v>CBDG</v>
      </c>
      <c r="H20" s="22">
        <f t="shared" si="5"/>
        <v>0</v>
      </c>
      <c r="I20" s="33">
        <f t="shared" si="6"/>
        <v>1</v>
      </c>
      <c r="J20" s="36">
        <f t="shared" si="7"/>
        <v>1</v>
      </c>
      <c r="K20" s="34"/>
      <c r="L20" s="32"/>
      <c r="M20" s="32"/>
      <c r="N20" s="32"/>
      <c r="O20" s="32"/>
      <c r="P20" s="32"/>
      <c r="Q20" s="32"/>
      <c r="R20" s="32"/>
      <c r="S20" s="32"/>
      <c r="T20" s="32"/>
      <c r="U20" s="22">
        <f t="shared" si="8"/>
        <v>0</v>
      </c>
      <c r="V20" s="33">
        <f t="shared" si="9"/>
        <v>0</v>
      </c>
      <c r="W20" s="37" t="str">
        <f>IF(ISNA(VLOOKUP($L$2:$L$66,Notes!$A$1:$B$10,2,0)),"",VLOOKUP($L$2:$L$66,Notes!$A$1:$B$10,2,0))</f>
        <v/>
      </c>
      <c r="X20" s="22" t="str">
        <f>IF(ISNA(VLOOKUP($N$2:$N$66,Notes!$A$1:$B$10,2,0)),"",VLOOKUP($N$2:$N$66,Notes!$A$1:$B$10,2,0))</f>
        <v/>
      </c>
      <c r="Y20" s="22" t="str">
        <f>IF(ISNA(VLOOKUP($P$2:$P$66,Notes!$A$1:$B$10,2,0)),"",VLOOKUP($P$2:$P$66,Notes!$A$1:$B$10,2,0))</f>
        <v/>
      </c>
      <c r="Z20" s="22" t="str">
        <f>IF(ISNA(VLOOKUP($R$2:$R$66,Notes!$C$1:$D$10,2,0)),"",VLOOKUP($R$2:$R$66,Notes!$C$1:$D$10,2,0))</f>
        <v/>
      </c>
      <c r="AA20" s="22" t="str">
        <f>IF(ISNA(VLOOKUP($T$2:$T$66,Notes!$E$1:$F$10,2,0)),"",VLOOKUP($T$2:$T$66,Notes!$E$1:$F$10,2,0))</f>
        <v/>
      </c>
      <c r="AB20" s="38">
        <f t="shared" si="10"/>
        <v>0</v>
      </c>
      <c r="AC20" s="34"/>
      <c r="AD20" s="32"/>
      <c r="AE20" s="32">
        <v>89</v>
      </c>
      <c r="AF20" s="32">
        <v>2</v>
      </c>
      <c r="AG20" s="32">
        <v>89</v>
      </c>
      <c r="AH20" s="32">
        <v>2</v>
      </c>
      <c r="AI20" s="32">
        <v>87</v>
      </c>
      <c r="AJ20" s="32">
        <v>1</v>
      </c>
      <c r="AK20" s="32"/>
      <c r="AL20" s="32"/>
      <c r="AM20" s="22">
        <f t="shared" si="11"/>
        <v>265</v>
      </c>
      <c r="AN20" s="33">
        <f t="shared" si="12"/>
        <v>1</v>
      </c>
      <c r="AO20" s="37" t="str">
        <f>IF(ISNA(VLOOKUP($AD$2:$AD$66,Notes!$A$1:$B$10,2,0)),"",VLOOKUP($AD$2:$AD$66,Notes!$A$1:$B$10,2,0))</f>
        <v/>
      </c>
      <c r="AP20" s="22">
        <f>IF(ISNA(VLOOKUP($AF$2:$AF$66,Notes!$A$1:$B$10,2,0)),"",VLOOKUP($AF$2:$AF$66,Notes!$A$1:$B$10,2,0))</f>
        <v>9</v>
      </c>
      <c r="AQ20" s="22">
        <f>IF(ISNA(VLOOKUP($AH$2:$AH$66,Notes!$A$1:$B$10,2,0)),"",VLOOKUP($AH$2:$AH$66,Notes!$A$1:$B$10,2,0))</f>
        <v>9</v>
      </c>
      <c r="AR20" s="22">
        <f>IF(ISNA(VLOOKUP($AJ$2:$AJ$66,Notes!$C$1:$D$10,2,0)),"",VLOOKUP($AJ$2:$AJ$66,Notes!$C$1:$D$10,2,0))</f>
        <v>14</v>
      </c>
      <c r="AS20" s="22" t="str">
        <f>IF(ISNA(VLOOKUP($AL$2:$AL$66,Notes!$E$1:$F$10,2,0)),"",VLOOKUP($AL$2:$AL$66,Notes!$E$1:$F$10,2,0))</f>
        <v/>
      </c>
      <c r="AT20" s="38">
        <f t="shared" si="13"/>
        <v>32</v>
      </c>
      <c r="AU20" s="34">
        <v>90</v>
      </c>
      <c r="AV20" s="32">
        <v>1</v>
      </c>
      <c r="AW20" s="32">
        <v>92</v>
      </c>
      <c r="AX20" s="32">
        <v>4</v>
      </c>
      <c r="AY20" s="32">
        <v>92</v>
      </c>
      <c r="AZ20" s="32">
        <v>3</v>
      </c>
      <c r="BA20" s="32"/>
      <c r="BB20" s="32"/>
      <c r="BC20" s="32">
        <v>73</v>
      </c>
      <c r="BD20" s="32">
        <v>8</v>
      </c>
      <c r="BE20" s="22">
        <f t="shared" si="14"/>
        <v>347</v>
      </c>
      <c r="BF20" s="33">
        <f t="shared" si="15"/>
        <v>1</v>
      </c>
      <c r="BG20" s="37">
        <f>IF(ISNA(VLOOKUP($AV$2:$AV$66,Notes!$A$1:$B$10,2,0)),"",VLOOKUP($AV$2:$AV$66,Notes!$A$1:$B$10,2,0))</f>
        <v>10</v>
      </c>
      <c r="BH20" s="22">
        <f>IF(ISNA(VLOOKUP($AX$2:$AX$66,Notes!$A$1:$B$10,2,0)),"",VLOOKUP($AX$2:$AX$66,Notes!$A$1:$B$10,2,0))</f>
        <v>7</v>
      </c>
      <c r="BI20" s="22">
        <f>IF(ISNA(VLOOKUP($AZ$2:$AZ$66,Notes!$A$1:$B$10,2,0)),"",VLOOKUP($AZ$2:$AZ$66,Notes!$A$1:$B$10,2,0))</f>
        <v>8</v>
      </c>
      <c r="BJ20" s="22" t="str">
        <f>IF(ISNA(VLOOKUP($BB$2:$BB$66,Notes!$C$1:$D$10,2,0)),"",VLOOKUP($BB$2:$BB$66,Notes!$C$1:$D$10,2,0))</f>
        <v/>
      </c>
      <c r="BK20" s="22">
        <f>IF(ISNA(VLOOKUP($BD$2:$BD$66,Notes!$E$1:$F$10,2,0)),"",VLOOKUP($BD$2:$BD$66,Notes!$E$1:$F$10,2,0))</f>
        <v>15</v>
      </c>
      <c r="BL20" s="38">
        <f t="shared" si="16"/>
        <v>40</v>
      </c>
      <c r="BM20" s="34"/>
      <c r="BN20" s="32"/>
      <c r="BO20" s="32"/>
      <c r="BP20" s="32"/>
      <c r="BQ20" s="32"/>
      <c r="BR20" s="32"/>
      <c r="BS20" s="32"/>
      <c r="BT20" s="32"/>
      <c r="BU20" s="32"/>
      <c r="BV20" s="32"/>
      <c r="BW20" s="22">
        <f t="shared" si="17"/>
        <v>0</v>
      </c>
      <c r="BX20" s="33">
        <f t="shared" si="18"/>
        <v>0</v>
      </c>
      <c r="BY20" s="37" t="str">
        <f>IF(ISNA(VLOOKUP($BN$2:$BN$66,Notes!$A$1:$B$10,2,0)),"",VLOOKUP($BN$2:$BN$66,Notes!$A$1:$B$10,2,0))</f>
        <v/>
      </c>
      <c r="BZ20" s="22" t="str">
        <f>IF(ISNA(VLOOKUP($BP$2:$BP$66,Notes!$A$1:$B$10,2,0)),"",VLOOKUP($BP$2:$BP$66,Notes!$A$1:$B$10,2,0))</f>
        <v/>
      </c>
      <c r="CA20" s="22" t="str">
        <f>IF(ISNA(VLOOKUP($BR$2:$BR$66,Notes!$A$1:$B$10,2,0)),"",VLOOKUP($BR$2:$BR$66,Notes!$A$1:$B$10,2,0))</f>
        <v/>
      </c>
      <c r="CB20" s="22" t="str">
        <f>IF(ISNA(VLOOKUP($BT$2:$BT$66,Notes!$C$1:$D$10,2,0)),"",VLOOKUP($BT$2:$BT$66,Notes!$C$1:$D$10,2,0))</f>
        <v/>
      </c>
      <c r="CC20" s="22" t="str">
        <f>IF(ISNA(VLOOKUP($BV$2:$BV$66,Notes!$E$1:$F$10,2,0)),"",VLOOKUP($BV$2:$BV$66,Notes!$E$1:$F$10,2,0))</f>
        <v/>
      </c>
      <c r="CD20" s="38">
        <f t="shared" si="19"/>
        <v>0</v>
      </c>
      <c r="CE20" s="57">
        <f t="shared" si="20"/>
        <v>0</v>
      </c>
      <c r="CF20" s="22">
        <f t="shared" si="21"/>
        <v>32</v>
      </c>
      <c r="CG20" s="22">
        <f t="shared" si="22"/>
        <v>40</v>
      </c>
      <c r="CH20" s="22">
        <f t="shared" si="23"/>
        <v>0</v>
      </c>
    </row>
    <row r="21" spans="1:86">
      <c r="A21" s="35">
        <v>169</v>
      </c>
      <c r="B21" s="36" t="s">
        <v>55</v>
      </c>
      <c r="C21" s="35">
        <f t="shared" si="0"/>
        <v>1092</v>
      </c>
      <c r="D21" s="22">
        <f t="shared" si="1"/>
        <v>132</v>
      </c>
      <c r="E21" s="22">
        <f t="shared" si="2"/>
        <v>4</v>
      </c>
      <c r="F21" s="22">
        <f t="shared" si="3"/>
        <v>33</v>
      </c>
      <c r="G21" s="22">
        <f t="shared" si="4"/>
        <v>107</v>
      </c>
      <c r="H21" s="22">
        <f t="shared" si="5"/>
        <v>0</v>
      </c>
      <c r="I21" s="33">
        <f t="shared" si="6"/>
        <v>0</v>
      </c>
      <c r="J21" s="36">
        <f t="shared" si="7"/>
        <v>0</v>
      </c>
      <c r="K21" s="34">
        <v>23</v>
      </c>
      <c r="L21" s="32">
        <v>5</v>
      </c>
      <c r="M21" s="32">
        <v>3</v>
      </c>
      <c r="N21" s="32">
        <v>5</v>
      </c>
      <c r="O21" s="32">
        <v>65</v>
      </c>
      <c r="P21" s="32">
        <v>4</v>
      </c>
      <c r="Q21" s="32">
        <v>76</v>
      </c>
      <c r="R21" s="32">
        <v>4</v>
      </c>
      <c r="S21" s="32"/>
      <c r="T21" s="32"/>
      <c r="U21" s="22">
        <f t="shared" si="8"/>
        <v>167</v>
      </c>
      <c r="V21" s="33">
        <f t="shared" si="9"/>
        <v>1</v>
      </c>
      <c r="W21" s="37">
        <f>IF(ISNA(VLOOKUP($L$2:$L$66,Notes!$A$1:$B$10,2,0)),"",VLOOKUP($L$2:$L$66,Notes!$A$1:$B$10,2,0))</f>
        <v>6</v>
      </c>
      <c r="X21" s="22">
        <f>IF(ISNA(VLOOKUP($N$2:$N$66,Notes!$A$1:$B$10,2,0)),"",VLOOKUP($N$2:$N$66,Notes!$A$1:$B$10,2,0))</f>
        <v>6</v>
      </c>
      <c r="Y21" s="22">
        <f>IF(ISNA(VLOOKUP($P$2:$P$66,Notes!$A$1:$B$10,2,0)),"",VLOOKUP($P$2:$P$66,Notes!$A$1:$B$10,2,0))</f>
        <v>7</v>
      </c>
      <c r="Z21" s="22">
        <f>IF(ISNA(VLOOKUP($R$2:$R$66,Notes!$C$1:$D$10,2,0)),"",VLOOKUP($R$2:$R$66,Notes!$C$1:$D$10,2,0))</f>
        <v>9</v>
      </c>
      <c r="AA21" s="22" t="str">
        <f>IF(ISNA(VLOOKUP($T$2:$T$66,Notes!$E$1:$F$10,2,0)),"",VLOOKUP($T$2:$T$66,Notes!$E$1:$F$10,2,0))</f>
        <v/>
      </c>
      <c r="AB21" s="38">
        <f t="shared" si="10"/>
        <v>28</v>
      </c>
      <c r="AC21" s="34">
        <v>75</v>
      </c>
      <c r="AD21" s="32">
        <v>5</v>
      </c>
      <c r="AE21" s="32">
        <v>66</v>
      </c>
      <c r="AF21" s="32">
        <v>6</v>
      </c>
      <c r="AG21" s="32">
        <v>81</v>
      </c>
      <c r="AH21" s="32">
        <v>5</v>
      </c>
      <c r="AI21" s="32">
        <v>65</v>
      </c>
      <c r="AJ21" s="32">
        <v>5</v>
      </c>
      <c r="AK21" s="32"/>
      <c r="AL21" s="32"/>
      <c r="AM21" s="22">
        <f t="shared" si="11"/>
        <v>287</v>
      </c>
      <c r="AN21" s="33">
        <f t="shared" si="12"/>
        <v>1</v>
      </c>
      <c r="AO21" s="37">
        <f>IF(ISNA(VLOOKUP($AD$2:$AD$66,Notes!$A$1:$B$10,2,0)),"",VLOOKUP($AD$2:$AD$66,Notes!$A$1:$B$10,2,0))</f>
        <v>6</v>
      </c>
      <c r="AP21" s="22">
        <f>IF(ISNA(VLOOKUP($AF$2:$AF$66,Notes!$A$1:$B$10,2,0)),"",VLOOKUP($AF$2:$AF$66,Notes!$A$1:$B$10,2,0))</f>
        <v>5</v>
      </c>
      <c r="AQ21" s="22">
        <f>IF(ISNA(VLOOKUP($AH$2:$AH$66,Notes!$A$1:$B$10,2,0)),"",VLOOKUP($AH$2:$AH$66,Notes!$A$1:$B$10,2,0))</f>
        <v>6</v>
      </c>
      <c r="AR21" s="22">
        <f>IF(ISNA(VLOOKUP($AJ$2:$AJ$66,Notes!$C$1:$D$10,2,0)),"",VLOOKUP($AJ$2:$AJ$66,Notes!$C$1:$D$10,2,0))</f>
        <v>8</v>
      </c>
      <c r="AS21" s="22" t="str">
        <f>IF(ISNA(VLOOKUP($AL$2:$AL$66,Notes!$E$1:$F$10,2,0)),"",VLOOKUP($AL$2:$AL$66,Notes!$E$1:$F$10,2,0))</f>
        <v/>
      </c>
      <c r="AT21" s="38">
        <f t="shared" si="13"/>
        <v>25</v>
      </c>
      <c r="AU21" s="34">
        <v>74</v>
      </c>
      <c r="AV21" s="32">
        <v>4</v>
      </c>
      <c r="AW21" s="32">
        <v>81</v>
      </c>
      <c r="AX21" s="32">
        <v>4</v>
      </c>
      <c r="AY21" s="32">
        <v>80</v>
      </c>
      <c r="AZ21" s="32">
        <v>3</v>
      </c>
      <c r="BA21" s="32">
        <v>69</v>
      </c>
      <c r="BB21" s="32">
        <v>4</v>
      </c>
      <c r="BC21" s="32"/>
      <c r="BD21" s="32"/>
      <c r="BE21" s="22">
        <f t="shared" si="14"/>
        <v>304</v>
      </c>
      <c r="BF21" s="33">
        <f t="shared" si="15"/>
        <v>1</v>
      </c>
      <c r="BG21" s="37">
        <f>IF(ISNA(VLOOKUP($AV$2:$AV$66,Notes!$A$1:$B$10,2,0)),"",VLOOKUP($AV$2:$AV$66,Notes!$A$1:$B$10,2,0))</f>
        <v>7</v>
      </c>
      <c r="BH21" s="22">
        <f>IF(ISNA(VLOOKUP($AX$2:$AX$66,Notes!$A$1:$B$10,2,0)),"",VLOOKUP($AX$2:$AX$66,Notes!$A$1:$B$10,2,0))</f>
        <v>7</v>
      </c>
      <c r="BI21" s="22">
        <f>IF(ISNA(VLOOKUP($AZ$2:$AZ$66,Notes!$A$1:$B$10,2,0)),"",VLOOKUP($AZ$2:$AZ$66,Notes!$A$1:$B$10,2,0))</f>
        <v>8</v>
      </c>
      <c r="BJ21" s="22">
        <f>IF(ISNA(VLOOKUP($BB$2:$BB$66,Notes!$C$1:$D$10,2,0)),"",VLOOKUP($BB$2:$BB$66,Notes!$C$1:$D$10,2,0))</f>
        <v>9</v>
      </c>
      <c r="BK21" s="22" t="str">
        <f>IF(ISNA(VLOOKUP($BD$2:$BD$66,Notes!$E$1:$F$10,2,0)),"",VLOOKUP($BD$2:$BD$66,Notes!$E$1:$F$10,2,0))</f>
        <v/>
      </c>
      <c r="BL21" s="38">
        <f t="shared" si="16"/>
        <v>31</v>
      </c>
      <c r="BM21" s="34">
        <v>84</v>
      </c>
      <c r="BN21" s="32">
        <v>3</v>
      </c>
      <c r="BO21" s="32">
        <v>84</v>
      </c>
      <c r="BP21" s="32">
        <v>3</v>
      </c>
      <c r="BQ21" s="32">
        <v>83</v>
      </c>
      <c r="BR21" s="32">
        <v>2</v>
      </c>
      <c r="BS21" s="32"/>
      <c r="BT21" s="32"/>
      <c r="BU21" s="32">
        <v>83</v>
      </c>
      <c r="BV21" s="32">
        <v>4</v>
      </c>
      <c r="BW21" s="22">
        <f t="shared" si="17"/>
        <v>334</v>
      </c>
      <c r="BX21" s="33">
        <f t="shared" si="18"/>
        <v>1</v>
      </c>
      <c r="BY21" s="37">
        <f>IF(ISNA(VLOOKUP($BN$2:$BN$66,Notes!$A$1:$B$10,2,0)),"",VLOOKUP($BN$2:$BN$66,Notes!$A$1:$B$10,2,0))</f>
        <v>8</v>
      </c>
      <c r="BZ21" s="22">
        <f>IF(ISNA(VLOOKUP($BP$2:$BP$66,Notes!$A$1:$B$10,2,0)),"",VLOOKUP($BP$2:$BP$66,Notes!$A$1:$B$10,2,0))</f>
        <v>8</v>
      </c>
      <c r="CA21" s="22">
        <f>IF(ISNA(VLOOKUP($BR$2:$BR$66,Notes!$A$1:$B$10,2,0)),"",VLOOKUP($BR$2:$BR$66,Notes!$A$1:$B$10,2,0))</f>
        <v>9</v>
      </c>
      <c r="CB21" s="22" t="str">
        <f>IF(ISNA(VLOOKUP($BT$2:$BT$66,Notes!$C$1:$D$10,2,0)),"",VLOOKUP($BT$2:$BT$66,Notes!$C$1:$D$10,2,0))</f>
        <v/>
      </c>
      <c r="CC21" s="22">
        <f>IF(ISNA(VLOOKUP($BV$2:$BV$66,Notes!$E$1:$F$10,2,0)),"",VLOOKUP($BV$2:$BV$66,Notes!$E$1:$F$10,2,0))</f>
        <v>23</v>
      </c>
      <c r="CD21" s="38">
        <f t="shared" si="19"/>
        <v>48</v>
      </c>
      <c r="CE21" s="57">
        <f t="shared" si="20"/>
        <v>28</v>
      </c>
      <c r="CF21" s="22">
        <f t="shared" si="21"/>
        <v>25</v>
      </c>
      <c r="CG21" s="22">
        <f t="shared" si="22"/>
        <v>31</v>
      </c>
      <c r="CH21" s="22">
        <f t="shared" si="23"/>
        <v>48</v>
      </c>
    </row>
    <row r="22" spans="1:86">
      <c r="A22" s="35">
        <v>173</v>
      </c>
      <c r="B22" s="36" t="s">
        <v>50</v>
      </c>
      <c r="C22" s="35">
        <f t="shared" si="0"/>
        <v>839</v>
      </c>
      <c r="D22" s="22">
        <f t="shared" si="1"/>
        <v>96</v>
      </c>
      <c r="E22" s="22">
        <f t="shared" si="2"/>
        <v>3</v>
      </c>
      <c r="F22" s="22">
        <f t="shared" si="3"/>
        <v>32</v>
      </c>
      <c r="G22" s="22">
        <f t="shared" si="4"/>
        <v>96</v>
      </c>
      <c r="H22" s="22">
        <f t="shared" si="5"/>
        <v>0</v>
      </c>
      <c r="I22" s="33">
        <f t="shared" si="6"/>
        <v>0</v>
      </c>
      <c r="J22" s="36">
        <f t="shared" si="7"/>
        <v>0</v>
      </c>
      <c r="K22" s="34">
        <v>80</v>
      </c>
      <c r="L22" s="32">
        <v>4</v>
      </c>
      <c r="M22" s="32">
        <v>83</v>
      </c>
      <c r="N22" s="32">
        <v>3</v>
      </c>
      <c r="O22" s="32">
        <v>85</v>
      </c>
      <c r="P22" s="32">
        <v>2</v>
      </c>
      <c r="Q22" s="32"/>
      <c r="R22" s="32"/>
      <c r="S22" s="32">
        <v>60</v>
      </c>
      <c r="T22" s="32">
        <v>6</v>
      </c>
      <c r="U22" s="22">
        <f t="shared" si="8"/>
        <v>308</v>
      </c>
      <c r="V22" s="33">
        <f t="shared" si="9"/>
        <v>1</v>
      </c>
      <c r="W22" s="37">
        <f>IF(ISNA(VLOOKUP($L$2:$L$66,Notes!$A$1:$B$10,2,0)),"",VLOOKUP($L$2:$L$66,Notes!$A$1:$B$10,2,0))</f>
        <v>7</v>
      </c>
      <c r="X22" s="22">
        <f>IF(ISNA(VLOOKUP($N$2:$N$66,Notes!$A$1:$B$10,2,0)),"",VLOOKUP($N$2:$N$66,Notes!$A$1:$B$10,2,0))</f>
        <v>8</v>
      </c>
      <c r="Y22" s="22">
        <f>IF(ISNA(VLOOKUP($P$2:$P$66,Notes!$A$1:$B$10,2,0)),"",VLOOKUP($P$2:$P$66,Notes!$A$1:$B$10,2,0))</f>
        <v>9</v>
      </c>
      <c r="Z22" s="22" t="str">
        <f>IF(ISNA(VLOOKUP($R$2:$R$66,Notes!$C$1:$D$10,2,0)),"",VLOOKUP($R$2:$R$66,Notes!$C$1:$D$10,2,0))</f>
        <v/>
      </c>
      <c r="AA22" s="22">
        <f>IF(ISNA(VLOOKUP($T$2:$T$66,Notes!$E$1:$F$10,2,0)),"",VLOOKUP($T$2:$T$66,Notes!$E$1:$F$10,2,0))</f>
        <v>19</v>
      </c>
      <c r="AB22" s="38">
        <f t="shared" si="10"/>
        <v>43</v>
      </c>
      <c r="AC22" s="34">
        <v>81</v>
      </c>
      <c r="AD22" s="32">
        <v>3</v>
      </c>
      <c r="AE22" s="32">
        <v>69</v>
      </c>
      <c r="AF22" s="32">
        <v>6</v>
      </c>
      <c r="AG22" s="32">
        <v>66</v>
      </c>
      <c r="AH22" s="32">
        <v>5</v>
      </c>
      <c r="AI22" s="32">
        <v>42</v>
      </c>
      <c r="AJ22" s="32">
        <v>7</v>
      </c>
      <c r="AK22" s="32"/>
      <c r="AL22" s="32"/>
      <c r="AM22" s="22">
        <f t="shared" si="11"/>
        <v>258</v>
      </c>
      <c r="AN22" s="33">
        <f t="shared" si="12"/>
        <v>1</v>
      </c>
      <c r="AO22" s="37">
        <f>IF(ISNA(VLOOKUP($AD$2:$AD$66,Notes!$A$1:$B$10,2,0)),"",VLOOKUP($AD$2:$AD$66,Notes!$A$1:$B$10,2,0))</f>
        <v>8</v>
      </c>
      <c r="AP22" s="22">
        <f>IF(ISNA(VLOOKUP($AF$2:$AF$66,Notes!$A$1:$B$10,2,0)),"",VLOOKUP($AF$2:$AF$66,Notes!$A$1:$B$10,2,0))</f>
        <v>5</v>
      </c>
      <c r="AQ22" s="22">
        <f>IF(ISNA(VLOOKUP($AH$2:$AH$66,Notes!$A$1:$B$10,2,0)),"",VLOOKUP($AH$2:$AH$66,Notes!$A$1:$B$10,2,0))</f>
        <v>6</v>
      </c>
      <c r="AR22" s="22">
        <f>IF(ISNA(VLOOKUP($AJ$2:$AJ$66,Notes!$C$1:$D$10,2,0)),"",VLOOKUP($AJ$2:$AJ$66,Notes!$C$1:$D$10,2,0))</f>
        <v>6</v>
      </c>
      <c r="AS22" s="22" t="str">
        <f>IF(ISNA(VLOOKUP($AL$2:$AL$66,Notes!$E$1:$F$10,2,0)),"",VLOOKUP($AL$2:$AL$66,Notes!$E$1:$F$10,2,0))</f>
        <v/>
      </c>
      <c r="AT22" s="38">
        <f t="shared" si="13"/>
        <v>25</v>
      </c>
      <c r="AU22" s="34"/>
      <c r="AV22" s="32"/>
      <c r="AW22" s="32"/>
      <c r="AX22" s="32"/>
      <c r="AY22" s="32"/>
      <c r="AZ22" s="32"/>
      <c r="BA22" s="32"/>
      <c r="BB22" s="32"/>
      <c r="BC22" s="32"/>
      <c r="BD22" s="32"/>
      <c r="BE22" s="22">
        <f t="shared" si="14"/>
        <v>0</v>
      </c>
      <c r="BF22" s="33">
        <f t="shared" si="15"/>
        <v>0</v>
      </c>
      <c r="BG22" s="37" t="str">
        <f>IF(ISNA(VLOOKUP($AV$2:$AV$66,Notes!$A$1:$B$10,2,0)),"",VLOOKUP($AV$2:$AV$66,Notes!$A$1:$B$10,2,0))</f>
        <v/>
      </c>
      <c r="BH22" s="22" t="str">
        <f>IF(ISNA(VLOOKUP($AX$2:$AX$66,Notes!$A$1:$B$10,2,0)),"",VLOOKUP($AX$2:$AX$66,Notes!$A$1:$B$10,2,0))</f>
        <v/>
      </c>
      <c r="BI22" s="22" t="str">
        <f>IF(ISNA(VLOOKUP($AZ$2:$AZ$66,Notes!$A$1:$B$10,2,0)),"",VLOOKUP($AZ$2:$AZ$66,Notes!$A$1:$B$10,2,0))</f>
        <v/>
      </c>
      <c r="BJ22" s="22" t="str">
        <f>IF(ISNA(VLOOKUP($BB$2:$BB$66,Notes!$C$1:$D$10,2,0)),"",VLOOKUP($BB$2:$BB$66,Notes!$C$1:$D$10,2,0))</f>
        <v/>
      </c>
      <c r="BK22" s="22" t="str">
        <f>IF(ISNA(VLOOKUP($BD$2:$BD$66,Notes!$E$1:$F$10,2,0)),"",VLOOKUP($BD$2:$BD$66,Notes!$E$1:$F$10,2,0))</f>
        <v/>
      </c>
      <c r="BL22" s="38">
        <f t="shared" si="16"/>
        <v>0</v>
      </c>
      <c r="BM22" s="34">
        <v>89</v>
      </c>
      <c r="BN22" s="32">
        <v>3</v>
      </c>
      <c r="BO22" s="32">
        <v>77</v>
      </c>
      <c r="BP22" s="32">
        <v>5</v>
      </c>
      <c r="BQ22" s="32">
        <v>57</v>
      </c>
      <c r="BR22" s="32">
        <v>5</v>
      </c>
      <c r="BS22" s="32">
        <v>50</v>
      </c>
      <c r="BT22" s="32">
        <v>5</v>
      </c>
      <c r="BU22" s="32"/>
      <c r="BV22" s="32"/>
      <c r="BW22" s="22">
        <f t="shared" si="17"/>
        <v>273</v>
      </c>
      <c r="BX22" s="33">
        <f t="shared" si="18"/>
        <v>1</v>
      </c>
      <c r="BY22" s="37">
        <f>IF(ISNA(VLOOKUP($BN$2:$BN$66,Notes!$A$1:$B$10,2,0)),"",VLOOKUP($BN$2:$BN$66,Notes!$A$1:$B$10,2,0))</f>
        <v>8</v>
      </c>
      <c r="BZ22" s="22">
        <f>IF(ISNA(VLOOKUP($BP$2:$BP$66,Notes!$A$1:$B$10,2,0)),"",VLOOKUP($BP$2:$BP$66,Notes!$A$1:$B$10,2,0))</f>
        <v>6</v>
      </c>
      <c r="CA22" s="22">
        <f>IF(ISNA(VLOOKUP($BR$2:$BR$66,Notes!$A$1:$B$10,2,0)),"",VLOOKUP($BR$2:$BR$66,Notes!$A$1:$B$10,2,0))</f>
        <v>6</v>
      </c>
      <c r="CB22" s="22">
        <f>IF(ISNA(VLOOKUP($BT$2:$BT$66,Notes!$C$1:$D$10,2,0)),"",VLOOKUP($BT$2:$BT$66,Notes!$C$1:$D$10,2,0))</f>
        <v>8</v>
      </c>
      <c r="CC22" s="22" t="str">
        <f>IF(ISNA(VLOOKUP($BV$2:$BV$66,Notes!$E$1:$F$10,2,0)),"",VLOOKUP($BV$2:$BV$66,Notes!$E$1:$F$10,2,0))</f>
        <v/>
      </c>
      <c r="CD22" s="38">
        <f t="shared" si="19"/>
        <v>28</v>
      </c>
      <c r="CE22" s="57">
        <f t="shared" si="20"/>
        <v>43</v>
      </c>
      <c r="CF22" s="22">
        <f t="shared" si="21"/>
        <v>25</v>
      </c>
      <c r="CG22" s="22">
        <f t="shared" si="22"/>
        <v>0</v>
      </c>
      <c r="CH22" s="22">
        <f t="shared" si="23"/>
        <v>28</v>
      </c>
    </row>
    <row r="23" spans="1:86">
      <c r="A23" s="35">
        <v>175</v>
      </c>
      <c r="B23" s="36" t="s">
        <v>43</v>
      </c>
      <c r="C23" s="35">
        <f t="shared" si="0"/>
        <v>1387</v>
      </c>
      <c r="D23" s="22">
        <f t="shared" si="1"/>
        <v>179</v>
      </c>
      <c r="E23" s="22">
        <f t="shared" si="2"/>
        <v>4</v>
      </c>
      <c r="F23" s="22">
        <f t="shared" si="3"/>
        <v>44.75</v>
      </c>
      <c r="G23" s="22">
        <f t="shared" si="4"/>
        <v>146</v>
      </c>
      <c r="H23" s="22">
        <f t="shared" si="5"/>
        <v>0</v>
      </c>
      <c r="I23" s="33">
        <f t="shared" si="6"/>
        <v>0</v>
      </c>
      <c r="J23" s="36">
        <f t="shared" si="7"/>
        <v>1</v>
      </c>
      <c r="K23" s="34">
        <v>80</v>
      </c>
      <c r="L23" s="32">
        <v>5</v>
      </c>
      <c r="M23" s="32">
        <v>87</v>
      </c>
      <c r="N23" s="32">
        <v>3</v>
      </c>
      <c r="O23" s="32">
        <v>85</v>
      </c>
      <c r="P23" s="32">
        <v>4</v>
      </c>
      <c r="Q23" s="32">
        <v>88</v>
      </c>
      <c r="R23" s="32">
        <v>2</v>
      </c>
      <c r="S23" s="32"/>
      <c r="T23" s="32"/>
      <c r="U23" s="22">
        <f t="shared" si="8"/>
        <v>340</v>
      </c>
      <c r="V23" s="33">
        <f t="shared" si="9"/>
        <v>1</v>
      </c>
      <c r="W23" s="37">
        <f>IF(ISNA(VLOOKUP($L$2:$L$66,Notes!$A$1:$B$10,2,0)),"",VLOOKUP($L$2:$L$66,Notes!$A$1:$B$10,2,0))</f>
        <v>6</v>
      </c>
      <c r="X23" s="22">
        <f>IF(ISNA(VLOOKUP($N$2:$N$66,Notes!$A$1:$B$10,2,0)),"",VLOOKUP($N$2:$N$66,Notes!$A$1:$B$10,2,0))</f>
        <v>8</v>
      </c>
      <c r="Y23" s="22">
        <f>IF(ISNA(VLOOKUP($P$2:$P$66,Notes!$A$1:$B$10,2,0)),"",VLOOKUP($P$2:$P$66,Notes!$A$1:$B$10,2,0))</f>
        <v>7</v>
      </c>
      <c r="Z23" s="22">
        <f>IF(ISNA(VLOOKUP($R$2:$R$66,Notes!$C$1:$D$10,2,0)),"",VLOOKUP($R$2:$R$66,Notes!$C$1:$D$10,2,0))</f>
        <v>12</v>
      </c>
      <c r="AA23" s="22" t="str">
        <f>IF(ISNA(VLOOKUP($T$2:$T$66,Notes!$E$1:$F$10,2,0)),"",VLOOKUP($T$2:$T$66,Notes!$E$1:$F$10,2,0))</f>
        <v/>
      </c>
      <c r="AB23" s="38">
        <f t="shared" si="10"/>
        <v>33</v>
      </c>
      <c r="AC23" s="34">
        <v>81</v>
      </c>
      <c r="AD23" s="32">
        <v>4</v>
      </c>
      <c r="AE23" s="32">
        <v>78</v>
      </c>
      <c r="AF23" s="32">
        <v>4</v>
      </c>
      <c r="AG23" s="32">
        <v>87</v>
      </c>
      <c r="AH23" s="32">
        <v>1</v>
      </c>
      <c r="AI23" s="32"/>
      <c r="AJ23" s="32"/>
      <c r="AK23" s="32">
        <v>87</v>
      </c>
      <c r="AL23" s="32">
        <v>3</v>
      </c>
      <c r="AM23" s="22">
        <f t="shared" si="11"/>
        <v>333</v>
      </c>
      <c r="AN23" s="33">
        <f t="shared" si="12"/>
        <v>1</v>
      </c>
      <c r="AO23" s="37">
        <f>IF(ISNA(VLOOKUP($AD$2:$AD$66,Notes!$A$1:$B$10,2,0)),"",VLOOKUP($AD$2:$AD$66,Notes!$A$1:$B$10,2,0))</f>
        <v>7</v>
      </c>
      <c r="AP23" s="22">
        <f>IF(ISNA(VLOOKUP($AF$2:$AF$66,Notes!$A$1:$B$10,2,0)),"",VLOOKUP($AF$2:$AF$66,Notes!$A$1:$B$10,2,0))</f>
        <v>7</v>
      </c>
      <c r="AQ23" s="22">
        <f>IF(ISNA(VLOOKUP($AH$2:$AH$66,Notes!$A$1:$B$10,2,0)),"",VLOOKUP($AH$2:$AH$66,Notes!$A$1:$B$10,2,0))</f>
        <v>10</v>
      </c>
      <c r="AR23" s="22" t="str">
        <f>IF(ISNA(VLOOKUP($AJ$2:$AJ$66,Notes!$C$1:$D$10,2,0)),"",VLOOKUP($AJ$2:$AJ$66,Notes!$C$1:$D$10,2,0))</f>
        <v/>
      </c>
      <c r="AS23" s="22">
        <f>IF(ISNA(VLOOKUP($AL$2:$AL$66,Notes!$E$1:$F$10,2,0)),"",VLOOKUP($AL$2:$AL$66,Notes!$E$1:$F$10,2,0))</f>
        <v>25</v>
      </c>
      <c r="AT23" s="38">
        <f t="shared" si="13"/>
        <v>49</v>
      </c>
      <c r="AU23" s="34">
        <v>94</v>
      </c>
      <c r="AV23" s="32">
        <v>3</v>
      </c>
      <c r="AW23" s="32">
        <v>89</v>
      </c>
      <c r="AX23" s="32">
        <v>3</v>
      </c>
      <c r="AY23" s="32">
        <v>93</v>
      </c>
      <c r="AZ23" s="32">
        <v>2</v>
      </c>
      <c r="BA23" s="32"/>
      <c r="BB23" s="32"/>
      <c r="BC23" s="32">
        <v>85</v>
      </c>
      <c r="BD23" s="32">
        <v>5</v>
      </c>
      <c r="BE23" s="22">
        <f t="shared" si="14"/>
        <v>361</v>
      </c>
      <c r="BF23" s="33">
        <f t="shared" si="15"/>
        <v>1</v>
      </c>
      <c r="BG23" s="37">
        <f>IF(ISNA(VLOOKUP($AV$2:$AV$66,Notes!$A$1:$B$10,2,0)),"",VLOOKUP($AV$2:$AV$66,Notes!$A$1:$B$10,2,0))</f>
        <v>8</v>
      </c>
      <c r="BH23" s="22">
        <f>IF(ISNA(VLOOKUP($AX$2:$AX$66,Notes!$A$1:$B$10,2,0)),"",VLOOKUP($AX$2:$AX$66,Notes!$A$1:$B$10,2,0))</f>
        <v>8</v>
      </c>
      <c r="BI23" s="22">
        <f>IF(ISNA(VLOOKUP($AZ$2:$AZ$66,Notes!$A$1:$B$10,2,0)),"",VLOOKUP($AZ$2:$AZ$66,Notes!$A$1:$B$10,2,0))</f>
        <v>9</v>
      </c>
      <c r="BJ23" s="22" t="str">
        <f>IF(ISNA(VLOOKUP($BB$2:$BB$66,Notes!$C$1:$D$10,2,0)),"",VLOOKUP($BB$2:$BB$66,Notes!$C$1:$D$10,2,0))</f>
        <v/>
      </c>
      <c r="BK23" s="22">
        <f>IF(ISNA(VLOOKUP($BD$2:$BD$66,Notes!$E$1:$F$10,2,0)),"",VLOOKUP($BD$2:$BD$66,Notes!$E$1:$F$10,2,0))</f>
        <v>21</v>
      </c>
      <c r="BL23" s="38">
        <f t="shared" si="16"/>
        <v>46</v>
      </c>
      <c r="BM23" s="34">
        <v>89</v>
      </c>
      <c r="BN23" s="32">
        <v>2</v>
      </c>
      <c r="BO23" s="32">
        <v>88</v>
      </c>
      <c r="BP23" s="32">
        <v>3</v>
      </c>
      <c r="BQ23" s="32">
        <v>92</v>
      </c>
      <c r="BR23" s="32">
        <v>2</v>
      </c>
      <c r="BS23" s="32"/>
      <c r="BT23" s="32"/>
      <c r="BU23" s="32">
        <v>84</v>
      </c>
      <c r="BV23" s="32">
        <v>3</v>
      </c>
      <c r="BW23" s="22">
        <f t="shared" si="17"/>
        <v>353</v>
      </c>
      <c r="BX23" s="33">
        <f t="shared" si="18"/>
        <v>1</v>
      </c>
      <c r="BY23" s="37">
        <f>IF(ISNA(VLOOKUP($BN$2:$BN$66,Notes!$A$1:$B$10,2,0)),"",VLOOKUP($BN$2:$BN$66,Notes!$A$1:$B$10,2,0))</f>
        <v>9</v>
      </c>
      <c r="BZ23" s="22">
        <f>IF(ISNA(VLOOKUP($BP$2:$BP$66,Notes!$A$1:$B$10,2,0)),"",VLOOKUP($BP$2:$BP$66,Notes!$A$1:$B$10,2,0))</f>
        <v>8</v>
      </c>
      <c r="CA23" s="22">
        <f>IF(ISNA(VLOOKUP($BR$2:$BR$66,Notes!$A$1:$B$10,2,0)),"",VLOOKUP($BR$2:$BR$66,Notes!$A$1:$B$10,2,0))</f>
        <v>9</v>
      </c>
      <c r="CB23" s="22" t="str">
        <f>IF(ISNA(VLOOKUP($BT$2:$BT$66,Notes!$C$1:$D$10,2,0)),"",VLOOKUP($BT$2:$BT$66,Notes!$C$1:$D$10,2,0))</f>
        <v/>
      </c>
      <c r="CC23" s="22">
        <f>IF(ISNA(VLOOKUP($BV$2:$BV$66,Notes!$E$1:$F$10,2,0)),"",VLOOKUP($BV$2:$BV$66,Notes!$E$1:$F$10,2,0))</f>
        <v>25</v>
      </c>
      <c r="CD23" s="38">
        <f t="shared" si="19"/>
        <v>51</v>
      </c>
      <c r="CE23" s="57">
        <f t="shared" si="20"/>
        <v>33</v>
      </c>
      <c r="CF23" s="22">
        <f t="shared" si="21"/>
        <v>49</v>
      </c>
      <c r="CG23" s="22">
        <f t="shared" si="22"/>
        <v>46</v>
      </c>
      <c r="CH23" s="22">
        <f t="shared" si="23"/>
        <v>51</v>
      </c>
    </row>
    <row r="24" spans="1:86">
      <c r="A24" s="35">
        <v>183</v>
      </c>
      <c r="B24" s="36" t="s">
        <v>81</v>
      </c>
      <c r="C24" s="35">
        <f t="shared" si="0"/>
        <v>1315</v>
      </c>
      <c r="D24" s="22">
        <f t="shared" si="1"/>
        <v>156</v>
      </c>
      <c r="E24" s="22">
        <f t="shared" si="2"/>
        <v>4</v>
      </c>
      <c r="F24" s="22">
        <f t="shared" si="3"/>
        <v>39</v>
      </c>
      <c r="G24" s="22">
        <f t="shared" si="4"/>
        <v>134</v>
      </c>
      <c r="H24" s="22">
        <f t="shared" si="5"/>
        <v>1</v>
      </c>
      <c r="I24" s="33">
        <f t="shared" si="6"/>
        <v>1</v>
      </c>
      <c r="J24" s="36">
        <f t="shared" si="7"/>
        <v>3</v>
      </c>
      <c r="K24" s="34">
        <v>78</v>
      </c>
      <c r="L24" s="32">
        <v>6</v>
      </c>
      <c r="M24" s="32">
        <v>87</v>
      </c>
      <c r="N24" s="32">
        <v>2</v>
      </c>
      <c r="O24" s="32">
        <v>85</v>
      </c>
      <c r="P24" s="32">
        <v>5</v>
      </c>
      <c r="Q24" s="32">
        <v>89</v>
      </c>
      <c r="R24" s="32">
        <v>1</v>
      </c>
      <c r="S24" s="32"/>
      <c r="T24" s="32"/>
      <c r="U24" s="22">
        <f t="shared" si="8"/>
        <v>339</v>
      </c>
      <c r="V24" s="33">
        <f t="shared" si="9"/>
        <v>1</v>
      </c>
      <c r="W24" s="37">
        <f>IF(ISNA(VLOOKUP($L$2:$L$66,Notes!$A$1:$B$10,2,0)),"",VLOOKUP($L$2:$L$66,Notes!$A$1:$B$10,2,0))</f>
        <v>5</v>
      </c>
      <c r="X24" s="22">
        <f>IF(ISNA(VLOOKUP($N$2:$N$66,Notes!$A$1:$B$10,2,0)),"",VLOOKUP($N$2:$N$66,Notes!$A$1:$B$10,2,0))</f>
        <v>9</v>
      </c>
      <c r="Y24" s="22">
        <f>IF(ISNA(VLOOKUP($P$2:$P$66,Notes!$A$1:$B$10,2,0)),"",VLOOKUP($P$2:$P$66,Notes!$A$1:$B$10,2,0))</f>
        <v>6</v>
      </c>
      <c r="Z24" s="22">
        <f>IF(ISNA(VLOOKUP($R$2:$R$66,Notes!$C$1:$D$10,2,0)),"",VLOOKUP($R$2:$R$66,Notes!$C$1:$D$10,2,0))</f>
        <v>14</v>
      </c>
      <c r="AA24" s="22" t="str">
        <f>IF(ISNA(VLOOKUP($T$2:$T$66,Notes!$E$1:$F$10,2,0)),"",VLOOKUP($T$2:$T$66,Notes!$E$1:$F$10,2,0))</f>
        <v/>
      </c>
      <c r="AB24" s="38">
        <f t="shared" si="10"/>
        <v>34</v>
      </c>
      <c r="AC24" s="34">
        <v>79</v>
      </c>
      <c r="AD24" s="32">
        <v>5</v>
      </c>
      <c r="AE24" s="32">
        <v>84</v>
      </c>
      <c r="AF24" s="32">
        <v>3</v>
      </c>
      <c r="AG24" s="32">
        <v>81</v>
      </c>
      <c r="AH24" s="32">
        <v>4</v>
      </c>
      <c r="AI24" s="32"/>
      <c r="AJ24" s="32"/>
      <c r="AK24" s="32">
        <v>84</v>
      </c>
      <c r="AL24" s="32">
        <v>6</v>
      </c>
      <c r="AM24" s="22">
        <f t="shared" si="11"/>
        <v>328</v>
      </c>
      <c r="AN24" s="33">
        <f t="shared" si="12"/>
        <v>1</v>
      </c>
      <c r="AO24" s="37">
        <f>IF(ISNA(VLOOKUP($AD$2:$AD$66,Notes!$A$1:$B$10,2,0)),"",VLOOKUP($AD$2:$AD$66,Notes!$A$1:$B$10,2,0))</f>
        <v>6</v>
      </c>
      <c r="AP24" s="22">
        <f>IF(ISNA(VLOOKUP($AF$2:$AF$66,Notes!$A$1:$B$10,2,0)),"",VLOOKUP($AF$2:$AF$66,Notes!$A$1:$B$10,2,0))</f>
        <v>8</v>
      </c>
      <c r="AQ24" s="22">
        <f>IF(ISNA(VLOOKUP($AH$2:$AH$66,Notes!$A$1:$B$10,2,0)),"",VLOOKUP($AH$2:$AH$66,Notes!$A$1:$B$10,2,0))</f>
        <v>7</v>
      </c>
      <c r="AR24" s="22" t="str">
        <f>IF(ISNA(VLOOKUP($AJ$2:$AJ$66,Notes!$C$1:$D$10,2,0)),"",VLOOKUP($AJ$2:$AJ$66,Notes!$C$1:$D$10,2,0))</f>
        <v/>
      </c>
      <c r="AS24" s="22">
        <f>IF(ISNA(VLOOKUP($AL$2:$AL$66,Notes!$E$1:$F$10,2,0)),"",VLOOKUP($AL$2:$AL$66,Notes!$E$1:$F$10,2,0))</f>
        <v>19</v>
      </c>
      <c r="AT24" s="38">
        <f t="shared" si="13"/>
        <v>40</v>
      </c>
      <c r="AU24" s="34">
        <v>88</v>
      </c>
      <c r="AV24" s="32">
        <v>5</v>
      </c>
      <c r="AW24" s="32">
        <v>82</v>
      </c>
      <c r="AX24" s="32">
        <v>5</v>
      </c>
      <c r="AY24" s="32">
        <v>51</v>
      </c>
      <c r="AZ24" s="32">
        <v>6</v>
      </c>
      <c r="BA24" s="32">
        <v>41</v>
      </c>
      <c r="BB24" s="32">
        <v>8</v>
      </c>
      <c r="BC24" s="32"/>
      <c r="BD24" s="32"/>
      <c r="BE24" s="22">
        <f t="shared" si="14"/>
        <v>262</v>
      </c>
      <c r="BF24" s="33">
        <f t="shared" si="15"/>
        <v>1</v>
      </c>
      <c r="BG24" s="37">
        <f>IF(ISNA(VLOOKUP($AV$2:$AV$66,Notes!$A$1:$B$10,2,0)),"",VLOOKUP($AV$2:$AV$66,Notes!$A$1:$B$10,2,0))</f>
        <v>6</v>
      </c>
      <c r="BH24" s="22">
        <f>IF(ISNA(VLOOKUP($AX$2:$AX$66,Notes!$A$1:$B$10,2,0)),"",VLOOKUP($AX$2:$AX$66,Notes!$A$1:$B$10,2,0))</f>
        <v>6</v>
      </c>
      <c r="BI24" s="22">
        <f>IF(ISNA(VLOOKUP($AZ$2:$AZ$66,Notes!$A$1:$B$10,2,0)),"",VLOOKUP($AZ$2:$AZ$66,Notes!$A$1:$B$10,2,0))</f>
        <v>5</v>
      </c>
      <c r="BJ24" s="22">
        <f>IF(ISNA(VLOOKUP($BB$2:$BB$66,Notes!$C$1:$D$10,2,0)),"",VLOOKUP($BB$2:$BB$66,Notes!$C$1:$D$10,2,0))</f>
        <v>5</v>
      </c>
      <c r="BK24" s="22" t="str">
        <f>IF(ISNA(VLOOKUP($BD$2:$BD$66,Notes!$E$1:$F$10,2,0)),"",VLOOKUP($BD$2:$BD$66,Notes!$E$1:$F$10,2,0))</f>
        <v/>
      </c>
      <c r="BL24" s="38">
        <f t="shared" si="16"/>
        <v>22</v>
      </c>
      <c r="BM24" s="34">
        <v>97</v>
      </c>
      <c r="BN24" s="32">
        <v>1</v>
      </c>
      <c r="BO24" s="32">
        <v>94</v>
      </c>
      <c r="BP24" s="32">
        <v>1</v>
      </c>
      <c r="BQ24" s="32">
        <v>96</v>
      </c>
      <c r="BR24" s="32">
        <v>1</v>
      </c>
      <c r="BS24" s="32"/>
      <c r="BT24" s="32"/>
      <c r="BU24" s="32">
        <v>99</v>
      </c>
      <c r="BV24" s="32">
        <v>1</v>
      </c>
      <c r="BW24" s="22">
        <f t="shared" si="17"/>
        <v>386</v>
      </c>
      <c r="BX24" s="33">
        <f t="shared" si="18"/>
        <v>1</v>
      </c>
      <c r="BY24" s="37">
        <f>IF(ISNA(VLOOKUP($BN$2:$BN$66,Notes!$A$1:$B$10,2,0)),"",VLOOKUP($BN$2:$BN$66,Notes!$A$1:$B$10,2,0))</f>
        <v>10</v>
      </c>
      <c r="BZ24" s="22">
        <f>IF(ISNA(VLOOKUP($BP$2:$BP$66,Notes!$A$1:$B$10,2,0)),"",VLOOKUP($BP$2:$BP$66,Notes!$A$1:$B$10,2,0))</f>
        <v>10</v>
      </c>
      <c r="CA24" s="22">
        <f>IF(ISNA(VLOOKUP($BR$2:$BR$66,Notes!$A$1:$B$10,2,0)),"",VLOOKUP($BR$2:$BR$66,Notes!$A$1:$B$10,2,0))</f>
        <v>10</v>
      </c>
      <c r="CB24" s="22" t="str">
        <f>IF(ISNA(VLOOKUP($BT$2:$BT$66,Notes!$C$1:$D$10,2,0)),"",VLOOKUP($BT$2:$BT$66,Notes!$C$1:$D$10,2,0))</f>
        <v/>
      </c>
      <c r="CC24" s="22">
        <f>IF(ISNA(VLOOKUP($BV$2:$BV$66,Notes!$E$1:$F$10,2,0)),"",VLOOKUP($BV$2:$BV$66,Notes!$E$1:$F$10,2,0))</f>
        <v>30</v>
      </c>
      <c r="CD24" s="38">
        <f t="shared" si="19"/>
        <v>60</v>
      </c>
      <c r="CE24" s="57">
        <f t="shared" si="20"/>
        <v>34</v>
      </c>
      <c r="CF24" s="22">
        <f t="shared" si="21"/>
        <v>40</v>
      </c>
      <c r="CG24" s="22">
        <f t="shared" si="22"/>
        <v>22</v>
      </c>
      <c r="CH24" s="22">
        <f t="shared" si="23"/>
        <v>60</v>
      </c>
    </row>
    <row r="25" spans="1:86">
      <c r="A25" s="35">
        <v>191</v>
      </c>
      <c r="B25" s="36" t="s">
        <v>82</v>
      </c>
      <c r="C25" s="35">
        <f t="shared" si="0"/>
        <v>341</v>
      </c>
      <c r="D25" s="22">
        <f t="shared" si="1"/>
        <v>33</v>
      </c>
      <c r="E25" s="22">
        <f t="shared" si="2"/>
        <v>1</v>
      </c>
      <c r="F25" s="22">
        <f t="shared" si="3"/>
        <v>33</v>
      </c>
      <c r="G25" s="22" t="str">
        <f t="shared" si="4"/>
        <v>CBDG</v>
      </c>
      <c r="H25" s="22">
        <f t="shared" si="5"/>
        <v>0</v>
      </c>
      <c r="I25" s="33">
        <f t="shared" si="6"/>
        <v>0</v>
      </c>
      <c r="J25" s="36">
        <f t="shared" si="7"/>
        <v>0</v>
      </c>
      <c r="K25" s="34"/>
      <c r="L25" s="32"/>
      <c r="M25" s="32"/>
      <c r="N25" s="32"/>
      <c r="O25" s="32"/>
      <c r="P25" s="32"/>
      <c r="Q25" s="32"/>
      <c r="R25" s="32"/>
      <c r="S25" s="32"/>
      <c r="T25" s="32"/>
      <c r="U25" s="22">
        <f t="shared" si="8"/>
        <v>0</v>
      </c>
      <c r="V25" s="33">
        <f t="shared" si="9"/>
        <v>0</v>
      </c>
      <c r="W25" s="37" t="str">
        <f>IF(ISNA(VLOOKUP($L$2:$L$66,Notes!$A$1:$B$10,2,0)),"",VLOOKUP($L$2:$L$66,Notes!$A$1:$B$10,2,0))</f>
        <v/>
      </c>
      <c r="X25" s="22" t="str">
        <f>IF(ISNA(VLOOKUP($N$2:$N$66,Notes!$A$1:$B$10,2,0)),"",VLOOKUP($N$2:$N$66,Notes!$A$1:$B$10,2,0))</f>
        <v/>
      </c>
      <c r="Y25" s="22" t="str">
        <f>IF(ISNA(VLOOKUP($P$2:$P$66,Notes!$A$1:$B$10,2,0)),"",VLOOKUP($P$2:$P$66,Notes!$A$1:$B$10,2,0))</f>
        <v/>
      </c>
      <c r="Z25" s="22" t="str">
        <f>IF(ISNA(VLOOKUP($R$2:$R$66,Notes!$C$1:$D$10,2,0)),"",VLOOKUP($R$2:$R$66,Notes!$C$1:$D$10,2,0))</f>
        <v/>
      </c>
      <c r="AA25" s="22" t="str">
        <f>IF(ISNA(VLOOKUP($T$2:$T$66,Notes!$E$1:$F$10,2,0)),"",VLOOKUP($T$2:$T$66,Notes!$E$1:$F$10,2,0))</f>
        <v/>
      </c>
      <c r="AB25" s="38">
        <f t="shared" si="10"/>
        <v>0</v>
      </c>
      <c r="AC25" s="34"/>
      <c r="AD25" s="32"/>
      <c r="AE25" s="32"/>
      <c r="AF25" s="32"/>
      <c r="AG25" s="32"/>
      <c r="AH25" s="32"/>
      <c r="AI25" s="32"/>
      <c r="AJ25" s="32"/>
      <c r="AK25" s="32"/>
      <c r="AL25" s="32"/>
      <c r="AM25" s="22">
        <f t="shared" si="11"/>
        <v>0</v>
      </c>
      <c r="AN25" s="33">
        <f t="shared" si="12"/>
        <v>0</v>
      </c>
      <c r="AO25" s="37" t="str">
        <f>IF(ISNA(VLOOKUP($AD$2:$AD$66,Notes!$A$1:$B$10,2,0)),"",VLOOKUP($AD$2:$AD$66,Notes!$A$1:$B$10,2,0))</f>
        <v/>
      </c>
      <c r="AP25" s="22" t="str">
        <f>IF(ISNA(VLOOKUP($AF$2:$AF$66,Notes!$A$1:$B$10,2,0)),"",VLOOKUP($AF$2:$AF$66,Notes!$A$1:$B$10,2,0))</f>
        <v/>
      </c>
      <c r="AQ25" s="22" t="str">
        <f>IF(ISNA(VLOOKUP($AH$2:$AH$66,Notes!$A$1:$B$10,2,0)),"",VLOOKUP($AH$2:$AH$66,Notes!$A$1:$B$10,2,0))</f>
        <v/>
      </c>
      <c r="AR25" s="22" t="str">
        <f>IF(ISNA(VLOOKUP($AJ$2:$AJ$66,Notes!$C$1:$D$10,2,0)),"",VLOOKUP($AJ$2:$AJ$66,Notes!$C$1:$D$10,2,0))</f>
        <v/>
      </c>
      <c r="AS25" s="22" t="str">
        <f>IF(ISNA(VLOOKUP($AL$2:$AL$66,Notes!$E$1:$F$10,2,0)),"",VLOOKUP($AL$2:$AL$66,Notes!$E$1:$F$10,2,0))</f>
        <v/>
      </c>
      <c r="AT25" s="38">
        <f t="shared" si="13"/>
        <v>0</v>
      </c>
      <c r="AU25" s="34">
        <v>93</v>
      </c>
      <c r="AV25" s="32">
        <v>4</v>
      </c>
      <c r="AW25" s="32">
        <v>88</v>
      </c>
      <c r="AX25" s="32">
        <v>4</v>
      </c>
      <c r="AY25" s="32">
        <v>89</v>
      </c>
      <c r="AZ25" s="32">
        <v>4</v>
      </c>
      <c r="BA25" s="32">
        <v>71</v>
      </c>
      <c r="BB25" s="32">
        <v>2</v>
      </c>
      <c r="BC25" s="32"/>
      <c r="BD25" s="32"/>
      <c r="BE25" s="22">
        <f t="shared" si="14"/>
        <v>341</v>
      </c>
      <c r="BF25" s="33">
        <f t="shared" si="15"/>
        <v>1</v>
      </c>
      <c r="BG25" s="37">
        <f>IF(ISNA(VLOOKUP($AV$2:$AV$66,Notes!$A$1:$B$10,2,0)),"",VLOOKUP($AV$2:$AV$66,Notes!$A$1:$B$10,2,0))</f>
        <v>7</v>
      </c>
      <c r="BH25" s="22">
        <f>IF(ISNA(VLOOKUP($AX$2:$AX$66,Notes!$A$1:$B$10,2,0)),"",VLOOKUP($AX$2:$AX$66,Notes!$A$1:$B$10,2,0))</f>
        <v>7</v>
      </c>
      <c r="BI25" s="22">
        <f>IF(ISNA(VLOOKUP($AZ$2:$AZ$66,Notes!$A$1:$B$10,2,0)),"",VLOOKUP($AZ$2:$AZ$66,Notes!$A$1:$B$10,2,0))</f>
        <v>7</v>
      </c>
      <c r="BJ25" s="22">
        <f>IF(ISNA(VLOOKUP($BB$2:$BB$66,Notes!$C$1:$D$10,2,0)),"",VLOOKUP($BB$2:$BB$66,Notes!$C$1:$D$10,2,0))</f>
        <v>12</v>
      </c>
      <c r="BK25" s="22" t="str">
        <f>IF(ISNA(VLOOKUP($BD$2:$BD$66,Notes!$E$1:$F$10,2,0)),"",VLOOKUP($BD$2:$BD$66,Notes!$E$1:$F$10,2,0))</f>
        <v/>
      </c>
      <c r="BL25" s="38">
        <f t="shared" si="16"/>
        <v>33</v>
      </c>
      <c r="BM25" s="34"/>
      <c r="BN25" s="32"/>
      <c r="BO25" s="32"/>
      <c r="BP25" s="32"/>
      <c r="BQ25" s="32"/>
      <c r="BR25" s="32"/>
      <c r="BS25" s="32"/>
      <c r="BT25" s="32"/>
      <c r="BU25" s="32"/>
      <c r="BV25" s="32"/>
      <c r="BW25" s="22">
        <f t="shared" si="17"/>
        <v>0</v>
      </c>
      <c r="BX25" s="33">
        <f t="shared" si="18"/>
        <v>0</v>
      </c>
      <c r="BY25" s="37" t="str">
        <f>IF(ISNA(VLOOKUP($BN$2:$BN$66,Notes!$A$1:$B$10,2,0)),"",VLOOKUP($BN$2:$BN$66,Notes!$A$1:$B$10,2,0))</f>
        <v/>
      </c>
      <c r="BZ25" s="22" t="str">
        <f>IF(ISNA(VLOOKUP($BP$2:$BP$66,Notes!$A$1:$B$10,2,0)),"",VLOOKUP($BP$2:$BP$66,Notes!$A$1:$B$10,2,0))</f>
        <v/>
      </c>
      <c r="CA25" s="22" t="str">
        <f>IF(ISNA(VLOOKUP($BR$2:$BR$66,Notes!$A$1:$B$10,2,0)),"",VLOOKUP($BR$2:$BR$66,Notes!$A$1:$B$10,2,0))</f>
        <v/>
      </c>
      <c r="CB25" s="22" t="str">
        <f>IF(ISNA(VLOOKUP($BT$2:$BT$66,Notes!$C$1:$D$10,2,0)),"",VLOOKUP($BT$2:$BT$66,Notes!$C$1:$D$10,2,0))</f>
        <v/>
      </c>
      <c r="CC25" s="22" t="str">
        <f>IF(ISNA(VLOOKUP($BV$2:$BV$66,Notes!$E$1:$F$10,2,0)),"",VLOOKUP($BV$2:$BV$66,Notes!$E$1:$F$10,2,0))</f>
        <v/>
      </c>
      <c r="CD25" s="38">
        <f t="shared" si="19"/>
        <v>0</v>
      </c>
      <c r="CE25" s="57">
        <f t="shared" si="20"/>
        <v>0</v>
      </c>
      <c r="CF25" s="22">
        <f t="shared" si="21"/>
        <v>0</v>
      </c>
      <c r="CG25" s="22">
        <f t="shared" si="22"/>
        <v>33</v>
      </c>
      <c r="CH25" s="22">
        <f t="shared" si="23"/>
        <v>0</v>
      </c>
    </row>
    <row r="26" spans="1:86">
      <c r="A26" s="35">
        <v>192</v>
      </c>
      <c r="B26" s="36" t="s">
        <v>47</v>
      </c>
      <c r="C26" s="35">
        <f t="shared" si="0"/>
        <v>319</v>
      </c>
      <c r="D26" s="22">
        <f t="shared" si="1"/>
        <v>46</v>
      </c>
      <c r="E26" s="22">
        <f t="shared" si="2"/>
        <v>1</v>
      </c>
      <c r="F26" s="22">
        <f t="shared" si="3"/>
        <v>46</v>
      </c>
      <c r="G26" s="22" t="str">
        <f t="shared" si="4"/>
        <v>CBDG</v>
      </c>
      <c r="H26" s="22">
        <f t="shared" si="5"/>
        <v>0</v>
      </c>
      <c r="I26" s="33">
        <f t="shared" si="6"/>
        <v>0</v>
      </c>
      <c r="J26" s="36">
        <f t="shared" si="7"/>
        <v>0</v>
      </c>
      <c r="K26" s="34">
        <v>81</v>
      </c>
      <c r="L26" s="32">
        <v>3</v>
      </c>
      <c r="M26" s="32">
        <v>85</v>
      </c>
      <c r="N26" s="32">
        <v>3</v>
      </c>
      <c r="O26" s="32">
        <v>80</v>
      </c>
      <c r="P26" s="32">
        <v>2</v>
      </c>
      <c r="Q26" s="32"/>
      <c r="R26" s="32"/>
      <c r="S26" s="32">
        <v>73</v>
      </c>
      <c r="T26" s="32">
        <v>5</v>
      </c>
      <c r="U26" s="22">
        <f t="shared" si="8"/>
        <v>319</v>
      </c>
      <c r="V26" s="33">
        <f t="shared" si="9"/>
        <v>1</v>
      </c>
      <c r="W26" s="37">
        <f>IF(ISNA(VLOOKUP($L$2:$L$66,Notes!$A$1:$B$10,2,0)),"",VLOOKUP($L$2:$L$66,Notes!$A$1:$B$10,2,0))</f>
        <v>8</v>
      </c>
      <c r="X26" s="22">
        <f>IF(ISNA(VLOOKUP($N$2:$N$66,Notes!$A$1:$B$10,2,0)),"",VLOOKUP($N$2:$N$66,Notes!$A$1:$B$10,2,0))</f>
        <v>8</v>
      </c>
      <c r="Y26" s="22">
        <f>IF(ISNA(VLOOKUP($P$2:$P$66,Notes!$A$1:$B$10,2,0)),"",VLOOKUP($P$2:$P$66,Notes!$A$1:$B$10,2,0))</f>
        <v>9</v>
      </c>
      <c r="Z26" s="22" t="str">
        <f>IF(ISNA(VLOOKUP($R$2:$R$66,Notes!$C$1:$D$10,2,0)),"",VLOOKUP($R$2:$R$66,Notes!$C$1:$D$10,2,0))</f>
        <v/>
      </c>
      <c r="AA26" s="22">
        <f>IF(ISNA(VLOOKUP($T$2:$T$66,Notes!$E$1:$F$10,2,0)),"",VLOOKUP($T$2:$T$66,Notes!$E$1:$F$10,2,0))</f>
        <v>21</v>
      </c>
      <c r="AB26" s="38">
        <f t="shared" si="10"/>
        <v>46</v>
      </c>
      <c r="AC26" s="34"/>
      <c r="AD26" s="32"/>
      <c r="AE26" s="32"/>
      <c r="AF26" s="32"/>
      <c r="AG26" s="32"/>
      <c r="AH26" s="32"/>
      <c r="AI26" s="32"/>
      <c r="AJ26" s="32"/>
      <c r="AK26" s="32"/>
      <c r="AL26" s="32"/>
      <c r="AM26" s="22">
        <f t="shared" si="11"/>
        <v>0</v>
      </c>
      <c r="AN26" s="33">
        <f t="shared" si="12"/>
        <v>0</v>
      </c>
      <c r="AO26" s="37" t="str">
        <f>IF(ISNA(VLOOKUP($AD$2:$AD$66,Notes!$A$1:$B$10,2,0)),"",VLOOKUP($AD$2:$AD$66,Notes!$A$1:$B$10,2,0))</f>
        <v/>
      </c>
      <c r="AP26" s="22" t="str">
        <f>IF(ISNA(VLOOKUP($AF$2:$AF$66,Notes!$A$1:$B$10,2,0)),"",VLOOKUP($AF$2:$AF$66,Notes!$A$1:$B$10,2,0))</f>
        <v/>
      </c>
      <c r="AQ26" s="22" t="str">
        <f>IF(ISNA(VLOOKUP($AH$2:$AH$66,Notes!$A$1:$B$10,2,0)),"",VLOOKUP($AH$2:$AH$66,Notes!$A$1:$B$10,2,0))</f>
        <v/>
      </c>
      <c r="AR26" s="22" t="str">
        <f>IF(ISNA(VLOOKUP($AJ$2:$AJ$66,Notes!$C$1:$D$10,2,0)),"",VLOOKUP($AJ$2:$AJ$66,Notes!$C$1:$D$10,2,0))</f>
        <v/>
      </c>
      <c r="AS26" s="22" t="str">
        <f>IF(ISNA(VLOOKUP($AL$2:$AL$66,Notes!$E$1:$F$10,2,0)),"",VLOOKUP($AL$2:$AL$66,Notes!$E$1:$F$10,2,0))</f>
        <v/>
      </c>
      <c r="AT26" s="38">
        <f t="shared" si="13"/>
        <v>0</v>
      </c>
      <c r="AU26" s="34"/>
      <c r="AV26" s="32"/>
      <c r="AW26" s="32"/>
      <c r="AX26" s="32"/>
      <c r="AY26" s="32"/>
      <c r="AZ26" s="32"/>
      <c r="BA26" s="32"/>
      <c r="BB26" s="32"/>
      <c r="BC26" s="32"/>
      <c r="BD26" s="32"/>
      <c r="BE26" s="22">
        <f t="shared" si="14"/>
        <v>0</v>
      </c>
      <c r="BF26" s="33">
        <f t="shared" si="15"/>
        <v>0</v>
      </c>
      <c r="BG26" s="37" t="str">
        <f>IF(ISNA(VLOOKUP($AV$2:$AV$66,Notes!$A$1:$B$10,2,0)),"",VLOOKUP($AV$2:$AV$66,Notes!$A$1:$B$10,2,0))</f>
        <v/>
      </c>
      <c r="BH26" s="22" t="str">
        <f>IF(ISNA(VLOOKUP($AX$2:$AX$66,Notes!$A$1:$B$10,2,0)),"",VLOOKUP($AX$2:$AX$66,Notes!$A$1:$B$10,2,0))</f>
        <v/>
      </c>
      <c r="BI26" s="22" t="str">
        <f>IF(ISNA(VLOOKUP($AZ$2:$AZ$66,Notes!$A$1:$B$10,2,0)),"",VLOOKUP($AZ$2:$AZ$66,Notes!$A$1:$B$10,2,0))</f>
        <v/>
      </c>
      <c r="BJ26" s="22" t="str">
        <f>IF(ISNA(VLOOKUP($BB$2:$BB$66,Notes!$C$1:$D$10,2,0)),"",VLOOKUP($BB$2:$BB$66,Notes!$C$1:$D$10,2,0))</f>
        <v/>
      </c>
      <c r="BK26" s="22" t="str">
        <f>IF(ISNA(VLOOKUP($BD$2:$BD$66,Notes!$E$1:$F$10,2,0)),"",VLOOKUP($BD$2:$BD$66,Notes!$E$1:$F$10,2,0))</f>
        <v/>
      </c>
      <c r="BL26" s="38">
        <f t="shared" si="16"/>
        <v>0</v>
      </c>
      <c r="BM26" s="34"/>
      <c r="BN26" s="32"/>
      <c r="BO26" s="32"/>
      <c r="BP26" s="32"/>
      <c r="BQ26" s="32"/>
      <c r="BR26" s="32"/>
      <c r="BS26" s="32"/>
      <c r="BT26" s="32"/>
      <c r="BU26" s="32"/>
      <c r="BV26" s="32"/>
      <c r="BW26" s="22">
        <f t="shared" si="17"/>
        <v>0</v>
      </c>
      <c r="BX26" s="33">
        <f t="shared" si="18"/>
        <v>0</v>
      </c>
      <c r="BY26" s="37" t="str">
        <f>IF(ISNA(VLOOKUP($BN$2:$BN$66,Notes!$A$1:$B$10,2,0)),"",VLOOKUP($BN$2:$BN$66,Notes!$A$1:$B$10,2,0))</f>
        <v/>
      </c>
      <c r="BZ26" s="22" t="str">
        <f>IF(ISNA(VLOOKUP($BP$2:$BP$66,Notes!$A$1:$B$10,2,0)),"",VLOOKUP($BP$2:$BP$66,Notes!$A$1:$B$10,2,0))</f>
        <v/>
      </c>
      <c r="CA26" s="22" t="str">
        <f>IF(ISNA(VLOOKUP($BR$2:$BR$66,Notes!$A$1:$B$10,2,0)),"",VLOOKUP($BR$2:$BR$66,Notes!$A$1:$B$10,2,0))</f>
        <v/>
      </c>
      <c r="CB26" s="22" t="str">
        <f>IF(ISNA(VLOOKUP($BT$2:$BT$66,Notes!$C$1:$D$10,2,0)),"",VLOOKUP($BT$2:$BT$66,Notes!$C$1:$D$10,2,0))</f>
        <v/>
      </c>
      <c r="CC26" s="22" t="str">
        <f>IF(ISNA(VLOOKUP($BV$2:$BV$66,Notes!$E$1:$F$10,2,0)),"",VLOOKUP($BV$2:$BV$66,Notes!$E$1:$F$10,2,0))</f>
        <v/>
      </c>
      <c r="CD26" s="38">
        <f t="shared" si="19"/>
        <v>0</v>
      </c>
      <c r="CE26" s="57">
        <f t="shared" si="20"/>
        <v>46</v>
      </c>
      <c r="CF26" s="22">
        <f t="shared" si="21"/>
        <v>0</v>
      </c>
      <c r="CG26" s="22">
        <f t="shared" si="22"/>
        <v>0</v>
      </c>
      <c r="CH26" s="22">
        <f t="shared" si="23"/>
        <v>0</v>
      </c>
    </row>
    <row r="27" spans="1:86">
      <c r="A27" s="35">
        <v>197</v>
      </c>
      <c r="B27" s="139" t="s">
        <v>275</v>
      </c>
      <c r="C27" s="35">
        <f t="shared" si="0"/>
        <v>0</v>
      </c>
      <c r="D27" s="22">
        <f t="shared" si="1"/>
        <v>0</v>
      </c>
      <c r="E27" s="22">
        <f t="shared" si="2"/>
        <v>0</v>
      </c>
      <c r="F27" s="22">
        <f t="shared" si="3"/>
        <v>0</v>
      </c>
      <c r="G27" s="22">
        <f t="shared" si="4"/>
        <v>0</v>
      </c>
      <c r="H27" s="22">
        <f t="shared" si="5"/>
        <v>0</v>
      </c>
      <c r="I27" s="33">
        <f t="shared" si="6"/>
        <v>0</v>
      </c>
      <c r="J27" s="36">
        <f t="shared" si="7"/>
        <v>0</v>
      </c>
      <c r="K27" s="34"/>
      <c r="L27" s="32"/>
      <c r="M27" s="32"/>
      <c r="N27" s="32"/>
      <c r="O27" s="32"/>
      <c r="P27" s="32"/>
      <c r="Q27" s="32"/>
      <c r="R27" s="32"/>
      <c r="S27" s="32"/>
      <c r="T27" s="32"/>
      <c r="U27" s="22">
        <f t="shared" si="8"/>
        <v>0</v>
      </c>
      <c r="V27" s="33">
        <f t="shared" si="9"/>
        <v>0</v>
      </c>
      <c r="W27" s="37" t="str">
        <f>IF(ISNA(VLOOKUP($L$2:$L$66,Notes!$A$1:$B$10,2,0)),"",VLOOKUP($L$2:$L$66,Notes!$A$1:$B$10,2,0))</f>
        <v/>
      </c>
      <c r="X27" s="22" t="str">
        <f>IF(ISNA(VLOOKUP($N$2:$N$66,Notes!$A$1:$B$10,2,0)),"",VLOOKUP($N$2:$N$66,Notes!$A$1:$B$10,2,0))</f>
        <v/>
      </c>
      <c r="Y27" s="22" t="str">
        <f>IF(ISNA(VLOOKUP($P$2:$P$66,Notes!$A$1:$B$10,2,0)),"",VLOOKUP($P$2:$P$66,Notes!$A$1:$B$10,2,0))</f>
        <v/>
      </c>
      <c r="Z27" s="22" t="str">
        <f>IF(ISNA(VLOOKUP($R$2:$R$66,Notes!$C$1:$D$10,2,0)),"",VLOOKUP($R$2:$R$66,Notes!$C$1:$D$10,2,0))</f>
        <v/>
      </c>
      <c r="AA27" s="22" t="str">
        <f>IF(ISNA(VLOOKUP($T$2:$T$66,Notes!$E$1:$F$10,2,0)),"",VLOOKUP($T$2:$T$66,Notes!$E$1:$F$10,2,0))</f>
        <v/>
      </c>
      <c r="AB27" s="38">
        <f t="shared" si="10"/>
        <v>0</v>
      </c>
      <c r="AC27" s="34"/>
      <c r="AD27" s="32"/>
      <c r="AE27" s="32"/>
      <c r="AF27" s="32"/>
      <c r="AG27" s="32"/>
      <c r="AH27" s="32"/>
      <c r="AI27" s="32"/>
      <c r="AJ27" s="32"/>
      <c r="AK27" s="32"/>
      <c r="AL27" s="32"/>
      <c r="AM27" s="22">
        <f t="shared" si="11"/>
        <v>0</v>
      </c>
      <c r="AN27" s="33">
        <f t="shared" si="12"/>
        <v>0</v>
      </c>
      <c r="AO27" s="37" t="str">
        <f>IF(ISNA(VLOOKUP($AD$2:$AD$66,Notes!$A$1:$B$10,2,0)),"",VLOOKUP($AD$2:$AD$66,Notes!$A$1:$B$10,2,0))</f>
        <v/>
      </c>
      <c r="AP27" s="22" t="str">
        <f>IF(ISNA(VLOOKUP($AF$2:$AF$66,Notes!$A$1:$B$10,2,0)),"",VLOOKUP($AF$2:$AF$66,Notes!$A$1:$B$10,2,0))</f>
        <v/>
      </c>
      <c r="AQ27" s="22" t="str">
        <f>IF(ISNA(VLOOKUP($AH$2:$AH$66,Notes!$A$1:$B$10,2,0)),"",VLOOKUP($AH$2:$AH$66,Notes!$A$1:$B$10,2,0))</f>
        <v/>
      </c>
      <c r="AR27" s="22" t="str">
        <f>IF(ISNA(VLOOKUP($AJ$2:$AJ$66,Notes!$C$1:$D$10,2,0)),"",VLOOKUP($AJ$2:$AJ$66,Notes!$C$1:$D$10,2,0))</f>
        <v/>
      </c>
      <c r="AS27" s="22" t="str">
        <f>IF(ISNA(VLOOKUP($AL$2:$AL$66,Notes!$E$1:$F$10,2,0)),"",VLOOKUP($AL$2:$AL$66,Notes!$E$1:$F$10,2,0))</f>
        <v/>
      </c>
      <c r="AT27" s="38">
        <f t="shared" si="13"/>
        <v>0</v>
      </c>
      <c r="AU27" s="34"/>
      <c r="AV27" s="32"/>
      <c r="AW27" s="32"/>
      <c r="AX27" s="32"/>
      <c r="AY27" s="32"/>
      <c r="AZ27" s="32"/>
      <c r="BA27" s="32"/>
      <c r="BB27" s="32"/>
      <c r="BC27" s="32"/>
      <c r="BD27" s="32"/>
      <c r="BE27" s="22">
        <f t="shared" si="14"/>
        <v>0</v>
      </c>
      <c r="BF27" s="33">
        <f t="shared" si="15"/>
        <v>0</v>
      </c>
      <c r="BG27" s="37" t="str">
        <f>IF(ISNA(VLOOKUP($AV$2:$AV$66,Notes!$A$1:$B$10,2,0)),"",VLOOKUP($AV$2:$AV$66,Notes!$A$1:$B$10,2,0))</f>
        <v/>
      </c>
      <c r="BH27" s="22" t="str">
        <f>IF(ISNA(VLOOKUP($AX$2:$AX$66,Notes!$A$1:$B$10,2,0)),"",VLOOKUP($AX$2:$AX$66,Notes!$A$1:$B$10,2,0))</f>
        <v/>
      </c>
      <c r="BI27" s="22" t="str">
        <f>IF(ISNA(VLOOKUP($AZ$2:$AZ$66,Notes!$A$1:$B$10,2,0)),"",VLOOKUP($AZ$2:$AZ$66,Notes!$A$1:$B$10,2,0))</f>
        <v/>
      </c>
      <c r="BJ27" s="22" t="str">
        <f>IF(ISNA(VLOOKUP($BB$2:$BB$66,Notes!$C$1:$D$10,2,0)),"",VLOOKUP($BB$2:$BB$66,Notes!$C$1:$D$10,2,0))</f>
        <v/>
      </c>
      <c r="BK27" s="22" t="str">
        <f>IF(ISNA(VLOOKUP($BD$2:$BD$66,Notes!$E$1:$F$10,2,0)),"",VLOOKUP($BD$2:$BD$66,Notes!$E$1:$F$10,2,0))</f>
        <v/>
      </c>
      <c r="BL27" s="38">
        <f t="shared" si="16"/>
        <v>0</v>
      </c>
      <c r="BM27" s="34"/>
      <c r="BN27" s="32"/>
      <c r="BO27" s="32"/>
      <c r="BP27" s="32"/>
      <c r="BQ27" s="32"/>
      <c r="BR27" s="32"/>
      <c r="BS27" s="32"/>
      <c r="BT27" s="32"/>
      <c r="BU27" s="32"/>
      <c r="BV27" s="32"/>
      <c r="BW27" s="22">
        <f t="shared" si="17"/>
        <v>0</v>
      </c>
      <c r="BX27" s="33">
        <f t="shared" si="18"/>
        <v>0</v>
      </c>
      <c r="BY27" s="37" t="str">
        <f>IF(ISNA(VLOOKUP($BN$2:$BN$66,Notes!$A$1:$B$10,2,0)),"",VLOOKUP($BN$2:$BN$66,Notes!$A$1:$B$10,2,0))</f>
        <v/>
      </c>
      <c r="BZ27" s="22" t="str">
        <f>IF(ISNA(VLOOKUP($BP$2:$BP$66,Notes!$A$1:$B$10,2,0)),"",VLOOKUP($BP$2:$BP$66,Notes!$A$1:$B$10,2,0))</f>
        <v/>
      </c>
      <c r="CA27" s="22" t="str">
        <f>IF(ISNA(VLOOKUP($BR$2:$BR$66,Notes!$A$1:$B$10,2,0)),"",VLOOKUP($BR$2:$BR$66,Notes!$A$1:$B$10,2,0))</f>
        <v/>
      </c>
      <c r="CB27" s="22" t="str">
        <f>IF(ISNA(VLOOKUP($BT$2:$BT$66,Notes!$C$1:$D$10,2,0)),"",VLOOKUP($BT$2:$BT$66,Notes!$C$1:$D$10,2,0))</f>
        <v/>
      </c>
      <c r="CC27" s="22" t="str">
        <f>IF(ISNA(VLOOKUP($BV$2:$BV$66,Notes!$E$1:$F$10,2,0)),"",VLOOKUP($BV$2:$BV$66,Notes!$E$1:$F$10,2,0))</f>
        <v/>
      </c>
      <c r="CD27" s="38">
        <f t="shared" si="19"/>
        <v>0</v>
      </c>
      <c r="CE27" s="57">
        <f t="shared" si="20"/>
        <v>0</v>
      </c>
      <c r="CF27" s="22">
        <f t="shared" si="21"/>
        <v>0</v>
      </c>
      <c r="CG27" s="22">
        <f t="shared" si="22"/>
        <v>0</v>
      </c>
      <c r="CH27" s="22">
        <f t="shared" si="23"/>
        <v>0</v>
      </c>
    </row>
    <row r="28" spans="1:86">
      <c r="A28" s="35">
        <v>203</v>
      </c>
      <c r="B28" s="36" t="s">
        <v>83</v>
      </c>
      <c r="C28" s="35">
        <f t="shared" si="0"/>
        <v>0</v>
      </c>
      <c r="D28" s="22">
        <f t="shared" si="1"/>
        <v>0</v>
      </c>
      <c r="E28" s="22">
        <f t="shared" si="2"/>
        <v>0</v>
      </c>
      <c r="F28" s="22">
        <f t="shared" si="3"/>
        <v>0</v>
      </c>
      <c r="G28" s="22">
        <f t="shared" si="4"/>
        <v>0</v>
      </c>
      <c r="H28" s="22">
        <f t="shared" si="5"/>
        <v>0</v>
      </c>
      <c r="I28" s="33">
        <f t="shared" si="6"/>
        <v>0</v>
      </c>
      <c r="J28" s="36">
        <f t="shared" si="7"/>
        <v>0</v>
      </c>
      <c r="K28" s="34"/>
      <c r="L28" s="32"/>
      <c r="M28" s="32"/>
      <c r="N28" s="32"/>
      <c r="O28" s="32"/>
      <c r="P28" s="32"/>
      <c r="Q28" s="32"/>
      <c r="R28" s="32"/>
      <c r="S28" s="32"/>
      <c r="T28" s="32"/>
      <c r="U28" s="22">
        <f t="shared" si="8"/>
        <v>0</v>
      </c>
      <c r="V28" s="33">
        <f t="shared" si="9"/>
        <v>0</v>
      </c>
      <c r="W28" s="37" t="str">
        <f>IF(ISNA(VLOOKUP($L$2:$L$66,Notes!$A$1:$B$10,2,0)),"",VLOOKUP($L$2:$L$66,Notes!$A$1:$B$10,2,0))</f>
        <v/>
      </c>
      <c r="X28" s="22" t="str">
        <f>IF(ISNA(VLOOKUP($N$2:$N$66,Notes!$A$1:$B$10,2,0)),"",VLOOKUP($N$2:$N$66,Notes!$A$1:$B$10,2,0))</f>
        <v/>
      </c>
      <c r="Y28" s="22" t="str">
        <f>IF(ISNA(VLOOKUP($P$2:$P$66,Notes!$A$1:$B$10,2,0)),"",VLOOKUP($P$2:$P$66,Notes!$A$1:$B$10,2,0))</f>
        <v/>
      </c>
      <c r="Z28" s="22" t="str">
        <f>IF(ISNA(VLOOKUP($R$2:$R$66,Notes!$C$1:$D$10,2,0)),"",VLOOKUP($R$2:$R$66,Notes!$C$1:$D$10,2,0))</f>
        <v/>
      </c>
      <c r="AA28" s="22" t="str">
        <f>IF(ISNA(VLOOKUP($T$2:$T$66,Notes!$E$1:$F$10,2,0)),"",VLOOKUP($T$2:$T$66,Notes!$E$1:$F$10,2,0))</f>
        <v/>
      </c>
      <c r="AB28" s="38">
        <f t="shared" si="10"/>
        <v>0</v>
      </c>
      <c r="AC28" s="34"/>
      <c r="AD28" s="32"/>
      <c r="AE28" s="32"/>
      <c r="AF28" s="32"/>
      <c r="AG28" s="32"/>
      <c r="AH28" s="32"/>
      <c r="AI28" s="32"/>
      <c r="AJ28" s="32"/>
      <c r="AK28" s="32"/>
      <c r="AL28" s="32"/>
      <c r="AM28" s="22">
        <f t="shared" si="11"/>
        <v>0</v>
      </c>
      <c r="AN28" s="33">
        <f t="shared" si="12"/>
        <v>0</v>
      </c>
      <c r="AO28" s="37" t="str">
        <f>IF(ISNA(VLOOKUP($AD$2:$AD$66,Notes!$A$1:$B$10,2,0)),"",VLOOKUP($AD$2:$AD$66,Notes!$A$1:$B$10,2,0))</f>
        <v/>
      </c>
      <c r="AP28" s="22" t="str">
        <f>IF(ISNA(VLOOKUP($AF$2:$AF$66,Notes!$A$1:$B$10,2,0)),"",VLOOKUP($AF$2:$AF$66,Notes!$A$1:$B$10,2,0))</f>
        <v/>
      </c>
      <c r="AQ28" s="22" t="str">
        <f>IF(ISNA(VLOOKUP($AH$2:$AH$66,Notes!$A$1:$B$10,2,0)),"",VLOOKUP($AH$2:$AH$66,Notes!$A$1:$B$10,2,0))</f>
        <v/>
      </c>
      <c r="AR28" s="22" t="str">
        <f>IF(ISNA(VLOOKUP($AJ$2:$AJ$66,Notes!$C$1:$D$10,2,0)),"",VLOOKUP($AJ$2:$AJ$66,Notes!$C$1:$D$10,2,0))</f>
        <v/>
      </c>
      <c r="AS28" s="22" t="str">
        <f>IF(ISNA(VLOOKUP($AL$2:$AL$66,Notes!$E$1:$F$10,2,0)),"",VLOOKUP($AL$2:$AL$66,Notes!$E$1:$F$10,2,0))</f>
        <v/>
      </c>
      <c r="AT28" s="38">
        <f t="shared" si="13"/>
        <v>0</v>
      </c>
      <c r="AU28" s="34"/>
      <c r="AV28" s="32"/>
      <c r="AW28" s="32"/>
      <c r="AX28" s="32"/>
      <c r="AY28" s="32"/>
      <c r="AZ28" s="32"/>
      <c r="BA28" s="32"/>
      <c r="BB28" s="32"/>
      <c r="BC28" s="32"/>
      <c r="BD28" s="32"/>
      <c r="BE28" s="22">
        <f t="shared" si="14"/>
        <v>0</v>
      </c>
      <c r="BF28" s="33">
        <f t="shared" si="15"/>
        <v>0</v>
      </c>
      <c r="BG28" s="37" t="str">
        <f>IF(ISNA(VLOOKUP($AV$2:$AV$66,Notes!$A$1:$B$10,2,0)),"",VLOOKUP($AV$2:$AV$66,Notes!$A$1:$B$10,2,0))</f>
        <v/>
      </c>
      <c r="BH28" s="22" t="str">
        <f>IF(ISNA(VLOOKUP($AX$2:$AX$66,Notes!$A$1:$B$10,2,0)),"",VLOOKUP($AX$2:$AX$66,Notes!$A$1:$B$10,2,0))</f>
        <v/>
      </c>
      <c r="BI28" s="22" t="str">
        <f>IF(ISNA(VLOOKUP($AZ$2:$AZ$66,Notes!$A$1:$B$10,2,0)),"",VLOOKUP($AZ$2:$AZ$66,Notes!$A$1:$B$10,2,0))</f>
        <v/>
      </c>
      <c r="BJ28" s="22" t="str">
        <f>IF(ISNA(VLOOKUP($BB$2:$BB$66,Notes!$C$1:$D$10,2,0)),"",VLOOKUP($BB$2:$BB$66,Notes!$C$1:$D$10,2,0))</f>
        <v/>
      </c>
      <c r="BK28" s="22" t="str">
        <f>IF(ISNA(VLOOKUP($BD$2:$BD$66,Notes!$E$1:$F$10,2,0)),"",VLOOKUP($BD$2:$BD$66,Notes!$E$1:$F$10,2,0))</f>
        <v/>
      </c>
      <c r="BL28" s="38">
        <f t="shared" si="16"/>
        <v>0</v>
      </c>
      <c r="BM28" s="34"/>
      <c r="BN28" s="32"/>
      <c r="BO28" s="32"/>
      <c r="BP28" s="32"/>
      <c r="BQ28" s="32"/>
      <c r="BR28" s="32"/>
      <c r="BS28" s="32"/>
      <c r="BT28" s="32"/>
      <c r="BU28" s="32"/>
      <c r="BV28" s="32"/>
      <c r="BW28" s="22">
        <f t="shared" si="17"/>
        <v>0</v>
      </c>
      <c r="BX28" s="33">
        <f t="shared" si="18"/>
        <v>0</v>
      </c>
      <c r="BY28" s="37" t="str">
        <f>IF(ISNA(VLOOKUP($BN$2:$BN$66,Notes!$A$1:$B$10,2,0)),"",VLOOKUP($BN$2:$BN$66,Notes!$A$1:$B$10,2,0))</f>
        <v/>
      </c>
      <c r="BZ28" s="22" t="str">
        <f>IF(ISNA(VLOOKUP($BP$2:$BP$66,Notes!$A$1:$B$10,2,0)),"",VLOOKUP($BP$2:$BP$66,Notes!$A$1:$B$10,2,0))</f>
        <v/>
      </c>
      <c r="CA28" s="22" t="str">
        <f>IF(ISNA(VLOOKUP($BR$2:$BR$66,Notes!$A$1:$B$10,2,0)),"",VLOOKUP($BR$2:$BR$66,Notes!$A$1:$B$10,2,0))</f>
        <v/>
      </c>
      <c r="CB28" s="22" t="str">
        <f>IF(ISNA(VLOOKUP($BT$2:$BT$66,Notes!$C$1:$D$10,2,0)),"",VLOOKUP($BT$2:$BT$66,Notes!$C$1:$D$10,2,0))</f>
        <v/>
      </c>
      <c r="CC28" s="22" t="str">
        <f>IF(ISNA(VLOOKUP($BV$2:$BV$66,Notes!$E$1:$F$10,2,0)),"",VLOOKUP($BV$2:$BV$66,Notes!$E$1:$F$10,2,0))</f>
        <v/>
      </c>
      <c r="CD28" s="38">
        <f t="shared" si="19"/>
        <v>0</v>
      </c>
      <c r="CE28" s="57">
        <f t="shared" si="20"/>
        <v>0</v>
      </c>
      <c r="CF28" s="22">
        <f t="shared" si="21"/>
        <v>0</v>
      </c>
      <c r="CG28" s="22">
        <f t="shared" si="22"/>
        <v>0</v>
      </c>
      <c r="CH28" s="22">
        <f t="shared" si="23"/>
        <v>0</v>
      </c>
    </row>
    <row r="29" spans="1:86">
      <c r="A29" s="35">
        <v>244</v>
      </c>
      <c r="B29" s="36" t="s">
        <v>84</v>
      </c>
      <c r="C29" s="35">
        <f t="shared" si="0"/>
        <v>0</v>
      </c>
      <c r="D29" s="22">
        <f t="shared" si="1"/>
        <v>0</v>
      </c>
      <c r="E29" s="22">
        <f t="shared" si="2"/>
        <v>0</v>
      </c>
      <c r="F29" s="22">
        <f t="shared" si="3"/>
        <v>0</v>
      </c>
      <c r="G29" s="22">
        <f t="shared" si="4"/>
        <v>0</v>
      </c>
      <c r="H29" s="22">
        <f t="shared" si="5"/>
        <v>0</v>
      </c>
      <c r="I29" s="33">
        <f t="shared" si="6"/>
        <v>0</v>
      </c>
      <c r="J29" s="36">
        <f t="shared" si="7"/>
        <v>0</v>
      </c>
      <c r="K29" s="34"/>
      <c r="L29" s="32"/>
      <c r="M29" s="32"/>
      <c r="N29" s="32"/>
      <c r="O29" s="32"/>
      <c r="P29" s="32"/>
      <c r="Q29" s="32"/>
      <c r="R29" s="32"/>
      <c r="S29" s="32"/>
      <c r="T29" s="32"/>
      <c r="U29" s="22">
        <f t="shared" si="8"/>
        <v>0</v>
      </c>
      <c r="V29" s="33">
        <f t="shared" si="9"/>
        <v>0</v>
      </c>
      <c r="W29" s="37" t="str">
        <f>IF(ISNA(VLOOKUP($L$2:$L$66,Notes!$A$1:$B$10,2,0)),"",VLOOKUP($L$2:$L$66,Notes!$A$1:$B$10,2,0))</f>
        <v/>
      </c>
      <c r="X29" s="22" t="str">
        <f>IF(ISNA(VLOOKUP($N$2:$N$66,Notes!$A$1:$B$10,2,0)),"",VLOOKUP($N$2:$N$66,Notes!$A$1:$B$10,2,0))</f>
        <v/>
      </c>
      <c r="Y29" s="22" t="str">
        <f>IF(ISNA(VLOOKUP($P$2:$P$66,Notes!$A$1:$B$10,2,0)),"",VLOOKUP($P$2:$P$66,Notes!$A$1:$B$10,2,0))</f>
        <v/>
      </c>
      <c r="Z29" s="22" t="str">
        <f>IF(ISNA(VLOOKUP($R$2:$R$66,Notes!$C$1:$D$10,2,0)),"",VLOOKUP($R$2:$R$66,Notes!$C$1:$D$10,2,0))</f>
        <v/>
      </c>
      <c r="AA29" s="22" t="str">
        <f>IF(ISNA(VLOOKUP($T$2:$T$66,Notes!$E$1:$F$10,2,0)),"",VLOOKUP($T$2:$T$66,Notes!$E$1:$F$10,2,0))</f>
        <v/>
      </c>
      <c r="AB29" s="38">
        <f t="shared" si="10"/>
        <v>0</v>
      </c>
      <c r="AC29" s="34"/>
      <c r="AD29" s="32"/>
      <c r="AE29" s="32"/>
      <c r="AF29" s="32"/>
      <c r="AG29" s="32"/>
      <c r="AH29" s="32"/>
      <c r="AI29" s="32"/>
      <c r="AJ29" s="32"/>
      <c r="AK29" s="32"/>
      <c r="AL29" s="32"/>
      <c r="AM29" s="22">
        <f t="shared" si="11"/>
        <v>0</v>
      </c>
      <c r="AN29" s="33">
        <f t="shared" si="12"/>
        <v>0</v>
      </c>
      <c r="AO29" s="37" t="str">
        <f>IF(ISNA(VLOOKUP($AD$2:$AD$66,Notes!$A$1:$B$10,2,0)),"",VLOOKUP($AD$2:$AD$66,Notes!$A$1:$B$10,2,0))</f>
        <v/>
      </c>
      <c r="AP29" s="22" t="str">
        <f>IF(ISNA(VLOOKUP($AF$2:$AF$66,Notes!$A$1:$B$10,2,0)),"",VLOOKUP($AF$2:$AF$66,Notes!$A$1:$B$10,2,0))</f>
        <v/>
      </c>
      <c r="AQ29" s="22" t="str">
        <f>IF(ISNA(VLOOKUP($AH$2:$AH$66,Notes!$A$1:$B$10,2,0)),"",VLOOKUP($AH$2:$AH$66,Notes!$A$1:$B$10,2,0))</f>
        <v/>
      </c>
      <c r="AR29" s="22" t="str">
        <f>IF(ISNA(VLOOKUP($AJ$2:$AJ$66,Notes!$C$1:$D$10,2,0)),"",VLOOKUP($AJ$2:$AJ$66,Notes!$C$1:$D$10,2,0))</f>
        <v/>
      </c>
      <c r="AS29" s="22" t="str">
        <f>IF(ISNA(VLOOKUP($AL$2:$AL$66,Notes!$E$1:$F$10,2,0)),"",VLOOKUP($AL$2:$AL$66,Notes!$E$1:$F$10,2,0))</f>
        <v/>
      </c>
      <c r="AT29" s="38">
        <f t="shared" si="13"/>
        <v>0</v>
      </c>
      <c r="AU29" s="34"/>
      <c r="AV29" s="32"/>
      <c r="AW29" s="32"/>
      <c r="AX29" s="32"/>
      <c r="AY29" s="32"/>
      <c r="AZ29" s="32"/>
      <c r="BA29" s="32"/>
      <c r="BB29" s="32"/>
      <c r="BC29" s="32"/>
      <c r="BD29" s="32"/>
      <c r="BE29" s="22">
        <f t="shared" si="14"/>
        <v>0</v>
      </c>
      <c r="BF29" s="33">
        <f t="shared" si="15"/>
        <v>0</v>
      </c>
      <c r="BG29" s="37" t="str">
        <f>IF(ISNA(VLOOKUP($AV$2:$AV$66,Notes!$A$1:$B$10,2,0)),"",VLOOKUP($AV$2:$AV$66,Notes!$A$1:$B$10,2,0))</f>
        <v/>
      </c>
      <c r="BH29" s="22" t="str">
        <f>IF(ISNA(VLOOKUP($AX$2:$AX$66,Notes!$A$1:$B$10,2,0)),"",VLOOKUP($AX$2:$AX$66,Notes!$A$1:$B$10,2,0))</f>
        <v/>
      </c>
      <c r="BI29" s="22" t="str">
        <f>IF(ISNA(VLOOKUP($AZ$2:$AZ$66,Notes!$A$1:$B$10,2,0)),"",VLOOKUP($AZ$2:$AZ$66,Notes!$A$1:$B$10,2,0))</f>
        <v/>
      </c>
      <c r="BJ29" s="22" t="str">
        <f>IF(ISNA(VLOOKUP($BB$2:$BB$66,Notes!$C$1:$D$10,2,0)),"",VLOOKUP($BB$2:$BB$66,Notes!$C$1:$D$10,2,0))</f>
        <v/>
      </c>
      <c r="BK29" s="22" t="str">
        <f>IF(ISNA(VLOOKUP($BD$2:$BD$66,Notes!$E$1:$F$10,2,0)),"",VLOOKUP($BD$2:$BD$66,Notes!$E$1:$F$10,2,0))</f>
        <v/>
      </c>
      <c r="BL29" s="38">
        <f t="shared" si="16"/>
        <v>0</v>
      </c>
      <c r="BM29" s="34"/>
      <c r="BN29" s="32"/>
      <c r="BO29" s="32"/>
      <c r="BP29" s="32"/>
      <c r="BQ29" s="32"/>
      <c r="BR29" s="32"/>
      <c r="BS29" s="32"/>
      <c r="BT29" s="32"/>
      <c r="BU29" s="32"/>
      <c r="BV29" s="32"/>
      <c r="BW29" s="22">
        <f t="shared" si="17"/>
        <v>0</v>
      </c>
      <c r="BX29" s="33">
        <f t="shared" si="18"/>
        <v>0</v>
      </c>
      <c r="BY29" s="37" t="str">
        <f>IF(ISNA(VLOOKUP($BN$2:$BN$66,Notes!$A$1:$B$10,2,0)),"",VLOOKUP($BN$2:$BN$66,Notes!$A$1:$B$10,2,0))</f>
        <v/>
      </c>
      <c r="BZ29" s="22" t="str">
        <f>IF(ISNA(VLOOKUP($BP$2:$BP$66,Notes!$A$1:$B$10,2,0)),"",VLOOKUP($BP$2:$BP$66,Notes!$A$1:$B$10,2,0))</f>
        <v/>
      </c>
      <c r="CA29" s="22" t="str">
        <f>IF(ISNA(VLOOKUP($BR$2:$BR$66,Notes!$A$1:$B$10,2,0)),"",VLOOKUP($BR$2:$BR$66,Notes!$A$1:$B$10,2,0))</f>
        <v/>
      </c>
      <c r="CB29" s="22" t="str">
        <f>IF(ISNA(VLOOKUP($BT$2:$BT$66,Notes!$C$1:$D$10,2,0)),"",VLOOKUP($BT$2:$BT$66,Notes!$C$1:$D$10,2,0))</f>
        <v/>
      </c>
      <c r="CC29" s="22" t="str">
        <f>IF(ISNA(VLOOKUP($BV$2:$BV$66,Notes!$E$1:$F$10,2,0)),"",VLOOKUP($BV$2:$BV$66,Notes!$E$1:$F$10,2,0))</f>
        <v/>
      </c>
      <c r="CD29" s="38">
        <f t="shared" si="19"/>
        <v>0</v>
      </c>
      <c r="CE29" s="57">
        <f t="shared" si="20"/>
        <v>0</v>
      </c>
      <c r="CF29" s="22">
        <f t="shared" si="21"/>
        <v>0</v>
      </c>
      <c r="CG29" s="22">
        <f t="shared" si="22"/>
        <v>0</v>
      </c>
      <c r="CH29" s="22">
        <f t="shared" si="23"/>
        <v>0</v>
      </c>
    </row>
    <row r="30" spans="1:86">
      <c r="A30" s="35">
        <v>248</v>
      </c>
      <c r="B30" s="36" t="s">
        <v>58</v>
      </c>
      <c r="C30" s="35">
        <f t="shared" si="0"/>
        <v>1165</v>
      </c>
      <c r="D30" s="22">
        <f t="shared" si="1"/>
        <v>113</v>
      </c>
      <c r="E30" s="22">
        <f t="shared" si="2"/>
        <v>4</v>
      </c>
      <c r="F30" s="22">
        <f t="shared" si="3"/>
        <v>28.25</v>
      </c>
      <c r="G30" s="22">
        <f t="shared" si="4"/>
        <v>86</v>
      </c>
      <c r="H30" s="22">
        <f t="shared" si="5"/>
        <v>0</v>
      </c>
      <c r="I30" s="33">
        <f t="shared" si="6"/>
        <v>0</v>
      </c>
      <c r="J30" s="36">
        <f t="shared" si="7"/>
        <v>0</v>
      </c>
      <c r="K30" s="34">
        <v>88</v>
      </c>
      <c r="L30" s="32">
        <v>3</v>
      </c>
      <c r="M30" s="32">
        <v>79</v>
      </c>
      <c r="N30" s="32">
        <v>7</v>
      </c>
      <c r="O30" s="32">
        <v>61</v>
      </c>
      <c r="P30" s="32">
        <v>6</v>
      </c>
      <c r="Q30" s="32">
        <v>85</v>
      </c>
      <c r="R30" s="32">
        <v>3</v>
      </c>
      <c r="S30" s="32"/>
      <c r="T30" s="32"/>
      <c r="U30" s="22">
        <f t="shared" si="8"/>
        <v>313</v>
      </c>
      <c r="V30" s="33">
        <f t="shared" si="9"/>
        <v>1</v>
      </c>
      <c r="W30" s="37">
        <f>IF(ISNA(VLOOKUP($L$2:$L$66,Notes!$A$1:$B$10,2,0)),"",VLOOKUP($L$2:$L$66,Notes!$A$1:$B$10,2,0))</f>
        <v>8</v>
      </c>
      <c r="X30" s="22">
        <f>IF(ISNA(VLOOKUP($N$2:$N$66,Notes!$A$1:$B$10,2,0)),"",VLOOKUP($N$2:$N$66,Notes!$A$1:$B$10,2,0))</f>
        <v>4</v>
      </c>
      <c r="Y30" s="22">
        <f>IF(ISNA(VLOOKUP($P$2:$P$66,Notes!$A$1:$B$10,2,0)),"",VLOOKUP($P$2:$P$66,Notes!$A$1:$B$10,2,0))</f>
        <v>5</v>
      </c>
      <c r="Z30" s="22">
        <f>IF(ISNA(VLOOKUP($R$2:$R$66,Notes!$C$1:$D$10,2,0)),"",VLOOKUP($R$2:$R$66,Notes!$C$1:$D$10,2,0))</f>
        <v>10</v>
      </c>
      <c r="AA30" s="22" t="str">
        <f>IF(ISNA(VLOOKUP($T$2:$T$66,Notes!$E$1:$F$10,2,0)),"",VLOOKUP($T$2:$T$66,Notes!$E$1:$F$10,2,0))</f>
        <v/>
      </c>
      <c r="AB30" s="38">
        <f t="shared" si="10"/>
        <v>27</v>
      </c>
      <c r="AC30" s="34">
        <v>16</v>
      </c>
      <c r="AD30" s="32">
        <v>7</v>
      </c>
      <c r="AE30" s="32">
        <v>84</v>
      </c>
      <c r="AF30" s="32">
        <v>4</v>
      </c>
      <c r="AG30" s="32">
        <v>92</v>
      </c>
      <c r="AH30" s="32">
        <v>3</v>
      </c>
      <c r="AI30" s="32">
        <v>81</v>
      </c>
      <c r="AJ30" s="32">
        <v>2</v>
      </c>
      <c r="AK30" s="32"/>
      <c r="AL30" s="32"/>
      <c r="AM30" s="22">
        <f t="shared" si="11"/>
        <v>273</v>
      </c>
      <c r="AN30" s="33">
        <f t="shared" si="12"/>
        <v>1</v>
      </c>
      <c r="AO30" s="37">
        <f>IF(ISNA(VLOOKUP($AD$2:$AD$66,Notes!$A$1:$B$10,2,0)),"",VLOOKUP($AD$2:$AD$66,Notes!$A$1:$B$10,2,0))</f>
        <v>4</v>
      </c>
      <c r="AP30" s="22">
        <f>IF(ISNA(VLOOKUP($AF$2:$AF$66,Notes!$A$1:$B$10,2,0)),"",VLOOKUP($AF$2:$AF$66,Notes!$A$1:$B$10,2,0))</f>
        <v>7</v>
      </c>
      <c r="AQ30" s="22">
        <f>IF(ISNA(VLOOKUP($AH$2:$AH$66,Notes!$A$1:$B$10,2,0)),"",VLOOKUP($AH$2:$AH$66,Notes!$A$1:$B$10,2,0))</f>
        <v>8</v>
      </c>
      <c r="AR30" s="22">
        <f>IF(ISNA(VLOOKUP($AJ$2:$AJ$66,Notes!$C$1:$D$10,2,0)),"",VLOOKUP($AJ$2:$AJ$66,Notes!$C$1:$D$10,2,0))</f>
        <v>12</v>
      </c>
      <c r="AS30" s="22" t="str">
        <f>IF(ISNA(VLOOKUP($AL$2:$AL$66,Notes!$E$1:$F$10,2,0)),"",VLOOKUP($AL$2:$AL$66,Notes!$E$1:$F$10,2,0))</f>
        <v/>
      </c>
      <c r="AT30" s="38">
        <f t="shared" si="13"/>
        <v>31</v>
      </c>
      <c r="AU30" s="34">
        <v>56</v>
      </c>
      <c r="AV30" s="32">
        <v>6</v>
      </c>
      <c r="AW30" s="32">
        <v>93</v>
      </c>
      <c r="AX30" s="32">
        <v>2</v>
      </c>
      <c r="AY30" s="32">
        <v>85</v>
      </c>
      <c r="AZ30" s="32">
        <v>5</v>
      </c>
      <c r="BA30" s="32">
        <v>64</v>
      </c>
      <c r="BB30" s="32">
        <v>6</v>
      </c>
      <c r="BC30" s="32"/>
      <c r="BD30" s="32"/>
      <c r="BE30" s="22">
        <f t="shared" si="14"/>
        <v>298</v>
      </c>
      <c r="BF30" s="33">
        <f t="shared" si="15"/>
        <v>1</v>
      </c>
      <c r="BG30" s="37">
        <f>IF(ISNA(VLOOKUP($AV$2:$AV$66,Notes!$A$1:$B$10,2,0)),"",VLOOKUP($AV$2:$AV$66,Notes!$A$1:$B$10,2,0))</f>
        <v>5</v>
      </c>
      <c r="BH30" s="22">
        <f>IF(ISNA(VLOOKUP($AX$2:$AX$66,Notes!$A$1:$B$10,2,0)),"",VLOOKUP($AX$2:$AX$66,Notes!$A$1:$B$10,2,0))</f>
        <v>9</v>
      </c>
      <c r="BI30" s="22">
        <f>IF(ISNA(VLOOKUP($AZ$2:$AZ$66,Notes!$A$1:$B$10,2,0)),"",VLOOKUP($AZ$2:$AZ$66,Notes!$A$1:$B$10,2,0))</f>
        <v>6</v>
      </c>
      <c r="BJ30" s="22">
        <f>IF(ISNA(VLOOKUP($BB$2:$BB$66,Notes!$C$1:$D$10,2,0)),"",VLOOKUP($BB$2:$BB$66,Notes!$C$1:$D$10,2,0))</f>
        <v>7</v>
      </c>
      <c r="BK30" s="22" t="str">
        <f>IF(ISNA(VLOOKUP($BD$2:$BD$66,Notes!$E$1:$F$10,2,0)),"",VLOOKUP($BD$2:$BD$66,Notes!$E$1:$F$10,2,0))</f>
        <v/>
      </c>
      <c r="BL30" s="38">
        <f t="shared" si="16"/>
        <v>27</v>
      </c>
      <c r="BM30" s="34">
        <v>84</v>
      </c>
      <c r="BN30" s="32">
        <v>5</v>
      </c>
      <c r="BO30" s="32">
        <v>82</v>
      </c>
      <c r="BP30" s="32">
        <v>4</v>
      </c>
      <c r="BQ30" s="32">
        <v>90</v>
      </c>
      <c r="BR30" s="32">
        <v>3</v>
      </c>
      <c r="BS30" s="32">
        <v>25</v>
      </c>
      <c r="BT30" s="32">
        <v>6</v>
      </c>
      <c r="BU30" s="32"/>
      <c r="BV30" s="32"/>
      <c r="BW30" s="22">
        <f t="shared" si="17"/>
        <v>281</v>
      </c>
      <c r="BX30" s="33">
        <f t="shared" si="18"/>
        <v>1</v>
      </c>
      <c r="BY30" s="37">
        <f>IF(ISNA(VLOOKUP($BN$2:$BN$66,Notes!$A$1:$B$10,2,0)),"",VLOOKUP($BN$2:$BN$66,Notes!$A$1:$B$10,2,0))</f>
        <v>6</v>
      </c>
      <c r="BZ30" s="22">
        <f>IF(ISNA(VLOOKUP($BP$2:$BP$66,Notes!$A$1:$B$10,2,0)),"",VLOOKUP($BP$2:$BP$66,Notes!$A$1:$B$10,2,0))</f>
        <v>7</v>
      </c>
      <c r="CA30" s="22">
        <f>IF(ISNA(VLOOKUP($BR$2:$BR$66,Notes!$A$1:$B$10,2,0)),"",VLOOKUP($BR$2:$BR$66,Notes!$A$1:$B$10,2,0))</f>
        <v>8</v>
      </c>
      <c r="CB30" s="22">
        <f>IF(ISNA(VLOOKUP($BT$2:$BT$66,Notes!$C$1:$D$10,2,0)),"",VLOOKUP($BT$2:$BT$66,Notes!$C$1:$D$10,2,0))</f>
        <v>7</v>
      </c>
      <c r="CC30" s="22" t="str">
        <f>IF(ISNA(VLOOKUP($BV$2:$BV$66,Notes!$E$1:$F$10,2,0)),"",VLOOKUP($BV$2:$BV$66,Notes!$E$1:$F$10,2,0))</f>
        <v/>
      </c>
      <c r="CD30" s="38">
        <f t="shared" si="19"/>
        <v>28</v>
      </c>
      <c r="CE30" s="57">
        <f t="shared" si="20"/>
        <v>27</v>
      </c>
      <c r="CF30" s="22">
        <f t="shared" si="21"/>
        <v>31</v>
      </c>
      <c r="CG30" s="22">
        <f t="shared" si="22"/>
        <v>27</v>
      </c>
      <c r="CH30" s="22">
        <f t="shared" si="23"/>
        <v>28</v>
      </c>
    </row>
    <row r="31" spans="1:86">
      <c r="A31" s="35">
        <v>259</v>
      </c>
      <c r="B31" s="36" t="s">
        <v>42</v>
      </c>
      <c r="C31" s="35">
        <f t="shared" si="0"/>
        <v>1362</v>
      </c>
      <c r="D31" s="22">
        <f t="shared" si="1"/>
        <v>189</v>
      </c>
      <c r="E31" s="22">
        <f t="shared" si="2"/>
        <v>4</v>
      </c>
      <c r="F31" s="22">
        <f t="shared" si="3"/>
        <v>47.25</v>
      </c>
      <c r="G31" s="22">
        <f t="shared" si="4"/>
        <v>159</v>
      </c>
      <c r="H31" s="22">
        <f t="shared" si="5"/>
        <v>0</v>
      </c>
      <c r="I31" s="33">
        <f t="shared" si="6"/>
        <v>0</v>
      </c>
      <c r="J31" s="36">
        <f t="shared" si="7"/>
        <v>7</v>
      </c>
      <c r="K31" s="34">
        <v>94</v>
      </c>
      <c r="L31" s="32">
        <v>1</v>
      </c>
      <c r="M31" s="32">
        <v>97</v>
      </c>
      <c r="N31" s="32">
        <v>1</v>
      </c>
      <c r="O31" s="32">
        <v>85</v>
      </c>
      <c r="P31" s="32">
        <v>1</v>
      </c>
      <c r="Q31" s="32"/>
      <c r="R31" s="32"/>
      <c r="S31" s="32">
        <v>91</v>
      </c>
      <c r="T31" s="32">
        <v>4</v>
      </c>
      <c r="U31" s="22">
        <f t="shared" si="8"/>
        <v>367</v>
      </c>
      <c r="V31" s="33">
        <f t="shared" si="9"/>
        <v>1</v>
      </c>
      <c r="W31" s="37">
        <f>IF(ISNA(VLOOKUP($L$2:$L$66,Notes!$A$1:$B$10,2,0)),"",VLOOKUP($L$2:$L$66,Notes!$A$1:$B$10,2,0))</f>
        <v>10</v>
      </c>
      <c r="X31" s="22">
        <f>IF(ISNA(VLOOKUP($N$2:$N$66,Notes!$A$1:$B$10,2,0)),"",VLOOKUP($N$2:$N$66,Notes!$A$1:$B$10,2,0))</f>
        <v>10</v>
      </c>
      <c r="Y31" s="22">
        <f>IF(ISNA(VLOOKUP($P$2:$P$66,Notes!$A$1:$B$10,2,0)),"",VLOOKUP($P$2:$P$66,Notes!$A$1:$B$10,2,0))</f>
        <v>10</v>
      </c>
      <c r="Z31" s="22" t="str">
        <f>IF(ISNA(VLOOKUP($R$2:$R$66,Notes!$C$1:$D$10,2,0)),"",VLOOKUP($R$2:$R$66,Notes!$C$1:$D$10,2,0))</f>
        <v/>
      </c>
      <c r="AA31" s="22">
        <f>IF(ISNA(VLOOKUP($T$2:$T$66,Notes!$E$1:$F$10,2,0)),"",VLOOKUP($T$2:$T$66,Notes!$E$1:$F$10,2,0))</f>
        <v>23</v>
      </c>
      <c r="AB31" s="38">
        <f t="shared" si="10"/>
        <v>53</v>
      </c>
      <c r="AC31" s="34">
        <v>87</v>
      </c>
      <c r="AD31" s="32">
        <v>1</v>
      </c>
      <c r="AE31" s="32">
        <v>86</v>
      </c>
      <c r="AF31" s="32">
        <v>2</v>
      </c>
      <c r="AG31" s="32">
        <v>86</v>
      </c>
      <c r="AH31" s="32">
        <v>2</v>
      </c>
      <c r="AI31" s="32"/>
      <c r="AJ31" s="32"/>
      <c r="AK31" s="32">
        <v>86</v>
      </c>
      <c r="AL31" s="32">
        <v>5</v>
      </c>
      <c r="AM31" s="22">
        <f t="shared" si="11"/>
        <v>345</v>
      </c>
      <c r="AN31" s="33">
        <f t="shared" si="12"/>
        <v>1</v>
      </c>
      <c r="AO31" s="37">
        <f>IF(ISNA(VLOOKUP($AD$2:$AD$66,Notes!$A$1:$B$10,2,0)),"",VLOOKUP($AD$2:$AD$66,Notes!$A$1:$B$10,2,0))</f>
        <v>10</v>
      </c>
      <c r="AP31" s="22">
        <f>IF(ISNA(VLOOKUP($AF$2:$AF$66,Notes!$A$1:$B$10,2,0)),"",VLOOKUP($AF$2:$AF$66,Notes!$A$1:$B$10,2,0))</f>
        <v>9</v>
      </c>
      <c r="AQ31" s="22">
        <f>IF(ISNA(VLOOKUP($AH$2:$AH$66,Notes!$A$1:$B$10,2,0)),"",VLOOKUP($AH$2:$AH$66,Notes!$A$1:$B$10,2,0))</f>
        <v>9</v>
      </c>
      <c r="AR31" s="22" t="str">
        <f>IF(ISNA(VLOOKUP($AJ$2:$AJ$66,Notes!$C$1:$D$10,2,0)),"",VLOOKUP($AJ$2:$AJ$66,Notes!$C$1:$D$10,2,0))</f>
        <v/>
      </c>
      <c r="AS31" s="22">
        <f>IF(ISNA(VLOOKUP($AL$2:$AL$66,Notes!$E$1:$F$10,2,0)),"",VLOOKUP($AL$2:$AL$66,Notes!$E$1:$F$10,2,0))</f>
        <v>21</v>
      </c>
      <c r="AT31" s="38">
        <f t="shared" si="13"/>
        <v>49</v>
      </c>
      <c r="AU31" s="34">
        <v>97</v>
      </c>
      <c r="AV31" s="32">
        <v>1</v>
      </c>
      <c r="AW31" s="32">
        <v>93</v>
      </c>
      <c r="AX31" s="32">
        <v>1</v>
      </c>
      <c r="AY31" s="32">
        <v>94</v>
      </c>
      <c r="AZ31" s="32">
        <v>1</v>
      </c>
      <c r="BA31" s="32"/>
      <c r="BB31" s="32"/>
      <c r="BC31" s="32">
        <v>90</v>
      </c>
      <c r="BD31" s="32">
        <v>2</v>
      </c>
      <c r="BE31" s="22">
        <f t="shared" si="14"/>
        <v>374</v>
      </c>
      <c r="BF31" s="33">
        <f t="shared" si="15"/>
        <v>1</v>
      </c>
      <c r="BG31" s="37">
        <f>IF(ISNA(VLOOKUP($AV$2:$AV$66,Notes!$A$1:$B$10,2,0)),"",VLOOKUP($AV$2:$AV$66,Notes!$A$1:$B$10,2,0))</f>
        <v>10</v>
      </c>
      <c r="BH31" s="22">
        <f>IF(ISNA(VLOOKUP($AX$2:$AX$66,Notes!$A$1:$B$10,2,0)),"",VLOOKUP($AX$2:$AX$66,Notes!$A$1:$B$10,2,0))</f>
        <v>10</v>
      </c>
      <c r="BI31" s="22">
        <f>IF(ISNA(VLOOKUP($AZ$2:$AZ$66,Notes!$A$1:$B$10,2,0)),"",VLOOKUP($AZ$2:$AZ$66,Notes!$A$1:$B$10,2,0))</f>
        <v>10</v>
      </c>
      <c r="BJ31" s="22" t="str">
        <f>IF(ISNA(VLOOKUP($BB$2:$BB$66,Notes!$C$1:$D$10,2,0)),"",VLOOKUP($BB$2:$BB$66,Notes!$C$1:$D$10,2,0))</f>
        <v/>
      </c>
      <c r="BK31" s="22">
        <f>IF(ISNA(VLOOKUP($BD$2:$BD$66,Notes!$E$1:$F$10,2,0)),"",VLOOKUP($BD$2:$BD$66,Notes!$E$1:$F$10,2,0))</f>
        <v>27</v>
      </c>
      <c r="BL31" s="38">
        <f t="shared" si="16"/>
        <v>57</v>
      </c>
      <c r="BM31" s="34">
        <v>41</v>
      </c>
      <c r="BN31" s="32">
        <v>5</v>
      </c>
      <c r="BO31" s="32">
        <v>82</v>
      </c>
      <c r="BP31" s="32">
        <v>4</v>
      </c>
      <c r="BQ31" s="32">
        <v>79</v>
      </c>
      <c r="BR31" s="32">
        <v>3</v>
      </c>
      <c r="BS31" s="32">
        <v>74</v>
      </c>
      <c r="BT31" s="32">
        <v>4</v>
      </c>
      <c r="BU31" s="32"/>
      <c r="BV31" s="32"/>
      <c r="BW31" s="22">
        <f t="shared" si="17"/>
        <v>276</v>
      </c>
      <c r="BX31" s="33">
        <f t="shared" si="18"/>
        <v>1</v>
      </c>
      <c r="BY31" s="37">
        <f>IF(ISNA(VLOOKUP($BN$2:$BN$66,Notes!$A$1:$B$10,2,0)),"",VLOOKUP($BN$2:$BN$66,Notes!$A$1:$B$10,2,0))</f>
        <v>6</v>
      </c>
      <c r="BZ31" s="22">
        <f>IF(ISNA(VLOOKUP($BP$2:$BP$66,Notes!$A$1:$B$10,2,0)),"",VLOOKUP($BP$2:$BP$66,Notes!$A$1:$B$10,2,0))</f>
        <v>7</v>
      </c>
      <c r="CA31" s="22">
        <f>IF(ISNA(VLOOKUP($BR$2:$BR$66,Notes!$A$1:$B$10,2,0)),"",VLOOKUP($BR$2:$BR$66,Notes!$A$1:$B$10,2,0))</f>
        <v>8</v>
      </c>
      <c r="CB31" s="22">
        <f>IF(ISNA(VLOOKUP($BT$2:$BT$66,Notes!$C$1:$D$10,2,0)),"",VLOOKUP($BT$2:$BT$66,Notes!$C$1:$D$10,2,0))</f>
        <v>9</v>
      </c>
      <c r="CC31" s="22" t="str">
        <f>IF(ISNA(VLOOKUP($BV$2:$BV$66,Notes!$E$1:$F$10,2,0)),"",VLOOKUP($BV$2:$BV$66,Notes!$E$1:$F$10,2,0))</f>
        <v/>
      </c>
      <c r="CD31" s="38">
        <f t="shared" si="19"/>
        <v>30</v>
      </c>
      <c r="CE31" s="57">
        <f t="shared" si="20"/>
        <v>53</v>
      </c>
      <c r="CF31" s="22">
        <f t="shared" si="21"/>
        <v>49</v>
      </c>
      <c r="CG31" s="22">
        <f t="shared" si="22"/>
        <v>57</v>
      </c>
      <c r="CH31" s="22">
        <f t="shared" si="23"/>
        <v>30</v>
      </c>
    </row>
    <row r="32" spans="1:86">
      <c r="A32" s="35">
        <v>260</v>
      </c>
      <c r="B32" s="36" t="s">
        <v>59</v>
      </c>
      <c r="C32" s="35">
        <f t="shared" si="0"/>
        <v>447</v>
      </c>
      <c r="D32" s="22">
        <f t="shared" si="1"/>
        <v>34</v>
      </c>
      <c r="E32" s="22">
        <f t="shared" si="2"/>
        <v>2</v>
      </c>
      <c r="F32" s="22">
        <f t="shared" si="3"/>
        <v>17</v>
      </c>
      <c r="G32" s="22" t="str">
        <f t="shared" si="4"/>
        <v>CBDG</v>
      </c>
      <c r="H32" s="22">
        <f t="shared" si="5"/>
        <v>0</v>
      </c>
      <c r="I32" s="33">
        <f t="shared" si="6"/>
        <v>0</v>
      </c>
      <c r="J32" s="36">
        <f t="shared" si="7"/>
        <v>0</v>
      </c>
      <c r="K32" s="34">
        <v>80</v>
      </c>
      <c r="L32" s="32">
        <v>6</v>
      </c>
      <c r="M32" s="32">
        <v>81</v>
      </c>
      <c r="N32" s="32">
        <v>5</v>
      </c>
      <c r="O32" s="32">
        <v>83</v>
      </c>
      <c r="P32" s="32">
        <v>4</v>
      </c>
      <c r="Q32" s="32"/>
      <c r="R32" s="32"/>
      <c r="S32" s="32"/>
      <c r="T32" s="32"/>
      <c r="U32" s="22">
        <f t="shared" si="8"/>
        <v>244</v>
      </c>
      <c r="V32" s="33">
        <f t="shared" si="9"/>
        <v>1</v>
      </c>
      <c r="W32" s="37">
        <f>IF(ISNA(VLOOKUP($L$2:$L$66,Notes!$A$1:$B$10,2,0)),"",VLOOKUP($L$2:$L$66,Notes!$A$1:$B$10,2,0))</f>
        <v>5</v>
      </c>
      <c r="X32" s="22">
        <f>IF(ISNA(VLOOKUP($N$2:$N$66,Notes!$A$1:$B$10,2,0)),"",VLOOKUP($N$2:$N$66,Notes!$A$1:$B$10,2,0))</f>
        <v>6</v>
      </c>
      <c r="Y32" s="22">
        <f>IF(ISNA(VLOOKUP($P$2:$P$66,Notes!$A$1:$B$10,2,0)),"",VLOOKUP($P$2:$P$66,Notes!$A$1:$B$10,2,0))</f>
        <v>7</v>
      </c>
      <c r="Z32" s="22" t="str">
        <f>IF(ISNA(VLOOKUP($R$2:$R$66,Notes!$C$1:$D$10,2,0)),"",VLOOKUP($R$2:$R$66,Notes!$C$1:$D$10,2,0))</f>
        <v/>
      </c>
      <c r="AA32" s="22" t="str">
        <f>IF(ISNA(VLOOKUP($T$2:$T$66,Notes!$E$1:$F$10,2,0)),"",VLOOKUP($T$2:$T$66,Notes!$E$1:$F$10,2,0))</f>
        <v/>
      </c>
      <c r="AB32" s="38">
        <f t="shared" si="10"/>
        <v>18</v>
      </c>
      <c r="AC32" s="34">
        <v>69</v>
      </c>
      <c r="AD32" s="32">
        <v>6</v>
      </c>
      <c r="AE32" s="32">
        <v>70</v>
      </c>
      <c r="AF32" s="32">
        <v>5</v>
      </c>
      <c r="AG32" s="32">
        <v>64</v>
      </c>
      <c r="AH32" s="32">
        <v>6</v>
      </c>
      <c r="AI32" s="32"/>
      <c r="AJ32" s="32"/>
      <c r="AK32" s="32"/>
      <c r="AL32" s="32"/>
      <c r="AM32" s="22">
        <f t="shared" si="11"/>
        <v>203</v>
      </c>
      <c r="AN32" s="33">
        <f t="shared" si="12"/>
        <v>1</v>
      </c>
      <c r="AO32" s="37">
        <f>IF(ISNA(VLOOKUP($AD$2:$AD$66,Notes!$A$1:$B$10,2,0)),"",VLOOKUP($AD$2:$AD$66,Notes!$A$1:$B$10,2,0))</f>
        <v>5</v>
      </c>
      <c r="AP32" s="22">
        <f>IF(ISNA(VLOOKUP($AF$2:$AF$66,Notes!$A$1:$B$10,2,0)),"",VLOOKUP($AF$2:$AF$66,Notes!$A$1:$B$10,2,0))</f>
        <v>6</v>
      </c>
      <c r="AQ32" s="22">
        <f>IF(ISNA(VLOOKUP($AH$2:$AH$66,Notes!$A$1:$B$10,2,0)),"",VLOOKUP($AH$2:$AH$66,Notes!$A$1:$B$10,2,0))</f>
        <v>5</v>
      </c>
      <c r="AR32" s="22" t="str">
        <f>IF(ISNA(VLOOKUP($AJ$2:$AJ$66,Notes!$C$1:$D$10,2,0)),"",VLOOKUP($AJ$2:$AJ$66,Notes!$C$1:$D$10,2,0))</f>
        <v/>
      </c>
      <c r="AS32" s="22" t="str">
        <f>IF(ISNA(VLOOKUP($AL$2:$AL$66,Notes!$E$1:$F$10,2,0)),"",VLOOKUP($AL$2:$AL$66,Notes!$E$1:$F$10,2,0))</f>
        <v/>
      </c>
      <c r="AT32" s="38">
        <f t="shared" si="13"/>
        <v>16</v>
      </c>
      <c r="AU32" s="34"/>
      <c r="AV32" s="32"/>
      <c r="AW32" s="32"/>
      <c r="AX32" s="32"/>
      <c r="AY32" s="32"/>
      <c r="AZ32" s="32"/>
      <c r="BA32" s="32"/>
      <c r="BB32" s="32"/>
      <c r="BC32" s="32"/>
      <c r="BD32" s="32"/>
      <c r="BE32" s="22">
        <f t="shared" si="14"/>
        <v>0</v>
      </c>
      <c r="BF32" s="33">
        <f t="shared" si="15"/>
        <v>0</v>
      </c>
      <c r="BG32" s="37" t="str">
        <f>IF(ISNA(VLOOKUP($AV$2:$AV$66,Notes!$A$1:$B$10,2,0)),"",VLOOKUP($AV$2:$AV$66,Notes!$A$1:$B$10,2,0))</f>
        <v/>
      </c>
      <c r="BH32" s="22" t="str">
        <f>IF(ISNA(VLOOKUP($AX$2:$AX$66,Notes!$A$1:$B$10,2,0)),"",VLOOKUP($AX$2:$AX$66,Notes!$A$1:$B$10,2,0))</f>
        <v/>
      </c>
      <c r="BI32" s="22" t="str">
        <f>IF(ISNA(VLOOKUP($AZ$2:$AZ$66,Notes!$A$1:$B$10,2,0)),"",VLOOKUP($AZ$2:$AZ$66,Notes!$A$1:$B$10,2,0))</f>
        <v/>
      </c>
      <c r="BJ32" s="22" t="str">
        <f>IF(ISNA(VLOOKUP($BB$2:$BB$66,Notes!$C$1:$D$10,2,0)),"",VLOOKUP($BB$2:$BB$66,Notes!$C$1:$D$10,2,0))</f>
        <v/>
      </c>
      <c r="BK32" s="22" t="str">
        <f>IF(ISNA(VLOOKUP($BD$2:$BD$66,Notes!$E$1:$F$10,2,0)),"",VLOOKUP($BD$2:$BD$66,Notes!$E$1:$F$10,2,0))</f>
        <v/>
      </c>
      <c r="BL32" s="38">
        <f t="shared" si="16"/>
        <v>0</v>
      </c>
      <c r="BM32" s="34"/>
      <c r="BN32" s="32"/>
      <c r="BO32" s="32"/>
      <c r="BP32" s="32"/>
      <c r="BQ32" s="32"/>
      <c r="BR32" s="32"/>
      <c r="BS32" s="32"/>
      <c r="BT32" s="32"/>
      <c r="BU32" s="32"/>
      <c r="BV32" s="32"/>
      <c r="BW32" s="22">
        <f t="shared" si="17"/>
        <v>0</v>
      </c>
      <c r="BX32" s="33">
        <f t="shared" si="18"/>
        <v>0</v>
      </c>
      <c r="BY32" s="37" t="str">
        <f>IF(ISNA(VLOOKUP($BN$2:$BN$66,Notes!$A$1:$B$10,2,0)),"",VLOOKUP($BN$2:$BN$66,Notes!$A$1:$B$10,2,0))</f>
        <v/>
      </c>
      <c r="BZ32" s="22" t="str">
        <f>IF(ISNA(VLOOKUP($BP$2:$BP$66,Notes!$A$1:$B$10,2,0)),"",VLOOKUP($BP$2:$BP$66,Notes!$A$1:$B$10,2,0))</f>
        <v/>
      </c>
      <c r="CA32" s="22" t="str">
        <f>IF(ISNA(VLOOKUP($BR$2:$BR$66,Notes!$A$1:$B$10,2,0)),"",VLOOKUP($BR$2:$BR$66,Notes!$A$1:$B$10,2,0))</f>
        <v/>
      </c>
      <c r="CB32" s="22" t="str">
        <f>IF(ISNA(VLOOKUP($BT$2:$BT$66,Notes!$C$1:$D$10,2,0)),"",VLOOKUP($BT$2:$BT$66,Notes!$C$1:$D$10,2,0))</f>
        <v/>
      </c>
      <c r="CC32" s="22" t="str">
        <f>IF(ISNA(VLOOKUP($BV$2:$BV$66,Notes!$E$1:$F$10,2,0)),"",VLOOKUP($BV$2:$BV$66,Notes!$E$1:$F$10,2,0))</f>
        <v/>
      </c>
      <c r="CD32" s="38">
        <f t="shared" si="19"/>
        <v>0</v>
      </c>
      <c r="CE32" s="57">
        <f t="shared" si="20"/>
        <v>18</v>
      </c>
      <c r="CF32" s="22">
        <f t="shared" si="21"/>
        <v>16</v>
      </c>
      <c r="CG32" s="22">
        <f t="shared" si="22"/>
        <v>0</v>
      </c>
      <c r="CH32" s="22">
        <f t="shared" si="23"/>
        <v>0</v>
      </c>
    </row>
    <row r="33" spans="1:86">
      <c r="A33" s="35">
        <v>291</v>
      </c>
      <c r="B33" s="36" t="s">
        <v>85</v>
      </c>
      <c r="C33" s="35">
        <f t="shared" si="0"/>
        <v>0</v>
      </c>
      <c r="D33" s="22">
        <f t="shared" si="1"/>
        <v>0</v>
      </c>
      <c r="E33" s="22">
        <f t="shared" si="2"/>
        <v>0</v>
      </c>
      <c r="F33" s="22">
        <f t="shared" si="3"/>
        <v>0</v>
      </c>
      <c r="G33" s="22">
        <f t="shared" si="4"/>
        <v>0</v>
      </c>
      <c r="H33" s="22">
        <f t="shared" si="5"/>
        <v>0</v>
      </c>
      <c r="I33" s="33">
        <f t="shared" si="6"/>
        <v>0</v>
      </c>
      <c r="J33" s="36">
        <f t="shared" si="7"/>
        <v>0</v>
      </c>
      <c r="K33" s="34"/>
      <c r="L33" s="32"/>
      <c r="M33" s="32"/>
      <c r="N33" s="32"/>
      <c r="O33" s="32"/>
      <c r="P33" s="32"/>
      <c r="Q33" s="32"/>
      <c r="R33" s="32"/>
      <c r="S33" s="32"/>
      <c r="T33" s="32"/>
      <c r="U33" s="22">
        <f t="shared" si="8"/>
        <v>0</v>
      </c>
      <c r="V33" s="33">
        <f t="shared" si="9"/>
        <v>0</v>
      </c>
      <c r="W33" s="37" t="str">
        <f>IF(ISNA(VLOOKUP($L$2:$L$66,Notes!$A$1:$B$10,2,0)),"",VLOOKUP($L$2:$L$66,Notes!$A$1:$B$10,2,0))</f>
        <v/>
      </c>
      <c r="X33" s="22" t="str">
        <f>IF(ISNA(VLOOKUP($N$2:$N$66,Notes!$A$1:$B$10,2,0)),"",VLOOKUP($N$2:$N$66,Notes!$A$1:$B$10,2,0))</f>
        <v/>
      </c>
      <c r="Y33" s="22" t="str">
        <f>IF(ISNA(VLOOKUP($P$2:$P$66,Notes!$A$1:$B$10,2,0)),"",VLOOKUP($P$2:$P$66,Notes!$A$1:$B$10,2,0))</f>
        <v/>
      </c>
      <c r="Z33" s="22" t="str">
        <f>IF(ISNA(VLOOKUP($R$2:$R$66,Notes!$C$1:$D$10,2,0)),"",VLOOKUP($R$2:$R$66,Notes!$C$1:$D$10,2,0))</f>
        <v/>
      </c>
      <c r="AA33" s="22" t="str">
        <f>IF(ISNA(VLOOKUP($T$2:$T$66,Notes!$E$1:$F$10,2,0)),"",VLOOKUP($T$2:$T$66,Notes!$E$1:$F$10,2,0))</f>
        <v/>
      </c>
      <c r="AB33" s="38">
        <f t="shared" si="10"/>
        <v>0</v>
      </c>
      <c r="AC33" s="34"/>
      <c r="AD33" s="32"/>
      <c r="AE33" s="32"/>
      <c r="AF33" s="32"/>
      <c r="AG33" s="32"/>
      <c r="AH33" s="32"/>
      <c r="AI33" s="32"/>
      <c r="AJ33" s="32"/>
      <c r="AK33" s="32"/>
      <c r="AL33" s="32"/>
      <c r="AM33" s="22">
        <f t="shared" si="11"/>
        <v>0</v>
      </c>
      <c r="AN33" s="33">
        <f t="shared" si="12"/>
        <v>0</v>
      </c>
      <c r="AO33" s="37" t="str">
        <f>IF(ISNA(VLOOKUP($AD$2:$AD$66,Notes!$A$1:$B$10,2,0)),"",VLOOKUP($AD$2:$AD$66,Notes!$A$1:$B$10,2,0))</f>
        <v/>
      </c>
      <c r="AP33" s="22" t="str">
        <f>IF(ISNA(VLOOKUP($AF$2:$AF$66,Notes!$A$1:$B$10,2,0)),"",VLOOKUP($AF$2:$AF$66,Notes!$A$1:$B$10,2,0))</f>
        <v/>
      </c>
      <c r="AQ33" s="22" t="str">
        <f>IF(ISNA(VLOOKUP($AH$2:$AH$66,Notes!$A$1:$B$10,2,0)),"",VLOOKUP($AH$2:$AH$66,Notes!$A$1:$B$10,2,0))</f>
        <v/>
      </c>
      <c r="AR33" s="22" t="str">
        <f>IF(ISNA(VLOOKUP($AJ$2:$AJ$66,Notes!$C$1:$D$10,2,0)),"",VLOOKUP($AJ$2:$AJ$66,Notes!$C$1:$D$10,2,0))</f>
        <v/>
      </c>
      <c r="AS33" s="22" t="str">
        <f>IF(ISNA(VLOOKUP($AL$2:$AL$66,Notes!$E$1:$F$10,2,0)),"",VLOOKUP($AL$2:$AL$66,Notes!$E$1:$F$10,2,0))</f>
        <v/>
      </c>
      <c r="AT33" s="38">
        <f t="shared" si="13"/>
        <v>0</v>
      </c>
      <c r="AU33" s="34"/>
      <c r="AV33" s="32"/>
      <c r="AW33" s="32"/>
      <c r="AX33" s="32"/>
      <c r="AY33" s="32"/>
      <c r="AZ33" s="32"/>
      <c r="BA33" s="32"/>
      <c r="BB33" s="32"/>
      <c r="BC33" s="32"/>
      <c r="BD33" s="32"/>
      <c r="BE33" s="22">
        <f t="shared" si="14"/>
        <v>0</v>
      </c>
      <c r="BF33" s="33">
        <f t="shared" si="15"/>
        <v>0</v>
      </c>
      <c r="BG33" s="37" t="str">
        <f>IF(ISNA(VLOOKUP($AV$2:$AV$66,Notes!$A$1:$B$10,2,0)),"",VLOOKUP($AV$2:$AV$66,Notes!$A$1:$B$10,2,0))</f>
        <v/>
      </c>
      <c r="BH33" s="22" t="str">
        <f>IF(ISNA(VLOOKUP($AX$2:$AX$66,Notes!$A$1:$B$10,2,0)),"",VLOOKUP($AX$2:$AX$66,Notes!$A$1:$B$10,2,0))</f>
        <v/>
      </c>
      <c r="BI33" s="22" t="str">
        <f>IF(ISNA(VLOOKUP($AZ$2:$AZ$66,Notes!$A$1:$B$10,2,0)),"",VLOOKUP($AZ$2:$AZ$66,Notes!$A$1:$B$10,2,0))</f>
        <v/>
      </c>
      <c r="BJ33" s="22" t="str">
        <f>IF(ISNA(VLOOKUP($BB$2:$BB$66,Notes!$C$1:$D$10,2,0)),"",VLOOKUP($BB$2:$BB$66,Notes!$C$1:$D$10,2,0))</f>
        <v/>
      </c>
      <c r="BK33" s="22" t="str">
        <f>IF(ISNA(VLOOKUP($BD$2:$BD$66,Notes!$E$1:$F$10,2,0)),"",VLOOKUP($BD$2:$BD$66,Notes!$E$1:$F$10,2,0))</f>
        <v/>
      </c>
      <c r="BL33" s="38">
        <f t="shared" si="16"/>
        <v>0</v>
      </c>
      <c r="BM33" s="34"/>
      <c r="BN33" s="32"/>
      <c r="BO33" s="32"/>
      <c r="BP33" s="32"/>
      <c r="BQ33" s="32"/>
      <c r="BR33" s="32"/>
      <c r="BS33" s="32"/>
      <c r="BT33" s="32"/>
      <c r="BU33" s="32"/>
      <c r="BV33" s="32"/>
      <c r="BW33" s="22">
        <f t="shared" si="17"/>
        <v>0</v>
      </c>
      <c r="BX33" s="33">
        <f t="shared" si="18"/>
        <v>0</v>
      </c>
      <c r="BY33" s="37" t="str">
        <f>IF(ISNA(VLOOKUP($BN$2:$BN$66,Notes!$A$1:$B$10,2,0)),"",VLOOKUP($BN$2:$BN$66,Notes!$A$1:$B$10,2,0))</f>
        <v/>
      </c>
      <c r="BZ33" s="22" t="str">
        <f>IF(ISNA(VLOOKUP($BP$2:$BP$66,Notes!$A$1:$B$10,2,0)),"",VLOOKUP($BP$2:$BP$66,Notes!$A$1:$B$10,2,0))</f>
        <v/>
      </c>
      <c r="CA33" s="22" t="str">
        <f>IF(ISNA(VLOOKUP($BR$2:$BR$66,Notes!$A$1:$B$10,2,0)),"",VLOOKUP($BR$2:$BR$66,Notes!$A$1:$B$10,2,0))</f>
        <v/>
      </c>
      <c r="CB33" s="22" t="str">
        <f>IF(ISNA(VLOOKUP($BT$2:$BT$66,Notes!$C$1:$D$10,2,0)),"",VLOOKUP($BT$2:$BT$66,Notes!$C$1:$D$10,2,0))</f>
        <v/>
      </c>
      <c r="CC33" s="22" t="str">
        <f>IF(ISNA(VLOOKUP($BV$2:$BV$66,Notes!$E$1:$F$10,2,0)),"",VLOOKUP($BV$2:$BV$66,Notes!$E$1:$F$10,2,0))</f>
        <v/>
      </c>
      <c r="CD33" s="38">
        <f t="shared" si="19"/>
        <v>0</v>
      </c>
      <c r="CE33" s="57">
        <f t="shared" si="20"/>
        <v>0</v>
      </c>
      <c r="CF33" s="22">
        <f t="shared" si="21"/>
        <v>0</v>
      </c>
      <c r="CG33" s="22">
        <f t="shared" si="22"/>
        <v>0</v>
      </c>
      <c r="CH33" s="22">
        <f t="shared" si="23"/>
        <v>0</v>
      </c>
    </row>
    <row r="34" spans="1:86">
      <c r="A34" s="35">
        <v>304</v>
      </c>
      <c r="B34" s="36" t="s">
        <v>51</v>
      </c>
      <c r="C34" s="35">
        <f t="shared" si="0"/>
        <v>223</v>
      </c>
      <c r="D34" s="22">
        <f t="shared" si="1"/>
        <v>14</v>
      </c>
      <c r="E34" s="22">
        <f t="shared" si="2"/>
        <v>1</v>
      </c>
      <c r="F34" s="22">
        <f t="shared" si="3"/>
        <v>14</v>
      </c>
      <c r="G34" s="22" t="str">
        <f t="shared" si="4"/>
        <v>CBDG</v>
      </c>
      <c r="H34" s="22">
        <f t="shared" si="5"/>
        <v>0</v>
      </c>
      <c r="I34" s="33">
        <f t="shared" si="6"/>
        <v>0</v>
      </c>
      <c r="J34" s="36">
        <f t="shared" si="7"/>
        <v>0</v>
      </c>
      <c r="K34" s="34">
        <v>75</v>
      </c>
      <c r="L34" s="32">
        <v>7</v>
      </c>
      <c r="M34" s="32">
        <v>76</v>
      </c>
      <c r="N34" s="32">
        <v>5</v>
      </c>
      <c r="O34" s="32">
        <v>72</v>
      </c>
      <c r="P34" s="32">
        <v>7</v>
      </c>
      <c r="Q34" s="32"/>
      <c r="R34" s="32"/>
      <c r="S34" s="32"/>
      <c r="T34" s="32"/>
      <c r="U34" s="22">
        <f t="shared" si="8"/>
        <v>223</v>
      </c>
      <c r="V34" s="33">
        <f t="shared" si="9"/>
        <v>1</v>
      </c>
      <c r="W34" s="37">
        <f>IF(ISNA(VLOOKUP($L$2:$L$66,Notes!$A$1:$B$10,2,0)),"",VLOOKUP($L$2:$L$66,Notes!$A$1:$B$10,2,0))</f>
        <v>4</v>
      </c>
      <c r="X34" s="22">
        <f>IF(ISNA(VLOOKUP($N$2:$N$66,Notes!$A$1:$B$10,2,0)),"",VLOOKUP($N$2:$N$66,Notes!$A$1:$B$10,2,0))</f>
        <v>6</v>
      </c>
      <c r="Y34" s="22">
        <f>IF(ISNA(VLOOKUP($P$2:$P$66,Notes!$A$1:$B$10,2,0)),"",VLOOKUP($P$2:$P$66,Notes!$A$1:$B$10,2,0))</f>
        <v>4</v>
      </c>
      <c r="Z34" s="22" t="str">
        <f>IF(ISNA(VLOOKUP($R$2:$R$66,Notes!$C$1:$D$10,2,0)),"",VLOOKUP($R$2:$R$66,Notes!$C$1:$D$10,2,0))</f>
        <v/>
      </c>
      <c r="AA34" s="22" t="str">
        <f>IF(ISNA(VLOOKUP($T$2:$T$66,Notes!$E$1:$F$10,2,0)),"",VLOOKUP($T$2:$T$66,Notes!$E$1:$F$10,2,0))</f>
        <v/>
      </c>
      <c r="AB34" s="38">
        <f t="shared" si="10"/>
        <v>14</v>
      </c>
      <c r="AC34" s="34"/>
      <c r="AD34" s="32"/>
      <c r="AE34" s="32"/>
      <c r="AF34" s="32"/>
      <c r="AG34" s="32"/>
      <c r="AH34" s="32"/>
      <c r="AI34" s="32"/>
      <c r="AJ34" s="32"/>
      <c r="AK34" s="32"/>
      <c r="AL34" s="32"/>
      <c r="AM34" s="22">
        <f t="shared" si="11"/>
        <v>0</v>
      </c>
      <c r="AN34" s="33">
        <f t="shared" si="12"/>
        <v>0</v>
      </c>
      <c r="AO34" s="37" t="str">
        <f>IF(ISNA(VLOOKUP($AD$2:$AD$66,Notes!$A$1:$B$10,2,0)),"",VLOOKUP($AD$2:$AD$66,Notes!$A$1:$B$10,2,0))</f>
        <v/>
      </c>
      <c r="AP34" s="22" t="str">
        <f>IF(ISNA(VLOOKUP($AF$2:$AF$66,Notes!$A$1:$B$10,2,0)),"",VLOOKUP($AF$2:$AF$66,Notes!$A$1:$B$10,2,0))</f>
        <v/>
      </c>
      <c r="AQ34" s="22" t="str">
        <f>IF(ISNA(VLOOKUP($AH$2:$AH$66,Notes!$A$1:$B$10,2,0)),"",VLOOKUP($AH$2:$AH$66,Notes!$A$1:$B$10,2,0))</f>
        <v/>
      </c>
      <c r="AR34" s="22" t="str">
        <f>IF(ISNA(VLOOKUP($AJ$2:$AJ$66,Notes!$C$1:$D$10,2,0)),"",VLOOKUP($AJ$2:$AJ$66,Notes!$C$1:$D$10,2,0))</f>
        <v/>
      </c>
      <c r="AS34" s="22" t="str">
        <f>IF(ISNA(VLOOKUP($AL$2:$AL$66,Notes!$E$1:$F$10,2,0)),"",VLOOKUP($AL$2:$AL$66,Notes!$E$1:$F$10,2,0))</f>
        <v/>
      </c>
      <c r="AT34" s="38">
        <f t="shared" si="13"/>
        <v>0</v>
      </c>
      <c r="AU34" s="34"/>
      <c r="AV34" s="32"/>
      <c r="AW34" s="32"/>
      <c r="AX34" s="32"/>
      <c r="AY34" s="32"/>
      <c r="AZ34" s="32"/>
      <c r="BA34" s="32"/>
      <c r="BB34" s="32"/>
      <c r="BC34" s="32"/>
      <c r="BD34" s="32"/>
      <c r="BE34" s="22">
        <f t="shared" si="14"/>
        <v>0</v>
      </c>
      <c r="BF34" s="33">
        <f t="shared" si="15"/>
        <v>0</v>
      </c>
      <c r="BG34" s="37" t="str">
        <f>IF(ISNA(VLOOKUP($AV$2:$AV$66,Notes!$A$1:$B$10,2,0)),"",VLOOKUP($AV$2:$AV$66,Notes!$A$1:$B$10,2,0))</f>
        <v/>
      </c>
      <c r="BH34" s="22" t="str">
        <f>IF(ISNA(VLOOKUP($AX$2:$AX$66,Notes!$A$1:$B$10,2,0)),"",VLOOKUP($AX$2:$AX$66,Notes!$A$1:$B$10,2,0))</f>
        <v/>
      </c>
      <c r="BI34" s="22" t="str">
        <f>IF(ISNA(VLOOKUP($AZ$2:$AZ$66,Notes!$A$1:$B$10,2,0)),"",VLOOKUP($AZ$2:$AZ$66,Notes!$A$1:$B$10,2,0))</f>
        <v/>
      </c>
      <c r="BJ34" s="22" t="str">
        <f>IF(ISNA(VLOOKUP($BB$2:$BB$66,Notes!$C$1:$D$10,2,0)),"",VLOOKUP($BB$2:$BB$66,Notes!$C$1:$D$10,2,0))</f>
        <v/>
      </c>
      <c r="BK34" s="22" t="str">
        <f>IF(ISNA(VLOOKUP($BD$2:$BD$66,Notes!$E$1:$F$10,2,0)),"",VLOOKUP($BD$2:$BD$66,Notes!$E$1:$F$10,2,0))</f>
        <v/>
      </c>
      <c r="BL34" s="38">
        <f t="shared" si="16"/>
        <v>0</v>
      </c>
      <c r="BM34" s="34"/>
      <c r="BN34" s="32"/>
      <c r="BO34" s="32"/>
      <c r="BP34" s="32"/>
      <c r="BQ34" s="32"/>
      <c r="BR34" s="32"/>
      <c r="BS34" s="32"/>
      <c r="BT34" s="32"/>
      <c r="BU34" s="32"/>
      <c r="BV34" s="32"/>
      <c r="BW34" s="22">
        <f t="shared" si="17"/>
        <v>0</v>
      </c>
      <c r="BX34" s="33">
        <f t="shared" si="18"/>
        <v>0</v>
      </c>
      <c r="BY34" s="37" t="str">
        <f>IF(ISNA(VLOOKUP($BN$2:$BN$66,Notes!$A$1:$B$10,2,0)),"",VLOOKUP($BN$2:$BN$66,Notes!$A$1:$B$10,2,0))</f>
        <v/>
      </c>
      <c r="BZ34" s="22" t="str">
        <f>IF(ISNA(VLOOKUP($BP$2:$BP$66,Notes!$A$1:$B$10,2,0)),"",VLOOKUP($BP$2:$BP$66,Notes!$A$1:$B$10,2,0))</f>
        <v/>
      </c>
      <c r="CA34" s="22" t="str">
        <f>IF(ISNA(VLOOKUP($BR$2:$BR$66,Notes!$A$1:$B$10,2,0)),"",VLOOKUP($BR$2:$BR$66,Notes!$A$1:$B$10,2,0))</f>
        <v/>
      </c>
      <c r="CB34" s="22" t="str">
        <f>IF(ISNA(VLOOKUP($BT$2:$BT$66,Notes!$C$1:$D$10,2,0)),"",VLOOKUP($BT$2:$BT$66,Notes!$C$1:$D$10,2,0))</f>
        <v/>
      </c>
      <c r="CC34" s="22" t="str">
        <f>IF(ISNA(VLOOKUP($BV$2:$BV$66,Notes!$E$1:$F$10,2,0)),"",VLOOKUP($BV$2:$BV$66,Notes!$E$1:$F$10,2,0))</f>
        <v/>
      </c>
      <c r="CD34" s="38">
        <f t="shared" si="19"/>
        <v>0</v>
      </c>
      <c r="CE34" s="57">
        <f t="shared" si="20"/>
        <v>14</v>
      </c>
      <c r="CF34" s="22">
        <f t="shared" si="21"/>
        <v>0</v>
      </c>
      <c r="CG34" s="22">
        <f t="shared" si="22"/>
        <v>0</v>
      </c>
      <c r="CH34" s="22">
        <f t="shared" si="23"/>
        <v>0</v>
      </c>
    </row>
    <row r="35" spans="1:86">
      <c r="A35" s="35">
        <v>348</v>
      </c>
      <c r="B35" s="36" t="s">
        <v>86</v>
      </c>
      <c r="C35" s="35">
        <f t="shared" ref="C35:C66" si="24">SUM(U35,AM35,BE35,BW35)</f>
        <v>0</v>
      </c>
      <c r="D35" s="22">
        <f t="shared" ref="D35:D66" si="25">SUM(AB35,AT35,BL35,CD35)</f>
        <v>0</v>
      </c>
      <c r="E35" s="22">
        <f t="shared" ref="E35:E66" si="26">SUM(V35,AN35,BF35,BX35)</f>
        <v>0</v>
      </c>
      <c r="F35" s="22">
        <f t="shared" ref="F35:F66" si="27">IFERROR(D35/E35,0)</f>
        <v>0</v>
      </c>
      <c r="G35" s="22">
        <f t="shared" ref="G35:G66" si="28">IF(E35&lt;1,0,IF(E35&lt;3,"CBDG",LARGE(CE35:CH35,1)+LARGE(CE35:CH35,2)+LARGE(CE35:CH35,3)))</f>
        <v>0</v>
      </c>
      <c r="H35" s="22">
        <f t="shared" ref="H35:H66" si="29">COUNTIF(T35,"1")+COUNTIF(AL35,"1")+COUNTIF(BD35,"1")+COUNTIF(BV35,"1")</f>
        <v>0</v>
      </c>
      <c r="I35" s="33">
        <f t="shared" ref="I35:I66" si="30">COUNTIF(R35,"1")+COUNTIF(AJ35,"1")+COUNTIF(BB35,"1")+COUNTIF(BT35,"1")</f>
        <v>0</v>
      </c>
      <c r="J35" s="36">
        <f t="shared" ref="J35:J66" si="31">COUNTIF(L35,"1")+COUNTIF(N35,"1")+COUNTIF(P35,"1")+COUNTIF(AD35,"1")+COUNTIF(AF35,"1")+COUNTIF(AH35,"1")+COUNTIF(AV35,"1")+COUNTIF(AX35,"1")+COUNTIF(AZ35,"1")+COUNTIF(BN35,"1")+COUNTIF(BP35,"1")+COUNTIF(BR35,"1")</f>
        <v>0</v>
      </c>
      <c r="K35" s="34"/>
      <c r="L35" s="32"/>
      <c r="M35" s="32"/>
      <c r="N35" s="32"/>
      <c r="O35" s="32"/>
      <c r="P35" s="32"/>
      <c r="Q35" s="32"/>
      <c r="R35" s="32"/>
      <c r="S35" s="32"/>
      <c r="T35" s="32"/>
      <c r="U35" s="22">
        <f t="shared" ref="U35:U66" si="32">SUM(K35,M35,O35,Q35,S35)</f>
        <v>0</v>
      </c>
      <c r="V35" s="33">
        <f t="shared" ref="V35:V66" si="33">IF(U35&gt;0,1,0)</f>
        <v>0</v>
      </c>
      <c r="W35" s="37" t="str">
        <f>IF(ISNA(VLOOKUP($L$2:$L$66,Notes!$A$1:$B$10,2,0)),"",VLOOKUP($L$2:$L$66,Notes!$A$1:$B$10,2,0))</f>
        <v/>
      </c>
      <c r="X35" s="22" t="str">
        <f>IF(ISNA(VLOOKUP($N$2:$N$66,Notes!$A$1:$B$10,2,0)),"",VLOOKUP($N$2:$N$66,Notes!$A$1:$B$10,2,0))</f>
        <v/>
      </c>
      <c r="Y35" s="22" t="str">
        <f>IF(ISNA(VLOOKUP($P$2:$P$66,Notes!$A$1:$B$10,2,0)),"",VLOOKUP($P$2:$P$66,Notes!$A$1:$B$10,2,0))</f>
        <v/>
      </c>
      <c r="Z35" s="22" t="str">
        <f>IF(ISNA(VLOOKUP($R$2:$R$66,Notes!$C$1:$D$10,2,0)),"",VLOOKUP($R$2:$R$66,Notes!$C$1:$D$10,2,0))</f>
        <v/>
      </c>
      <c r="AA35" s="22" t="str">
        <f>IF(ISNA(VLOOKUP($T$2:$T$66,Notes!$E$1:$F$10,2,0)),"",VLOOKUP($T$2:$T$66,Notes!$E$1:$F$10,2,0))</f>
        <v/>
      </c>
      <c r="AB35" s="38">
        <f t="shared" ref="AB35:AB66" si="34">SUM(W35:AA35)</f>
        <v>0</v>
      </c>
      <c r="AC35" s="34"/>
      <c r="AD35" s="32"/>
      <c r="AE35" s="32"/>
      <c r="AF35" s="32"/>
      <c r="AG35" s="32"/>
      <c r="AH35" s="32"/>
      <c r="AI35" s="32"/>
      <c r="AJ35" s="32"/>
      <c r="AK35" s="32"/>
      <c r="AL35" s="32"/>
      <c r="AM35" s="22">
        <f t="shared" ref="AM35:AM66" si="35">SUM(AC35,AE35,AG35,AI35,AK35)</f>
        <v>0</v>
      </c>
      <c r="AN35" s="33">
        <f t="shared" ref="AN35:AN66" si="36">IF(AM35&gt;0,1,0)</f>
        <v>0</v>
      </c>
      <c r="AO35" s="37" t="str">
        <f>IF(ISNA(VLOOKUP($AD$2:$AD$66,Notes!$A$1:$B$10,2,0)),"",VLOOKUP($AD$2:$AD$66,Notes!$A$1:$B$10,2,0))</f>
        <v/>
      </c>
      <c r="AP35" s="22" t="str">
        <f>IF(ISNA(VLOOKUP($AF$2:$AF$66,Notes!$A$1:$B$10,2,0)),"",VLOOKUP($AF$2:$AF$66,Notes!$A$1:$B$10,2,0))</f>
        <v/>
      </c>
      <c r="AQ35" s="22" t="str">
        <f>IF(ISNA(VLOOKUP($AH$2:$AH$66,Notes!$A$1:$B$10,2,0)),"",VLOOKUP($AH$2:$AH$66,Notes!$A$1:$B$10,2,0))</f>
        <v/>
      </c>
      <c r="AR35" s="22" t="str">
        <f>IF(ISNA(VLOOKUP($AJ$2:$AJ$66,Notes!$C$1:$D$10,2,0)),"",VLOOKUP($AJ$2:$AJ$66,Notes!$C$1:$D$10,2,0))</f>
        <v/>
      </c>
      <c r="AS35" s="22" t="str">
        <f>IF(ISNA(VLOOKUP($AL$2:$AL$66,Notes!$E$1:$F$10,2,0)),"",VLOOKUP($AL$2:$AL$66,Notes!$E$1:$F$10,2,0))</f>
        <v/>
      </c>
      <c r="AT35" s="38">
        <f t="shared" ref="AT35:AT66" si="37">SUM(AO35:AS35)</f>
        <v>0</v>
      </c>
      <c r="AU35" s="34"/>
      <c r="AV35" s="32"/>
      <c r="AW35" s="32"/>
      <c r="AX35" s="32"/>
      <c r="AY35" s="32"/>
      <c r="AZ35" s="32"/>
      <c r="BA35" s="32"/>
      <c r="BB35" s="32"/>
      <c r="BC35" s="32"/>
      <c r="BD35" s="32"/>
      <c r="BE35" s="22">
        <f t="shared" ref="BE35:BE66" si="38">SUM(AU35,AW35,AY35,BA35,BC35)</f>
        <v>0</v>
      </c>
      <c r="BF35" s="33">
        <f t="shared" ref="BF35:BF66" si="39">IF(BE35&gt;0,1,0)</f>
        <v>0</v>
      </c>
      <c r="BG35" s="37" t="str">
        <f>IF(ISNA(VLOOKUP($AV$2:$AV$66,Notes!$A$1:$B$10,2,0)),"",VLOOKUP($AV$2:$AV$66,Notes!$A$1:$B$10,2,0))</f>
        <v/>
      </c>
      <c r="BH35" s="22" t="str">
        <f>IF(ISNA(VLOOKUP($AX$2:$AX$66,Notes!$A$1:$B$10,2,0)),"",VLOOKUP($AX$2:$AX$66,Notes!$A$1:$B$10,2,0))</f>
        <v/>
      </c>
      <c r="BI35" s="22" t="str">
        <f>IF(ISNA(VLOOKUP($AZ$2:$AZ$66,Notes!$A$1:$B$10,2,0)),"",VLOOKUP($AZ$2:$AZ$66,Notes!$A$1:$B$10,2,0))</f>
        <v/>
      </c>
      <c r="BJ35" s="22" t="str">
        <f>IF(ISNA(VLOOKUP($BB$2:$BB$66,Notes!$C$1:$D$10,2,0)),"",VLOOKUP($BB$2:$BB$66,Notes!$C$1:$D$10,2,0))</f>
        <v/>
      </c>
      <c r="BK35" s="22" t="str">
        <f>IF(ISNA(VLOOKUP($BD$2:$BD$66,Notes!$E$1:$F$10,2,0)),"",VLOOKUP($BD$2:$BD$66,Notes!$E$1:$F$10,2,0))</f>
        <v/>
      </c>
      <c r="BL35" s="38">
        <f t="shared" ref="BL35:BL66" si="40">SUM(BG35:BK35)</f>
        <v>0</v>
      </c>
      <c r="BM35" s="34"/>
      <c r="BN35" s="32"/>
      <c r="BO35" s="32"/>
      <c r="BP35" s="32"/>
      <c r="BQ35" s="32"/>
      <c r="BR35" s="32"/>
      <c r="BS35" s="32"/>
      <c r="BT35" s="32"/>
      <c r="BU35" s="32"/>
      <c r="BV35" s="32"/>
      <c r="BW35" s="22">
        <f t="shared" ref="BW35:BW66" si="41">SUM(BM35,BO35,BQ35,BS35,BU35)</f>
        <v>0</v>
      </c>
      <c r="BX35" s="33">
        <f t="shared" ref="BX35:BX66" si="42">IF(BW35&gt;0,1,0)</f>
        <v>0</v>
      </c>
      <c r="BY35" s="37" t="str">
        <f>IF(ISNA(VLOOKUP($BN$2:$BN$66,Notes!$A$1:$B$10,2,0)),"",VLOOKUP($BN$2:$BN$66,Notes!$A$1:$B$10,2,0))</f>
        <v/>
      </c>
      <c r="BZ35" s="22" t="str">
        <f>IF(ISNA(VLOOKUP($BP$2:$BP$66,Notes!$A$1:$B$10,2,0)),"",VLOOKUP($BP$2:$BP$66,Notes!$A$1:$B$10,2,0))</f>
        <v/>
      </c>
      <c r="CA35" s="22" t="str">
        <f>IF(ISNA(VLOOKUP($BR$2:$BR$66,Notes!$A$1:$B$10,2,0)),"",VLOOKUP($BR$2:$BR$66,Notes!$A$1:$B$10,2,0))</f>
        <v/>
      </c>
      <c r="CB35" s="22" t="str">
        <f>IF(ISNA(VLOOKUP($BT$2:$BT$66,Notes!$C$1:$D$10,2,0)),"",VLOOKUP($BT$2:$BT$66,Notes!$C$1:$D$10,2,0))</f>
        <v/>
      </c>
      <c r="CC35" s="22" t="str">
        <f>IF(ISNA(VLOOKUP($BV$2:$BV$66,Notes!$E$1:$F$10,2,0)),"",VLOOKUP($BV$2:$BV$66,Notes!$E$1:$F$10,2,0))</f>
        <v/>
      </c>
      <c r="CD35" s="38">
        <f t="shared" ref="CD35:CD66" si="43">SUM(BY35:CC35)</f>
        <v>0</v>
      </c>
      <c r="CE35" s="57">
        <f t="shared" si="20"/>
        <v>0</v>
      </c>
      <c r="CF35" s="22">
        <f t="shared" si="21"/>
        <v>0</v>
      </c>
      <c r="CG35" s="22">
        <f t="shared" si="22"/>
        <v>0</v>
      </c>
      <c r="CH35" s="22">
        <f t="shared" si="23"/>
        <v>0</v>
      </c>
    </row>
    <row r="36" spans="1:86">
      <c r="A36" s="35">
        <v>390</v>
      </c>
      <c r="B36" s="36" t="s">
        <v>87</v>
      </c>
      <c r="C36" s="35">
        <f t="shared" si="24"/>
        <v>0</v>
      </c>
      <c r="D36" s="22">
        <f t="shared" si="25"/>
        <v>0</v>
      </c>
      <c r="E36" s="22">
        <f t="shared" si="26"/>
        <v>0</v>
      </c>
      <c r="F36" s="22">
        <f t="shared" si="27"/>
        <v>0</v>
      </c>
      <c r="G36" s="22">
        <f t="shared" si="28"/>
        <v>0</v>
      </c>
      <c r="H36" s="22">
        <f t="shared" si="29"/>
        <v>0</v>
      </c>
      <c r="I36" s="33">
        <f t="shared" si="30"/>
        <v>0</v>
      </c>
      <c r="J36" s="36">
        <f t="shared" si="31"/>
        <v>0</v>
      </c>
      <c r="K36" s="34"/>
      <c r="L36" s="32"/>
      <c r="M36" s="32"/>
      <c r="N36" s="32"/>
      <c r="O36" s="32"/>
      <c r="P36" s="32"/>
      <c r="Q36" s="32"/>
      <c r="R36" s="32"/>
      <c r="S36" s="32"/>
      <c r="T36" s="32"/>
      <c r="U36" s="22">
        <f t="shared" si="32"/>
        <v>0</v>
      </c>
      <c r="V36" s="33">
        <f t="shared" si="33"/>
        <v>0</v>
      </c>
      <c r="W36" s="37" t="str">
        <f>IF(ISNA(VLOOKUP($L$2:$L$66,Notes!$A$1:$B$10,2,0)),"",VLOOKUP($L$2:$L$66,Notes!$A$1:$B$10,2,0))</f>
        <v/>
      </c>
      <c r="X36" s="22" t="str">
        <f>IF(ISNA(VLOOKUP($N$2:$N$66,Notes!$A$1:$B$10,2,0)),"",VLOOKUP($N$2:$N$66,Notes!$A$1:$B$10,2,0))</f>
        <v/>
      </c>
      <c r="Y36" s="22" t="str">
        <f>IF(ISNA(VLOOKUP($P$2:$P$66,Notes!$A$1:$B$10,2,0)),"",VLOOKUP($P$2:$P$66,Notes!$A$1:$B$10,2,0))</f>
        <v/>
      </c>
      <c r="Z36" s="22" t="str">
        <f>IF(ISNA(VLOOKUP($R$2:$R$66,Notes!$C$1:$D$10,2,0)),"",VLOOKUP($R$2:$R$66,Notes!$C$1:$D$10,2,0))</f>
        <v/>
      </c>
      <c r="AA36" s="22" t="str">
        <f>IF(ISNA(VLOOKUP($T$2:$T$66,Notes!$E$1:$F$10,2,0)),"",VLOOKUP($T$2:$T$66,Notes!$E$1:$F$10,2,0))</f>
        <v/>
      </c>
      <c r="AB36" s="38">
        <f t="shared" si="34"/>
        <v>0</v>
      </c>
      <c r="AC36" s="34"/>
      <c r="AD36" s="32"/>
      <c r="AE36" s="32"/>
      <c r="AF36" s="32"/>
      <c r="AG36" s="32"/>
      <c r="AH36" s="32"/>
      <c r="AI36" s="32"/>
      <c r="AJ36" s="32"/>
      <c r="AK36" s="32"/>
      <c r="AL36" s="32"/>
      <c r="AM36" s="22">
        <f t="shared" si="35"/>
        <v>0</v>
      </c>
      <c r="AN36" s="33">
        <f t="shared" si="36"/>
        <v>0</v>
      </c>
      <c r="AO36" s="37" t="str">
        <f>IF(ISNA(VLOOKUP($AD$2:$AD$66,Notes!$A$1:$B$10,2,0)),"",VLOOKUP($AD$2:$AD$66,Notes!$A$1:$B$10,2,0))</f>
        <v/>
      </c>
      <c r="AP36" s="22" t="str">
        <f>IF(ISNA(VLOOKUP($AF$2:$AF$66,Notes!$A$1:$B$10,2,0)),"",VLOOKUP($AF$2:$AF$66,Notes!$A$1:$B$10,2,0))</f>
        <v/>
      </c>
      <c r="AQ36" s="22" t="str">
        <f>IF(ISNA(VLOOKUP($AH$2:$AH$66,Notes!$A$1:$B$10,2,0)),"",VLOOKUP($AH$2:$AH$66,Notes!$A$1:$B$10,2,0))</f>
        <v/>
      </c>
      <c r="AR36" s="22" t="str">
        <f>IF(ISNA(VLOOKUP($AJ$2:$AJ$66,Notes!$C$1:$D$10,2,0)),"",VLOOKUP($AJ$2:$AJ$66,Notes!$C$1:$D$10,2,0))</f>
        <v/>
      </c>
      <c r="AS36" s="22" t="str">
        <f>IF(ISNA(VLOOKUP($AL$2:$AL$66,Notes!$E$1:$F$10,2,0)),"",VLOOKUP($AL$2:$AL$66,Notes!$E$1:$F$10,2,0))</f>
        <v/>
      </c>
      <c r="AT36" s="38">
        <f t="shared" si="37"/>
        <v>0</v>
      </c>
      <c r="AU36" s="34"/>
      <c r="AV36" s="32"/>
      <c r="AW36" s="32"/>
      <c r="AX36" s="32"/>
      <c r="AY36" s="32"/>
      <c r="AZ36" s="32"/>
      <c r="BA36" s="32"/>
      <c r="BB36" s="32"/>
      <c r="BC36" s="32"/>
      <c r="BD36" s="32"/>
      <c r="BE36" s="22">
        <f t="shared" si="38"/>
        <v>0</v>
      </c>
      <c r="BF36" s="33">
        <f t="shared" si="39"/>
        <v>0</v>
      </c>
      <c r="BG36" s="37" t="str">
        <f>IF(ISNA(VLOOKUP($AV$2:$AV$66,Notes!$A$1:$B$10,2,0)),"",VLOOKUP($AV$2:$AV$66,Notes!$A$1:$B$10,2,0))</f>
        <v/>
      </c>
      <c r="BH36" s="22" t="str">
        <f>IF(ISNA(VLOOKUP($AX$2:$AX$66,Notes!$A$1:$B$10,2,0)),"",VLOOKUP($AX$2:$AX$66,Notes!$A$1:$B$10,2,0))</f>
        <v/>
      </c>
      <c r="BI36" s="22" t="str">
        <f>IF(ISNA(VLOOKUP($AZ$2:$AZ$66,Notes!$A$1:$B$10,2,0)),"",VLOOKUP($AZ$2:$AZ$66,Notes!$A$1:$B$10,2,0))</f>
        <v/>
      </c>
      <c r="BJ36" s="22" t="str">
        <f>IF(ISNA(VLOOKUP($BB$2:$BB$66,Notes!$C$1:$D$10,2,0)),"",VLOOKUP($BB$2:$BB$66,Notes!$C$1:$D$10,2,0))</f>
        <v/>
      </c>
      <c r="BK36" s="22" t="str">
        <f>IF(ISNA(VLOOKUP($BD$2:$BD$66,Notes!$E$1:$F$10,2,0)),"",VLOOKUP($BD$2:$BD$66,Notes!$E$1:$F$10,2,0))</f>
        <v/>
      </c>
      <c r="BL36" s="38">
        <f t="shared" si="40"/>
        <v>0</v>
      </c>
      <c r="BM36" s="34"/>
      <c r="BN36" s="32"/>
      <c r="BO36" s="32"/>
      <c r="BP36" s="32"/>
      <c r="BQ36" s="32"/>
      <c r="BR36" s="32"/>
      <c r="BS36" s="32"/>
      <c r="BT36" s="32"/>
      <c r="BU36" s="32"/>
      <c r="BV36" s="32"/>
      <c r="BW36" s="22">
        <f t="shared" si="41"/>
        <v>0</v>
      </c>
      <c r="BX36" s="33">
        <f t="shared" si="42"/>
        <v>0</v>
      </c>
      <c r="BY36" s="37" t="str">
        <f>IF(ISNA(VLOOKUP($BN$2:$BN$66,Notes!$A$1:$B$10,2,0)),"",VLOOKUP($BN$2:$BN$66,Notes!$A$1:$B$10,2,0))</f>
        <v/>
      </c>
      <c r="BZ36" s="22" t="str">
        <f>IF(ISNA(VLOOKUP($BP$2:$BP$66,Notes!$A$1:$B$10,2,0)),"",VLOOKUP($BP$2:$BP$66,Notes!$A$1:$B$10,2,0))</f>
        <v/>
      </c>
      <c r="CA36" s="22" t="str">
        <f>IF(ISNA(VLOOKUP($BR$2:$BR$66,Notes!$A$1:$B$10,2,0)),"",VLOOKUP($BR$2:$BR$66,Notes!$A$1:$B$10,2,0))</f>
        <v/>
      </c>
      <c r="CB36" s="22" t="str">
        <f>IF(ISNA(VLOOKUP($BT$2:$BT$66,Notes!$C$1:$D$10,2,0)),"",VLOOKUP($BT$2:$BT$66,Notes!$C$1:$D$10,2,0))</f>
        <v/>
      </c>
      <c r="CC36" s="22" t="str">
        <f>IF(ISNA(VLOOKUP($BV$2:$BV$66,Notes!$E$1:$F$10,2,0)),"",VLOOKUP($BV$2:$BV$66,Notes!$E$1:$F$10,2,0))</f>
        <v/>
      </c>
      <c r="CD36" s="38">
        <f t="shared" si="43"/>
        <v>0</v>
      </c>
      <c r="CE36" s="57">
        <f t="shared" si="20"/>
        <v>0</v>
      </c>
      <c r="CF36" s="22">
        <f t="shared" si="21"/>
        <v>0</v>
      </c>
      <c r="CG36" s="22">
        <f t="shared" si="22"/>
        <v>0</v>
      </c>
      <c r="CH36" s="22">
        <f t="shared" si="23"/>
        <v>0</v>
      </c>
    </row>
    <row r="37" spans="1:86">
      <c r="A37" s="35">
        <v>391</v>
      </c>
      <c r="B37" s="36" t="s">
        <v>88</v>
      </c>
      <c r="C37" s="35">
        <f t="shared" si="24"/>
        <v>417</v>
      </c>
      <c r="D37" s="22">
        <f t="shared" si="25"/>
        <v>48</v>
      </c>
      <c r="E37" s="22">
        <f t="shared" si="26"/>
        <v>2</v>
      </c>
      <c r="F37" s="22">
        <f t="shared" si="27"/>
        <v>24</v>
      </c>
      <c r="G37" s="22" t="str">
        <f t="shared" si="28"/>
        <v>CBDG</v>
      </c>
      <c r="H37" s="22">
        <f t="shared" si="29"/>
        <v>0</v>
      </c>
      <c r="I37" s="33">
        <f t="shared" si="30"/>
        <v>0</v>
      </c>
      <c r="J37" s="36">
        <f t="shared" si="31"/>
        <v>0</v>
      </c>
      <c r="K37" s="34">
        <v>87</v>
      </c>
      <c r="L37" s="32">
        <v>2</v>
      </c>
      <c r="M37" s="32">
        <v>81</v>
      </c>
      <c r="N37" s="32">
        <v>4</v>
      </c>
      <c r="O37" s="32">
        <v>24</v>
      </c>
      <c r="P37" s="32">
        <v>6</v>
      </c>
      <c r="Q37" s="32">
        <v>18</v>
      </c>
      <c r="R37" s="32">
        <v>6</v>
      </c>
      <c r="S37" s="32"/>
      <c r="T37" s="32"/>
      <c r="U37" s="22">
        <f t="shared" si="32"/>
        <v>210</v>
      </c>
      <c r="V37" s="33">
        <f t="shared" si="33"/>
        <v>1</v>
      </c>
      <c r="W37" s="37">
        <f>IF(ISNA(VLOOKUP($L$2:$L$66,Notes!$A$1:$B$10,2,0)),"",VLOOKUP($L$2:$L$66,Notes!$A$1:$B$10,2,0))</f>
        <v>9</v>
      </c>
      <c r="X37" s="22">
        <f>IF(ISNA(VLOOKUP($N$2:$N$66,Notes!$A$1:$B$10,2,0)),"",VLOOKUP($N$2:$N$66,Notes!$A$1:$B$10,2,0))</f>
        <v>7</v>
      </c>
      <c r="Y37" s="22">
        <f>IF(ISNA(VLOOKUP($P$2:$P$66,Notes!$A$1:$B$10,2,0)),"",VLOOKUP($P$2:$P$66,Notes!$A$1:$B$10,2,0))</f>
        <v>5</v>
      </c>
      <c r="Z37" s="22">
        <f>IF(ISNA(VLOOKUP($R$2:$R$66,Notes!$C$1:$D$10,2,0)),"",VLOOKUP($R$2:$R$66,Notes!$C$1:$D$10,2,0))</f>
        <v>7</v>
      </c>
      <c r="AA37" s="22" t="str">
        <f>IF(ISNA(VLOOKUP($T$2:$T$66,Notes!$E$1:$F$10,2,0)),"",VLOOKUP($T$2:$T$66,Notes!$E$1:$F$10,2,0))</f>
        <v/>
      </c>
      <c r="AB37" s="38">
        <f t="shared" si="34"/>
        <v>28</v>
      </c>
      <c r="AC37" s="34">
        <v>81</v>
      </c>
      <c r="AD37" s="32">
        <v>2</v>
      </c>
      <c r="AE37" s="32">
        <v>48</v>
      </c>
      <c r="AF37" s="32">
        <v>7</v>
      </c>
      <c r="AG37" s="32">
        <v>78</v>
      </c>
      <c r="AH37" s="32">
        <v>4</v>
      </c>
      <c r="AI37" s="32"/>
      <c r="AJ37" s="32"/>
      <c r="AK37" s="32"/>
      <c r="AL37" s="32"/>
      <c r="AM37" s="22">
        <f t="shared" si="35"/>
        <v>207</v>
      </c>
      <c r="AN37" s="33">
        <f t="shared" si="36"/>
        <v>1</v>
      </c>
      <c r="AO37" s="37">
        <f>IF(ISNA(VLOOKUP($AD$2:$AD$66,Notes!$A$1:$B$10,2,0)),"",VLOOKUP($AD$2:$AD$66,Notes!$A$1:$B$10,2,0))</f>
        <v>9</v>
      </c>
      <c r="AP37" s="22">
        <f>IF(ISNA(VLOOKUP($AF$2:$AF$66,Notes!$A$1:$B$10,2,0)),"",VLOOKUP($AF$2:$AF$66,Notes!$A$1:$B$10,2,0))</f>
        <v>4</v>
      </c>
      <c r="AQ37" s="22">
        <f>IF(ISNA(VLOOKUP($AH$2:$AH$66,Notes!$A$1:$B$10,2,0)),"",VLOOKUP($AH$2:$AH$66,Notes!$A$1:$B$10,2,0))</f>
        <v>7</v>
      </c>
      <c r="AR37" s="22" t="str">
        <f>IF(ISNA(VLOOKUP($AJ$2:$AJ$66,Notes!$C$1:$D$10,2,0)),"",VLOOKUP($AJ$2:$AJ$66,Notes!$C$1:$D$10,2,0))</f>
        <v/>
      </c>
      <c r="AS37" s="22" t="str">
        <f>IF(ISNA(VLOOKUP($AL$2:$AL$66,Notes!$E$1:$F$10,2,0)),"",VLOOKUP($AL$2:$AL$66,Notes!$E$1:$F$10,2,0))</f>
        <v/>
      </c>
      <c r="AT37" s="38">
        <f t="shared" si="37"/>
        <v>20</v>
      </c>
      <c r="AU37" s="34"/>
      <c r="AV37" s="32"/>
      <c r="AW37" s="32"/>
      <c r="AX37" s="32"/>
      <c r="AY37" s="32"/>
      <c r="AZ37" s="32"/>
      <c r="BA37" s="32"/>
      <c r="BB37" s="32"/>
      <c r="BC37" s="32"/>
      <c r="BD37" s="32"/>
      <c r="BE37" s="22">
        <f t="shared" si="38"/>
        <v>0</v>
      </c>
      <c r="BF37" s="33">
        <f t="shared" si="39"/>
        <v>0</v>
      </c>
      <c r="BG37" s="37" t="str">
        <f>IF(ISNA(VLOOKUP($AV$2:$AV$66,Notes!$A$1:$B$10,2,0)),"",VLOOKUP($AV$2:$AV$66,Notes!$A$1:$B$10,2,0))</f>
        <v/>
      </c>
      <c r="BH37" s="22" t="str">
        <f>IF(ISNA(VLOOKUP($AX$2:$AX$66,Notes!$A$1:$B$10,2,0)),"",VLOOKUP($AX$2:$AX$66,Notes!$A$1:$B$10,2,0))</f>
        <v/>
      </c>
      <c r="BI37" s="22" t="str">
        <f>IF(ISNA(VLOOKUP($AZ$2:$AZ$66,Notes!$A$1:$B$10,2,0)),"",VLOOKUP($AZ$2:$AZ$66,Notes!$A$1:$B$10,2,0))</f>
        <v/>
      </c>
      <c r="BJ37" s="22" t="str">
        <f>IF(ISNA(VLOOKUP($BB$2:$BB$66,Notes!$C$1:$D$10,2,0)),"",VLOOKUP($BB$2:$BB$66,Notes!$C$1:$D$10,2,0))</f>
        <v/>
      </c>
      <c r="BK37" s="22" t="str">
        <f>IF(ISNA(VLOOKUP($BD$2:$BD$66,Notes!$E$1:$F$10,2,0)),"",VLOOKUP($BD$2:$BD$66,Notes!$E$1:$F$10,2,0))</f>
        <v/>
      </c>
      <c r="BL37" s="38">
        <f t="shared" si="40"/>
        <v>0</v>
      </c>
      <c r="BM37" s="34"/>
      <c r="BN37" s="32"/>
      <c r="BO37" s="32"/>
      <c r="BP37" s="32"/>
      <c r="BQ37" s="32"/>
      <c r="BR37" s="32"/>
      <c r="BS37" s="32"/>
      <c r="BT37" s="32"/>
      <c r="BU37" s="32"/>
      <c r="BV37" s="32"/>
      <c r="BW37" s="22">
        <f t="shared" si="41"/>
        <v>0</v>
      </c>
      <c r="BX37" s="33">
        <f t="shared" si="42"/>
        <v>0</v>
      </c>
      <c r="BY37" s="37" t="str">
        <f>IF(ISNA(VLOOKUP($BN$2:$BN$66,Notes!$A$1:$B$10,2,0)),"",VLOOKUP($BN$2:$BN$66,Notes!$A$1:$B$10,2,0))</f>
        <v/>
      </c>
      <c r="BZ37" s="22" t="str">
        <f>IF(ISNA(VLOOKUP($BP$2:$BP$66,Notes!$A$1:$B$10,2,0)),"",VLOOKUP($BP$2:$BP$66,Notes!$A$1:$B$10,2,0))</f>
        <v/>
      </c>
      <c r="CA37" s="22" t="str">
        <f>IF(ISNA(VLOOKUP($BR$2:$BR$66,Notes!$A$1:$B$10,2,0)),"",VLOOKUP($BR$2:$BR$66,Notes!$A$1:$B$10,2,0))</f>
        <v/>
      </c>
      <c r="CB37" s="22" t="str">
        <f>IF(ISNA(VLOOKUP($BT$2:$BT$66,Notes!$C$1:$D$10,2,0)),"",VLOOKUP($BT$2:$BT$66,Notes!$C$1:$D$10,2,0))</f>
        <v/>
      </c>
      <c r="CC37" s="22" t="str">
        <f>IF(ISNA(VLOOKUP($BV$2:$BV$66,Notes!$E$1:$F$10,2,0)),"",VLOOKUP($BV$2:$BV$66,Notes!$E$1:$F$10,2,0))</f>
        <v/>
      </c>
      <c r="CD37" s="38">
        <f t="shared" si="43"/>
        <v>0</v>
      </c>
      <c r="CE37" s="57">
        <f t="shared" si="20"/>
        <v>28</v>
      </c>
      <c r="CF37" s="22">
        <f t="shared" si="21"/>
        <v>20</v>
      </c>
      <c r="CG37" s="22">
        <f t="shared" si="22"/>
        <v>0</v>
      </c>
      <c r="CH37" s="22">
        <f t="shared" si="23"/>
        <v>0</v>
      </c>
    </row>
    <row r="38" spans="1:86">
      <c r="A38" s="35">
        <v>411</v>
      </c>
      <c r="B38" s="36" t="s">
        <v>89</v>
      </c>
      <c r="C38" s="35">
        <f t="shared" si="24"/>
        <v>0</v>
      </c>
      <c r="D38" s="22">
        <f t="shared" si="25"/>
        <v>0</v>
      </c>
      <c r="E38" s="22">
        <f t="shared" si="26"/>
        <v>0</v>
      </c>
      <c r="F38" s="22">
        <f t="shared" si="27"/>
        <v>0</v>
      </c>
      <c r="G38" s="22">
        <f t="shared" si="28"/>
        <v>0</v>
      </c>
      <c r="H38" s="22">
        <f t="shared" si="29"/>
        <v>0</v>
      </c>
      <c r="I38" s="33">
        <f t="shared" si="30"/>
        <v>0</v>
      </c>
      <c r="J38" s="36">
        <f t="shared" si="31"/>
        <v>0</v>
      </c>
      <c r="K38" s="34"/>
      <c r="L38" s="32"/>
      <c r="M38" s="32"/>
      <c r="N38" s="32"/>
      <c r="O38" s="32"/>
      <c r="P38" s="32"/>
      <c r="Q38" s="32"/>
      <c r="R38" s="32"/>
      <c r="S38" s="32"/>
      <c r="T38" s="32"/>
      <c r="U38" s="22">
        <f t="shared" si="32"/>
        <v>0</v>
      </c>
      <c r="V38" s="33">
        <f t="shared" si="33"/>
        <v>0</v>
      </c>
      <c r="W38" s="37" t="str">
        <f>IF(ISNA(VLOOKUP($L$2:$L$66,Notes!$A$1:$B$10,2,0)),"",VLOOKUP($L$2:$L$66,Notes!$A$1:$B$10,2,0))</f>
        <v/>
      </c>
      <c r="X38" s="22" t="str">
        <f>IF(ISNA(VLOOKUP($N$2:$N$66,Notes!$A$1:$B$10,2,0)),"",VLOOKUP($N$2:$N$66,Notes!$A$1:$B$10,2,0))</f>
        <v/>
      </c>
      <c r="Y38" s="22" t="str">
        <f>IF(ISNA(VLOOKUP($P$2:$P$66,Notes!$A$1:$B$10,2,0)),"",VLOOKUP($P$2:$P$66,Notes!$A$1:$B$10,2,0))</f>
        <v/>
      </c>
      <c r="Z38" s="22" t="str">
        <f>IF(ISNA(VLOOKUP($R$2:$R$66,Notes!$C$1:$D$10,2,0)),"",VLOOKUP($R$2:$R$66,Notes!$C$1:$D$10,2,0))</f>
        <v/>
      </c>
      <c r="AA38" s="22" t="str">
        <f>IF(ISNA(VLOOKUP($T$2:$T$66,Notes!$E$1:$F$10,2,0)),"",VLOOKUP($T$2:$T$66,Notes!$E$1:$F$10,2,0))</f>
        <v/>
      </c>
      <c r="AB38" s="38">
        <f t="shared" si="34"/>
        <v>0</v>
      </c>
      <c r="AC38" s="34"/>
      <c r="AD38" s="32"/>
      <c r="AE38" s="32"/>
      <c r="AF38" s="32"/>
      <c r="AG38" s="32"/>
      <c r="AH38" s="32"/>
      <c r="AI38" s="32"/>
      <c r="AJ38" s="32"/>
      <c r="AK38" s="32"/>
      <c r="AL38" s="32"/>
      <c r="AM38" s="22">
        <f t="shared" si="35"/>
        <v>0</v>
      </c>
      <c r="AN38" s="33">
        <f t="shared" si="36"/>
        <v>0</v>
      </c>
      <c r="AO38" s="37" t="str">
        <f>IF(ISNA(VLOOKUP($AD$2:$AD$66,Notes!$A$1:$B$10,2,0)),"",VLOOKUP($AD$2:$AD$66,Notes!$A$1:$B$10,2,0))</f>
        <v/>
      </c>
      <c r="AP38" s="22" t="str">
        <f>IF(ISNA(VLOOKUP($AF$2:$AF$66,Notes!$A$1:$B$10,2,0)),"",VLOOKUP($AF$2:$AF$66,Notes!$A$1:$B$10,2,0))</f>
        <v/>
      </c>
      <c r="AQ38" s="22" t="str">
        <f>IF(ISNA(VLOOKUP($AH$2:$AH$66,Notes!$A$1:$B$10,2,0)),"",VLOOKUP($AH$2:$AH$66,Notes!$A$1:$B$10,2,0))</f>
        <v/>
      </c>
      <c r="AR38" s="22" t="str">
        <f>IF(ISNA(VLOOKUP($AJ$2:$AJ$66,Notes!$C$1:$D$10,2,0)),"",VLOOKUP($AJ$2:$AJ$66,Notes!$C$1:$D$10,2,0))</f>
        <v/>
      </c>
      <c r="AS38" s="22" t="str">
        <f>IF(ISNA(VLOOKUP($AL$2:$AL$66,Notes!$E$1:$F$10,2,0)),"",VLOOKUP($AL$2:$AL$66,Notes!$E$1:$F$10,2,0))</f>
        <v/>
      </c>
      <c r="AT38" s="38">
        <f t="shared" si="37"/>
        <v>0</v>
      </c>
      <c r="AU38" s="34"/>
      <c r="AV38" s="32"/>
      <c r="AW38" s="32"/>
      <c r="AX38" s="32"/>
      <c r="AY38" s="32"/>
      <c r="AZ38" s="32"/>
      <c r="BA38" s="32"/>
      <c r="BB38" s="32"/>
      <c r="BC38" s="32"/>
      <c r="BD38" s="32"/>
      <c r="BE38" s="22">
        <f t="shared" si="38"/>
        <v>0</v>
      </c>
      <c r="BF38" s="33">
        <f t="shared" si="39"/>
        <v>0</v>
      </c>
      <c r="BG38" s="37" t="str">
        <f>IF(ISNA(VLOOKUP($AV$2:$AV$66,Notes!$A$1:$B$10,2,0)),"",VLOOKUP($AV$2:$AV$66,Notes!$A$1:$B$10,2,0))</f>
        <v/>
      </c>
      <c r="BH38" s="22" t="str">
        <f>IF(ISNA(VLOOKUP($AX$2:$AX$66,Notes!$A$1:$B$10,2,0)),"",VLOOKUP($AX$2:$AX$66,Notes!$A$1:$B$10,2,0))</f>
        <v/>
      </c>
      <c r="BI38" s="22" t="str">
        <f>IF(ISNA(VLOOKUP($AZ$2:$AZ$66,Notes!$A$1:$B$10,2,0)),"",VLOOKUP($AZ$2:$AZ$66,Notes!$A$1:$B$10,2,0))</f>
        <v/>
      </c>
      <c r="BJ38" s="22" t="str">
        <f>IF(ISNA(VLOOKUP($BB$2:$BB$66,Notes!$C$1:$D$10,2,0)),"",VLOOKUP($BB$2:$BB$66,Notes!$C$1:$D$10,2,0))</f>
        <v/>
      </c>
      <c r="BK38" s="22" t="str">
        <f>IF(ISNA(VLOOKUP($BD$2:$BD$66,Notes!$E$1:$F$10,2,0)),"",VLOOKUP($BD$2:$BD$66,Notes!$E$1:$F$10,2,0))</f>
        <v/>
      </c>
      <c r="BL38" s="38">
        <f t="shared" si="40"/>
        <v>0</v>
      </c>
      <c r="BM38" s="34"/>
      <c r="BN38" s="32"/>
      <c r="BO38" s="32"/>
      <c r="BP38" s="32"/>
      <c r="BQ38" s="32"/>
      <c r="BR38" s="32"/>
      <c r="BS38" s="32"/>
      <c r="BT38" s="32"/>
      <c r="BU38" s="32"/>
      <c r="BV38" s="32"/>
      <c r="BW38" s="22">
        <f t="shared" si="41"/>
        <v>0</v>
      </c>
      <c r="BX38" s="33">
        <f t="shared" si="42"/>
        <v>0</v>
      </c>
      <c r="BY38" s="37" t="str">
        <f>IF(ISNA(VLOOKUP($BN$2:$BN$66,Notes!$A$1:$B$10,2,0)),"",VLOOKUP($BN$2:$BN$66,Notes!$A$1:$B$10,2,0))</f>
        <v/>
      </c>
      <c r="BZ38" s="22" t="str">
        <f>IF(ISNA(VLOOKUP($BP$2:$BP$66,Notes!$A$1:$B$10,2,0)),"",VLOOKUP($BP$2:$BP$66,Notes!$A$1:$B$10,2,0))</f>
        <v/>
      </c>
      <c r="CA38" s="22" t="str">
        <f>IF(ISNA(VLOOKUP($BR$2:$BR$66,Notes!$A$1:$B$10,2,0)),"",VLOOKUP($BR$2:$BR$66,Notes!$A$1:$B$10,2,0))</f>
        <v/>
      </c>
      <c r="CB38" s="22" t="str">
        <f>IF(ISNA(VLOOKUP($BT$2:$BT$66,Notes!$C$1:$D$10,2,0)),"",VLOOKUP($BT$2:$BT$66,Notes!$C$1:$D$10,2,0))</f>
        <v/>
      </c>
      <c r="CC38" s="22" t="str">
        <f>IF(ISNA(VLOOKUP($BV$2:$BV$66,Notes!$E$1:$F$10,2,0)),"",VLOOKUP($BV$2:$BV$66,Notes!$E$1:$F$10,2,0))</f>
        <v/>
      </c>
      <c r="CD38" s="38">
        <f t="shared" si="43"/>
        <v>0</v>
      </c>
      <c r="CE38" s="57">
        <f t="shared" si="20"/>
        <v>0</v>
      </c>
      <c r="CF38" s="22">
        <f t="shared" si="21"/>
        <v>0</v>
      </c>
      <c r="CG38" s="22">
        <f t="shared" si="22"/>
        <v>0</v>
      </c>
      <c r="CH38" s="22">
        <f t="shared" si="23"/>
        <v>0</v>
      </c>
    </row>
    <row r="39" spans="1:86">
      <c r="A39" s="95">
        <v>422</v>
      </c>
      <c r="B39" s="139" t="s">
        <v>155</v>
      </c>
      <c r="C39" s="35">
        <f t="shared" si="24"/>
        <v>0</v>
      </c>
      <c r="D39" s="22">
        <f t="shared" si="25"/>
        <v>0</v>
      </c>
      <c r="E39" s="22">
        <f t="shared" si="26"/>
        <v>0</v>
      </c>
      <c r="F39" s="22">
        <f t="shared" si="27"/>
        <v>0</v>
      </c>
      <c r="G39" s="22">
        <f t="shared" si="28"/>
        <v>0</v>
      </c>
      <c r="H39" s="22">
        <f t="shared" si="29"/>
        <v>0</v>
      </c>
      <c r="I39" s="33">
        <f t="shared" si="30"/>
        <v>0</v>
      </c>
      <c r="J39" s="36">
        <f t="shared" si="31"/>
        <v>0</v>
      </c>
      <c r="K39" s="34"/>
      <c r="L39" s="32"/>
      <c r="M39" s="32"/>
      <c r="N39" s="32"/>
      <c r="O39" s="32"/>
      <c r="P39" s="32"/>
      <c r="Q39" s="32"/>
      <c r="R39" s="32"/>
      <c r="S39" s="32"/>
      <c r="T39" s="32"/>
      <c r="U39" s="22">
        <f t="shared" si="32"/>
        <v>0</v>
      </c>
      <c r="V39" s="33">
        <f t="shared" si="33"/>
        <v>0</v>
      </c>
      <c r="W39" s="37" t="str">
        <f>IF(ISNA(VLOOKUP($L$2:$L$66,Notes!$A$1:$B$10,2,0)),"",VLOOKUP($L$2:$L$66,Notes!$A$1:$B$10,2,0))</f>
        <v/>
      </c>
      <c r="X39" s="22" t="str">
        <f>IF(ISNA(VLOOKUP($N$2:$N$66,Notes!$A$1:$B$10,2,0)),"",VLOOKUP($N$2:$N$66,Notes!$A$1:$B$10,2,0))</f>
        <v/>
      </c>
      <c r="Y39" s="22" t="str">
        <f>IF(ISNA(VLOOKUP($P$2:$P$66,Notes!$A$1:$B$10,2,0)),"",VLOOKUP($P$2:$P$66,Notes!$A$1:$B$10,2,0))</f>
        <v/>
      </c>
      <c r="Z39" s="22" t="str">
        <f>IF(ISNA(VLOOKUP($R$2:$R$66,Notes!$C$1:$D$10,2,0)),"",VLOOKUP($R$2:$R$66,Notes!$C$1:$D$10,2,0))</f>
        <v/>
      </c>
      <c r="AA39" s="22" t="str">
        <f>IF(ISNA(VLOOKUP($T$2:$T$66,Notes!$E$1:$F$10,2,0)),"",VLOOKUP($T$2:$T$66,Notes!$E$1:$F$10,2,0))</f>
        <v/>
      </c>
      <c r="AB39" s="38">
        <f t="shared" si="34"/>
        <v>0</v>
      </c>
      <c r="AC39" s="34"/>
      <c r="AD39" s="32"/>
      <c r="AE39" s="32"/>
      <c r="AF39" s="32"/>
      <c r="AG39" s="32"/>
      <c r="AH39" s="32"/>
      <c r="AI39" s="32"/>
      <c r="AJ39" s="32"/>
      <c r="AK39" s="32"/>
      <c r="AL39" s="32"/>
      <c r="AM39" s="22">
        <f t="shared" si="35"/>
        <v>0</v>
      </c>
      <c r="AN39" s="33">
        <f t="shared" si="36"/>
        <v>0</v>
      </c>
      <c r="AO39" s="37" t="str">
        <f>IF(ISNA(VLOOKUP($AD$2:$AD$66,Notes!$A$1:$B$10,2,0)),"",VLOOKUP($AD$2:$AD$66,Notes!$A$1:$B$10,2,0))</f>
        <v/>
      </c>
      <c r="AP39" s="22" t="str">
        <f>IF(ISNA(VLOOKUP($AF$2:$AF$66,Notes!$A$1:$B$10,2,0)),"",VLOOKUP($AF$2:$AF$66,Notes!$A$1:$B$10,2,0))</f>
        <v/>
      </c>
      <c r="AQ39" s="22" t="str">
        <f>IF(ISNA(VLOOKUP($AH$2:$AH$66,Notes!$A$1:$B$10,2,0)),"",VLOOKUP($AH$2:$AH$66,Notes!$A$1:$B$10,2,0))</f>
        <v/>
      </c>
      <c r="AR39" s="22" t="str">
        <f>IF(ISNA(VLOOKUP($AJ$2:$AJ$66,Notes!$C$1:$D$10,2,0)),"",VLOOKUP($AJ$2:$AJ$66,Notes!$C$1:$D$10,2,0))</f>
        <v/>
      </c>
      <c r="AS39" s="22" t="str">
        <f>IF(ISNA(VLOOKUP($AL$2:$AL$66,Notes!$E$1:$F$10,2,0)),"",VLOOKUP($AL$2:$AL$66,Notes!$E$1:$F$10,2,0))</f>
        <v/>
      </c>
      <c r="AT39" s="38">
        <f t="shared" si="37"/>
        <v>0</v>
      </c>
      <c r="AU39" s="34"/>
      <c r="AV39" s="32"/>
      <c r="AW39" s="32"/>
      <c r="AX39" s="32"/>
      <c r="AY39" s="32"/>
      <c r="AZ39" s="32"/>
      <c r="BA39" s="32"/>
      <c r="BB39" s="32"/>
      <c r="BC39" s="32"/>
      <c r="BD39" s="32"/>
      <c r="BE39" s="22">
        <f t="shared" si="38"/>
        <v>0</v>
      </c>
      <c r="BF39" s="33">
        <f t="shared" si="39"/>
        <v>0</v>
      </c>
      <c r="BG39" s="37" t="str">
        <f>IF(ISNA(VLOOKUP($AV$2:$AV$66,Notes!$A$1:$B$10,2,0)),"",VLOOKUP($AV$2:$AV$66,Notes!$A$1:$B$10,2,0))</f>
        <v/>
      </c>
      <c r="BH39" s="22" t="str">
        <f>IF(ISNA(VLOOKUP($AX$2:$AX$66,Notes!$A$1:$B$10,2,0)),"",VLOOKUP($AX$2:$AX$66,Notes!$A$1:$B$10,2,0))</f>
        <v/>
      </c>
      <c r="BI39" s="22" t="str">
        <f>IF(ISNA(VLOOKUP($AZ$2:$AZ$66,Notes!$A$1:$B$10,2,0)),"",VLOOKUP($AZ$2:$AZ$66,Notes!$A$1:$B$10,2,0))</f>
        <v/>
      </c>
      <c r="BJ39" s="22" t="str">
        <f>IF(ISNA(VLOOKUP($BB$2:$BB$66,Notes!$C$1:$D$10,2,0)),"",VLOOKUP($BB$2:$BB$66,Notes!$C$1:$D$10,2,0))</f>
        <v/>
      </c>
      <c r="BK39" s="22" t="str">
        <f>IF(ISNA(VLOOKUP($BD$2:$BD$66,Notes!$E$1:$F$10,2,0)),"",VLOOKUP($BD$2:$BD$66,Notes!$E$1:$F$10,2,0))</f>
        <v/>
      </c>
      <c r="BL39" s="38">
        <f t="shared" si="40"/>
        <v>0</v>
      </c>
      <c r="BM39" s="34"/>
      <c r="BN39" s="32"/>
      <c r="BO39" s="32"/>
      <c r="BP39" s="32"/>
      <c r="BQ39" s="32"/>
      <c r="BR39" s="32"/>
      <c r="BS39" s="32"/>
      <c r="BT39" s="32"/>
      <c r="BU39" s="32"/>
      <c r="BV39" s="32"/>
      <c r="BW39" s="22">
        <f t="shared" si="41"/>
        <v>0</v>
      </c>
      <c r="BX39" s="33">
        <f t="shared" si="42"/>
        <v>0</v>
      </c>
      <c r="BY39" s="37" t="str">
        <f>IF(ISNA(VLOOKUP($BN$2:$BN$66,Notes!$A$1:$B$10,2,0)),"",VLOOKUP($BN$2:$BN$66,Notes!$A$1:$B$10,2,0))</f>
        <v/>
      </c>
      <c r="BZ39" s="22" t="str">
        <f>IF(ISNA(VLOOKUP($BP$2:$BP$66,Notes!$A$1:$B$10,2,0)),"",VLOOKUP($BP$2:$BP$66,Notes!$A$1:$B$10,2,0))</f>
        <v/>
      </c>
      <c r="CA39" s="22" t="str">
        <f>IF(ISNA(VLOOKUP($BR$2:$BR$66,Notes!$A$1:$B$10,2,0)),"",VLOOKUP($BR$2:$BR$66,Notes!$A$1:$B$10,2,0))</f>
        <v/>
      </c>
      <c r="CB39" s="22" t="str">
        <f>IF(ISNA(VLOOKUP($BT$2:$BT$66,Notes!$C$1:$D$10,2,0)),"",VLOOKUP($BT$2:$BT$66,Notes!$C$1:$D$10,2,0))</f>
        <v/>
      </c>
      <c r="CC39" s="22" t="str">
        <f>IF(ISNA(VLOOKUP($BV$2:$BV$66,Notes!$E$1:$F$10,2,0)),"",VLOOKUP($BV$2:$BV$66,Notes!$E$1:$F$10,2,0))</f>
        <v/>
      </c>
      <c r="CD39" s="38">
        <f t="shared" si="43"/>
        <v>0</v>
      </c>
      <c r="CE39" s="57">
        <f t="shared" si="20"/>
        <v>0</v>
      </c>
      <c r="CF39" s="22">
        <f t="shared" si="21"/>
        <v>0</v>
      </c>
      <c r="CG39" s="22">
        <f t="shared" si="22"/>
        <v>0</v>
      </c>
      <c r="CH39" s="22">
        <f t="shared" si="23"/>
        <v>0</v>
      </c>
    </row>
    <row r="40" spans="1:86">
      <c r="A40" s="35">
        <v>464</v>
      </c>
      <c r="B40" s="36" t="s">
        <v>90</v>
      </c>
      <c r="C40" s="35">
        <f t="shared" si="24"/>
        <v>0</v>
      </c>
      <c r="D40" s="22">
        <f t="shared" si="25"/>
        <v>0</v>
      </c>
      <c r="E40" s="22">
        <f t="shared" si="26"/>
        <v>0</v>
      </c>
      <c r="F40" s="22">
        <f t="shared" si="27"/>
        <v>0</v>
      </c>
      <c r="G40" s="22">
        <f t="shared" si="28"/>
        <v>0</v>
      </c>
      <c r="H40" s="22">
        <f t="shared" si="29"/>
        <v>0</v>
      </c>
      <c r="I40" s="33">
        <f t="shared" si="30"/>
        <v>0</v>
      </c>
      <c r="J40" s="36">
        <f t="shared" si="31"/>
        <v>0</v>
      </c>
      <c r="K40" s="34"/>
      <c r="L40" s="32"/>
      <c r="M40" s="32"/>
      <c r="N40" s="32"/>
      <c r="O40" s="32"/>
      <c r="P40" s="32"/>
      <c r="Q40" s="32"/>
      <c r="R40" s="32"/>
      <c r="S40" s="32"/>
      <c r="T40" s="32"/>
      <c r="U40" s="22">
        <f t="shared" si="32"/>
        <v>0</v>
      </c>
      <c r="V40" s="33">
        <f t="shared" si="33"/>
        <v>0</v>
      </c>
      <c r="W40" s="37" t="str">
        <f>IF(ISNA(VLOOKUP($L$2:$L$66,Notes!$A$1:$B$10,2,0)),"",VLOOKUP($L$2:$L$66,Notes!$A$1:$B$10,2,0))</f>
        <v/>
      </c>
      <c r="X40" s="22" t="str">
        <f>IF(ISNA(VLOOKUP($N$2:$N$66,Notes!$A$1:$B$10,2,0)),"",VLOOKUP($N$2:$N$66,Notes!$A$1:$B$10,2,0))</f>
        <v/>
      </c>
      <c r="Y40" s="22" t="str">
        <f>IF(ISNA(VLOOKUP($P$2:$P$66,Notes!$A$1:$B$10,2,0)),"",VLOOKUP($P$2:$P$66,Notes!$A$1:$B$10,2,0))</f>
        <v/>
      </c>
      <c r="Z40" s="22" t="str">
        <f>IF(ISNA(VLOOKUP($R$2:$R$66,Notes!$C$1:$D$10,2,0)),"",VLOOKUP($R$2:$R$66,Notes!$C$1:$D$10,2,0))</f>
        <v/>
      </c>
      <c r="AA40" s="22" t="str">
        <f>IF(ISNA(VLOOKUP($T$2:$T$66,Notes!$E$1:$F$10,2,0)),"",VLOOKUP($T$2:$T$66,Notes!$E$1:$F$10,2,0))</f>
        <v/>
      </c>
      <c r="AB40" s="38">
        <f t="shared" si="34"/>
        <v>0</v>
      </c>
      <c r="AC40" s="34"/>
      <c r="AD40" s="32"/>
      <c r="AE40" s="32"/>
      <c r="AF40" s="32"/>
      <c r="AG40" s="32"/>
      <c r="AH40" s="32"/>
      <c r="AI40" s="32"/>
      <c r="AJ40" s="32"/>
      <c r="AK40" s="32"/>
      <c r="AL40" s="32"/>
      <c r="AM40" s="22">
        <f t="shared" si="35"/>
        <v>0</v>
      </c>
      <c r="AN40" s="33">
        <f t="shared" si="36"/>
        <v>0</v>
      </c>
      <c r="AO40" s="37" t="str">
        <f>IF(ISNA(VLOOKUP($AD$2:$AD$66,Notes!$A$1:$B$10,2,0)),"",VLOOKUP($AD$2:$AD$66,Notes!$A$1:$B$10,2,0))</f>
        <v/>
      </c>
      <c r="AP40" s="22" t="str">
        <f>IF(ISNA(VLOOKUP($AF$2:$AF$66,Notes!$A$1:$B$10,2,0)),"",VLOOKUP($AF$2:$AF$66,Notes!$A$1:$B$10,2,0))</f>
        <v/>
      </c>
      <c r="AQ40" s="22" t="str">
        <f>IF(ISNA(VLOOKUP($AH$2:$AH$66,Notes!$A$1:$B$10,2,0)),"",VLOOKUP($AH$2:$AH$66,Notes!$A$1:$B$10,2,0))</f>
        <v/>
      </c>
      <c r="AR40" s="22" t="str">
        <f>IF(ISNA(VLOOKUP($AJ$2:$AJ$66,Notes!$C$1:$D$10,2,0)),"",VLOOKUP($AJ$2:$AJ$66,Notes!$C$1:$D$10,2,0))</f>
        <v/>
      </c>
      <c r="AS40" s="22" t="str">
        <f>IF(ISNA(VLOOKUP($AL$2:$AL$66,Notes!$E$1:$F$10,2,0)),"",VLOOKUP($AL$2:$AL$66,Notes!$E$1:$F$10,2,0))</f>
        <v/>
      </c>
      <c r="AT40" s="38">
        <f t="shared" si="37"/>
        <v>0</v>
      </c>
      <c r="AU40" s="34"/>
      <c r="AV40" s="32"/>
      <c r="AW40" s="32"/>
      <c r="AX40" s="32"/>
      <c r="AY40" s="32"/>
      <c r="AZ40" s="32"/>
      <c r="BA40" s="32"/>
      <c r="BB40" s="32"/>
      <c r="BC40" s="32"/>
      <c r="BD40" s="32"/>
      <c r="BE40" s="22">
        <f t="shared" si="38"/>
        <v>0</v>
      </c>
      <c r="BF40" s="33">
        <f t="shared" si="39"/>
        <v>0</v>
      </c>
      <c r="BG40" s="37" t="str">
        <f>IF(ISNA(VLOOKUP($AV$2:$AV$66,Notes!$A$1:$B$10,2,0)),"",VLOOKUP($AV$2:$AV$66,Notes!$A$1:$B$10,2,0))</f>
        <v/>
      </c>
      <c r="BH40" s="22" t="str">
        <f>IF(ISNA(VLOOKUP($AX$2:$AX$66,Notes!$A$1:$B$10,2,0)),"",VLOOKUP($AX$2:$AX$66,Notes!$A$1:$B$10,2,0))</f>
        <v/>
      </c>
      <c r="BI40" s="22" t="str">
        <f>IF(ISNA(VLOOKUP($AZ$2:$AZ$66,Notes!$A$1:$B$10,2,0)),"",VLOOKUP($AZ$2:$AZ$66,Notes!$A$1:$B$10,2,0))</f>
        <v/>
      </c>
      <c r="BJ40" s="22" t="str">
        <f>IF(ISNA(VLOOKUP($BB$2:$BB$66,Notes!$C$1:$D$10,2,0)),"",VLOOKUP($BB$2:$BB$66,Notes!$C$1:$D$10,2,0))</f>
        <v/>
      </c>
      <c r="BK40" s="22" t="str">
        <f>IF(ISNA(VLOOKUP($BD$2:$BD$66,Notes!$E$1:$F$10,2,0)),"",VLOOKUP($BD$2:$BD$66,Notes!$E$1:$F$10,2,0))</f>
        <v/>
      </c>
      <c r="BL40" s="38">
        <f t="shared" si="40"/>
        <v>0</v>
      </c>
      <c r="BM40" s="34"/>
      <c r="BN40" s="32"/>
      <c r="BO40" s="32"/>
      <c r="BP40" s="32"/>
      <c r="BQ40" s="32"/>
      <c r="BR40" s="32"/>
      <c r="BS40" s="32"/>
      <c r="BT40" s="32"/>
      <c r="BU40" s="32"/>
      <c r="BV40" s="32"/>
      <c r="BW40" s="22">
        <f t="shared" si="41"/>
        <v>0</v>
      </c>
      <c r="BX40" s="33">
        <f t="shared" si="42"/>
        <v>0</v>
      </c>
      <c r="BY40" s="37" t="str">
        <f>IF(ISNA(VLOOKUP($BN$2:$BN$66,Notes!$A$1:$B$10,2,0)),"",VLOOKUP($BN$2:$BN$66,Notes!$A$1:$B$10,2,0))</f>
        <v/>
      </c>
      <c r="BZ40" s="22" t="str">
        <f>IF(ISNA(VLOOKUP($BP$2:$BP$66,Notes!$A$1:$B$10,2,0)),"",VLOOKUP($BP$2:$BP$66,Notes!$A$1:$B$10,2,0))</f>
        <v/>
      </c>
      <c r="CA40" s="22" t="str">
        <f>IF(ISNA(VLOOKUP($BR$2:$BR$66,Notes!$A$1:$B$10,2,0)),"",VLOOKUP($BR$2:$BR$66,Notes!$A$1:$B$10,2,0))</f>
        <v/>
      </c>
      <c r="CB40" s="22" t="str">
        <f>IF(ISNA(VLOOKUP($BT$2:$BT$66,Notes!$C$1:$D$10,2,0)),"",VLOOKUP($BT$2:$BT$66,Notes!$C$1:$D$10,2,0))</f>
        <v/>
      </c>
      <c r="CC40" s="22" t="str">
        <f>IF(ISNA(VLOOKUP($BV$2:$BV$66,Notes!$E$1:$F$10,2,0)),"",VLOOKUP($BV$2:$BV$66,Notes!$E$1:$F$10,2,0))</f>
        <v/>
      </c>
      <c r="CD40" s="38">
        <f t="shared" si="43"/>
        <v>0</v>
      </c>
      <c r="CE40" s="57">
        <f t="shared" si="20"/>
        <v>0</v>
      </c>
      <c r="CF40" s="22">
        <f t="shared" si="21"/>
        <v>0</v>
      </c>
      <c r="CG40" s="22">
        <f t="shared" si="22"/>
        <v>0</v>
      </c>
      <c r="CH40" s="22">
        <f t="shared" si="23"/>
        <v>0</v>
      </c>
    </row>
    <row r="41" spans="1:86">
      <c r="A41" s="35">
        <v>471</v>
      </c>
      <c r="B41" s="36" t="s">
        <v>39</v>
      </c>
      <c r="C41" s="35">
        <f t="shared" si="24"/>
        <v>1002</v>
      </c>
      <c r="D41" s="22">
        <f t="shared" si="25"/>
        <v>120</v>
      </c>
      <c r="E41" s="22">
        <f t="shared" si="26"/>
        <v>3</v>
      </c>
      <c r="F41" s="22">
        <f t="shared" si="27"/>
        <v>40</v>
      </c>
      <c r="G41" s="22">
        <f t="shared" si="28"/>
        <v>120</v>
      </c>
      <c r="H41" s="22">
        <f t="shared" si="29"/>
        <v>0</v>
      </c>
      <c r="I41" s="33">
        <f t="shared" si="30"/>
        <v>0</v>
      </c>
      <c r="J41" s="36">
        <f t="shared" si="31"/>
        <v>4</v>
      </c>
      <c r="K41" s="34">
        <v>86</v>
      </c>
      <c r="L41" s="32">
        <v>3</v>
      </c>
      <c r="M41" s="32">
        <v>87</v>
      </c>
      <c r="N41" s="32">
        <v>1</v>
      </c>
      <c r="O41" s="32">
        <v>88</v>
      </c>
      <c r="P41" s="32">
        <v>1</v>
      </c>
      <c r="Q41" s="32"/>
      <c r="R41" s="32"/>
      <c r="S41" s="32">
        <v>70</v>
      </c>
      <c r="T41" s="32">
        <v>8</v>
      </c>
      <c r="U41" s="22">
        <f t="shared" si="32"/>
        <v>331</v>
      </c>
      <c r="V41" s="33">
        <f t="shared" si="33"/>
        <v>1</v>
      </c>
      <c r="W41" s="37">
        <f>IF(ISNA(VLOOKUP($L$2:$L$66,Notes!$A$1:$B$10,2,0)),"",VLOOKUP($L$2:$L$66,Notes!$A$1:$B$10,2,0))</f>
        <v>8</v>
      </c>
      <c r="X41" s="22">
        <f>IF(ISNA(VLOOKUP($N$2:$N$66,Notes!$A$1:$B$10,2,0)),"",VLOOKUP($N$2:$N$66,Notes!$A$1:$B$10,2,0))</f>
        <v>10</v>
      </c>
      <c r="Y41" s="22">
        <f>IF(ISNA(VLOOKUP($P$2:$P$66,Notes!$A$1:$B$10,2,0)),"",VLOOKUP($P$2:$P$66,Notes!$A$1:$B$10,2,0))</f>
        <v>10</v>
      </c>
      <c r="Z41" s="22" t="str">
        <f>IF(ISNA(VLOOKUP($R$2:$R$66,Notes!$C$1:$D$10,2,0)),"",VLOOKUP($R$2:$R$66,Notes!$C$1:$D$10,2,0))</f>
        <v/>
      </c>
      <c r="AA41" s="22">
        <f>IF(ISNA(VLOOKUP($T$2:$T$66,Notes!$E$1:$F$10,2,0)),"",VLOOKUP($T$2:$T$66,Notes!$E$1:$F$10,2,0))</f>
        <v>15</v>
      </c>
      <c r="AB41" s="38">
        <f t="shared" si="34"/>
        <v>43</v>
      </c>
      <c r="AC41" s="34"/>
      <c r="AD41" s="32"/>
      <c r="AE41" s="32"/>
      <c r="AF41" s="32"/>
      <c r="AG41" s="32"/>
      <c r="AH41" s="32"/>
      <c r="AI41" s="32"/>
      <c r="AJ41" s="32"/>
      <c r="AK41" s="32"/>
      <c r="AL41" s="32"/>
      <c r="AM41" s="22">
        <f t="shared" si="35"/>
        <v>0</v>
      </c>
      <c r="AN41" s="33">
        <f t="shared" si="36"/>
        <v>0</v>
      </c>
      <c r="AO41" s="37" t="str">
        <f>IF(ISNA(VLOOKUP($AD$2:$AD$66,Notes!$A$1:$B$10,2,0)),"",VLOOKUP($AD$2:$AD$66,Notes!$A$1:$B$10,2,0))</f>
        <v/>
      </c>
      <c r="AP41" s="22" t="str">
        <f>IF(ISNA(VLOOKUP($AF$2:$AF$66,Notes!$A$1:$B$10,2,0)),"",VLOOKUP($AF$2:$AF$66,Notes!$A$1:$B$10,2,0))</f>
        <v/>
      </c>
      <c r="AQ41" s="22" t="str">
        <f>IF(ISNA(VLOOKUP($AH$2:$AH$66,Notes!$A$1:$B$10,2,0)),"",VLOOKUP($AH$2:$AH$66,Notes!$A$1:$B$10,2,0))</f>
        <v/>
      </c>
      <c r="AR41" s="22" t="str">
        <f>IF(ISNA(VLOOKUP($AJ$2:$AJ$66,Notes!$C$1:$D$10,2,0)),"",VLOOKUP($AJ$2:$AJ$66,Notes!$C$1:$D$10,2,0))</f>
        <v/>
      </c>
      <c r="AS41" s="22" t="str">
        <f>IF(ISNA(VLOOKUP($AL$2:$AL$66,Notes!$E$1:$F$10,2,0)),"",VLOOKUP($AL$2:$AL$66,Notes!$E$1:$F$10,2,0))</f>
        <v/>
      </c>
      <c r="AT41" s="38">
        <f t="shared" si="37"/>
        <v>0</v>
      </c>
      <c r="AU41" s="34">
        <v>89</v>
      </c>
      <c r="AV41" s="32">
        <v>2</v>
      </c>
      <c r="AW41" s="32">
        <v>98</v>
      </c>
      <c r="AX41" s="32">
        <v>1</v>
      </c>
      <c r="AY41" s="32">
        <v>96</v>
      </c>
      <c r="AZ41" s="32">
        <v>1</v>
      </c>
      <c r="BA41" s="32"/>
      <c r="BB41" s="32"/>
      <c r="BC41" s="32">
        <v>84</v>
      </c>
      <c r="BD41" s="32">
        <v>6</v>
      </c>
      <c r="BE41" s="22">
        <f t="shared" si="38"/>
        <v>367</v>
      </c>
      <c r="BF41" s="33">
        <f t="shared" si="39"/>
        <v>1</v>
      </c>
      <c r="BG41" s="37">
        <f>IF(ISNA(VLOOKUP($AV$2:$AV$66,Notes!$A$1:$B$10,2,0)),"",VLOOKUP($AV$2:$AV$66,Notes!$A$1:$B$10,2,0))</f>
        <v>9</v>
      </c>
      <c r="BH41" s="22">
        <f>IF(ISNA(VLOOKUP($AX$2:$AX$66,Notes!$A$1:$B$10,2,0)),"",VLOOKUP($AX$2:$AX$66,Notes!$A$1:$B$10,2,0))</f>
        <v>10</v>
      </c>
      <c r="BI41" s="22">
        <f>IF(ISNA(VLOOKUP($AZ$2:$AZ$66,Notes!$A$1:$B$10,2,0)),"",VLOOKUP($AZ$2:$AZ$66,Notes!$A$1:$B$10,2,0))</f>
        <v>10</v>
      </c>
      <c r="BJ41" s="22" t="str">
        <f>IF(ISNA(VLOOKUP($BB$2:$BB$66,Notes!$C$1:$D$10,2,0)),"",VLOOKUP($BB$2:$BB$66,Notes!$C$1:$D$10,2,0))</f>
        <v/>
      </c>
      <c r="BK41" s="22">
        <f>IF(ISNA(VLOOKUP($BD$2:$BD$66,Notes!$E$1:$F$10,2,0)),"",VLOOKUP($BD$2:$BD$66,Notes!$E$1:$F$10,2,0))</f>
        <v>19</v>
      </c>
      <c r="BL41" s="38">
        <f t="shared" si="40"/>
        <v>48</v>
      </c>
      <c r="BM41" s="34">
        <v>82</v>
      </c>
      <c r="BN41" s="32">
        <v>4</v>
      </c>
      <c r="BO41" s="32">
        <v>83</v>
      </c>
      <c r="BP41" s="32">
        <v>5</v>
      </c>
      <c r="BQ41" s="32">
        <v>61</v>
      </c>
      <c r="BR41" s="32">
        <v>5</v>
      </c>
      <c r="BS41" s="32">
        <v>78</v>
      </c>
      <c r="BT41" s="32">
        <v>3</v>
      </c>
      <c r="BU41" s="32"/>
      <c r="BV41" s="32"/>
      <c r="BW41" s="22">
        <f t="shared" si="41"/>
        <v>304</v>
      </c>
      <c r="BX41" s="33">
        <f t="shared" si="42"/>
        <v>1</v>
      </c>
      <c r="BY41" s="37">
        <f>IF(ISNA(VLOOKUP($BN$2:$BN$66,Notes!$A$1:$B$10,2,0)),"",VLOOKUP($BN$2:$BN$66,Notes!$A$1:$B$10,2,0))</f>
        <v>7</v>
      </c>
      <c r="BZ41" s="22">
        <f>IF(ISNA(VLOOKUP($BP$2:$BP$66,Notes!$A$1:$B$10,2,0)),"",VLOOKUP($BP$2:$BP$66,Notes!$A$1:$B$10,2,0))</f>
        <v>6</v>
      </c>
      <c r="CA41" s="22">
        <f>IF(ISNA(VLOOKUP($BR$2:$BR$66,Notes!$A$1:$B$10,2,0)),"",VLOOKUP($BR$2:$BR$66,Notes!$A$1:$B$10,2,0))</f>
        <v>6</v>
      </c>
      <c r="CB41" s="22">
        <f>IF(ISNA(VLOOKUP($BT$2:$BT$66,Notes!$C$1:$D$10,2,0)),"",VLOOKUP($BT$2:$BT$66,Notes!$C$1:$D$10,2,0))</f>
        <v>10</v>
      </c>
      <c r="CC41" s="22" t="str">
        <f>IF(ISNA(VLOOKUP($BV$2:$BV$66,Notes!$E$1:$F$10,2,0)),"",VLOOKUP($BV$2:$BV$66,Notes!$E$1:$F$10,2,0))</f>
        <v/>
      </c>
      <c r="CD41" s="38">
        <f t="shared" si="43"/>
        <v>29</v>
      </c>
      <c r="CE41" s="57">
        <f t="shared" si="20"/>
        <v>43</v>
      </c>
      <c r="CF41" s="22">
        <f t="shared" si="21"/>
        <v>0</v>
      </c>
      <c r="CG41" s="22">
        <f t="shared" si="22"/>
        <v>48</v>
      </c>
      <c r="CH41" s="22">
        <f t="shared" si="23"/>
        <v>29</v>
      </c>
    </row>
    <row r="42" spans="1:86">
      <c r="A42" s="35">
        <v>515</v>
      </c>
      <c r="B42" s="36" t="s">
        <v>57</v>
      </c>
      <c r="C42" s="35">
        <f t="shared" si="24"/>
        <v>575</v>
      </c>
      <c r="D42" s="22">
        <f t="shared" si="25"/>
        <v>72</v>
      </c>
      <c r="E42" s="22">
        <f t="shared" si="26"/>
        <v>2</v>
      </c>
      <c r="F42" s="22">
        <f t="shared" si="27"/>
        <v>36</v>
      </c>
      <c r="G42" s="22" t="str">
        <f t="shared" si="28"/>
        <v>CBDG</v>
      </c>
      <c r="H42" s="22">
        <f t="shared" si="29"/>
        <v>0</v>
      </c>
      <c r="I42" s="33">
        <f t="shared" si="30"/>
        <v>0</v>
      </c>
      <c r="J42" s="36">
        <f t="shared" si="31"/>
        <v>0</v>
      </c>
      <c r="K42" s="34">
        <v>85</v>
      </c>
      <c r="L42" s="32">
        <v>3</v>
      </c>
      <c r="M42" s="32">
        <v>77</v>
      </c>
      <c r="N42" s="32">
        <v>4</v>
      </c>
      <c r="O42" s="32">
        <v>89</v>
      </c>
      <c r="P42" s="32">
        <v>2</v>
      </c>
      <c r="Q42" s="32"/>
      <c r="R42" s="32"/>
      <c r="S42" s="32">
        <v>75</v>
      </c>
      <c r="T42" s="32">
        <v>3</v>
      </c>
      <c r="U42" s="22">
        <f t="shared" si="32"/>
        <v>326</v>
      </c>
      <c r="V42" s="33">
        <f t="shared" si="33"/>
        <v>1</v>
      </c>
      <c r="W42" s="37">
        <f>IF(ISNA(VLOOKUP($L$2:$L$66,Notes!$A$1:$B$10,2,0)),"",VLOOKUP($L$2:$L$66,Notes!$A$1:$B$10,2,0))</f>
        <v>8</v>
      </c>
      <c r="X42" s="22">
        <f>IF(ISNA(VLOOKUP($N$2:$N$66,Notes!$A$1:$B$10,2,0)),"",VLOOKUP($N$2:$N$66,Notes!$A$1:$B$10,2,0))</f>
        <v>7</v>
      </c>
      <c r="Y42" s="22">
        <f>IF(ISNA(VLOOKUP($P$2:$P$66,Notes!$A$1:$B$10,2,0)),"",VLOOKUP($P$2:$P$66,Notes!$A$1:$B$10,2,0))</f>
        <v>9</v>
      </c>
      <c r="Z42" s="22" t="str">
        <f>IF(ISNA(VLOOKUP($R$2:$R$66,Notes!$C$1:$D$10,2,0)),"",VLOOKUP($R$2:$R$66,Notes!$C$1:$D$10,2,0))</f>
        <v/>
      </c>
      <c r="AA42" s="22">
        <f>IF(ISNA(VLOOKUP($T$2:$T$66,Notes!$E$1:$F$10,2,0)),"",VLOOKUP($T$2:$T$66,Notes!$E$1:$F$10,2,0))</f>
        <v>25</v>
      </c>
      <c r="AB42" s="38">
        <f t="shared" si="34"/>
        <v>49</v>
      </c>
      <c r="AC42" s="34"/>
      <c r="AD42" s="32"/>
      <c r="AE42" s="32"/>
      <c r="AF42" s="32"/>
      <c r="AG42" s="32"/>
      <c r="AH42" s="32"/>
      <c r="AI42" s="32"/>
      <c r="AJ42" s="32"/>
      <c r="AK42" s="32"/>
      <c r="AL42" s="32"/>
      <c r="AM42" s="22">
        <f t="shared" si="35"/>
        <v>0</v>
      </c>
      <c r="AN42" s="33">
        <f t="shared" si="36"/>
        <v>0</v>
      </c>
      <c r="AO42" s="37" t="str">
        <f>IF(ISNA(VLOOKUP($AD$2:$AD$66,Notes!$A$1:$B$10,2,0)),"",VLOOKUP($AD$2:$AD$66,Notes!$A$1:$B$10,2,0))</f>
        <v/>
      </c>
      <c r="AP42" s="22" t="str">
        <f>IF(ISNA(VLOOKUP($AF$2:$AF$66,Notes!$A$1:$B$10,2,0)),"",VLOOKUP($AF$2:$AF$66,Notes!$A$1:$B$10,2,0))</f>
        <v/>
      </c>
      <c r="AQ42" s="22" t="str">
        <f>IF(ISNA(VLOOKUP($AH$2:$AH$66,Notes!$A$1:$B$10,2,0)),"",VLOOKUP($AH$2:$AH$66,Notes!$A$1:$B$10,2,0))</f>
        <v/>
      </c>
      <c r="AR42" s="22" t="str">
        <f>IF(ISNA(VLOOKUP($AJ$2:$AJ$66,Notes!$C$1:$D$10,2,0)),"",VLOOKUP($AJ$2:$AJ$66,Notes!$C$1:$D$10,2,0))</f>
        <v/>
      </c>
      <c r="AS42" s="22" t="str">
        <f>IF(ISNA(VLOOKUP($AL$2:$AL$66,Notes!$E$1:$F$10,2,0)),"",VLOOKUP($AL$2:$AL$66,Notes!$E$1:$F$10,2,0))</f>
        <v/>
      </c>
      <c r="AT42" s="38">
        <f t="shared" si="37"/>
        <v>0</v>
      </c>
      <c r="AU42" s="34">
        <v>85</v>
      </c>
      <c r="AV42" s="32">
        <v>3</v>
      </c>
      <c r="AW42" s="32">
        <v>85</v>
      </c>
      <c r="AX42" s="32">
        <v>3</v>
      </c>
      <c r="AY42" s="32">
        <v>79</v>
      </c>
      <c r="AZ42" s="32">
        <v>4</v>
      </c>
      <c r="BA42" s="32"/>
      <c r="BB42" s="32"/>
      <c r="BC42" s="32"/>
      <c r="BD42" s="32"/>
      <c r="BE42" s="22">
        <f t="shared" si="38"/>
        <v>249</v>
      </c>
      <c r="BF42" s="33">
        <f t="shared" si="39"/>
        <v>1</v>
      </c>
      <c r="BG42" s="37">
        <f>IF(ISNA(VLOOKUP($AV$2:$AV$66,Notes!$A$1:$B$10,2,0)),"",VLOOKUP($AV$2:$AV$66,Notes!$A$1:$B$10,2,0))</f>
        <v>8</v>
      </c>
      <c r="BH42" s="22">
        <f>IF(ISNA(VLOOKUP($AX$2:$AX$66,Notes!$A$1:$B$10,2,0)),"",VLOOKUP($AX$2:$AX$66,Notes!$A$1:$B$10,2,0))</f>
        <v>8</v>
      </c>
      <c r="BI42" s="22">
        <f>IF(ISNA(VLOOKUP($AZ$2:$AZ$66,Notes!$A$1:$B$10,2,0)),"",VLOOKUP($AZ$2:$AZ$66,Notes!$A$1:$B$10,2,0))</f>
        <v>7</v>
      </c>
      <c r="BJ42" s="22" t="str">
        <f>IF(ISNA(VLOOKUP($BB$2:$BB$66,Notes!$C$1:$D$10,2,0)),"",VLOOKUP($BB$2:$BB$66,Notes!$C$1:$D$10,2,0))</f>
        <v/>
      </c>
      <c r="BK42" s="22" t="str">
        <f>IF(ISNA(VLOOKUP($BD$2:$BD$66,Notes!$E$1:$F$10,2,0)),"",VLOOKUP($BD$2:$BD$66,Notes!$E$1:$F$10,2,0))</f>
        <v/>
      </c>
      <c r="BL42" s="38">
        <f t="shared" si="40"/>
        <v>23</v>
      </c>
      <c r="BM42" s="34"/>
      <c r="BN42" s="32"/>
      <c r="BO42" s="32"/>
      <c r="BP42" s="32"/>
      <c r="BQ42" s="32"/>
      <c r="BR42" s="32"/>
      <c r="BS42" s="32"/>
      <c r="BT42" s="32"/>
      <c r="BU42" s="32"/>
      <c r="BV42" s="32"/>
      <c r="BW42" s="22">
        <f t="shared" si="41"/>
        <v>0</v>
      </c>
      <c r="BX42" s="33">
        <f t="shared" si="42"/>
        <v>0</v>
      </c>
      <c r="BY42" s="37" t="str">
        <f>IF(ISNA(VLOOKUP($BN$2:$BN$66,Notes!$A$1:$B$10,2,0)),"",VLOOKUP($BN$2:$BN$66,Notes!$A$1:$B$10,2,0))</f>
        <v/>
      </c>
      <c r="BZ42" s="22" t="str">
        <f>IF(ISNA(VLOOKUP($BP$2:$BP$66,Notes!$A$1:$B$10,2,0)),"",VLOOKUP($BP$2:$BP$66,Notes!$A$1:$B$10,2,0))</f>
        <v/>
      </c>
      <c r="CA42" s="22" t="str">
        <f>IF(ISNA(VLOOKUP($BR$2:$BR$66,Notes!$A$1:$B$10,2,0)),"",VLOOKUP($BR$2:$BR$66,Notes!$A$1:$B$10,2,0))</f>
        <v/>
      </c>
      <c r="CB42" s="22" t="str">
        <f>IF(ISNA(VLOOKUP($BT$2:$BT$66,Notes!$C$1:$D$10,2,0)),"",VLOOKUP($BT$2:$BT$66,Notes!$C$1:$D$10,2,0))</f>
        <v/>
      </c>
      <c r="CC42" s="22" t="str">
        <f>IF(ISNA(VLOOKUP($BV$2:$BV$66,Notes!$E$1:$F$10,2,0)),"",VLOOKUP($BV$2:$BV$66,Notes!$E$1:$F$10,2,0))</f>
        <v/>
      </c>
      <c r="CD42" s="38">
        <f t="shared" si="43"/>
        <v>0</v>
      </c>
      <c r="CE42" s="57">
        <f t="shared" si="20"/>
        <v>49</v>
      </c>
      <c r="CF42" s="22">
        <f t="shared" si="21"/>
        <v>0</v>
      </c>
      <c r="CG42" s="22">
        <f t="shared" si="22"/>
        <v>23</v>
      </c>
      <c r="CH42" s="22">
        <f t="shared" si="23"/>
        <v>0</v>
      </c>
    </row>
    <row r="43" spans="1:86">
      <c r="A43" s="35">
        <v>555</v>
      </c>
      <c r="B43" s="36" t="s">
        <v>56</v>
      </c>
      <c r="C43" s="35">
        <f t="shared" si="24"/>
        <v>1275</v>
      </c>
      <c r="D43" s="22">
        <f t="shared" si="25"/>
        <v>162</v>
      </c>
      <c r="E43" s="22">
        <f t="shared" si="26"/>
        <v>4</v>
      </c>
      <c r="F43" s="22">
        <f t="shared" si="27"/>
        <v>40.5</v>
      </c>
      <c r="G43" s="22">
        <f t="shared" si="28"/>
        <v>123</v>
      </c>
      <c r="H43" s="22">
        <f t="shared" si="29"/>
        <v>0</v>
      </c>
      <c r="I43" s="33">
        <f t="shared" si="30"/>
        <v>0</v>
      </c>
      <c r="J43" s="36">
        <f t="shared" si="31"/>
        <v>0</v>
      </c>
      <c r="K43" s="34">
        <v>82</v>
      </c>
      <c r="L43" s="32">
        <v>4</v>
      </c>
      <c r="M43" s="32">
        <v>67</v>
      </c>
      <c r="N43" s="32">
        <v>7</v>
      </c>
      <c r="O43" s="32">
        <v>77</v>
      </c>
      <c r="P43" s="32">
        <v>6</v>
      </c>
      <c r="Q43" s="32"/>
      <c r="R43" s="32"/>
      <c r="S43" s="32">
        <v>75</v>
      </c>
      <c r="T43" s="32">
        <v>4</v>
      </c>
      <c r="U43" s="22">
        <f t="shared" si="32"/>
        <v>301</v>
      </c>
      <c r="V43" s="33">
        <f t="shared" si="33"/>
        <v>1</v>
      </c>
      <c r="W43" s="37">
        <f>IF(ISNA(VLOOKUP($L$2:$L$66,Notes!$A$1:$B$10,2,0)),"",VLOOKUP($L$2:$L$66,Notes!$A$1:$B$10,2,0))</f>
        <v>7</v>
      </c>
      <c r="X43" s="22">
        <f>IF(ISNA(VLOOKUP($N$2:$N$66,Notes!$A$1:$B$10,2,0)),"",VLOOKUP($N$2:$N$66,Notes!$A$1:$B$10,2,0))</f>
        <v>4</v>
      </c>
      <c r="Y43" s="22">
        <f>IF(ISNA(VLOOKUP($P$2:$P$66,Notes!$A$1:$B$10,2,0)),"",VLOOKUP($P$2:$P$66,Notes!$A$1:$B$10,2,0))</f>
        <v>5</v>
      </c>
      <c r="Z43" s="22" t="str">
        <f>IF(ISNA(VLOOKUP($R$2:$R$66,Notes!$C$1:$D$10,2,0)),"",VLOOKUP($R$2:$R$66,Notes!$C$1:$D$10,2,0))</f>
        <v/>
      </c>
      <c r="AA43" s="22">
        <f>IF(ISNA(VLOOKUP($T$2:$T$66,Notes!$E$1:$F$10,2,0)),"",VLOOKUP($T$2:$T$66,Notes!$E$1:$F$10,2,0))</f>
        <v>23</v>
      </c>
      <c r="AB43" s="38">
        <f t="shared" si="34"/>
        <v>39</v>
      </c>
      <c r="AC43" s="34">
        <v>75</v>
      </c>
      <c r="AD43" s="32">
        <v>4</v>
      </c>
      <c r="AE43" s="32">
        <v>82</v>
      </c>
      <c r="AF43" s="32">
        <v>3</v>
      </c>
      <c r="AG43" s="32">
        <v>81</v>
      </c>
      <c r="AH43" s="32">
        <v>3</v>
      </c>
      <c r="AI43" s="32"/>
      <c r="AJ43" s="32"/>
      <c r="AK43" s="32">
        <v>82</v>
      </c>
      <c r="AL43" s="32">
        <v>7</v>
      </c>
      <c r="AM43" s="22">
        <f t="shared" si="35"/>
        <v>320</v>
      </c>
      <c r="AN43" s="33">
        <f t="shared" si="36"/>
        <v>1</v>
      </c>
      <c r="AO43" s="37">
        <f>IF(ISNA(VLOOKUP($AD$2:$AD$66,Notes!$A$1:$B$10,2,0)),"",VLOOKUP($AD$2:$AD$66,Notes!$A$1:$B$10,2,0))</f>
        <v>7</v>
      </c>
      <c r="AP43" s="22">
        <f>IF(ISNA(VLOOKUP($AF$2:$AF$66,Notes!$A$1:$B$10,2,0)),"",VLOOKUP($AF$2:$AF$66,Notes!$A$1:$B$10,2,0))</f>
        <v>8</v>
      </c>
      <c r="AQ43" s="22">
        <f>IF(ISNA(VLOOKUP($AH$2:$AH$66,Notes!$A$1:$B$10,2,0)),"",VLOOKUP($AH$2:$AH$66,Notes!$A$1:$B$10,2,0))</f>
        <v>8</v>
      </c>
      <c r="AR43" s="22" t="str">
        <f>IF(ISNA(VLOOKUP($AJ$2:$AJ$66,Notes!$C$1:$D$10,2,0)),"",VLOOKUP($AJ$2:$AJ$66,Notes!$C$1:$D$10,2,0))</f>
        <v/>
      </c>
      <c r="AS43" s="22">
        <f>IF(ISNA(VLOOKUP($AL$2:$AL$66,Notes!$E$1:$F$10,2,0)),"",VLOOKUP($AL$2:$AL$66,Notes!$E$1:$F$10,2,0))</f>
        <v>17</v>
      </c>
      <c r="AT43" s="38">
        <f t="shared" si="37"/>
        <v>40</v>
      </c>
      <c r="AU43" s="34">
        <v>80</v>
      </c>
      <c r="AV43" s="32">
        <v>4</v>
      </c>
      <c r="AW43" s="32">
        <v>93</v>
      </c>
      <c r="AX43" s="32">
        <v>3</v>
      </c>
      <c r="AY43" s="32">
        <v>87</v>
      </c>
      <c r="AZ43" s="32">
        <v>4</v>
      </c>
      <c r="BA43" s="32"/>
      <c r="BB43" s="32"/>
      <c r="BC43" s="32">
        <v>77</v>
      </c>
      <c r="BD43" s="32">
        <v>7</v>
      </c>
      <c r="BE43" s="22">
        <f t="shared" si="38"/>
        <v>337</v>
      </c>
      <c r="BF43" s="33">
        <f t="shared" si="39"/>
        <v>1</v>
      </c>
      <c r="BG43" s="37">
        <f>IF(ISNA(VLOOKUP($AV$2:$AV$66,Notes!$A$1:$B$10,2,0)),"",VLOOKUP($AV$2:$AV$66,Notes!$A$1:$B$10,2,0))</f>
        <v>7</v>
      </c>
      <c r="BH43" s="22">
        <f>IF(ISNA(VLOOKUP($AX$2:$AX$66,Notes!$A$1:$B$10,2,0)),"",VLOOKUP($AX$2:$AX$66,Notes!$A$1:$B$10,2,0))</f>
        <v>8</v>
      </c>
      <c r="BI43" s="22">
        <f>IF(ISNA(VLOOKUP($AZ$2:$AZ$66,Notes!$A$1:$B$10,2,0)),"",VLOOKUP($AZ$2:$AZ$66,Notes!$A$1:$B$10,2,0))</f>
        <v>7</v>
      </c>
      <c r="BJ43" s="22" t="str">
        <f>IF(ISNA(VLOOKUP($BB$2:$BB$66,Notes!$C$1:$D$10,2,0)),"",VLOOKUP($BB$2:$BB$66,Notes!$C$1:$D$10,2,0))</f>
        <v/>
      </c>
      <c r="BK43" s="22">
        <f>IF(ISNA(VLOOKUP($BD$2:$BD$66,Notes!$E$1:$F$10,2,0)),"",VLOOKUP($BD$2:$BD$66,Notes!$E$1:$F$10,2,0))</f>
        <v>17</v>
      </c>
      <c r="BL43" s="38">
        <f t="shared" si="40"/>
        <v>39</v>
      </c>
      <c r="BM43" s="34">
        <v>89</v>
      </c>
      <c r="BN43" s="32">
        <v>2</v>
      </c>
      <c r="BO43" s="32">
        <v>93</v>
      </c>
      <c r="BP43" s="32">
        <v>2</v>
      </c>
      <c r="BQ43" s="32">
        <v>93</v>
      </c>
      <c r="BR43" s="32">
        <v>2</v>
      </c>
      <c r="BS43" s="32"/>
      <c r="BT43" s="32"/>
      <c r="BU43" s="32">
        <v>42</v>
      </c>
      <c r="BV43" s="32">
        <v>7</v>
      </c>
      <c r="BW43" s="22">
        <f t="shared" si="41"/>
        <v>317</v>
      </c>
      <c r="BX43" s="33">
        <f t="shared" si="42"/>
        <v>1</v>
      </c>
      <c r="BY43" s="37">
        <f>IF(ISNA(VLOOKUP($BN$2:$BN$66,Notes!$A$1:$B$10,2,0)),"",VLOOKUP($BN$2:$BN$66,Notes!$A$1:$B$10,2,0))</f>
        <v>9</v>
      </c>
      <c r="BZ43" s="22">
        <f>IF(ISNA(VLOOKUP($BP$2:$BP$66,Notes!$A$1:$B$10,2,0)),"",VLOOKUP($BP$2:$BP$66,Notes!$A$1:$B$10,2,0))</f>
        <v>9</v>
      </c>
      <c r="CA43" s="22">
        <f>IF(ISNA(VLOOKUP($BR$2:$BR$66,Notes!$A$1:$B$10,2,0)),"",VLOOKUP($BR$2:$BR$66,Notes!$A$1:$B$10,2,0))</f>
        <v>9</v>
      </c>
      <c r="CB43" s="22" t="str">
        <f>IF(ISNA(VLOOKUP($BT$2:$BT$66,Notes!$C$1:$D$10,2,0)),"",VLOOKUP($BT$2:$BT$66,Notes!$C$1:$D$10,2,0))</f>
        <v/>
      </c>
      <c r="CC43" s="22">
        <f>IF(ISNA(VLOOKUP($BV$2:$BV$66,Notes!$E$1:$F$10,2,0)),"",VLOOKUP($BV$2:$BV$66,Notes!$E$1:$F$10,2,0))</f>
        <v>17</v>
      </c>
      <c r="CD43" s="38">
        <f t="shared" si="43"/>
        <v>44</v>
      </c>
      <c r="CE43" s="57">
        <f t="shared" si="20"/>
        <v>39</v>
      </c>
      <c r="CF43" s="22">
        <f t="shared" si="21"/>
        <v>40</v>
      </c>
      <c r="CG43" s="22">
        <f t="shared" si="22"/>
        <v>39</v>
      </c>
      <c r="CH43" s="22">
        <f t="shared" si="23"/>
        <v>44</v>
      </c>
    </row>
    <row r="44" spans="1:86">
      <c r="A44" s="35">
        <v>568</v>
      </c>
      <c r="B44" s="139" t="s">
        <v>153</v>
      </c>
      <c r="C44" s="35">
        <f t="shared" si="24"/>
        <v>226</v>
      </c>
      <c r="D44" s="22">
        <f t="shared" si="25"/>
        <v>33</v>
      </c>
      <c r="E44" s="22">
        <f t="shared" si="26"/>
        <v>1</v>
      </c>
      <c r="F44" s="22">
        <f t="shared" si="27"/>
        <v>33</v>
      </c>
      <c r="G44" s="22" t="str">
        <f t="shared" si="28"/>
        <v>CBDG</v>
      </c>
      <c r="H44" s="22">
        <f t="shared" si="29"/>
        <v>0</v>
      </c>
      <c r="I44" s="33">
        <f t="shared" si="30"/>
        <v>0</v>
      </c>
      <c r="J44" s="36">
        <f t="shared" si="31"/>
        <v>0</v>
      </c>
      <c r="K44" s="34">
        <v>60</v>
      </c>
      <c r="L44" s="32">
        <v>6</v>
      </c>
      <c r="M44" s="32">
        <v>66</v>
      </c>
      <c r="N44" s="32">
        <v>6</v>
      </c>
      <c r="O44" s="32">
        <v>53</v>
      </c>
      <c r="P44" s="32">
        <v>5</v>
      </c>
      <c r="Q44" s="32"/>
      <c r="R44" s="32"/>
      <c r="S44" s="32">
        <v>47</v>
      </c>
      <c r="T44" s="32">
        <v>7</v>
      </c>
      <c r="U44" s="22">
        <f t="shared" si="32"/>
        <v>226</v>
      </c>
      <c r="V44" s="33">
        <f t="shared" si="33"/>
        <v>1</v>
      </c>
      <c r="W44" s="37">
        <f>IF(ISNA(VLOOKUP($L$2:$L$66,Notes!$A$1:$B$10,2,0)),"",VLOOKUP($L$2:$L$66,Notes!$A$1:$B$10,2,0))</f>
        <v>5</v>
      </c>
      <c r="X44" s="22">
        <f>IF(ISNA(VLOOKUP($N$2:$N$66,Notes!$A$1:$B$10,2,0)),"",VLOOKUP($N$2:$N$66,Notes!$A$1:$B$10,2,0))</f>
        <v>5</v>
      </c>
      <c r="Y44" s="22">
        <f>IF(ISNA(VLOOKUP($P$2:$P$66,Notes!$A$1:$B$10,2,0)),"",VLOOKUP($P$2:$P$66,Notes!$A$1:$B$10,2,0))</f>
        <v>6</v>
      </c>
      <c r="Z44" s="22" t="str">
        <f>IF(ISNA(VLOOKUP($R$2:$R$66,Notes!$C$1:$D$10,2,0)),"",VLOOKUP($R$2:$R$66,Notes!$C$1:$D$10,2,0))</f>
        <v/>
      </c>
      <c r="AA44" s="22">
        <f>IF(ISNA(VLOOKUP($T$2:$T$66,Notes!$E$1:$F$10,2,0)),"",VLOOKUP($T$2:$T$66,Notes!$E$1:$F$10,2,0))</f>
        <v>17</v>
      </c>
      <c r="AB44" s="38">
        <f t="shared" si="34"/>
        <v>33</v>
      </c>
      <c r="AC44" s="34"/>
      <c r="AD44" s="32"/>
      <c r="AE44" s="32"/>
      <c r="AF44" s="32"/>
      <c r="AG44" s="32"/>
      <c r="AH44" s="32"/>
      <c r="AI44" s="32"/>
      <c r="AJ44" s="32"/>
      <c r="AK44" s="32"/>
      <c r="AL44" s="32"/>
      <c r="AM44" s="22">
        <f t="shared" si="35"/>
        <v>0</v>
      </c>
      <c r="AN44" s="33">
        <f t="shared" si="36"/>
        <v>0</v>
      </c>
      <c r="AO44" s="37" t="str">
        <f>IF(ISNA(VLOOKUP($AD$2:$AD$66,Notes!$A$1:$B$10,2,0)),"",VLOOKUP($AD$2:$AD$66,Notes!$A$1:$B$10,2,0))</f>
        <v/>
      </c>
      <c r="AP44" s="22" t="str">
        <f>IF(ISNA(VLOOKUP($AF$2:$AF$66,Notes!$A$1:$B$10,2,0)),"",VLOOKUP($AF$2:$AF$66,Notes!$A$1:$B$10,2,0))</f>
        <v/>
      </c>
      <c r="AQ44" s="22" t="str">
        <f>IF(ISNA(VLOOKUP($AH$2:$AH$66,Notes!$A$1:$B$10,2,0)),"",VLOOKUP($AH$2:$AH$66,Notes!$A$1:$B$10,2,0))</f>
        <v/>
      </c>
      <c r="AR44" s="22" t="str">
        <f>IF(ISNA(VLOOKUP($AJ$2:$AJ$66,Notes!$C$1:$D$10,2,0)),"",VLOOKUP($AJ$2:$AJ$66,Notes!$C$1:$D$10,2,0))</f>
        <v/>
      </c>
      <c r="AS44" s="22" t="str">
        <f>IF(ISNA(VLOOKUP($AL$2:$AL$66,Notes!$E$1:$F$10,2,0)),"",VLOOKUP($AL$2:$AL$66,Notes!$E$1:$F$10,2,0))</f>
        <v/>
      </c>
      <c r="AT44" s="38">
        <f t="shared" si="37"/>
        <v>0</v>
      </c>
      <c r="AU44" s="34"/>
      <c r="AV44" s="32"/>
      <c r="AW44" s="32"/>
      <c r="AX44" s="32"/>
      <c r="AY44" s="32"/>
      <c r="AZ44" s="32"/>
      <c r="BA44" s="32"/>
      <c r="BB44" s="32"/>
      <c r="BC44" s="32"/>
      <c r="BD44" s="32"/>
      <c r="BE44" s="22">
        <f t="shared" si="38"/>
        <v>0</v>
      </c>
      <c r="BF44" s="33">
        <f t="shared" si="39"/>
        <v>0</v>
      </c>
      <c r="BG44" s="37" t="str">
        <f>IF(ISNA(VLOOKUP($AV$2:$AV$66,Notes!$A$1:$B$10,2,0)),"",VLOOKUP($AV$2:$AV$66,Notes!$A$1:$B$10,2,0))</f>
        <v/>
      </c>
      <c r="BH44" s="22" t="str">
        <f>IF(ISNA(VLOOKUP($AX$2:$AX$66,Notes!$A$1:$B$10,2,0)),"",VLOOKUP($AX$2:$AX$66,Notes!$A$1:$B$10,2,0))</f>
        <v/>
      </c>
      <c r="BI44" s="22" t="str">
        <f>IF(ISNA(VLOOKUP($AZ$2:$AZ$66,Notes!$A$1:$B$10,2,0)),"",VLOOKUP($AZ$2:$AZ$66,Notes!$A$1:$B$10,2,0))</f>
        <v/>
      </c>
      <c r="BJ44" s="22" t="str">
        <f>IF(ISNA(VLOOKUP($BB$2:$BB$66,Notes!$C$1:$D$10,2,0)),"",VLOOKUP($BB$2:$BB$66,Notes!$C$1:$D$10,2,0))</f>
        <v/>
      </c>
      <c r="BK44" s="22" t="str">
        <f>IF(ISNA(VLOOKUP($BD$2:$BD$66,Notes!$E$1:$F$10,2,0)),"",VLOOKUP($BD$2:$BD$66,Notes!$E$1:$F$10,2,0))</f>
        <v/>
      </c>
      <c r="BL44" s="38">
        <f t="shared" si="40"/>
        <v>0</v>
      </c>
      <c r="BM44" s="34"/>
      <c r="BN44" s="32"/>
      <c r="BO44" s="32"/>
      <c r="BP44" s="32"/>
      <c r="BQ44" s="32"/>
      <c r="BR44" s="32"/>
      <c r="BS44" s="32"/>
      <c r="BT44" s="32"/>
      <c r="BU44" s="32"/>
      <c r="BV44" s="32"/>
      <c r="BW44" s="22">
        <f t="shared" si="41"/>
        <v>0</v>
      </c>
      <c r="BX44" s="33">
        <f t="shared" si="42"/>
        <v>0</v>
      </c>
      <c r="BY44" s="37" t="str">
        <f>IF(ISNA(VLOOKUP($BN$2:$BN$66,Notes!$A$1:$B$10,2,0)),"",VLOOKUP($BN$2:$BN$66,Notes!$A$1:$B$10,2,0))</f>
        <v/>
      </c>
      <c r="BZ44" s="22" t="str">
        <f>IF(ISNA(VLOOKUP($BP$2:$BP$66,Notes!$A$1:$B$10,2,0)),"",VLOOKUP($BP$2:$BP$66,Notes!$A$1:$B$10,2,0))</f>
        <v/>
      </c>
      <c r="CA44" s="22" t="str">
        <f>IF(ISNA(VLOOKUP($BR$2:$BR$66,Notes!$A$1:$B$10,2,0)),"",VLOOKUP($BR$2:$BR$66,Notes!$A$1:$B$10,2,0))</f>
        <v/>
      </c>
      <c r="CB44" s="22" t="str">
        <f>IF(ISNA(VLOOKUP($BT$2:$BT$66,Notes!$C$1:$D$10,2,0)),"",VLOOKUP($BT$2:$BT$66,Notes!$C$1:$D$10,2,0))</f>
        <v/>
      </c>
      <c r="CC44" s="22" t="str">
        <f>IF(ISNA(VLOOKUP($BV$2:$BV$66,Notes!$E$1:$F$10,2,0)),"",VLOOKUP($BV$2:$BV$66,Notes!$E$1:$F$10,2,0))</f>
        <v/>
      </c>
      <c r="CD44" s="38">
        <f t="shared" si="43"/>
        <v>0</v>
      </c>
      <c r="CE44" s="57">
        <f t="shared" si="20"/>
        <v>33</v>
      </c>
      <c r="CF44" s="22">
        <f t="shared" si="21"/>
        <v>0</v>
      </c>
      <c r="CG44" s="22">
        <f t="shared" si="22"/>
        <v>0</v>
      </c>
      <c r="CH44" s="22">
        <f t="shared" si="23"/>
        <v>0</v>
      </c>
    </row>
    <row r="45" spans="1:86">
      <c r="A45" s="35">
        <v>569</v>
      </c>
      <c r="B45" s="36" t="s">
        <v>91</v>
      </c>
      <c r="C45" s="35">
        <f t="shared" si="24"/>
        <v>0</v>
      </c>
      <c r="D45" s="22">
        <f t="shared" si="25"/>
        <v>0</v>
      </c>
      <c r="E45" s="22">
        <f t="shared" si="26"/>
        <v>0</v>
      </c>
      <c r="F45" s="22">
        <f t="shared" si="27"/>
        <v>0</v>
      </c>
      <c r="G45" s="22">
        <f t="shared" si="28"/>
        <v>0</v>
      </c>
      <c r="H45" s="22">
        <f t="shared" si="29"/>
        <v>0</v>
      </c>
      <c r="I45" s="33">
        <f t="shared" si="30"/>
        <v>0</v>
      </c>
      <c r="J45" s="36">
        <f t="shared" si="31"/>
        <v>0</v>
      </c>
      <c r="K45" s="34"/>
      <c r="L45" s="32"/>
      <c r="M45" s="32"/>
      <c r="N45" s="32"/>
      <c r="O45" s="32"/>
      <c r="P45" s="32"/>
      <c r="Q45" s="32"/>
      <c r="R45" s="32"/>
      <c r="S45" s="32"/>
      <c r="T45" s="32"/>
      <c r="U45" s="22">
        <f t="shared" si="32"/>
        <v>0</v>
      </c>
      <c r="V45" s="33">
        <f t="shared" si="33"/>
        <v>0</v>
      </c>
      <c r="W45" s="37" t="str">
        <f>IF(ISNA(VLOOKUP($L$2:$L$66,Notes!$A$1:$B$10,2,0)),"",VLOOKUP($L$2:$L$66,Notes!$A$1:$B$10,2,0))</f>
        <v/>
      </c>
      <c r="X45" s="22" t="str">
        <f>IF(ISNA(VLOOKUP($N$2:$N$66,Notes!$A$1:$B$10,2,0)),"",VLOOKUP($N$2:$N$66,Notes!$A$1:$B$10,2,0))</f>
        <v/>
      </c>
      <c r="Y45" s="22" t="str">
        <f>IF(ISNA(VLOOKUP($P$2:$P$66,Notes!$A$1:$B$10,2,0)),"",VLOOKUP($P$2:$P$66,Notes!$A$1:$B$10,2,0))</f>
        <v/>
      </c>
      <c r="Z45" s="22" t="str">
        <f>IF(ISNA(VLOOKUP($R$2:$R$66,Notes!$C$1:$D$10,2,0)),"",VLOOKUP($R$2:$R$66,Notes!$C$1:$D$10,2,0))</f>
        <v/>
      </c>
      <c r="AA45" s="22" t="str">
        <f>IF(ISNA(VLOOKUP($T$2:$T$66,Notes!$E$1:$F$10,2,0)),"",VLOOKUP($T$2:$T$66,Notes!$E$1:$F$10,2,0))</f>
        <v/>
      </c>
      <c r="AB45" s="38">
        <f t="shared" si="34"/>
        <v>0</v>
      </c>
      <c r="AC45" s="34"/>
      <c r="AD45" s="32"/>
      <c r="AE45" s="32"/>
      <c r="AF45" s="32"/>
      <c r="AG45" s="32"/>
      <c r="AH45" s="32"/>
      <c r="AI45" s="32"/>
      <c r="AJ45" s="32"/>
      <c r="AK45" s="32"/>
      <c r="AL45" s="32"/>
      <c r="AM45" s="22">
        <f t="shared" si="35"/>
        <v>0</v>
      </c>
      <c r="AN45" s="33">
        <f t="shared" si="36"/>
        <v>0</v>
      </c>
      <c r="AO45" s="37" t="str">
        <f>IF(ISNA(VLOOKUP($AD$2:$AD$66,Notes!$A$1:$B$10,2,0)),"",VLOOKUP($AD$2:$AD$66,Notes!$A$1:$B$10,2,0))</f>
        <v/>
      </c>
      <c r="AP45" s="22" t="str">
        <f>IF(ISNA(VLOOKUP($AF$2:$AF$66,Notes!$A$1:$B$10,2,0)),"",VLOOKUP($AF$2:$AF$66,Notes!$A$1:$B$10,2,0))</f>
        <v/>
      </c>
      <c r="AQ45" s="22" t="str">
        <f>IF(ISNA(VLOOKUP($AH$2:$AH$66,Notes!$A$1:$B$10,2,0)),"",VLOOKUP($AH$2:$AH$66,Notes!$A$1:$B$10,2,0))</f>
        <v/>
      </c>
      <c r="AR45" s="22" t="str">
        <f>IF(ISNA(VLOOKUP($AJ$2:$AJ$66,Notes!$C$1:$D$10,2,0)),"",VLOOKUP($AJ$2:$AJ$66,Notes!$C$1:$D$10,2,0))</f>
        <v/>
      </c>
      <c r="AS45" s="22" t="str">
        <f>IF(ISNA(VLOOKUP($AL$2:$AL$66,Notes!$E$1:$F$10,2,0)),"",VLOOKUP($AL$2:$AL$66,Notes!$E$1:$F$10,2,0))</f>
        <v/>
      </c>
      <c r="AT45" s="38">
        <f t="shared" si="37"/>
        <v>0</v>
      </c>
      <c r="AU45" s="34"/>
      <c r="AV45" s="32"/>
      <c r="AW45" s="32"/>
      <c r="AX45" s="32"/>
      <c r="AY45" s="32"/>
      <c r="AZ45" s="32"/>
      <c r="BA45" s="32"/>
      <c r="BB45" s="32"/>
      <c r="BC45" s="32"/>
      <c r="BD45" s="32"/>
      <c r="BE45" s="22">
        <f t="shared" si="38"/>
        <v>0</v>
      </c>
      <c r="BF45" s="33">
        <f t="shared" si="39"/>
        <v>0</v>
      </c>
      <c r="BG45" s="37" t="str">
        <f>IF(ISNA(VLOOKUP($AV$2:$AV$66,Notes!$A$1:$B$10,2,0)),"",VLOOKUP($AV$2:$AV$66,Notes!$A$1:$B$10,2,0))</f>
        <v/>
      </c>
      <c r="BH45" s="22" t="str">
        <f>IF(ISNA(VLOOKUP($AX$2:$AX$66,Notes!$A$1:$B$10,2,0)),"",VLOOKUP($AX$2:$AX$66,Notes!$A$1:$B$10,2,0))</f>
        <v/>
      </c>
      <c r="BI45" s="22" t="str">
        <f>IF(ISNA(VLOOKUP($AZ$2:$AZ$66,Notes!$A$1:$B$10,2,0)),"",VLOOKUP($AZ$2:$AZ$66,Notes!$A$1:$B$10,2,0))</f>
        <v/>
      </c>
      <c r="BJ45" s="22" t="str">
        <f>IF(ISNA(VLOOKUP($BB$2:$BB$66,Notes!$C$1:$D$10,2,0)),"",VLOOKUP($BB$2:$BB$66,Notes!$C$1:$D$10,2,0))</f>
        <v/>
      </c>
      <c r="BK45" s="22" t="str">
        <f>IF(ISNA(VLOOKUP($BD$2:$BD$66,Notes!$E$1:$F$10,2,0)),"",VLOOKUP($BD$2:$BD$66,Notes!$E$1:$F$10,2,0))</f>
        <v/>
      </c>
      <c r="BL45" s="38">
        <f t="shared" si="40"/>
        <v>0</v>
      </c>
      <c r="BM45" s="34"/>
      <c r="BN45" s="32"/>
      <c r="BO45" s="32"/>
      <c r="BP45" s="32"/>
      <c r="BQ45" s="32"/>
      <c r="BR45" s="32"/>
      <c r="BS45" s="32"/>
      <c r="BT45" s="32"/>
      <c r="BU45" s="32"/>
      <c r="BV45" s="32"/>
      <c r="BW45" s="22">
        <f t="shared" si="41"/>
        <v>0</v>
      </c>
      <c r="BX45" s="33">
        <f t="shared" si="42"/>
        <v>0</v>
      </c>
      <c r="BY45" s="37" t="str">
        <f>IF(ISNA(VLOOKUP($BN$2:$BN$66,Notes!$A$1:$B$10,2,0)),"",VLOOKUP($BN$2:$BN$66,Notes!$A$1:$B$10,2,0))</f>
        <v/>
      </c>
      <c r="BZ45" s="22" t="str">
        <f>IF(ISNA(VLOOKUP($BP$2:$BP$66,Notes!$A$1:$B$10,2,0)),"",VLOOKUP($BP$2:$BP$66,Notes!$A$1:$B$10,2,0))</f>
        <v/>
      </c>
      <c r="CA45" s="22" t="str">
        <f>IF(ISNA(VLOOKUP($BR$2:$BR$66,Notes!$A$1:$B$10,2,0)),"",VLOOKUP($BR$2:$BR$66,Notes!$A$1:$B$10,2,0))</f>
        <v/>
      </c>
      <c r="CB45" s="22" t="str">
        <f>IF(ISNA(VLOOKUP($BT$2:$BT$66,Notes!$C$1:$D$10,2,0)),"",VLOOKUP($BT$2:$BT$66,Notes!$C$1:$D$10,2,0))</f>
        <v/>
      </c>
      <c r="CC45" s="22" t="str">
        <f>IF(ISNA(VLOOKUP($BV$2:$BV$66,Notes!$E$1:$F$10,2,0)),"",VLOOKUP($BV$2:$BV$66,Notes!$E$1:$F$10,2,0))</f>
        <v/>
      </c>
      <c r="CD45" s="38">
        <f t="shared" si="43"/>
        <v>0</v>
      </c>
      <c r="CE45" s="57">
        <f t="shared" si="20"/>
        <v>0</v>
      </c>
      <c r="CF45" s="22">
        <f t="shared" si="21"/>
        <v>0</v>
      </c>
      <c r="CG45" s="22">
        <f t="shared" si="22"/>
        <v>0</v>
      </c>
      <c r="CH45" s="22">
        <f t="shared" si="23"/>
        <v>0</v>
      </c>
    </row>
    <row r="46" spans="1:86">
      <c r="A46" s="35">
        <v>572</v>
      </c>
      <c r="B46" s="36" t="s">
        <v>92</v>
      </c>
      <c r="C46" s="35">
        <f t="shared" si="24"/>
        <v>0</v>
      </c>
      <c r="D46" s="22">
        <f t="shared" si="25"/>
        <v>0</v>
      </c>
      <c r="E46" s="22">
        <f t="shared" si="26"/>
        <v>0</v>
      </c>
      <c r="F46" s="22">
        <f t="shared" si="27"/>
        <v>0</v>
      </c>
      <c r="G46" s="22">
        <f t="shared" si="28"/>
        <v>0</v>
      </c>
      <c r="H46" s="22">
        <f t="shared" si="29"/>
        <v>0</v>
      </c>
      <c r="I46" s="33">
        <f t="shared" si="30"/>
        <v>0</v>
      </c>
      <c r="J46" s="36">
        <f t="shared" si="31"/>
        <v>0</v>
      </c>
      <c r="K46" s="34"/>
      <c r="L46" s="32"/>
      <c r="M46" s="32"/>
      <c r="N46" s="32"/>
      <c r="O46" s="32"/>
      <c r="P46" s="32"/>
      <c r="Q46" s="32"/>
      <c r="R46" s="32"/>
      <c r="S46" s="32"/>
      <c r="T46" s="32"/>
      <c r="U46" s="22">
        <f t="shared" si="32"/>
        <v>0</v>
      </c>
      <c r="V46" s="33">
        <f t="shared" si="33"/>
        <v>0</v>
      </c>
      <c r="W46" s="37" t="str">
        <f>IF(ISNA(VLOOKUP($L$2:$L$66,Notes!$A$1:$B$10,2,0)),"",VLOOKUP($L$2:$L$66,Notes!$A$1:$B$10,2,0))</f>
        <v/>
      </c>
      <c r="X46" s="22" t="str">
        <f>IF(ISNA(VLOOKUP($N$2:$N$66,Notes!$A$1:$B$10,2,0)),"",VLOOKUP($N$2:$N$66,Notes!$A$1:$B$10,2,0))</f>
        <v/>
      </c>
      <c r="Y46" s="22" t="str">
        <f>IF(ISNA(VLOOKUP($P$2:$P$66,Notes!$A$1:$B$10,2,0)),"",VLOOKUP($P$2:$P$66,Notes!$A$1:$B$10,2,0))</f>
        <v/>
      </c>
      <c r="Z46" s="22" t="str">
        <f>IF(ISNA(VLOOKUP($R$2:$R$66,Notes!$C$1:$D$10,2,0)),"",VLOOKUP($R$2:$R$66,Notes!$C$1:$D$10,2,0))</f>
        <v/>
      </c>
      <c r="AA46" s="22" t="str">
        <f>IF(ISNA(VLOOKUP($T$2:$T$66,Notes!$E$1:$F$10,2,0)),"",VLOOKUP($T$2:$T$66,Notes!$E$1:$F$10,2,0))</f>
        <v/>
      </c>
      <c r="AB46" s="38">
        <f t="shared" si="34"/>
        <v>0</v>
      </c>
      <c r="AC46" s="34"/>
      <c r="AD46" s="32"/>
      <c r="AE46" s="32"/>
      <c r="AF46" s="32"/>
      <c r="AG46" s="32"/>
      <c r="AH46" s="32"/>
      <c r="AI46" s="32"/>
      <c r="AJ46" s="32"/>
      <c r="AK46" s="32"/>
      <c r="AL46" s="32"/>
      <c r="AM46" s="22">
        <f t="shared" si="35"/>
        <v>0</v>
      </c>
      <c r="AN46" s="33">
        <f t="shared" si="36"/>
        <v>0</v>
      </c>
      <c r="AO46" s="37" t="str">
        <f>IF(ISNA(VLOOKUP($AD$2:$AD$66,Notes!$A$1:$B$10,2,0)),"",VLOOKUP($AD$2:$AD$66,Notes!$A$1:$B$10,2,0))</f>
        <v/>
      </c>
      <c r="AP46" s="22" t="str">
        <f>IF(ISNA(VLOOKUP($AF$2:$AF$66,Notes!$A$1:$B$10,2,0)),"",VLOOKUP($AF$2:$AF$66,Notes!$A$1:$B$10,2,0))</f>
        <v/>
      </c>
      <c r="AQ46" s="22" t="str">
        <f>IF(ISNA(VLOOKUP($AH$2:$AH$66,Notes!$A$1:$B$10,2,0)),"",VLOOKUP($AH$2:$AH$66,Notes!$A$1:$B$10,2,0))</f>
        <v/>
      </c>
      <c r="AR46" s="22" t="str">
        <f>IF(ISNA(VLOOKUP($AJ$2:$AJ$66,Notes!$C$1:$D$10,2,0)),"",VLOOKUP($AJ$2:$AJ$66,Notes!$C$1:$D$10,2,0))</f>
        <v/>
      </c>
      <c r="AS46" s="22" t="str">
        <f>IF(ISNA(VLOOKUP($AL$2:$AL$66,Notes!$E$1:$F$10,2,0)),"",VLOOKUP($AL$2:$AL$66,Notes!$E$1:$F$10,2,0))</f>
        <v/>
      </c>
      <c r="AT46" s="38">
        <f t="shared" si="37"/>
        <v>0</v>
      </c>
      <c r="AU46" s="34"/>
      <c r="AV46" s="32"/>
      <c r="AW46" s="32"/>
      <c r="AX46" s="32"/>
      <c r="AY46" s="32"/>
      <c r="AZ46" s="32"/>
      <c r="BA46" s="32"/>
      <c r="BB46" s="32"/>
      <c r="BC46" s="32"/>
      <c r="BD46" s="32"/>
      <c r="BE46" s="22">
        <f t="shared" si="38"/>
        <v>0</v>
      </c>
      <c r="BF46" s="33">
        <f t="shared" si="39"/>
        <v>0</v>
      </c>
      <c r="BG46" s="37" t="str">
        <f>IF(ISNA(VLOOKUP($AV$2:$AV$66,Notes!$A$1:$B$10,2,0)),"",VLOOKUP($AV$2:$AV$66,Notes!$A$1:$B$10,2,0))</f>
        <v/>
      </c>
      <c r="BH46" s="22" t="str">
        <f>IF(ISNA(VLOOKUP($AX$2:$AX$66,Notes!$A$1:$B$10,2,0)),"",VLOOKUP($AX$2:$AX$66,Notes!$A$1:$B$10,2,0))</f>
        <v/>
      </c>
      <c r="BI46" s="22" t="str">
        <f>IF(ISNA(VLOOKUP($AZ$2:$AZ$66,Notes!$A$1:$B$10,2,0)),"",VLOOKUP($AZ$2:$AZ$66,Notes!$A$1:$B$10,2,0))</f>
        <v/>
      </c>
      <c r="BJ46" s="22" t="str">
        <f>IF(ISNA(VLOOKUP($BB$2:$BB$66,Notes!$C$1:$D$10,2,0)),"",VLOOKUP($BB$2:$BB$66,Notes!$C$1:$D$10,2,0))</f>
        <v/>
      </c>
      <c r="BK46" s="22" t="str">
        <f>IF(ISNA(VLOOKUP($BD$2:$BD$66,Notes!$E$1:$F$10,2,0)),"",VLOOKUP($BD$2:$BD$66,Notes!$E$1:$F$10,2,0))</f>
        <v/>
      </c>
      <c r="BL46" s="38">
        <f t="shared" si="40"/>
        <v>0</v>
      </c>
      <c r="BM46" s="34"/>
      <c r="BN46" s="32"/>
      <c r="BO46" s="32"/>
      <c r="BP46" s="32"/>
      <c r="BQ46" s="32"/>
      <c r="BR46" s="32"/>
      <c r="BS46" s="32"/>
      <c r="BT46" s="32"/>
      <c r="BU46" s="32"/>
      <c r="BV46" s="32"/>
      <c r="BW46" s="22">
        <f t="shared" si="41"/>
        <v>0</v>
      </c>
      <c r="BX46" s="33">
        <f t="shared" si="42"/>
        <v>0</v>
      </c>
      <c r="BY46" s="37" t="str">
        <f>IF(ISNA(VLOOKUP($BN$2:$BN$66,Notes!$A$1:$B$10,2,0)),"",VLOOKUP($BN$2:$BN$66,Notes!$A$1:$B$10,2,0))</f>
        <v/>
      </c>
      <c r="BZ46" s="22" t="str">
        <f>IF(ISNA(VLOOKUP($BP$2:$BP$66,Notes!$A$1:$B$10,2,0)),"",VLOOKUP($BP$2:$BP$66,Notes!$A$1:$B$10,2,0))</f>
        <v/>
      </c>
      <c r="CA46" s="22" t="str">
        <f>IF(ISNA(VLOOKUP($BR$2:$BR$66,Notes!$A$1:$B$10,2,0)),"",VLOOKUP($BR$2:$BR$66,Notes!$A$1:$B$10,2,0))</f>
        <v/>
      </c>
      <c r="CB46" s="22" t="str">
        <f>IF(ISNA(VLOOKUP($BT$2:$BT$66,Notes!$C$1:$D$10,2,0)),"",VLOOKUP($BT$2:$BT$66,Notes!$C$1:$D$10,2,0))</f>
        <v/>
      </c>
      <c r="CC46" s="22" t="str">
        <f>IF(ISNA(VLOOKUP($BV$2:$BV$66,Notes!$E$1:$F$10,2,0)),"",VLOOKUP($BV$2:$BV$66,Notes!$E$1:$F$10,2,0))</f>
        <v/>
      </c>
      <c r="CD46" s="38">
        <f t="shared" si="43"/>
        <v>0</v>
      </c>
      <c r="CE46" s="57">
        <f t="shared" si="20"/>
        <v>0</v>
      </c>
      <c r="CF46" s="22">
        <f t="shared" si="21"/>
        <v>0</v>
      </c>
      <c r="CG46" s="22">
        <f t="shared" si="22"/>
        <v>0</v>
      </c>
      <c r="CH46" s="22">
        <f t="shared" si="23"/>
        <v>0</v>
      </c>
    </row>
    <row r="47" spans="1:86">
      <c r="A47" s="35">
        <v>595</v>
      </c>
      <c r="B47" s="36" t="s">
        <v>45</v>
      </c>
      <c r="C47" s="35">
        <f t="shared" si="24"/>
        <v>344</v>
      </c>
      <c r="D47" s="22">
        <f t="shared" si="25"/>
        <v>43</v>
      </c>
      <c r="E47" s="22">
        <f t="shared" si="26"/>
        <v>1</v>
      </c>
      <c r="F47" s="22">
        <f t="shared" si="27"/>
        <v>43</v>
      </c>
      <c r="G47" s="22" t="str">
        <f t="shared" si="28"/>
        <v>CBDG</v>
      </c>
      <c r="H47" s="22">
        <f t="shared" si="29"/>
        <v>0</v>
      </c>
      <c r="I47" s="33">
        <f t="shared" si="30"/>
        <v>0</v>
      </c>
      <c r="J47" s="36">
        <f t="shared" si="31"/>
        <v>0</v>
      </c>
      <c r="K47" s="34"/>
      <c r="L47" s="32"/>
      <c r="M47" s="32"/>
      <c r="N47" s="32"/>
      <c r="O47" s="32"/>
      <c r="P47" s="32"/>
      <c r="Q47" s="32"/>
      <c r="R47" s="32"/>
      <c r="S47" s="32"/>
      <c r="T47" s="32"/>
      <c r="U47" s="22">
        <f t="shared" si="32"/>
        <v>0</v>
      </c>
      <c r="V47" s="33">
        <f t="shared" si="33"/>
        <v>0</v>
      </c>
      <c r="W47" s="37" t="str">
        <f>IF(ISNA(VLOOKUP($L$2:$L$66,Notes!$A$1:$B$10,2,0)),"",VLOOKUP($L$2:$L$66,Notes!$A$1:$B$10,2,0))</f>
        <v/>
      </c>
      <c r="X47" s="22" t="str">
        <f>IF(ISNA(VLOOKUP($N$2:$N$66,Notes!$A$1:$B$10,2,0)),"",VLOOKUP($N$2:$N$66,Notes!$A$1:$B$10,2,0))</f>
        <v/>
      </c>
      <c r="Y47" s="22" t="str">
        <f>IF(ISNA(VLOOKUP($P$2:$P$66,Notes!$A$1:$B$10,2,0)),"",VLOOKUP($P$2:$P$66,Notes!$A$1:$B$10,2,0))</f>
        <v/>
      </c>
      <c r="Z47" s="22" t="str">
        <f>IF(ISNA(VLOOKUP($R$2:$R$66,Notes!$C$1:$D$10,2,0)),"",VLOOKUP($R$2:$R$66,Notes!$C$1:$D$10,2,0))</f>
        <v/>
      </c>
      <c r="AA47" s="22" t="str">
        <f>IF(ISNA(VLOOKUP($T$2:$T$66,Notes!$E$1:$F$10,2,0)),"",VLOOKUP($T$2:$T$66,Notes!$E$1:$F$10,2,0))</f>
        <v/>
      </c>
      <c r="AB47" s="38">
        <f t="shared" si="34"/>
        <v>0</v>
      </c>
      <c r="AC47" s="34"/>
      <c r="AD47" s="32"/>
      <c r="AE47" s="32"/>
      <c r="AF47" s="32"/>
      <c r="AG47" s="32"/>
      <c r="AH47" s="32"/>
      <c r="AI47" s="32"/>
      <c r="AJ47" s="32"/>
      <c r="AK47" s="32"/>
      <c r="AL47" s="32"/>
      <c r="AM47" s="22">
        <f t="shared" si="35"/>
        <v>0</v>
      </c>
      <c r="AN47" s="33">
        <f t="shared" si="36"/>
        <v>0</v>
      </c>
      <c r="AO47" s="37" t="str">
        <f>IF(ISNA(VLOOKUP($AD$2:$AD$66,Notes!$A$1:$B$10,2,0)),"",VLOOKUP($AD$2:$AD$66,Notes!$A$1:$B$10,2,0))</f>
        <v/>
      </c>
      <c r="AP47" s="22" t="str">
        <f>IF(ISNA(VLOOKUP($AF$2:$AF$66,Notes!$A$1:$B$10,2,0)),"",VLOOKUP($AF$2:$AF$66,Notes!$A$1:$B$10,2,0))</f>
        <v/>
      </c>
      <c r="AQ47" s="22" t="str">
        <f>IF(ISNA(VLOOKUP($AH$2:$AH$66,Notes!$A$1:$B$10,2,0)),"",VLOOKUP($AH$2:$AH$66,Notes!$A$1:$B$10,2,0))</f>
        <v/>
      </c>
      <c r="AR47" s="22" t="str">
        <f>IF(ISNA(VLOOKUP($AJ$2:$AJ$66,Notes!$C$1:$D$10,2,0)),"",VLOOKUP($AJ$2:$AJ$66,Notes!$C$1:$D$10,2,0))</f>
        <v/>
      </c>
      <c r="AS47" s="22" t="str">
        <f>IF(ISNA(VLOOKUP($AL$2:$AL$66,Notes!$E$1:$F$10,2,0)),"",VLOOKUP($AL$2:$AL$66,Notes!$E$1:$F$10,2,0))</f>
        <v/>
      </c>
      <c r="AT47" s="38">
        <f t="shared" si="37"/>
        <v>0</v>
      </c>
      <c r="AU47" s="34"/>
      <c r="AV47" s="32"/>
      <c r="AW47" s="32"/>
      <c r="AX47" s="32"/>
      <c r="AY47" s="32"/>
      <c r="AZ47" s="32"/>
      <c r="BA47" s="32"/>
      <c r="BB47" s="32"/>
      <c r="BC47" s="32"/>
      <c r="BD47" s="32"/>
      <c r="BE47" s="22">
        <f t="shared" si="38"/>
        <v>0</v>
      </c>
      <c r="BF47" s="33">
        <f t="shared" si="39"/>
        <v>0</v>
      </c>
      <c r="BG47" s="37" t="str">
        <f>IF(ISNA(VLOOKUP($AV$2:$AV$66,Notes!$A$1:$B$10,2,0)),"",VLOOKUP($AV$2:$AV$66,Notes!$A$1:$B$10,2,0))</f>
        <v/>
      </c>
      <c r="BH47" s="22" t="str">
        <f>IF(ISNA(VLOOKUP($AX$2:$AX$66,Notes!$A$1:$B$10,2,0)),"",VLOOKUP($AX$2:$AX$66,Notes!$A$1:$B$10,2,0))</f>
        <v/>
      </c>
      <c r="BI47" s="22" t="str">
        <f>IF(ISNA(VLOOKUP($AZ$2:$AZ$66,Notes!$A$1:$B$10,2,0)),"",VLOOKUP($AZ$2:$AZ$66,Notes!$A$1:$B$10,2,0))</f>
        <v/>
      </c>
      <c r="BJ47" s="22" t="str">
        <f>IF(ISNA(VLOOKUP($BB$2:$BB$66,Notes!$C$1:$D$10,2,0)),"",VLOOKUP($BB$2:$BB$66,Notes!$C$1:$D$10,2,0))</f>
        <v/>
      </c>
      <c r="BK47" s="22" t="str">
        <f>IF(ISNA(VLOOKUP($BD$2:$BD$66,Notes!$E$1:$F$10,2,0)),"",VLOOKUP($BD$2:$BD$66,Notes!$E$1:$F$10,2,0))</f>
        <v/>
      </c>
      <c r="BL47" s="38">
        <f t="shared" si="40"/>
        <v>0</v>
      </c>
      <c r="BM47" s="34">
        <v>86</v>
      </c>
      <c r="BN47" s="32">
        <v>3</v>
      </c>
      <c r="BO47" s="32">
        <v>89</v>
      </c>
      <c r="BP47" s="32">
        <v>3</v>
      </c>
      <c r="BQ47" s="32">
        <v>90</v>
      </c>
      <c r="BR47" s="32">
        <v>3</v>
      </c>
      <c r="BS47" s="32"/>
      <c r="BT47" s="32"/>
      <c r="BU47" s="32">
        <v>79</v>
      </c>
      <c r="BV47" s="32">
        <v>6</v>
      </c>
      <c r="BW47" s="22">
        <f t="shared" si="41"/>
        <v>344</v>
      </c>
      <c r="BX47" s="33">
        <f t="shared" si="42"/>
        <v>1</v>
      </c>
      <c r="BY47" s="37">
        <f>IF(ISNA(VLOOKUP($BN$2:$BN$66,Notes!$A$1:$B$10,2,0)),"",VLOOKUP($BN$2:$BN$66,Notes!$A$1:$B$10,2,0))</f>
        <v>8</v>
      </c>
      <c r="BZ47" s="22">
        <f>IF(ISNA(VLOOKUP($BP$2:$BP$66,Notes!$A$1:$B$10,2,0)),"",VLOOKUP($BP$2:$BP$66,Notes!$A$1:$B$10,2,0))</f>
        <v>8</v>
      </c>
      <c r="CA47" s="22">
        <f>IF(ISNA(VLOOKUP($BR$2:$BR$66,Notes!$A$1:$B$10,2,0)),"",VLOOKUP($BR$2:$BR$66,Notes!$A$1:$B$10,2,0))</f>
        <v>8</v>
      </c>
      <c r="CB47" s="22" t="str">
        <f>IF(ISNA(VLOOKUP($BT$2:$BT$66,Notes!$C$1:$D$10,2,0)),"",VLOOKUP($BT$2:$BT$66,Notes!$C$1:$D$10,2,0))</f>
        <v/>
      </c>
      <c r="CC47" s="22">
        <f>IF(ISNA(VLOOKUP($BV$2:$BV$66,Notes!$E$1:$F$10,2,0)),"",VLOOKUP($BV$2:$BV$66,Notes!$E$1:$F$10,2,0))</f>
        <v>19</v>
      </c>
      <c r="CD47" s="38">
        <f t="shared" si="43"/>
        <v>43</v>
      </c>
      <c r="CE47" s="57">
        <f t="shared" si="20"/>
        <v>0</v>
      </c>
      <c r="CF47" s="22">
        <f t="shared" si="21"/>
        <v>0</v>
      </c>
      <c r="CG47" s="22">
        <f t="shared" si="22"/>
        <v>0</v>
      </c>
      <c r="CH47" s="22">
        <f t="shared" si="23"/>
        <v>43</v>
      </c>
    </row>
    <row r="48" spans="1:86">
      <c r="A48" s="35">
        <v>629</v>
      </c>
      <c r="B48" s="139" t="s">
        <v>271</v>
      </c>
      <c r="C48" s="35">
        <f t="shared" si="24"/>
        <v>1173</v>
      </c>
      <c r="D48" s="22">
        <f t="shared" si="25"/>
        <v>148</v>
      </c>
      <c r="E48" s="22">
        <f t="shared" si="26"/>
        <v>4</v>
      </c>
      <c r="F48" s="22">
        <f t="shared" si="27"/>
        <v>37</v>
      </c>
      <c r="G48" s="22">
        <f t="shared" si="28"/>
        <v>123</v>
      </c>
      <c r="H48" s="22">
        <f t="shared" si="29"/>
        <v>0</v>
      </c>
      <c r="I48" s="33">
        <f t="shared" si="30"/>
        <v>0</v>
      </c>
      <c r="J48" s="36">
        <f t="shared" si="31"/>
        <v>1</v>
      </c>
      <c r="K48" s="34">
        <v>67</v>
      </c>
      <c r="L48" s="32">
        <v>5</v>
      </c>
      <c r="M48" s="32">
        <v>71</v>
      </c>
      <c r="N48" s="32">
        <v>5</v>
      </c>
      <c r="O48" s="32">
        <v>75</v>
      </c>
      <c r="P48" s="32">
        <v>4</v>
      </c>
      <c r="Q48" s="32"/>
      <c r="R48" s="32"/>
      <c r="S48" s="32">
        <v>76</v>
      </c>
      <c r="T48" s="32">
        <v>2</v>
      </c>
      <c r="U48" s="22">
        <f t="shared" si="32"/>
        <v>289</v>
      </c>
      <c r="V48" s="33">
        <f t="shared" si="33"/>
        <v>1</v>
      </c>
      <c r="W48" s="37">
        <f>IF(ISNA(VLOOKUP($L$2:$L$66,Notes!$A$1:$B$10,2,0)),"",VLOOKUP($L$2:$L$66,Notes!$A$1:$B$10,2,0))</f>
        <v>6</v>
      </c>
      <c r="X48" s="22">
        <f>IF(ISNA(VLOOKUP($N$2:$N$66,Notes!$A$1:$B$10,2,0)),"",VLOOKUP($N$2:$N$66,Notes!$A$1:$B$10,2,0))</f>
        <v>6</v>
      </c>
      <c r="Y48" s="22">
        <f>IF(ISNA(VLOOKUP($P$2:$P$66,Notes!$A$1:$B$10,2,0)),"",VLOOKUP($P$2:$P$66,Notes!$A$1:$B$10,2,0))</f>
        <v>7</v>
      </c>
      <c r="Z48" s="22" t="str">
        <f>IF(ISNA(VLOOKUP($R$2:$R$66,Notes!$C$1:$D$10,2,0)),"",VLOOKUP($R$2:$R$66,Notes!$C$1:$D$10,2,0))</f>
        <v/>
      </c>
      <c r="AA48" s="22">
        <f>IF(ISNA(VLOOKUP($T$2:$T$66,Notes!$E$1:$F$10,2,0)),"",VLOOKUP($T$2:$T$66,Notes!$E$1:$F$10,2,0))</f>
        <v>27</v>
      </c>
      <c r="AB48" s="38">
        <f t="shared" si="34"/>
        <v>46</v>
      </c>
      <c r="AC48" s="34">
        <v>50</v>
      </c>
      <c r="AD48" s="32">
        <v>6</v>
      </c>
      <c r="AE48" s="32">
        <v>68</v>
      </c>
      <c r="AF48" s="32">
        <v>5</v>
      </c>
      <c r="AG48" s="32">
        <v>64</v>
      </c>
      <c r="AH48" s="32">
        <v>6</v>
      </c>
      <c r="AI48" s="32">
        <v>75</v>
      </c>
      <c r="AJ48" s="32">
        <v>4</v>
      </c>
      <c r="AK48" s="32"/>
      <c r="AL48" s="32"/>
      <c r="AM48" s="22">
        <f t="shared" si="35"/>
        <v>257</v>
      </c>
      <c r="AN48" s="33">
        <f t="shared" si="36"/>
        <v>1</v>
      </c>
      <c r="AO48" s="37">
        <f>IF(ISNA(VLOOKUP($AD$2:$AD$66,Notes!$A$1:$B$10,2,0)),"",VLOOKUP($AD$2:$AD$66,Notes!$A$1:$B$10,2,0))</f>
        <v>5</v>
      </c>
      <c r="AP48" s="22">
        <f>IF(ISNA(VLOOKUP($AF$2:$AF$66,Notes!$A$1:$B$10,2,0)),"",VLOOKUP($AF$2:$AF$66,Notes!$A$1:$B$10,2,0))</f>
        <v>6</v>
      </c>
      <c r="AQ48" s="22">
        <f>IF(ISNA(VLOOKUP($AH$2:$AH$66,Notes!$A$1:$B$10,2,0)),"",VLOOKUP($AH$2:$AH$66,Notes!$A$1:$B$10,2,0))</f>
        <v>5</v>
      </c>
      <c r="AR48" s="22">
        <f>IF(ISNA(VLOOKUP($AJ$2:$AJ$66,Notes!$C$1:$D$10,2,0)),"",VLOOKUP($AJ$2:$AJ$66,Notes!$C$1:$D$10,2,0))</f>
        <v>9</v>
      </c>
      <c r="AS48" s="22" t="str">
        <f>IF(ISNA(VLOOKUP($AL$2:$AL$66,Notes!$E$1:$F$10,2,0)),"",VLOOKUP($AL$2:$AL$66,Notes!$E$1:$F$10,2,0))</f>
        <v/>
      </c>
      <c r="AT48" s="38">
        <f t="shared" si="37"/>
        <v>25</v>
      </c>
      <c r="AU48" s="34">
        <v>73</v>
      </c>
      <c r="AV48" s="32">
        <v>5</v>
      </c>
      <c r="AW48" s="32">
        <v>65</v>
      </c>
      <c r="AX48" s="32">
        <v>5</v>
      </c>
      <c r="AY48" s="32">
        <v>72</v>
      </c>
      <c r="AZ48" s="32">
        <v>5</v>
      </c>
      <c r="BA48" s="32">
        <v>69</v>
      </c>
      <c r="BB48" s="32">
        <v>3</v>
      </c>
      <c r="BC48" s="32"/>
      <c r="BD48" s="32"/>
      <c r="BE48" s="22">
        <f t="shared" si="38"/>
        <v>279</v>
      </c>
      <c r="BF48" s="33">
        <f t="shared" si="39"/>
        <v>1</v>
      </c>
      <c r="BG48" s="37">
        <f>IF(ISNA(VLOOKUP($AV$2:$AV$66,Notes!$A$1:$B$10,2,0)),"",VLOOKUP($AV$2:$AV$66,Notes!$A$1:$B$10,2,0))</f>
        <v>6</v>
      </c>
      <c r="BH48" s="22">
        <f>IF(ISNA(VLOOKUP($AX$2:$AX$66,Notes!$A$1:$B$10,2,0)),"",VLOOKUP($AX$2:$AX$66,Notes!$A$1:$B$10,2,0))</f>
        <v>6</v>
      </c>
      <c r="BI48" s="22">
        <f>IF(ISNA(VLOOKUP($AZ$2:$AZ$66,Notes!$A$1:$B$10,2,0)),"",VLOOKUP($AZ$2:$AZ$66,Notes!$A$1:$B$10,2,0))</f>
        <v>6</v>
      </c>
      <c r="BJ48" s="22">
        <f>IF(ISNA(VLOOKUP($BB$2:$BB$66,Notes!$C$1:$D$10,2,0)),"",VLOOKUP($BB$2:$BB$66,Notes!$C$1:$D$10,2,0))</f>
        <v>10</v>
      </c>
      <c r="BK48" s="22" t="str">
        <f>IF(ISNA(VLOOKUP($BD$2:$BD$66,Notes!$E$1:$F$10,2,0)),"",VLOOKUP($BD$2:$BD$66,Notes!$E$1:$F$10,2,0))</f>
        <v/>
      </c>
      <c r="BL48" s="38">
        <f t="shared" si="40"/>
        <v>28</v>
      </c>
      <c r="BM48" s="34">
        <v>87</v>
      </c>
      <c r="BN48" s="32">
        <v>2</v>
      </c>
      <c r="BO48" s="32">
        <v>89</v>
      </c>
      <c r="BP48" s="32">
        <v>2</v>
      </c>
      <c r="BQ48" s="32">
        <v>90</v>
      </c>
      <c r="BR48" s="32">
        <v>1</v>
      </c>
      <c r="BS48" s="32"/>
      <c r="BT48" s="32"/>
      <c r="BU48" s="32">
        <v>82</v>
      </c>
      <c r="BV48" s="32">
        <v>5</v>
      </c>
      <c r="BW48" s="22">
        <f t="shared" si="41"/>
        <v>348</v>
      </c>
      <c r="BX48" s="33">
        <f t="shared" si="42"/>
        <v>1</v>
      </c>
      <c r="BY48" s="37">
        <f>IF(ISNA(VLOOKUP($BN$2:$BN$66,Notes!$A$1:$B$10,2,0)),"",VLOOKUP($BN$2:$BN$66,Notes!$A$1:$B$10,2,0))</f>
        <v>9</v>
      </c>
      <c r="BZ48" s="22">
        <f>IF(ISNA(VLOOKUP($BP$2:$BP$66,Notes!$A$1:$B$10,2,0)),"",VLOOKUP($BP$2:$BP$66,Notes!$A$1:$B$10,2,0))</f>
        <v>9</v>
      </c>
      <c r="CA48" s="22">
        <f>IF(ISNA(VLOOKUP($BR$2:$BR$66,Notes!$A$1:$B$10,2,0)),"",VLOOKUP($BR$2:$BR$66,Notes!$A$1:$B$10,2,0))</f>
        <v>10</v>
      </c>
      <c r="CB48" s="22" t="str">
        <f>IF(ISNA(VLOOKUP($BT$2:$BT$66,Notes!$C$1:$D$10,2,0)),"",VLOOKUP($BT$2:$BT$66,Notes!$C$1:$D$10,2,0))</f>
        <v/>
      </c>
      <c r="CC48" s="22">
        <f>IF(ISNA(VLOOKUP($BV$2:$BV$66,Notes!$E$1:$F$10,2,0)),"",VLOOKUP($BV$2:$BV$66,Notes!$E$1:$F$10,2,0))</f>
        <v>21</v>
      </c>
      <c r="CD48" s="38">
        <f t="shared" si="43"/>
        <v>49</v>
      </c>
      <c r="CE48" s="57">
        <f t="shared" si="20"/>
        <v>46</v>
      </c>
      <c r="CF48" s="22">
        <f t="shared" si="21"/>
        <v>25</v>
      </c>
      <c r="CG48" s="22">
        <f t="shared" si="22"/>
        <v>28</v>
      </c>
      <c r="CH48" s="22">
        <f t="shared" si="23"/>
        <v>49</v>
      </c>
    </row>
    <row r="49" spans="1:86">
      <c r="A49" s="35">
        <v>777</v>
      </c>
      <c r="B49" s="36" t="s">
        <v>284</v>
      </c>
      <c r="C49" s="35">
        <f t="shared" si="24"/>
        <v>488</v>
      </c>
      <c r="D49" s="22">
        <f t="shared" si="25"/>
        <v>48</v>
      </c>
      <c r="E49" s="22">
        <f t="shared" si="26"/>
        <v>2</v>
      </c>
      <c r="F49" s="22">
        <f t="shared" si="27"/>
        <v>24</v>
      </c>
      <c r="G49" s="22" t="str">
        <f t="shared" si="28"/>
        <v>CBDG</v>
      </c>
      <c r="H49" s="22">
        <f t="shared" si="29"/>
        <v>0</v>
      </c>
      <c r="I49" s="33">
        <f t="shared" si="30"/>
        <v>0</v>
      </c>
      <c r="J49" s="36">
        <f t="shared" si="31"/>
        <v>0</v>
      </c>
      <c r="K49" s="34"/>
      <c r="L49" s="32"/>
      <c r="M49" s="32"/>
      <c r="N49" s="32"/>
      <c r="O49" s="32"/>
      <c r="P49" s="32"/>
      <c r="Q49" s="32"/>
      <c r="R49" s="32"/>
      <c r="S49" s="32"/>
      <c r="T49" s="32"/>
      <c r="U49" s="22">
        <f t="shared" si="32"/>
        <v>0</v>
      </c>
      <c r="V49" s="33">
        <f t="shared" si="33"/>
        <v>0</v>
      </c>
      <c r="W49" s="37" t="str">
        <f>IF(ISNA(VLOOKUP($L$2:$L$66,Notes!$A$1:$B$10,2,0)),"",VLOOKUP($L$2:$L$66,Notes!$A$1:$B$10,2,0))</f>
        <v/>
      </c>
      <c r="X49" s="22" t="str">
        <f>IF(ISNA(VLOOKUP($N$2:$N$66,Notes!$A$1:$B$10,2,0)),"",VLOOKUP($N$2:$N$66,Notes!$A$1:$B$10,2,0))</f>
        <v/>
      </c>
      <c r="Y49" s="22" t="str">
        <f>IF(ISNA(VLOOKUP($P$2:$P$66,Notes!$A$1:$B$10,2,0)),"",VLOOKUP($P$2:$P$66,Notes!$A$1:$B$10,2,0))</f>
        <v/>
      </c>
      <c r="Z49" s="22" t="str">
        <f>IF(ISNA(VLOOKUP($R$2:$R$66,Notes!$C$1:$D$10,2,0)),"",VLOOKUP($R$2:$R$66,Notes!$C$1:$D$10,2,0))</f>
        <v/>
      </c>
      <c r="AA49" s="22" t="str">
        <f>IF(ISNA(VLOOKUP($T$2:$T$66,Notes!$E$1:$F$10,2,0)),"",VLOOKUP($T$2:$T$66,Notes!$E$1:$F$10,2,0))</f>
        <v/>
      </c>
      <c r="AB49" s="38">
        <f t="shared" si="34"/>
        <v>0</v>
      </c>
      <c r="AC49" s="34">
        <v>63</v>
      </c>
      <c r="AD49" s="32">
        <v>5</v>
      </c>
      <c r="AE49" s="32">
        <v>73</v>
      </c>
      <c r="AF49" s="32">
        <v>4</v>
      </c>
      <c r="AG49" s="32">
        <v>66</v>
      </c>
      <c r="AH49" s="32">
        <v>5</v>
      </c>
      <c r="AI49" s="32">
        <v>61</v>
      </c>
      <c r="AJ49" s="32">
        <v>6</v>
      </c>
      <c r="AK49" s="32"/>
      <c r="AL49" s="32"/>
      <c r="AM49" s="22">
        <f t="shared" si="35"/>
        <v>263</v>
      </c>
      <c r="AN49" s="33">
        <f t="shared" si="36"/>
        <v>1</v>
      </c>
      <c r="AO49" s="37">
        <f>IF(ISNA(VLOOKUP($AD$2:$AD$66,Notes!$A$1:$B$10,2,0)),"",VLOOKUP($AD$2:$AD$66,Notes!$A$1:$B$10,2,0))</f>
        <v>6</v>
      </c>
      <c r="AP49" s="22">
        <f>IF(ISNA(VLOOKUP($AF$2:$AF$66,Notes!$A$1:$B$10,2,0)),"",VLOOKUP($AF$2:$AF$66,Notes!$A$1:$B$10,2,0))</f>
        <v>7</v>
      </c>
      <c r="AQ49" s="22">
        <f>IF(ISNA(VLOOKUP($AH$2:$AH$66,Notes!$A$1:$B$10,2,0)),"",VLOOKUP($AH$2:$AH$66,Notes!$A$1:$B$10,2,0))</f>
        <v>6</v>
      </c>
      <c r="AR49" s="22">
        <f>IF(ISNA(VLOOKUP($AJ$2:$AJ$66,Notes!$C$1:$D$10,2,0)),"",VLOOKUP($AJ$2:$AJ$66,Notes!$C$1:$D$10,2,0))</f>
        <v>7</v>
      </c>
      <c r="AS49" s="22" t="str">
        <f>IF(ISNA(VLOOKUP($AL$2:$AL$66,Notes!$E$1:$F$10,2,0)),"",VLOOKUP($AL$2:$AL$66,Notes!$E$1:$F$10,2,0))</f>
        <v/>
      </c>
      <c r="AT49" s="38">
        <f t="shared" si="37"/>
        <v>26</v>
      </c>
      <c r="AU49" s="34">
        <v>70</v>
      </c>
      <c r="AV49" s="32">
        <v>5</v>
      </c>
      <c r="AW49" s="32">
        <v>32</v>
      </c>
      <c r="AX49" s="32">
        <v>6</v>
      </c>
      <c r="AY49" s="32">
        <v>66</v>
      </c>
      <c r="AZ49" s="32">
        <v>6</v>
      </c>
      <c r="BA49" s="32">
        <v>57</v>
      </c>
      <c r="BB49" s="32">
        <v>7</v>
      </c>
      <c r="BC49" s="32"/>
      <c r="BD49" s="32"/>
      <c r="BE49" s="22">
        <f t="shared" si="38"/>
        <v>225</v>
      </c>
      <c r="BF49" s="33">
        <f t="shared" si="39"/>
        <v>1</v>
      </c>
      <c r="BG49" s="37">
        <f>IF(ISNA(VLOOKUP($AV$2:$AV$66,Notes!$A$1:$B$10,2,0)),"",VLOOKUP($AV$2:$AV$66,Notes!$A$1:$B$10,2,0))</f>
        <v>6</v>
      </c>
      <c r="BH49" s="22">
        <f>IF(ISNA(VLOOKUP($AX$2:$AX$66,Notes!$A$1:$B$10,2,0)),"",VLOOKUP($AX$2:$AX$66,Notes!$A$1:$B$10,2,0))</f>
        <v>5</v>
      </c>
      <c r="BI49" s="22">
        <f>IF(ISNA(VLOOKUP($AZ$2:$AZ$66,Notes!$A$1:$B$10,2,0)),"",VLOOKUP($AZ$2:$AZ$66,Notes!$A$1:$B$10,2,0))</f>
        <v>5</v>
      </c>
      <c r="BJ49" s="22">
        <f>IF(ISNA(VLOOKUP($BB$2:$BB$66,Notes!$C$1:$D$10,2,0)),"",VLOOKUP($BB$2:$BB$66,Notes!$C$1:$D$10,2,0))</f>
        <v>6</v>
      </c>
      <c r="BK49" s="22" t="str">
        <f>IF(ISNA(VLOOKUP($BD$2:$BD$66,Notes!$E$1:$F$10,2,0)),"",VLOOKUP($BD$2:$BD$66,Notes!$E$1:$F$10,2,0))</f>
        <v/>
      </c>
      <c r="BL49" s="38">
        <f t="shared" si="40"/>
        <v>22</v>
      </c>
      <c r="BM49" s="34"/>
      <c r="BN49" s="32"/>
      <c r="BO49" s="32"/>
      <c r="BP49" s="32"/>
      <c r="BQ49" s="32"/>
      <c r="BR49" s="32"/>
      <c r="BS49" s="32"/>
      <c r="BT49" s="32"/>
      <c r="BU49" s="32"/>
      <c r="BV49" s="32"/>
      <c r="BW49" s="22">
        <f t="shared" si="41"/>
        <v>0</v>
      </c>
      <c r="BX49" s="33">
        <f t="shared" si="42"/>
        <v>0</v>
      </c>
      <c r="BY49" s="37" t="str">
        <f>IF(ISNA(VLOOKUP($BN$2:$BN$66,Notes!$A$1:$B$10,2,0)),"",VLOOKUP($BN$2:$BN$66,Notes!$A$1:$B$10,2,0))</f>
        <v/>
      </c>
      <c r="BZ49" s="22" t="str">
        <f>IF(ISNA(VLOOKUP($BP$2:$BP$66,Notes!$A$1:$B$10,2,0)),"",VLOOKUP($BP$2:$BP$66,Notes!$A$1:$B$10,2,0))</f>
        <v/>
      </c>
      <c r="CA49" s="22" t="str">
        <f>IF(ISNA(VLOOKUP($BR$2:$BR$66,Notes!$A$1:$B$10,2,0)),"",VLOOKUP($BR$2:$BR$66,Notes!$A$1:$B$10,2,0))</f>
        <v/>
      </c>
      <c r="CB49" s="22" t="str">
        <f>IF(ISNA(VLOOKUP($BT$2:$BT$66,Notes!$C$1:$D$10,2,0)),"",VLOOKUP($BT$2:$BT$66,Notes!$C$1:$D$10,2,0))</f>
        <v/>
      </c>
      <c r="CC49" s="22" t="str">
        <f>IF(ISNA(VLOOKUP($BV$2:$BV$66,Notes!$E$1:$F$10,2,0)),"",VLOOKUP($BV$2:$BV$66,Notes!$E$1:$F$10,2,0))</f>
        <v/>
      </c>
      <c r="CD49" s="38">
        <f t="shared" si="43"/>
        <v>0</v>
      </c>
      <c r="CE49" s="57">
        <f t="shared" si="20"/>
        <v>0</v>
      </c>
      <c r="CF49" s="22">
        <f t="shared" si="21"/>
        <v>26</v>
      </c>
      <c r="CG49" s="22">
        <f t="shared" si="22"/>
        <v>22</v>
      </c>
      <c r="CH49" s="22">
        <f t="shared" si="23"/>
        <v>0</v>
      </c>
    </row>
    <row r="50" spans="1:86">
      <c r="A50" s="35">
        <v>904</v>
      </c>
      <c r="B50" s="36" t="s">
        <v>40</v>
      </c>
      <c r="C50" s="35">
        <f t="shared" si="24"/>
        <v>1221</v>
      </c>
      <c r="D50" s="22">
        <f t="shared" si="25"/>
        <v>163</v>
      </c>
      <c r="E50" s="22">
        <f t="shared" si="26"/>
        <v>4</v>
      </c>
      <c r="F50" s="22">
        <f t="shared" si="27"/>
        <v>40.75</v>
      </c>
      <c r="G50" s="22">
        <f t="shared" si="28"/>
        <v>150</v>
      </c>
      <c r="H50" s="22">
        <f t="shared" si="29"/>
        <v>0</v>
      </c>
      <c r="I50" s="33">
        <f t="shared" si="30"/>
        <v>1</v>
      </c>
      <c r="J50" s="36">
        <f t="shared" si="31"/>
        <v>6</v>
      </c>
      <c r="K50" s="34">
        <v>96</v>
      </c>
      <c r="L50" s="32">
        <v>1</v>
      </c>
      <c r="M50" s="32">
        <v>99</v>
      </c>
      <c r="N50" s="32">
        <v>1</v>
      </c>
      <c r="O50" s="32">
        <v>96</v>
      </c>
      <c r="P50" s="32">
        <v>1</v>
      </c>
      <c r="Q50" s="32"/>
      <c r="R50" s="32"/>
      <c r="S50" s="32">
        <v>96</v>
      </c>
      <c r="T50" s="32">
        <v>2</v>
      </c>
      <c r="U50" s="22">
        <f t="shared" si="32"/>
        <v>387</v>
      </c>
      <c r="V50" s="33">
        <f t="shared" si="33"/>
        <v>1</v>
      </c>
      <c r="W50" s="37">
        <f>IF(ISNA(VLOOKUP($L$2:$L$66,Notes!$A$1:$B$10,2,0)),"",VLOOKUP($L$2:$L$66,Notes!$A$1:$B$10,2,0))</f>
        <v>10</v>
      </c>
      <c r="X50" s="22">
        <f>IF(ISNA(VLOOKUP($N$2:$N$66,Notes!$A$1:$B$10,2,0)),"",VLOOKUP($N$2:$N$66,Notes!$A$1:$B$10,2,0))</f>
        <v>10</v>
      </c>
      <c r="Y50" s="22">
        <f>IF(ISNA(VLOOKUP($P$2:$P$66,Notes!$A$1:$B$10,2,0)),"",VLOOKUP($P$2:$P$66,Notes!$A$1:$B$10,2,0))</f>
        <v>10</v>
      </c>
      <c r="Z50" s="22" t="str">
        <f>IF(ISNA(VLOOKUP($R$2:$R$66,Notes!$C$1:$D$10,2,0)),"",VLOOKUP($R$2:$R$66,Notes!$C$1:$D$10,2,0))</f>
        <v/>
      </c>
      <c r="AA50" s="22">
        <f>IF(ISNA(VLOOKUP($T$2:$T$66,Notes!$E$1:$F$10,2,0)),"",VLOOKUP($T$2:$T$66,Notes!$E$1:$F$10,2,0))</f>
        <v>27</v>
      </c>
      <c r="AB50" s="38">
        <f t="shared" si="34"/>
        <v>57</v>
      </c>
      <c r="AC50" s="34">
        <v>94</v>
      </c>
      <c r="AD50" s="32">
        <v>1</v>
      </c>
      <c r="AE50" s="32">
        <v>92</v>
      </c>
      <c r="AF50" s="32">
        <v>1</v>
      </c>
      <c r="AG50" s="32">
        <v>96</v>
      </c>
      <c r="AH50" s="32">
        <v>1</v>
      </c>
      <c r="AI50" s="32"/>
      <c r="AJ50" s="32"/>
      <c r="AK50" s="32">
        <v>90</v>
      </c>
      <c r="AL50" s="32">
        <v>2</v>
      </c>
      <c r="AM50" s="22">
        <f t="shared" si="35"/>
        <v>372</v>
      </c>
      <c r="AN50" s="33">
        <f t="shared" si="36"/>
        <v>1</v>
      </c>
      <c r="AO50" s="37">
        <f>IF(ISNA(VLOOKUP($AD$2:$AD$66,Notes!$A$1:$B$10,2,0)),"",VLOOKUP($AD$2:$AD$66,Notes!$A$1:$B$10,2,0))</f>
        <v>10</v>
      </c>
      <c r="AP50" s="22">
        <f>IF(ISNA(VLOOKUP($AF$2:$AF$66,Notes!$A$1:$B$10,2,0)),"",VLOOKUP($AF$2:$AF$66,Notes!$A$1:$B$10,2,0))</f>
        <v>10</v>
      </c>
      <c r="AQ50" s="22">
        <f>IF(ISNA(VLOOKUP($AH$2:$AH$66,Notes!$A$1:$B$10,2,0)),"",VLOOKUP($AH$2:$AH$66,Notes!$A$1:$B$10,2,0))</f>
        <v>10</v>
      </c>
      <c r="AR50" s="22" t="str">
        <f>IF(ISNA(VLOOKUP($AJ$2:$AJ$66,Notes!$C$1:$D$10,2,0)),"",VLOOKUP($AJ$2:$AJ$66,Notes!$C$1:$D$10,2,0))</f>
        <v/>
      </c>
      <c r="AS50" s="22">
        <f>IF(ISNA(VLOOKUP($AL$2:$AL$66,Notes!$E$1:$F$10,2,0)),"",VLOOKUP($AL$2:$AL$66,Notes!$E$1:$F$10,2,0))</f>
        <v>27</v>
      </c>
      <c r="AT50" s="38">
        <f t="shared" si="37"/>
        <v>57</v>
      </c>
      <c r="AU50" s="34">
        <v>96</v>
      </c>
      <c r="AV50" s="32">
        <v>2</v>
      </c>
      <c r="AW50" s="32">
        <v>43</v>
      </c>
      <c r="AX50" s="32">
        <v>6</v>
      </c>
      <c r="AY50" s="32">
        <v>90</v>
      </c>
      <c r="AZ50" s="32">
        <v>3</v>
      </c>
      <c r="BA50" s="32">
        <v>80</v>
      </c>
      <c r="BB50" s="32">
        <v>1</v>
      </c>
      <c r="BC50" s="32"/>
      <c r="BD50" s="32"/>
      <c r="BE50" s="22">
        <f t="shared" si="38"/>
        <v>309</v>
      </c>
      <c r="BF50" s="33">
        <f t="shared" si="39"/>
        <v>1</v>
      </c>
      <c r="BG50" s="37">
        <f>IF(ISNA(VLOOKUP($AV$2:$AV$66,Notes!$A$1:$B$10,2,0)),"",VLOOKUP($AV$2:$AV$66,Notes!$A$1:$B$10,2,0))</f>
        <v>9</v>
      </c>
      <c r="BH50" s="22">
        <f>IF(ISNA(VLOOKUP($AX$2:$AX$66,Notes!$A$1:$B$10,2,0)),"",VLOOKUP($AX$2:$AX$66,Notes!$A$1:$B$10,2,0))</f>
        <v>5</v>
      </c>
      <c r="BI50" s="22">
        <f>IF(ISNA(VLOOKUP($AZ$2:$AZ$66,Notes!$A$1:$B$10,2,0)),"",VLOOKUP($AZ$2:$AZ$66,Notes!$A$1:$B$10,2,0))</f>
        <v>8</v>
      </c>
      <c r="BJ50" s="22">
        <f>IF(ISNA(VLOOKUP($BB$2:$BB$66,Notes!$C$1:$D$10,2,0)),"",VLOOKUP($BB$2:$BB$66,Notes!$C$1:$D$10,2,0))</f>
        <v>14</v>
      </c>
      <c r="BK50" s="22" t="str">
        <f>IF(ISNA(VLOOKUP($BD$2:$BD$66,Notes!$E$1:$F$10,2,0)),"",VLOOKUP($BD$2:$BD$66,Notes!$E$1:$F$10,2,0))</f>
        <v/>
      </c>
      <c r="BL50" s="38">
        <f t="shared" si="40"/>
        <v>36</v>
      </c>
      <c r="BM50" s="34">
        <v>75</v>
      </c>
      <c r="BN50" s="32">
        <v>4</v>
      </c>
      <c r="BO50" s="32">
        <v>78</v>
      </c>
      <c r="BP50" s="32">
        <v>5</v>
      </c>
      <c r="BQ50" s="32"/>
      <c r="BR50" s="32"/>
      <c r="BS50" s="32"/>
      <c r="BT50" s="32"/>
      <c r="BU50" s="32"/>
      <c r="BV50" s="32"/>
      <c r="BW50" s="22">
        <f t="shared" si="41"/>
        <v>153</v>
      </c>
      <c r="BX50" s="33">
        <f t="shared" si="42"/>
        <v>1</v>
      </c>
      <c r="BY50" s="37">
        <f>IF(ISNA(VLOOKUP($BN$2:$BN$66,Notes!$A$1:$B$10,2,0)),"",VLOOKUP($BN$2:$BN$66,Notes!$A$1:$B$10,2,0))</f>
        <v>7</v>
      </c>
      <c r="BZ50" s="22">
        <f>IF(ISNA(VLOOKUP($BP$2:$BP$66,Notes!$A$1:$B$10,2,0)),"",VLOOKUP($BP$2:$BP$66,Notes!$A$1:$B$10,2,0))</f>
        <v>6</v>
      </c>
      <c r="CA50" s="22" t="str">
        <f>IF(ISNA(VLOOKUP($BR$2:$BR$66,Notes!$A$1:$B$10,2,0)),"",VLOOKUP($BR$2:$BR$66,Notes!$A$1:$B$10,2,0))</f>
        <v/>
      </c>
      <c r="CB50" s="22" t="str">
        <f>IF(ISNA(VLOOKUP($BT$2:$BT$66,Notes!$C$1:$D$10,2,0)),"",VLOOKUP($BT$2:$BT$66,Notes!$C$1:$D$10,2,0))</f>
        <v/>
      </c>
      <c r="CC50" s="22" t="str">
        <f>IF(ISNA(VLOOKUP($BV$2:$BV$66,Notes!$E$1:$F$10,2,0)),"",VLOOKUP($BV$2:$BV$66,Notes!$E$1:$F$10,2,0))</f>
        <v/>
      </c>
      <c r="CD50" s="38">
        <f t="shared" si="43"/>
        <v>13</v>
      </c>
      <c r="CE50" s="57">
        <f t="shared" si="20"/>
        <v>57</v>
      </c>
      <c r="CF50" s="22">
        <f t="shared" si="21"/>
        <v>57</v>
      </c>
      <c r="CG50" s="22">
        <f t="shared" si="22"/>
        <v>36</v>
      </c>
      <c r="CH50" s="22">
        <f t="shared" si="23"/>
        <v>13</v>
      </c>
    </row>
    <row r="51" spans="1:86">
      <c r="A51" s="35" t="s">
        <v>93</v>
      </c>
      <c r="B51" s="36" t="s">
        <v>94</v>
      </c>
      <c r="C51" s="35">
        <f t="shared" si="24"/>
        <v>0</v>
      </c>
      <c r="D51" s="22">
        <f t="shared" si="25"/>
        <v>0</v>
      </c>
      <c r="E51" s="22">
        <f t="shared" si="26"/>
        <v>0</v>
      </c>
      <c r="F51" s="22">
        <f t="shared" si="27"/>
        <v>0</v>
      </c>
      <c r="G51" s="22">
        <f t="shared" si="28"/>
        <v>0</v>
      </c>
      <c r="H51" s="22">
        <f t="shared" si="29"/>
        <v>0</v>
      </c>
      <c r="I51" s="33">
        <f t="shared" si="30"/>
        <v>0</v>
      </c>
      <c r="J51" s="36">
        <f t="shared" si="31"/>
        <v>0</v>
      </c>
      <c r="K51" s="34"/>
      <c r="L51" s="32"/>
      <c r="M51" s="32"/>
      <c r="N51" s="32"/>
      <c r="O51" s="32"/>
      <c r="P51" s="32"/>
      <c r="Q51" s="32"/>
      <c r="R51" s="32"/>
      <c r="S51" s="32"/>
      <c r="T51" s="32"/>
      <c r="U51" s="22">
        <f t="shared" si="32"/>
        <v>0</v>
      </c>
      <c r="V51" s="33">
        <f t="shared" si="33"/>
        <v>0</v>
      </c>
      <c r="W51" s="37" t="str">
        <f>IF(ISNA(VLOOKUP($L$2:$L$66,Notes!$A$1:$B$10,2,0)),"",VLOOKUP($L$2:$L$66,Notes!$A$1:$B$10,2,0))</f>
        <v/>
      </c>
      <c r="X51" s="22" t="str">
        <f>IF(ISNA(VLOOKUP($N$2:$N$66,Notes!$A$1:$B$10,2,0)),"",VLOOKUP($N$2:$N$66,Notes!$A$1:$B$10,2,0))</f>
        <v/>
      </c>
      <c r="Y51" s="22" t="str">
        <f>IF(ISNA(VLOOKUP($P$2:$P$66,Notes!$A$1:$B$10,2,0)),"",VLOOKUP($P$2:$P$66,Notes!$A$1:$B$10,2,0))</f>
        <v/>
      </c>
      <c r="Z51" s="22" t="str">
        <f>IF(ISNA(VLOOKUP($R$2:$R$66,Notes!$C$1:$D$10,2,0)),"",VLOOKUP($R$2:$R$66,Notes!$C$1:$D$10,2,0))</f>
        <v/>
      </c>
      <c r="AA51" s="22" t="str">
        <f>IF(ISNA(VLOOKUP($T$2:$T$66,Notes!$E$1:$F$10,2,0)),"",VLOOKUP($T$2:$T$66,Notes!$E$1:$F$10,2,0))</f>
        <v/>
      </c>
      <c r="AB51" s="38">
        <f t="shared" si="34"/>
        <v>0</v>
      </c>
      <c r="AC51" s="34"/>
      <c r="AD51" s="32"/>
      <c r="AE51" s="32"/>
      <c r="AF51" s="32"/>
      <c r="AG51" s="32"/>
      <c r="AH51" s="32"/>
      <c r="AI51" s="32"/>
      <c r="AJ51" s="32"/>
      <c r="AK51" s="32"/>
      <c r="AL51" s="32"/>
      <c r="AM51" s="22">
        <f t="shared" si="35"/>
        <v>0</v>
      </c>
      <c r="AN51" s="33">
        <f t="shared" si="36"/>
        <v>0</v>
      </c>
      <c r="AO51" s="37" t="str">
        <f>IF(ISNA(VLOOKUP($AD$2:$AD$66,Notes!$A$1:$B$10,2,0)),"",VLOOKUP($AD$2:$AD$66,Notes!$A$1:$B$10,2,0))</f>
        <v/>
      </c>
      <c r="AP51" s="22" t="str">
        <f>IF(ISNA(VLOOKUP($AF$2:$AF$66,Notes!$A$1:$B$10,2,0)),"",VLOOKUP($AF$2:$AF$66,Notes!$A$1:$B$10,2,0))</f>
        <v/>
      </c>
      <c r="AQ51" s="22" t="str">
        <f>IF(ISNA(VLOOKUP($AH$2:$AH$66,Notes!$A$1:$B$10,2,0)),"",VLOOKUP($AH$2:$AH$66,Notes!$A$1:$B$10,2,0))</f>
        <v/>
      </c>
      <c r="AR51" s="22" t="str">
        <f>IF(ISNA(VLOOKUP($AJ$2:$AJ$66,Notes!$C$1:$D$10,2,0)),"",VLOOKUP($AJ$2:$AJ$66,Notes!$C$1:$D$10,2,0))</f>
        <v/>
      </c>
      <c r="AS51" s="22" t="str">
        <f>IF(ISNA(VLOOKUP($AL$2:$AL$66,Notes!$E$1:$F$10,2,0)),"",VLOOKUP($AL$2:$AL$66,Notes!$E$1:$F$10,2,0))</f>
        <v/>
      </c>
      <c r="AT51" s="38">
        <f t="shared" si="37"/>
        <v>0</v>
      </c>
      <c r="AU51" s="34"/>
      <c r="AV51" s="32"/>
      <c r="AW51" s="32"/>
      <c r="AX51" s="32"/>
      <c r="AY51" s="32"/>
      <c r="AZ51" s="32"/>
      <c r="BA51" s="32"/>
      <c r="BB51" s="32"/>
      <c r="BC51" s="32"/>
      <c r="BD51" s="32"/>
      <c r="BE51" s="22">
        <f t="shared" si="38"/>
        <v>0</v>
      </c>
      <c r="BF51" s="33">
        <f t="shared" si="39"/>
        <v>0</v>
      </c>
      <c r="BG51" s="37" t="str">
        <f>IF(ISNA(VLOOKUP($AV$2:$AV$66,Notes!$A$1:$B$10,2,0)),"",VLOOKUP($AV$2:$AV$66,Notes!$A$1:$B$10,2,0))</f>
        <v/>
      </c>
      <c r="BH51" s="22" t="str">
        <f>IF(ISNA(VLOOKUP($AX$2:$AX$66,Notes!$A$1:$B$10,2,0)),"",VLOOKUP($AX$2:$AX$66,Notes!$A$1:$B$10,2,0))</f>
        <v/>
      </c>
      <c r="BI51" s="22" t="str">
        <f>IF(ISNA(VLOOKUP($AZ$2:$AZ$66,Notes!$A$1:$B$10,2,0)),"",VLOOKUP($AZ$2:$AZ$66,Notes!$A$1:$B$10,2,0))</f>
        <v/>
      </c>
      <c r="BJ51" s="22" t="str">
        <f>IF(ISNA(VLOOKUP($BB$2:$BB$66,Notes!$C$1:$D$10,2,0)),"",VLOOKUP($BB$2:$BB$66,Notes!$C$1:$D$10,2,0))</f>
        <v/>
      </c>
      <c r="BK51" s="22" t="str">
        <f>IF(ISNA(VLOOKUP($BD$2:$BD$66,Notes!$E$1:$F$10,2,0)),"",VLOOKUP($BD$2:$BD$66,Notes!$E$1:$F$10,2,0))</f>
        <v/>
      </c>
      <c r="BL51" s="38">
        <f t="shared" si="40"/>
        <v>0</v>
      </c>
      <c r="BM51" s="34"/>
      <c r="BN51" s="32"/>
      <c r="BO51" s="32"/>
      <c r="BP51" s="32"/>
      <c r="BQ51" s="32"/>
      <c r="BR51" s="32"/>
      <c r="BS51" s="32"/>
      <c r="BT51" s="32"/>
      <c r="BU51" s="32"/>
      <c r="BV51" s="32"/>
      <c r="BW51" s="22">
        <f t="shared" si="41"/>
        <v>0</v>
      </c>
      <c r="BX51" s="33">
        <f t="shared" si="42"/>
        <v>0</v>
      </c>
      <c r="BY51" s="37" t="str">
        <f>IF(ISNA(VLOOKUP($BN$2:$BN$66,Notes!$A$1:$B$10,2,0)),"",VLOOKUP($BN$2:$BN$66,Notes!$A$1:$B$10,2,0))</f>
        <v/>
      </c>
      <c r="BZ51" s="22" t="str">
        <f>IF(ISNA(VLOOKUP($BP$2:$BP$66,Notes!$A$1:$B$10,2,0)),"",VLOOKUP($BP$2:$BP$66,Notes!$A$1:$B$10,2,0))</f>
        <v/>
      </c>
      <c r="CA51" s="22" t="str">
        <f>IF(ISNA(VLOOKUP($BR$2:$BR$66,Notes!$A$1:$B$10,2,0)),"",VLOOKUP($BR$2:$BR$66,Notes!$A$1:$B$10,2,0))</f>
        <v/>
      </c>
      <c r="CB51" s="22" t="str">
        <f>IF(ISNA(VLOOKUP($BT$2:$BT$66,Notes!$C$1:$D$10,2,0)),"",VLOOKUP($BT$2:$BT$66,Notes!$C$1:$D$10,2,0))</f>
        <v/>
      </c>
      <c r="CC51" s="22" t="str">
        <f>IF(ISNA(VLOOKUP($BV$2:$BV$66,Notes!$E$1:$F$10,2,0)),"",VLOOKUP($BV$2:$BV$66,Notes!$E$1:$F$10,2,0))</f>
        <v/>
      </c>
      <c r="CD51" s="38">
        <f t="shared" si="43"/>
        <v>0</v>
      </c>
      <c r="CE51" s="57">
        <f t="shared" si="20"/>
        <v>0</v>
      </c>
      <c r="CF51" s="22">
        <f t="shared" si="21"/>
        <v>0</v>
      </c>
      <c r="CG51" s="22">
        <f t="shared" si="22"/>
        <v>0</v>
      </c>
      <c r="CH51" s="22">
        <f t="shared" si="23"/>
        <v>0</v>
      </c>
    </row>
    <row r="52" spans="1:86">
      <c r="A52" s="35" t="s">
        <v>162</v>
      </c>
      <c r="B52" s="139" t="s">
        <v>163</v>
      </c>
      <c r="C52" s="35">
        <f t="shared" si="24"/>
        <v>0</v>
      </c>
      <c r="D52" s="22">
        <f t="shared" si="25"/>
        <v>0</v>
      </c>
      <c r="E52" s="22">
        <f t="shared" si="26"/>
        <v>0</v>
      </c>
      <c r="F52" s="22">
        <f t="shared" si="27"/>
        <v>0</v>
      </c>
      <c r="G52" s="22">
        <f t="shared" si="28"/>
        <v>0</v>
      </c>
      <c r="H52" s="22">
        <f t="shared" si="29"/>
        <v>0</v>
      </c>
      <c r="I52" s="33">
        <f t="shared" si="30"/>
        <v>0</v>
      </c>
      <c r="J52" s="36">
        <f t="shared" si="31"/>
        <v>0</v>
      </c>
      <c r="K52" s="34"/>
      <c r="L52" s="32"/>
      <c r="M52" s="32"/>
      <c r="N52" s="32"/>
      <c r="O52" s="32"/>
      <c r="P52" s="32"/>
      <c r="Q52" s="32"/>
      <c r="R52" s="32"/>
      <c r="S52" s="32"/>
      <c r="T52" s="32"/>
      <c r="U52" s="22">
        <f t="shared" si="32"/>
        <v>0</v>
      </c>
      <c r="V52" s="33">
        <f t="shared" si="33"/>
        <v>0</v>
      </c>
      <c r="W52" s="37" t="str">
        <f>IF(ISNA(VLOOKUP($L$2:$L$66,Notes!$A$1:$B$10,2,0)),"",VLOOKUP($L$2:$L$66,Notes!$A$1:$B$10,2,0))</f>
        <v/>
      </c>
      <c r="X52" s="22" t="str">
        <f>IF(ISNA(VLOOKUP($N$2:$N$66,Notes!$A$1:$B$10,2,0)),"",VLOOKUP($N$2:$N$66,Notes!$A$1:$B$10,2,0))</f>
        <v/>
      </c>
      <c r="Y52" s="22" t="str">
        <f>IF(ISNA(VLOOKUP($P$2:$P$66,Notes!$A$1:$B$10,2,0)),"",VLOOKUP($P$2:$P$66,Notes!$A$1:$B$10,2,0))</f>
        <v/>
      </c>
      <c r="Z52" s="22" t="str">
        <f>IF(ISNA(VLOOKUP($R$2:$R$66,Notes!$C$1:$D$10,2,0)),"",VLOOKUP($R$2:$R$66,Notes!$C$1:$D$10,2,0))</f>
        <v/>
      </c>
      <c r="AA52" s="22" t="str">
        <f>IF(ISNA(VLOOKUP($T$2:$T$66,Notes!$E$1:$F$10,2,0)),"",VLOOKUP($T$2:$T$66,Notes!$E$1:$F$10,2,0))</f>
        <v/>
      </c>
      <c r="AB52" s="38">
        <f t="shared" si="34"/>
        <v>0</v>
      </c>
      <c r="AC52" s="34"/>
      <c r="AD52" s="32"/>
      <c r="AE52" s="32"/>
      <c r="AF52" s="32"/>
      <c r="AG52" s="32"/>
      <c r="AH52" s="32"/>
      <c r="AI52" s="32"/>
      <c r="AJ52" s="32"/>
      <c r="AK52" s="32"/>
      <c r="AL52" s="32"/>
      <c r="AM52" s="22">
        <f t="shared" si="35"/>
        <v>0</v>
      </c>
      <c r="AN52" s="33">
        <f t="shared" si="36"/>
        <v>0</v>
      </c>
      <c r="AO52" s="37" t="str">
        <f>IF(ISNA(VLOOKUP($AD$2:$AD$66,Notes!$A$1:$B$10,2,0)),"",VLOOKUP($AD$2:$AD$66,Notes!$A$1:$B$10,2,0))</f>
        <v/>
      </c>
      <c r="AP52" s="22" t="str">
        <f>IF(ISNA(VLOOKUP($AF$2:$AF$66,Notes!$A$1:$B$10,2,0)),"",VLOOKUP($AF$2:$AF$66,Notes!$A$1:$B$10,2,0))</f>
        <v/>
      </c>
      <c r="AQ52" s="22" t="str">
        <f>IF(ISNA(VLOOKUP($AH$2:$AH$66,Notes!$A$1:$B$10,2,0)),"",VLOOKUP($AH$2:$AH$66,Notes!$A$1:$B$10,2,0))</f>
        <v/>
      </c>
      <c r="AR52" s="22" t="str">
        <f>IF(ISNA(VLOOKUP($AJ$2:$AJ$66,Notes!$C$1:$D$10,2,0)),"",VLOOKUP($AJ$2:$AJ$66,Notes!$C$1:$D$10,2,0))</f>
        <v/>
      </c>
      <c r="AS52" s="22" t="str">
        <f>IF(ISNA(VLOOKUP($AL$2:$AL$66,Notes!$E$1:$F$10,2,0)),"",VLOOKUP($AL$2:$AL$66,Notes!$E$1:$F$10,2,0))</f>
        <v/>
      </c>
      <c r="AT52" s="38">
        <f t="shared" si="37"/>
        <v>0</v>
      </c>
      <c r="AU52" s="34"/>
      <c r="AV52" s="32"/>
      <c r="AW52" s="32"/>
      <c r="AX52" s="32"/>
      <c r="AY52" s="32"/>
      <c r="AZ52" s="32"/>
      <c r="BA52" s="32"/>
      <c r="BB52" s="32"/>
      <c r="BC52" s="32"/>
      <c r="BD52" s="32"/>
      <c r="BE52" s="22">
        <f t="shared" si="38"/>
        <v>0</v>
      </c>
      <c r="BF52" s="33">
        <f t="shared" si="39"/>
        <v>0</v>
      </c>
      <c r="BG52" s="37" t="str">
        <f>IF(ISNA(VLOOKUP($AV$2:$AV$66,Notes!$A$1:$B$10,2,0)),"",VLOOKUP($AV$2:$AV$66,Notes!$A$1:$B$10,2,0))</f>
        <v/>
      </c>
      <c r="BH52" s="22" t="str">
        <f>IF(ISNA(VLOOKUP($AX$2:$AX$66,Notes!$A$1:$B$10,2,0)),"",VLOOKUP($AX$2:$AX$66,Notes!$A$1:$B$10,2,0))</f>
        <v/>
      </c>
      <c r="BI52" s="22" t="str">
        <f>IF(ISNA(VLOOKUP($AZ$2:$AZ$66,Notes!$A$1:$B$10,2,0)),"",VLOOKUP($AZ$2:$AZ$66,Notes!$A$1:$B$10,2,0))</f>
        <v/>
      </c>
      <c r="BJ52" s="22" t="str">
        <f>IF(ISNA(VLOOKUP($BB$2:$BB$66,Notes!$C$1:$D$10,2,0)),"",VLOOKUP($BB$2:$BB$66,Notes!$C$1:$D$10,2,0))</f>
        <v/>
      </c>
      <c r="BK52" s="22" t="str">
        <f>IF(ISNA(VLOOKUP($BD$2:$BD$66,Notes!$E$1:$F$10,2,0)),"",VLOOKUP($BD$2:$BD$66,Notes!$E$1:$F$10,2,0))</f>
        <v/>
      </c>
      <c r="BL52" s="38">
        <f t="shared" si="40"/>
        <v>0</v>
      </c>
      <c r="BM52" s="34"/>
      <c r="BN52" s="32"/>
      <c r="BO52" s="32"/>
      <c r="BP52" s="32"/>
      <c r="BQ52" s="32"/>
      <c r="BR52" s="32"/>
      <c r="BS52" s="32"/>
      <c r="BT52" s="32"/>
      <c r="BU52" s="32"/>
      <c r="BV52" s="32"/>
      <c r="BW52" s="22">
        <f t="shared" si="41"/>
        <v>0</v>
      </c>
      <c r="BX52" s="33">
        <f t="shared" si="42"/>
        <v>0</v>
      </c>
      <c r="BY52" s="37" t="str">
        <f>IF(ISNA(VLOOKUP($BN$2:$BN$66,Notes!$A$1:$B$10,2,0)),"",VLOOKUP($BN$2:$BN$66,Notes!$A$1:$B$10,2,0))</f>
        <v/>
      </c>
      <c r="BZ52" s="22" t="str">
        <f>IF(ISNA(VLOOKUP($BP$2:$BP$66,Notes!$A$1:$B$10,2,0)),"",VLOOKUP($BP$2:$BP$66,Notes!$A$1:$B$10,2,0))</f>
        <v/>
      </c>
      <c r="CA52" s="22" t="str">
        <f>IF(ISNA(VLOOKUP($BR$2:$BR$66,Notes!$A$1:$B$10,2,0)),"",VLOOKUP($BR$2:$BR$66,Notes!$A$1:$B$10,2,0))</f>
        <v/>
      </c>
      <c r="CB52" s="22" t="str">
        <f>IF(ISNA(VLOOKUP($BT$2:$BT$66,Notes!$C$1:$D$10,2,0)),"",VLOOKUP($BT$2:$BT$66,Notes!$C$1:$D$10,2,0))</f>
        <v/>
      </c>
      <c r="CC52" s="22" t="str">
        <f>IF(ISNA(VLOOKUP($BV$2:$BV$66,Notes!$E$1:$F$10,2,0)),"",VLOOKUP($BV$2:$BV$66,Notes!$E$1:$F$10,2,0))</f>
        <v/>
      </c>
      <c r="CD52" s="38">
        <f t="shared" si="43"/>
        <v>0</v>
      </c>
      <c r="CE52" s="57">
        <f t="shared" si="20"/>
        <v>0</v>
      </c>
      <c r="CF52" s="22">
        <f t="shared" si="21"/>
        <v>0</v>
      </c>
      <c r="CG52" s="22">
        <f t="shared" si="22"/>
        <v>0</v>
      </c>
      <c r="CH52" s="22">
        <f t="shared" si="23"/>
        <v>0</v>
      </c>
    </row>
    <row r="53" spans="1:86">
      <c r="A53" s="35" t="s">
        <v>95</v>
      </c>
      <c r="B53" s="36" t="s">
        <v>96</v>
      </c>
      <c r="C53" s="35">
        <f t="shared" si="24"/>
        <v>0</v>
      </c>
      <c r="D53" s="22">
        <f t="shared" si="25"/>
        <v>0</v>
      </c>
      <c r="E53" s="22">
        <f t="shared" si="26"/>
        <v>0</v>
      </c>
      <c r="F53" s="22">
        <f t="shared" si="27"/>
        <v>0</v>
      </c>
      <c r="G53" s="22">
        <f t="shared" si="28"/>
        <v>0</v>
      </c>
      <c r="H53" s="22">
        <f t="shared" si="29"/>
        <v>0</v>
      </c>
      <c r="I53" s="33">
        <f t="shared" si="30"/>
        <v>0</v>
      </c>
      <c r="J53" s="36">
        <f t="shared" si="31"/>
        <v>0</v>
      </c>
      <c r="K53" s="34"/>
      <c r="L53" s="32"/>
      <c r="M53" s="32"/>
      <c r="N53" s="32"/>
      <c r="O53" s="32"/>
      <c r="P53" s="32"/>
      <c r="Q53" s="32"/>
      <c r="R53" s="32"/>
      <c r="S53" s="32"/>
      <c r="T53" s="32"/>
      <c r="U53" s="22">
        <f t="shared" si="32"/>
        <v>0</v>
      </c>
      <c r="V53" s="33">
        <f t="shared" si="33"/>
        <v>0</v>
      </c>
      <c r="W53" s="37" t="str">
        <f>IF(ISNA(VLOOKUP($L$2:$L$66,Notes!$A$1:$B$10,2,0)),"",VLOOKUP($L$2:$L$66,Notes!$A$1:$B$10,2,0))</f>
        <v/>
      </c>
      <c r="X53" s="22" t="str">
        <f>IF(ISNA(VLOOKUP($N$2:$N$66,Notes!$A$1:$B$10,2,0)),"",VLOOKUP($N$2:$N$66,Notes!$A$1:$B$10,2,0))</f>
        <v/>
      </c>
      <c r="Y53" s="22" t="str">
        <f>IF(ISNA(VLOOKUP($P$2:$P$66,Notes!$A$1:$B$10,2,0)),"",VLOOKUP($P$2:$P$66,Notes!$A$1:$B$10,2,0))</f>
        <v/>
      </c>
      <c r="Z53" s="22" t="str">
        <f>IF(ISNA(VLOOKUP($R$2:$R$66,Notes!$C$1:$D$10,2,0)),"",VLOOKUP($R$2:$R$66,Notes!$C$1:$D$10,2,0))</f>
        <v/>
      </c>
      <c r="AA53" s="22" t="str">
        <f>IF(ISNA(VLOOKUP($T$2:$T$66,Notes!$E$1:$F$10,2,0)),"",VLOOKUP($T$2:$T$66,Notes!$E$1:$F$10,2,0))</f>
        <v/>
      </c>
      <c r="AB53" s="38">
        <f t="shared" si="34"/>
        <v>0</v>
      </c>
      <c r="AC53" s="34"/>
      <c r="AD53" s="32"/>
      <c r="AE53" s="32"/>
      <c r="AF53" s="32"/>
      <c r="AG53" s="32"/>
      <c r="AH53" s="32"/>
      <c r="AI53" s="32"/>
      <c r="AJ53" s="32"/>
      <c r="AK53" s="32"/>
      <c r="AL53" s="32"/>
      <c r="AM53" s="22">
        <f t="shared" si="35"/>
        <v>0</v>
      </c>
      <c r="AN53" s="33">
        <f t="shared" si="36"/>
        <v>0</v>
      </c>
      <c r="AO53" s="37" t="str">
        <f>IF(ISNA(VLOOKUP($AD$2:$AD$66,Notes!$A$1:$B$10,2,0)),"",VLOOKUP($AD$2:$AD$66,Notes!$A$1:$B$10,2,0))</f>
        <v/>
      </c>
      <c r="AP53" s="22" t="str">
        <f>IF(ISNA(VLOOKUP($AF$2:$AF$66,Notes!$A$1:$B$10,2,0)),"",VLOOKUP($AF$2:$AF$66,Notes!$A$1:$B$10,2,0))</f>
        <v/>
      </c>
      <c r="AQ53" s="22" t="str">
        <f>IF(ISNA(VLOOKUP($AH$2:$AH$66,Notes!$A$1:$B$10,2,0)),"",VLOOKUP($AH$2:$AH$66,Notes!$A$1:$B$10,2,0))</f>
        <v/>
      </c>
      <c r="AR53" s="22" t="str">
        <f>IF(ISNA(VLOOKUP($AJ$2:$AJ$66,Notes!$C$1:$D$10,2,0)),"",VLOOKUP($AJ$2:$AJ$66,Notes!$C$1:$D$10,2,0))</f>
        <v/>
      </c>
      <c r="AS53" s="22" t="str">
        <f>IF(ISNA(VLOOKUP($AL$2:$AL$66,Notes!$E$1:$F$10,2,0)),"",VLOOKUP($AL$2:$AL$66,Notes!$E$1:$F$10,2,0))</f>
        <v/>
      </c>
      <c r="AT53" s="38">
        <f t="shared" si="37"/>
        <v>0</v>
      </c>
      <c r="AU53" s="34"/>
      <c r="AV53" s="32"/>
      <c r="AW53" s="32"/>
      <c r="AX53" s="32"/>
      <c r="AY53" s="32"/>
      <c r="AZ53" s="32"/>
      <c r="BA53" s="32"/>
      <c r="BB53" s="32"/>
      <c r="BC53" s="32"/>
      <c r="BD53" s="32"/>
      <c r="BE53" s="22">
        <f t="shared" si="38"/>
        <v>0</v>
      </c>
      <c r="BF53" s="33">
        <f t="shared" si="39"/>
        <v>0</v>
      </c>
      <c r="BG53" s="37" t="str">
        <f>IF(ISNA(VLOOKUP($AV$2:$AV$66,Notes!$A$1:$B$10,2,0)),"",VLOOKUP($AV$2:$AV$66,Notes!$A$1:$B$10,2,0))</f>
        <v/>
      </c>
      <c r="BH53" s="22" t="str">
        <f>IF(ISNA(VLOOKUP($AX$2:$AX$66,Notes!$A$1:$B$10,2,0)),"",VLOOKUP($AX$2:$AX$66,Notes!$A$1:$B$10,2,0))</f>
        <v/>
      </c>
      <c r="BI53" s="22" t="str">
        <f>IF(ISNA(VLOOKUP($AZ$2:$AZ$66,Notes!$A$1:$B$10,2,0)),"",VLOOKUP($AZ$2:$AZ$66,Notes!$A$1:$B$10,2,0))</f>
        <v/>
      </c>
      <c r="BJ53" s="22" t="str">
        <f>IF(ISNA(VLOOKUP($BB$2:$BB$66,Notes!$C$1:$D$10,2,0)),"",VLOOKUP($BB$2:$BB$66,Notes!$C$1:$D$10,2,0))</f>
        <v/>
      </c>
      <c r="BK53" s="22" t="str">
        <f>IF(ISNA(VLOOKUP($BD$2:$BD$66,Notes!$E$1:$F$10,2,0)),"",VLOOKUP($BD$2:$BD$66,Notes!$E$1:$F$10,2,0))</f>
        <v/>
      </c>
      <c r="BL53" s="38">
        <f t="shared" si="40"/>
        <v>0</v>
      </c>
      <c r="BM53" s="34"/>
      <c r="BN53" s="32"/>
      <c r="BO53" s="32"/>
      <c r="BP53" s="32"/>
      <c r="BQ53" s="32"/>
      <c r="BR53" s="32"/>
      <c r="BS53" s="32"/>
      <c r="BT53" s="32"/>
      <c r="BU53" s="32"/>
      <c r="BV53" s="32"/>
      <c r="BW53" s="22">
        <f t="shared" si="41"/>
        <v>0</v>
      </c>
      <c r="BX53" s="33">
        <f t="shared" si="42"/>
        <v>0</v>
      </c>
      <c r="BY53" s="37" t="str">
        <f>IF(ISNA(VLOOKUP($BN$2:$BN$66,Notes!$A$1:$B$10,2,0)),"",VLOOKUP($BN$2:$BN$66,Notes!$A$1:$B$10,2,0))</f>
        <v/>
      </c>
      <c r="BZ53" s="22" t="str">
        <f>IF(ISNA(VLOOKUP($BP$2:$BP$66,Notes!$A$1:$B$10,2,0)),"",VLOOKUP($BP$2:$BP$66,Notes!$A$1:$B$10,2,0))</f>
        <v/>
      </c>
      <c r="CA53" s="22" t="str">
        <f>IF(ISNA(VLOOKUP($BR$2:$BR$66,Notes!$A$1:$B$10,2,0)),"",VLOOKUP($BR$2:$BR$66,Notes!$A$1:$B$10,2,0))</f>
        <v/>
      </c>
      <c r="CB53" s="22" t="str">
        <f>IF(ISNA(VLOOKUP($BT$2:$BT$66,Notes!$C$1:$D$10,2,0)),"",VLOOKUP($BT$2:$BT$66,Notes!$C$1:$D$10,2,0))</f>
        <v/>
      </c>
      <c r="CC53" s="22" t="str">
        <f>IF(ISNA(VLOOKUP($BV$2:$BV$66,Notes!$E$1:$F$10,2,0)),"",VLOOKUP($BV$2:$BV$66,Notes!$E$1:$F$10,2,0))</f>
        <v/>
      </c>
      <c r="CD53" s="38">
        <f t="shared" si="43"/>
        <v>0</v>
      </c>
      <c r="CE53" s="57">
        <f t="shared" si="20"/>
        <v>0</v>
      </c>
      <c r="CF53" s="22">
        <f t="shared" si="21"/>
        <v>0</v>
      </c>
      <c r="CG53" s="22">
        <f t="shared" si="22"/>
        <v>0</v>
      </c>
      <c r="CH53" s="22">
        <f t="shared" si="23"/>
        <v>0</v>
      </c>
    </row>
    <row r="54" spans="1:86">
      <c r="A54" s="35" t="s">
        <v>97</v>
      </c>
      <c r="B54" s="36" t="s">
        <v>98</v>
      </c>
      <c r="C54" s="35">
        <f t="shared" si="24"/>
        <v>0</v>
      </c>
      <c r="D54" s="22">
        <f t="shared" si="25"/>
        <v>0</v>
      </c>
      <c r="E54" s="22">
        <f t="shared" si="26"/>
        <v>0</v>
      </c>
      <c r="F54" s="22">
        <f t="shared" si="27"/>
        <v>0</v>
      </c>
      <c r="G54" s="22">
        <f t="shared" si="28"/>
        <v>0</v>
      </c>
      <c r="H54" s="22">
        <f t="shared" si="29"/>
        <v>0</v>
      </c>
      <c r="I54" s="33">
        <f t="shared" si="30"/>
        <v>0</v>
      </c>
      <c r="J54" s="36">
        <f t="shared" si="31"/>
        <v>0</v>
      </c>
      <c r="K54" s="34"/>
      <c r="L54" s="32"/>
      <c r="M54" s="32"/>
      <c r="N54" s="32"/>
      <c r="O54" s="32"/>
      <c r="P54" s="32"/>
      <c r="Q54" s="32"/>
      <c r="R54" s="32"/>
      <c r="S54" s="32"/>
      <c r="T54" s="32"/>
      <c r="U54" s="22">
        <f t="shared" si="32"/>
        <v>0</v>
      </c>
      <c r="V54" s="33">
        <f t="shared" si="33"/>
        <v>0</v>
      </c>
      <c r="W54" s="37" t="str">
        <f>IF(ISNA(VLOOKUP($L$2:$L$66,Notes!$A$1:$B$10,2,0)),"",VLOOKUP($L$2:$L$66,Notes!$A$1:$B$10,2,0))</f>
        <v/>
      </c>
      <c r="X54" s="22" t="str">
        <f>IF(ISNA(VLOOKUP($N$2:$N$66,Notes!$A$1:$B$10,2,0)),"",VLOOKUP($N$2:$N$66,Notes!$A$1:$B$10,2,0))</f>
        <v/>
      </c>
      <c r="Y54" s="22" t="str">
        <f>IF(ISNA(VLOOKUP($P$2:$P$66,Notes!$A$1:$B$10,2,0)),"",VLOOKUP($P$2:$P$66,Notes!$A$1:$B$10,2,0))</f>
        <v/>
      </c>
      <c r="Z54" s="22" t="str">
        <f>IF(ISNA(VLOOKUP($R$2:$R$66,Notes!$C$1:$D$10,2,0)),"",VLOOKUP($R$2:$R$66,Notes!$C$1:$D$10,2,0))</f>
        <v/>
      </c>
      <c r="AA54" s="22" t="str">
        <f>IF(ISNA(VLOOKUP($T$2:$T$66,Notes!$E$1:$F$10,2,0)),"",VLOOKUP($T$2:$T$66,Notes!$E$1:$F$10,2,0))</f>
        <v/>
      </c>
      <c r="AB54" s="38">
        <f t="shared" si="34"/>
        <v>0</v>
      </c>
      <c r="AC54" s="34"/>
      <c r="AD54" s="32"/>
      <c r="AE54" s="32"/>
      <c r="AF54" s="32"/>
      <c r="AG54" s="32"/>
      <c r="AH54" s="32"/>
      <c r="AI54" s="32"/>
      <c r="AJ54" s="32"/>
      <c r="AK54" s="32"/>
      <c r="AL54" s="32"/>
      <c r="AM54" s="22">
        <f t="shared" si="35"/>
        <v>0</v>
      </c>
      <c r="AN54" s="33">
        <f t="shared" si="36"/>
        <v>0</v>
      </c>
      <c r="AO54" s="37" t="str">
        <f>IF(ISNA(VLOOKUP($AD$2:$AD$66,Notes!$A$1:$B$10,2,0)),"",VLOOKUP($AD$2:$AD$66,Notes!$A$1:$B$10,2,0))</f>
        <v/>
      </c>
      <c r="AP54" s="22" t="str">
        <f>IF(ISNA(VLOOKUP($AF$2:$AF$66,Notes!$A$1:$B$10,2,0)),"",VLOOKUP($AF$2:$AF$66,Notes!$A$1:$B$10,2,0))</f>
        <v/>
      </c>
      <c r="AQ54" s="22" t="str">
        <f>IF(ISNA(VLOOKUP($AH$2:$AH$66,Notes!$A$1:$B$10,2,0)),"",VLOOKUP($AH$2:$AH$66,Notes!$A$1:$B$10,2,0))</f>
        <v/>
      </c>
      <c r="AR54" s="22" t="str">
        <f>IF(ISNA(VLOOKUP($AJ$2:$AJ$66,Notes!$C$1:$D$10,2,0)),"",VLOOKUP($AJ$2:$AJ$66,Notes!$C$1:$D$10,2,0))</f>
        <v/>
      </c>
      <c r="AS54" s="22" t="str">
        <f>IF(ISNA(VLOOKUP($AL$2:$AL$66,Notes!$E$1:$F$10,2,0)),"",VLOOKUP($AL$2:$AL$66,Notes!$E$1:$F$10,2,0))</f>
        <v/>
      </c>
      <c r="AT54" s="38">
        <f t="shared" si="37"/>
        <v>0</v>
      </c>
      <c r="AU54" s="34"/>
      <c r="AV54" s="32"/>
      <c r="AW54" s="32"/>
      <c r="AX54" s="32"/>
      <c r="AY54" s="32"/>
      <c r="AZ54" s="32"/>
      <c r="BA54" s="32"/>
      <c r="BB54" s="32"/>
      <c r="BC54" s="32"/>
      <c r="BD54" s="32"/>
      <c r="BE54" s="22">
        <f t="shared" si="38"/>
        <v>0</v>
      </c>
      <c r="BF54" s="33">
        <f t="shared" si="39"/>
        <v>0</v>
      </c>
      <c r="BG54" s="37" t="str">
        <f>IF(ISNA(VLOOKUP($AV$2:$AV$66,Notes!$A$1:$B$10,2,0)),"",VLOOKUP($AV$2:$AV$66,Notes!$A$1:$B$10,2,0))</f>
        <v/>
      </c>
      <c r="BH54" s="22" t="str">
        <f>IF(ISNA(VLOOKUP($AX$2:$AX$66,Notes!$A$1:$B$10,2,0)),"",VLOOKUP($AX$2:$AX$66,Notes!$A$1:$B$10,2,0))</f>
        <v/>
      </c>
      <c r="BI54" s="22" t="str">
        <f>IF(ISNA(VLOOKUP($AZ$2:$AZ$66,Notes!$A$1:$B$10,2,0)),"",VLOOKUP($AZ$2:$AZ$66,Notes!$A$1:$B$10,2,0))</f>
        <v/>
      </c>
      <c r="BJ54" s="22" t="str">
        <f>IF(ISNA(VLOOKUP($BB$2:$BB$66,Notes!$C$1:$D$10,2,0)),"",VLOOKUP($BB$2:$BB$66,Notes!$C$1:$D$10,2,0))</f>
        <v/>
      </c>
      <c r="BK54" s="22" t="str">
        <f>IF(ISNA(VLOOKUP($BD$2:$BD$66,Notes!$E$1:$F$10,2,0)),"",VLOOKUP($BD$2:$BD$66,Notes!$E$1:$F$10,2,0))</f>
        <v/>
      </c>
      <c r="BL54" s="38">
        <f t="shared" si="40"/>
        <v>0</v>
      </c>
      <c r="BM54" s="34"/>
      <c r="BN54" s="32"/>
      <c r="BO54" s="32"/>
      <c r="BP54" s="32"/>
      <c r="BQ54" s="32"/>
      <c r="BR54" s="32"/>
      <c r="BS54" s="32"/>
      <c r="BT54" s="32"/>
      <c r="BU54" s="32"/>
      <c r="BV54" s="32"/>
      <c r="BW54" s="22">
        <f t="shared" si="41"/>
        <v>0</v>
      </c>
      <c r="BX54" s="33">
        <f t="shared" si="42"/>
        <v>0</v>
      </c>
      <c r="BY54" s="37" t="str">
        <f>IF(ISNA(VLOOKUP($BN$2:$BN$66,Notes!$A$1:$B$10,2,0)),"",VLOOKUP($BN$2:$BN$66,Notes!$A$1:$B$10,2,0))</f>
        <v/>
      </c>
      <c r="BZ54" s="22" t="str">
        <f>IF(ISNA(VLOOKUP($BP$2:$BP$66,Notes!$A$1:$B$10,2,0)),"",VLOOKUP($BP$2:$BP$66,Notes!$A$1:$B$10,2,0))</f>
        <v/>
      </c>
      <c r="CA54" s="22" t="str">
        <f>IF(ISNA(VLOOKUP($BR$2:$BR$66,Notes!$A$1:$B$10,2,0)),"",VLOOKUP($BR$2:$BR$66,Notes!$A$1:$B$10,2,0))</f>
        <v/>
      </c>
      <c r="CB54" s="22" t="str">
        <f>IF(ISNA(VLOOKUP($BT$2:$BT$66,Notes!$C$1:$D$10,2,0)),"",VLOOKUP($BT$2:$BT$66,Notes!$C$1:$D$10,2,0))</f>
        <v/>
      </c>
      <c r="CC54" s="22" t="str">
        <f>IF(ISNA(VLOOKUP($BV$2:$BV$66,Notes!$E$1:$F$10,2,0)),"",VLOOKUP($BV$2:$BV$66,Notes!$E$1:$F$10,2,0))</f>
        <v/>
      </c>
      <c r="CD54" s="38">
        <f t="shared" si="43"/>
        <v>0</v>
      </c>
      <c r="CE54" s="57">
        <f t="shared" si="20"/>
        <v>0</v>
      </c>
      <c r="CF54" s="22">
        <f t="shared" si="21"/>
        <v>0</v>
      </c>
      <c r="CG54" s="22">
        <f t="shared" si="22"/>
        <v>0</v>
      </c>
      <c r="CH54" s="22">
        <f t="shared" si="23"/>
        <v>0</v>
      </c>
    </row>
    <row r="55" spans="1:86">
      <c r="A55" s="50" t="s">
        <v>276</v>
      </c>
      <c r="B55" s="140" t="s">
        <v>277</v>
      </c>
      <c r="C55" s="35">
        <f t="shared" si="24"/>
        <v>0</v>
      </c>
      <c r="D55" s="22">
        <f t="shared" si="25"/>
        <v>0</v>
      </c>
      <c r="E55" s="22">
        <f t="shared" si="26"/>
        <v>0</v>
      </c>
      <c r="F55" s="22">
        <f t="shared" si="27"/>
        <v>0</v>
      </c>
      <c r="G55" s="22">
        <f t="shared" si="28"/>
        <v>0</v>
      </c>
      <c r="H55" s="22">
        <f t="shared" si="29"/>
        <v>0</v>
      </c>
      <c r="I55" s="33">
        <f t="shared" si="30"/>
        <v>0</v>
      </c>
      <c r="J55" s="36">
        <f t="shared" si="31"/>
        <v>0</v>
      </c>
      <c r="K55" s="34"/>
      <c r="L55" s="32"/>
      <c r="M55" s="32"/>
      <c r="N55" s="32"/>
      <c r="O55" s="32"/>
      <c r="P55" s="32"/>
      <c r="Q55" s="32"/>
      <c r="R55" s="32"/>
      <c r="S55" s="32"/>
      <c r="T55" s="32"/>
      <c r="U55" s="22">
        <f t="shared" si="32"/>
        <v>0</v>
      </c>
      <c r="V55" s="33">
        <f t="shared" si="33"/>
        <v>0</v>
      </c>
      <c r="W55" s="37" t="str">
        <f>IF(ISNA(VLOOKUP($L$2:$L$66,Notes!$A$1:$B$10,2,0)),"",VLOOKUP($L$2:$L$66,Notes!$A$1:$B$10,2,0))</f>
        <v/>
      </c>
      <c r="X55" s="22" t="str">
        <f>IF(ISNA(VLOOKUP($N$2:$N$66,Notes!$A$1:$B$10,2,0)),"",VLOOKUP($N$2:$N$66,Notes!$A$1:$B$10,2,0))</f>
        <v/>
      </c>
      <c r="Y55" s="22" t="str">
        <f>IF(ISNA(VLOOKUP($P$2:$P$66,Notes!$A$1:$B$10,2,0)),"",VLOOKUP($P$2:$P$66,Notes!$A$1:$B$10,2,0))</f>
        <v/>
      </c>
      <c r="Z55" s="22" t="str">
        <f>IF(ISNA(VLOOKUP($R$2:$R$66,Notes!$C$1:$D$10,2,0)),"",VLOOKUP($R$2:$R$66,Notes!$C$1:$D$10,2,0))</f>
        <v/>
      </c>
      <c r="AA55" s="22" t="str">
        <f>IF(ISNA(VLOOKUP($T$2:$T$66,Notes!$E$1:$F$10,2,0)),"",VLOOKUP($T$2:$T$66,Notes!$E$1:$F$10,2,0))</f>
        <v/>
      </c>
      <c r="AB55" s="38">
        <f t="shared" si="34"/>
        <v>0</v>
      </c>
      <c r="AC55" s="34"/>
      <c r="AD55" s="32"/>
      <c r="AE55" s="32"/>
      <c r="AF55" s="32"/>
      <c r="AG55" s="32"/>
      <c r="AH55" s="32"/>
      <c r="AI55" s="32"/>
      <c r="AJ55" s="32"/>
      <c r="AK55" s="32"/>
      <c r="AL55" s="32"/>
      <c r="AM55" s="22">
        <f t="shared" si="35"/>
        <v>0</v>
      </c>
      <c r="AN55" s="33">
        <f t="shared" si="36"/>
        <v>0</v>
      </c>
      <c r="AO55" s="37" t="str">
        <f>IF(ISNA(VLOOKUP($AD$2:$AD$66,Notes!$A$1:$B$10,2,0)),"",VLOOKUP($AD$2:$AD$66,Notes!$A$1:$B$10,2,0))</f>
        <v/>
      </c>
      <c r="AP55" s="22" t="str">
        <f>IF(ISNA(VLOOKUP($AF$2:$AF$66,Notes!$A$1:$B$10,2,0)),"",VLOOKUP($AF$2:$AF$66,Notes!$A$1:$B$10,2,0))</f>
        <v/>
      </c>
      <c r="AQ55" s="22" t="str">
        <f>IF(ISNA(VLOOKUP($AH$2:$AH$66,Notes!$A$1:$B$10,2,0)),"",VLOOKUP($AH$2:$AH$66,Notes!$A$1:$B$10,2,0))</f>
        <v/>
      </c>
      <c r="AR55" s="22" t="str">
        <f>IF(ISNA(VLOOKUP($AJ$2:$AJ$66,Notes!$C$1:$D$10,2,0)),"",VLOOKUP($AJ$2:$AJ$66,Notes!$C$1:$D$10,2,0))</f>
        <v/>
      </c>
      <c r="AS55" s="22" t="str">
        <f>IF(ISNA(VLOOKUP($AL$2:$AL$66,Notes!$E$1:$F$10,2,0)),"",VLOOKUP($AL$2:$AL$66,Notes!$E$1:$F$10,2,0))</f>
        <v/>
      </c>
      <c r="AT55" s="38">
        <f t="shared" si="37"/>
        <v>0</v>
      </c>
      <c r="AU55" s="34"/>
      <c r="AV55" s="32"/>
      <c r="AW55" s="32"/>
      <c r="AX55" s="32"/>
      <c r="AY55" s="32"/>
      <c r="AZ55" s="32"/>
      <c r="BA55" s="32"/>
      <c r="BB55" s="32"/>
      <c r="BC55" s="32"/>
      <c r="BD55" s="32"/>
      <c r="BE55" s="22">
        <f t="shared" si="38"/>
        <v>0</v>
      </c>
      <c r="BF55" s="33">
        <f t="shared" si="39"/>
        <v>0</v>
      </c>
      <c r="BG55" s="37" t="str">
        <f>IF(ISNA(VLOOKUP($AV$2:$AV$66,Notes!$A$1:$B$10,2,0)),"",VLOOKUP($AV$2:$AV$66,Notes!$A$1:$B$10,2,0))</f>
        <v/>
      </c>
      <c r="BH55" s="22" t="str">
        <f>IF(ISNA(VLOOKUP($AX$2:$AX$66,Notes!$A$1:$B$10,2,0)),"",VLOOKUP($AX$2:$AX$66,Notes!$A$1:$B$10,2,0))</f>
        <v/>
      </c>
      <c r="BI55" s="22" t="str">
        <f>IF(ISNA(VLOOKUP($AZ$2:$AZ$66,Notes!$A$1:$B$10,2,0)),"",VLOOKUP($AZ$2:$AZ$66,Notes!$A$1:$B$10,2,0))</f>
        <v/>
      </c>
      <c r="BJ55" s="22" t="str">
        <f>IF(ISNA(VLOOKUP($BB$2:$BB$66,Notes!$C$1:$D$10,2,0)),"",VLOOKUP($BB$2:$BB$66,Notes!$C$1:$D$10,2,0))</f>
        <v/>
      </c>
      <c r="BK55" s="22" t="str">
        <f>IF(ISNA(VLOOKUP($BD$2:$BD$66,Notes!$E$1:$F$10,2,0)),"",VLOOKUP($BD$2:$BD$66,Notes!$E$1:$F$10,2,0))</f>
        <v/>
      </c>
      <c r="BL55" s="38">
        <f t="shared" si="40"/>
        <v>0</v>
      </c>
      <c r="BM55" s="34"/>
      <c r="BN55" s="32"/>
      <c r="BO55" s="32"/>
      <c r="BP55" s="32"/>
      <c r="BQ55" s="32"/>
      <c r="BR55" s="32"/>
      <c r="BS55" s="32"/>
      <c r="BT55" s="32"/>
      <c r="BU55" s="32"/>
      <c r="BV55" s="32"/>
      <c r="BW55" s="22">
        <f t="shared" si="41"/>
        <v>0</v>
      </c>
      <c r="BX55" s="33">
        <f t="shared" si="42"/>
        <v>0</v>
      </c>
      <c r="BY55" s="37" t="str">
        <f>IF(ISNA(VLOOKUP($BN$2:$BN$66,Notes!$A$1:$B$10,2,0)),"",VLOOKUP($BN$2:$BN$66,Notes!$A$1:$B$10,2,0))</f>
        <v/>
      </c>
      <c r="BZ55" s="22" t="str">
        <f>IF(ISNA(VLOOKUP($BP$2:$BP$66,Notes!$A$1:$B$10,2,0)),"",VLOOKUP($BP$2:$BP$66,Notes!$A$1:$B$10,2,0))</f>
        <v/>
      </c>
      <c r="CA55" s="22" t="str">
        <f>IF(ISNA(VLOOKUP($BR$2:$BR$66,Notes!$A$1:$B$10,2,0)),"",VLOOKUP($BR$2:$BR$66,Notes!$A$1:$B$10,2,0))</f>
        <v/>
      </c>
      <c r="CB55" s="22" t="str">
        <f>IF(ISNA(VLOOKUP($BT$2:$BT$66,Notes!$C$1:$D$10,2,0)),"",VLOOKUP($BT$2:$BT$66,Notes!$C$1:$D$10,2,0))</f>
        <v/>
      </c>
      <c r="CC55" s="22" t="str">
        <f>IF(ISNA(VLOOKUP($BV$2:$BV$66,Notes!$E$1:$F$10,2,0)),"",VLOOKUP($BV$2:$BV$66,Notes!$E$1:$F$10,2,0))</f>
        <v/>
      </c>
      <c r="CD55" s="38">
        <f t="shared" si="43"/>
        <v>0</v>
      </c>
      <c r="CE55" s="57">
        <f t="shared" si="20"/>
        <v>0</v>
      </c>
      <c r="CF55" s="22">
        <f t="shared" si="21"/>
        <v>0</v>
      </c>
      <c r="CG55" s="22">
        <f t="shared" si="22"/>
        <v>0</v>
      </c>
      <c r="CH55" s="22">
        <f t="shared" si="23"/>
        <v>0</v>
      </c>
    </row>
    <row r="56" spans="1:86">
      <c r="A56" s="35" t="s">
        <v>99</v>
      </c>
      <c r="B56" s="138" t="s">
        <v>100</v>
      </c>
      <c r="C56" s="35">
        <f t="shared" si="24"/>
        <v>0</v>
      </c>
      <c r="D56" s="22">
        <f t="shared" si="25"/>
        <v>0</v>
      </c>
      <c r="E56" s="22">
        <f t="shared" si="26"/>
        <v>0</v>
      </c>
      <c r="F56" s="22">
        <f t="shared" si="27"/>
        <v>0</v>
      </c>
      <c r="G56" s="22">
        <f t="shared" si="28"/>
        <v>0</v>
      </c>
      <c r="H56" s="22">
        <f t="shared" si="29"/>
        <v>0</v>
      </c>
      <c r="I56" s="33">
        <f t="shared" si="30"/>
        <v>0</v>
      </c>
      <c r="J56" s="36">
        <f t="shared" si="31"/>
        <v>0</v>
      </c>
      <c r="K56" s="34"/>
      <c r="L56" s="32"/>
      <c r="M56" s="32"/>
      <c r="N56" s="32"/>
      <c r="O56" s="32"/>
      <c r="P56" s="32"/>
      <c r="Q56" s="32"/>
      <c r="R56" s="32"/>
      <c r="S56" s="32"/>
      <c r="T56" s="32"/>
      <c r="U56" s="22">
        <f t="shared" si="32"/>
        <v>0</v>
      </c>
      <c r="V56" s="33">
        <f t="shared" si="33"/>
        <v>0</v>
      </c>
      <c r="W56" s="37" t="str">
        <f>IF(ISNA(VLOOKUP($L$2:$L$66,Notes!$A$1:$B$10,2,0)),"",VLOOKUP($L$2:$L$66,Notes!$A$1:$B$10,2,0))</f>
        <v/>
      </c>
      <c r="X56" s="22" t="str">
        <f>IF(ISNA(VLOOKUP($N$2:$N$66,Notes!$A$1:$B$10,2,0)),"",VLOOKUP($N$2:$N$66,Notes!$A$1:$B$10,2,0))</f>
        <v/>
      </c>
      <c r="Y56" s="22" t="str">
        <f>IF(ISNA(VLOOKUP($P$2:$P$66,Notes!$A$1:$B$10,2,0)),"",VLOOKUP($P$2:$P$66,Notes!$A$1:$B$10,2,0))</f>
        <v/>
      </c>
      <c r="Z56" s="22" t="str">
        <f>IF(ISNA(VLOOKUP($R$2:$R$66,Notes!$C$1:$D$10,2,0)),"",VLOOKUP($R$2:$R$66,Notes!$C$1:$D$10,2,0))</f>
        <v/>
      </c>
      <c r="AA56" s="22" t="str">
        <f>IF(ISNA(VLOOKUP($T$2:$T$66,Notes!$E$1:$F$10,2,0)),"",VLOOKUP($T$2:$T$66,Notes!$E$1:$F$10,2,0))</f>
        <v/>
      </c>
      <c r="AB56" s="38">
        <f t="shared" si="34"/>
        <v>0</v>
      </c>
      <c r="AC56" s="34"/>
      <c r="AD56" s="32"/>
      <c r="AE56" s="32"/>
      <c r="AF56" s="32"/>
      <c r="AG56" s="32"/>
      <c r="AH56" s="32"/>
      <c r="AI56" s="32"/>
      <c r="AJ56" s="32"/>
      <c r="AK56" s="32"/>
      <c r="AL56" s="32"/>
      <c r="AM56" s="22">
        <f t="shared" si="35"/>
        <v>0</v>
      </c>
      <c r="AN56" s="33">
        <f t="shared" si="36"/>
        <v>0</v>
      </c>
      <c r="AO56" s="37" t="str">
        <f>IF(ISNA(VLOOKUP($AD$2:$AD$66,Notes!$A$1:$B$10,2,0)),"",VLOOKUP($AD$2:$AD$66,Notes!$A$1:$B$10,2,0))</f>
        <v/>
      </c>
      <c r="AP56" s="22" t="str">
        <f>IF(ISNA(VLOOKUP($AF$2:$AF$66,Notes!$A$1:$B$10,2,0)),"",VLOOKUP($AF$2:$AF$66,Notes!$A$1:$B$10,2,0))</f>
        <v/>
      </c>
      <c r="AQ56" s="22" t="str">
        <f>IF(ISNA(VLOOKUP($AH$2:$AH$66,Notes!$A$1:$B$10,2,0)),"",VLOOKUP($AH$2:$AH$66,Notes!$A$1:$B$10,2,0))</f>
        <v/>
      </c>
      <c r="AR56" s="22" t="str">
        <f>IF(ISNA(VLOOKUP($AJ$2:$AJ$66,Notes!$C$1:$D$10,2,0)),"",VLOOKUP($AJ$2:$AJ$66,Notes!$C$1:$D$10,2,0))</f>
        <v/>
      </c>
      <c r="AS56" s="22" t="str">
        <f>IF(ISNA(VLOOKUP($AL$2:$AL$66,Notes!$E$1:$F$10,2,0)),"",VLOOKUP($AL$2:$AL$66,Notes!$E$1:$F$10,2,0))</f>
        <v/>
      </c>
      <c r="AT56" s="38">
        <f t="shared" si="37"/>
        <v>0</v>
      </c>
      <c r="AU56" s="34"/>
      <c r="AV56" s="32"/>
      <c r="AW56" s="32"/>
      <c r="AX56" s="32"/>
      <c r="AY56" s="32"/>
      <c r="AZ56" s="32"/>
      <c r="BA56" s="32"/>
      <c r="BB56" s="32"/>
      <c r="BC56" s="32"/>
      <c r="BD56" s="32"/>
      <c r="BE56" s="22">
        <f t="shared" si="38"/>
        <v>0</v>
      </c>
      <c r="BF56" s="33">
        <f t="shared" si="39"/>
        <v>0</v>
      </c>
      <c r="BG56" s="37" t="str">
        <f>IF(ISNA(VLOOKUP($AV$2:$AV$66,Notes!$A$1:$B$10,2,0)),"",VLOOKUP($AV$2:$AV$66,Notes!$A$1:$B$10,2,0))</f>
        <v/>
      </c>
      <c r="BH56" s="22" t="str">
        <f>IF(ISNA(VLOOKUP($AX$2:$AX$66,Notes!$A$1:$B$10,2,0)),"",VLOOKUP($AX$2:$AX$66,Notes!$A$1:$B$10,2,0))</f>
        <v/>
      </c>
      <c r="BI56" s="22" t="str">
        <f>IF(ISNA(VLOOKUP($AZ$2:$AZ$66,Notes!$A$1:$B$10,2,0)),"",VLOOKUP($AZ$2:$AZ$66,Notes!$A$1:$B$10,2,0))</f>
        <v/>
      </c>
      <c r="BJ56" s="22" t="str">
        <f>IF(ISNA(VLOOKUP($BB$2:$BB$66,Notes!$C$1:$D$10,2,0)),"",VLOOKUP($BB$2:$BB$66,Notes!$C$1:$D$10,2,0))</f>
        <v/>
      </c>
      <c r="BK56" s="22" t="str">
        <f>IF(ISNA(VLOOKUP($BD$2:$BD$66,Notes!$E$1:$F$10,2,0)),"",VLOOKUP($BD$2:$BD$66,Notes!$E$1:$F$10,2,0))</f>
        <v/>
      </c>
      <c r="BL56" s="38">
        <f t="shared" si="40"/>
        <v>0</v>
      </c>
      <c r="BM56" s="34"/>
      <c r="BN56" s="32"/>
      <c r="BO56" s="32"/>
      <c r="BP56" s="32"/>
      <c r="BQ56" s="32"/>
      <c r="BR56" s="32"/>
      <c r="BS56" s="32"/>
      <c r="BT56" s="32"/>
      <c r="BU56" s="32"/>
      <c r="BV56" s="32"/>
      <c r="BW56" s="22">
        <f t="shared" si="41"/>
        <v>0</v>
      </c>
      <c r="BX56" s="33">
        <f t="shared" si="42"/>
        <v>0</v>
      </c>
      <c r="BY56" s="37" t="str">
        <f>IF(ISNA(VLOOKUP($BN$2:$BN$66,Notes!$A$1:$B$10,2,0)),"",VLOOKUP($BN$2:$BN$66,Notes!$A$1:$B$10,2,0))</f>
        <v/>
      </c>
      <c r="BZ56" s="22" t="str">
        <f>IF(ISNA(VLOOKUP($BP$2:$BP$66,Notes!$A$1:$B$10,2,0)),"",VLOOKUP($BP$2:$BP$66,Notes!$A$1:$B$10,2,0))</f>
        <v/>
      </c>
      <c r="CA56" s="22" t="str">
        <f>IF(ISNA(VLOOKUP($BR$2:$BR$66,Notes!$A$1:$B$10,2,0)),"",VLOOKUP($BR$2:$BR$66,Notes!$A$1:$B$10,2,0))</f>
        <v/>
      </c>
      <c r="CB56" s="22" t="str">
        <f>IF(ISNA(VLOOKUP($BT$2:$BT$66,Notes!$C$1:$D$10,2,0)),"",VLOOKUP($BT$2:$BT$66,Notes!$C$1:$D$10,2,0))</f>
        <v/>
      </c>
      <c r="CC56" s="22" t="str">
        <f>IF(ISNA(VLOOKUP($BV$2:$BV$66,Notes!$E$1:$F$10,2,0)),"",VLOOKUP($BV$2:$BV$66,Notes!$E$1:$F$10,2,0))</f>
        <v/>
      </c>
      <c r="CD56" s="38">
        <f t="shared" si="43"/>
        <v>0</v>
      </c>
      <c r="CE56" s="57">
        <f t="shared" si="20"/>
        <v>0</v>
      </c>
      <c r="CF56" s="22">
        <f t="shared" si="21"/>
        <v>0</v>
      </c>
      <c r="CG56" s="22">
        <f t="shared" si="22"/>
        <v>0</v>
      </c>
      <c r="CH56" s="22">
        <f t="shared" si="23"/>
        <v>0</v>
      </c>
    </row>
    <row r="57" spans="1:86">
      <c r="A57" s="35" t="s">
        <v>278</v>
      </c>
      <c r="B57" s="65" t="s">
        <v>280</v>
      </c>
      <c r="C57" s="35">
        <f t="shared" si="24"/>
        <v>0</v>
      </c>
      <c r="D57" s="22">
        <f t="shared" si="25"/>
        <v>0</v>
      </c>
      <c r="E57" s="22">
        <f t="shared" si="26"/>
        <v>0</v>
      </c>
      <c r="F57" s="22">
        <f t="shared" si="27"/>
        <v>0</v>
      </c>
      <c r="G57" s="22">
        <f t="shared" si="28"/>
        <v>0</v>
      </c>
      <c r="H57" s="22">
        <f t="shared" si="29"/>
        <v>0</v>
      </c>
      <c r="I57" s="33">
        <f t="shared" si="30"/>
        <v>0</v>
      </c>
      <c r="J57" s="36">
        <f t="shared" si="31"/>
        <v>0</v>
      </c>
      <c r="K57" s="34"/>
      <c r="L57" s="32"/>
      <c r="M57" s="32"/>
      <c r="N57" s="32"/>
      <c r="O57" s="32"/>
      <c r="P57" s="32"/>
      <c r="Q57" s="32"/>
      <c r="R57" s="32"/>
      <c r="S57" s="32"/>
      <c r="T57" s="32"/>
      <c r="U57" s="22">
        <f t="shared" si="32"/>
        <v>0</v>
      </c>
      <c r="V57" s="33">
        <f t="shared" si="33"/>
        <v>0</v>
      </c>
      <c r="W57" s="37" t="str">
        <f>IF(ISNA(VLOOKUP($L$2:$L$66,Notes!$A$1:$B$10,2,0)),"",VLOOKUP($L$2:$L$66,Notes!$A$1:$B$10,2,0))</f>
        <v/>
      </c>
      <c r="X57" s="22" t="str">
        <f>IF(ISNA(VLOOKUP($N$2:$N$66,Notes!$A$1:$B$10,2,0)),"",VLOOKUP($N$2:$N$66,Notes!$A$1:$B$10,2,0))</f>
        <v/>
      </c>
      <c r="Y57" s="22" t="str">
        <f>IF(ISNA(VLOOKUP($P$2:$P$66,Notes!$A$1:$B$10,2,0)),"",VLOOKUP($P$2:$P$66,Notes!$A$1:$B$10,2,0))</f>
        <v/>
      </c>
      <c r="Z57" s="22" t="str">
        <f>IF(ISNA(VLOOKUP($R$2:$R$66,Notes!$C$1:$D$10,2,0)),"",VLOOKUP($R$2:$R$66,Notes!$C$1:$D$10,2,0))</f>
        <v/>
      </c>
      <c r="AA57" s="22" t="str">
        <f>IF(ISNA(VLOOKUP($T$2:$T$66,Notes!$E$1:$F$10,2,0)),"",VLOOKUP($T$2:$T$66,Notes!$E$1:$F$10,2,0))</f>
        <v/>
      </c>
      <c r="AB57" s="38">
        <f t="shared" si="34"/>
        <v>0</v>
      </c>
      <c r="AC57" s="34"/>
      <c r="AD57" s="32"/>
      <c r="AE57" s="32"/>
      <c r="AF57" s="32"/>
      <c r="AG57" s="32"/>
      <c r="AH57" s="32"/>
      <c r="AI57" s="32"/>
      <c r="AJ57" s="32"/>
      <c r="AK57" s="32"/>
      <c r="AL57" s="32"/>
      <c r="AM57" s="22">
        <f t="shared" si="35"/>
        <v>0</v>
      </c>
      <c r="AN57" s="33">
        <f t="shared" si="36"/>
        <v>0</v>
      </c>
      <c r="AO57" s="37" t="str">
        <f>IF(ISNA(VLOOKUP($AD$2:$AD$66,Notes!$A$1:$B$10,2,0)),"",VLOOKUP($AD$2:$AD$66,Notes!$A$1:$B$10,2,0))</f>
        <v/>
      </c>
      <c r="AP57" s="22" t="str">
        <f>IF(ISNA(VLOOKUP($AF$2:$AF$66,Notes!$A$1:$B$10,2,0)),"",VLOOKUP($AF$2:$AF$66,Notes!$A$1:$B$10,2,0))</f>
        <v/>
      </c>
      <c r="AQ57" s="22" t="str">
        <f>IF(ISNA(VLOOKUP($AH$2:$AH$66,Notes!$A$1:$B$10,2,0)),"",VLOOKUP($AH$2:$AH$66,Notes!$A$1:$B$10,2,0))</f>
        <v/>
      </c>
      <c r="AR57" s="22" t="str">
        <f>IF(ISNA(VLOOKUP($AJ$2:$AJ$66,Notes!$C$1:$D$10,2,0)),"",VLOOKUP($AJ$2:$AJ$66,Notes!$C$1:$D$10,2,0))</f>
        <v/>
      </c>
      <c r="AS57" s="22" t="str">
        <f>IF(ISNA(VLOOKUP($AL$2:$AL$66,Notes!$E$1:$F$10,2,0)),"",VLOOKUP($AL$2:$AL$66,Notes!$E$1:$F$10,2,0))</f>
        <v/>
      </c>
      <c r="AT57" s="38">
        <f t="shared" si="37"/>
        <v>0</v>
      </c>
      <c r="AU57" s="34"/>
      <c r="AV57" s="32"/>
      <c r="AW57" s="32"/>
      <c r="AX57" s="32"/>
      <c r="AY57" s="32"/>
      <c r="AZ57" s="32"/>
      <c r="BA57" s="32"/>
      <c r="BB57" s="32"/>
      <c r="BC57" s="32"/>
      <c r="BD57" s="32"/>
      <c r="BE57" s="22">
        <f t="shared" si="38"/>
        <v>0</v>
      </c>
      <c r="BF57" s="33">
        <f t="shared" si="39"/>
        <v>0</v>
      </c>
      <c r="BG57" s="37" t="str">
        <f>IF(ISNA(VLOOKUP($AV$2:$AV$66,Notes!$A$1:$B$10,2,0)),"",VLOOKUP($AV$2:$AV$66,Notes!$A$1:$B$10,2,0))</f>
        <v/>
      </c>
      <c r="BH57" s="22" t="str">
        <f>IF(ISNA(VLOOKUP($AX$2:$AX$66,Notes!$A$1:$B$10,2,0)),"",VLOOKUP($AX$2:$AX$66,Notes!$A$1:$B$10,2,0))</f>
        <v/>
      </c>
      <c r="BI57" s="22" t="str">
        <f>IF(ISNA(VLOOKUP($AZ$2:$AZ$66,Notes!$A$1:$B$10,2,0)),"",VLOOKUP($AZ$2:$AZ$66,Notes!$A$1:$B$10,2,0))</f>
        <v/>
      </c>
      <c r="BJ57" s="22" t="str">
        <f>IF(ISNA(VLOOKUP($BB$2:$BB$66,Notes!$C$1:$D$10,2,0)),"",VLOOKUP($BB$2:$BB$66,Notes!$C$1:$D$10,2,0))</f>
        <v/>
      </c>
      <c r="BK57" s="22" t="str">
        <f>IF(ISNA(VLOOKUP($BD$2:$BD$66,Notes!$E$1:$F$10,2,0)),"",VLOOKUP($BD$2:$BD$66,Notes!$E$1:$F$10,2,0))</f>
        <v/>
      </c>
      <c r="BL57" s="38">
        <f t="shared" si="40"/>
        <v>0</v>
      </c>
      <c r="BM57" s="34"/>
      <c r="BN57" s="32"/>
      <c r="BO57" s="32"/>
      <c r="BP57" s="32"/>
      <c r="BQ57" s="32"/>
      <c r="BR57" s="32"/>
      <c r="BS57" s="32"/>
      <c r="BT57" s="32"/>
      <c r="BU57" s="32"/>
      <c r="BV57" s="32"/>
      <c r="BW57" s="22">
        <f t="shared" si="41"/>
        <v>0</v>
      </c>
      <c r="BX57" s="33">
        <f t="shared" si="42"/>
        <v>0</v>
      </c>
      <c r="BY57" s="37" t="str">
        <f>IF(ISNA(VLOOKUP($BN$2:$BN$66,Notes!$A$1:$B$10,2,0)),"",VLOOKUP($BN$2:$BN$66,Notes!$A$1:$B$10,2,0))</f>
        <v/>
      </c>
      <c r="BZ57" s="22" t="str">
        <f>IF(ISNA(VLOOKUP($BP$2:$BP$66,Notes!$A$1:$B$10,2,0)),"",VLOOKUP($BP$2:$BP$66,Notes!$A$1:$B$10,2,0))</f>
        <v/>
      </c>
      <c r="CA57" s="22" t="str">
        <f>IF(ISNA(VLOOKUP($BR$2:$BR$66,Notes!$A$1:$B$10,2,0)),"",VLOOKUP($BR$2:$BR$66,Notes!$A$1:$B$10,2,0))</f>
        <v/>
      </c>
      <c r="CB57" s="22" t="str">
        <f>IF(ISNA(VLOOKUP($BT$2:$BT$66,Notes!$C$1:$D$10,2,0)),"",VLOOKUP($BT$2:$BT$66,Notes!$C$1:$D$10,2,0))</f>
        <v/>
      </c>
      <c r="CC57" s="22" t="str">
        <f>IF(ISNA(VLOOKUP($BV$2:$BV$66,Notes!$E$1:$F$10,2,0)),"",VLOOKUP($BV$2:$BV$66,Notes!$E$1:$F$10,2,0))</f>
        <v/>
      </c>
      <c r="CD57" s="38">
        <f t="shared" si="43"/>
        <v>0</v>
      </c>
      <c r="CE57" s="57">
        <f t="shared" si="20"/>
        <v>0</v>
      </c>
      <c r="CF57" s="22">
        <f t="shared" si="21"/>
        <v>0</v>
      </c>
      <c r="CG57" s="22">
        <f t="shared" si="22"/>
        <v>0</v>
      </c>
      <c r="CH57" s="22">
        <f t="shared" si="23"/>
        <v>0</v>
      </c>
    </row>
    <row r="58" spans="1:86">
      <c r="A58" s="35" t="s">
        <v>101</v>
      </c>
      <c r="B58" s="138" t="s">
        <v>102</v>
      </c>
      <c r="C58" s="35">
        <f t="shared" si="24"/>
        <v>0</v>
      </c>
      <c r="D58" s="22">
        <f t="shared" si="25"/>
        <v>0</v>
      </c>
      <c r="E58" s="22">
        <f t="shared" si="26"/>
        <v>0</v>
      </c>
      <c r="F58" s="22">
        <f t="shared" si="27"/>
        <v>0</v>
      </c>
      <c r="G58" s="22">
        <f t="shared" si="28"/>
        <v>0</v>
      </c>
      <c r="H58" s="22">
        <f t="shared" si="29"/>
        <v>0</v>
      </c>
      <c r="I58" s="33">
        <f t="shared" si="30"/>
        <v>0</v>
      </c>
      <c r="J58" s="36">
        <f t="shared" si="31"/>
        <v>0</v>
      </c>
      <c r="K58" s="34"/>
      <c r="L58" s="32"/>
      <c r="M58" s="32"/>
      <c r="N58" s="32"/>
      <c r="O58" s="32"/>
      <c r="P58" s="32"/>
      <c r="Q58" s="32"/>
      <c r="R58" s="32"/>
      <c r="S58" s="32"/>
      <c r="T58" s="32"/>
      <c r="U58" s="22">
        <f t="shared" si="32"/>
        <v>0</v>
      </c>
      <c r="V58" s="33">
        <f t="shared" si="33"/>
        <v>0</v>
      </c>
      <c r="W58" s="37" t="str">
        <f>IF(ISNA(VLOOKUP($L$2:$L$66,Notes!$A$1:$B$10,2,0)),"",VLOOKUP($L$2:$L$66,Notes!$A$1:$B$10,2,0))</f>
        <v/>
      </c>
      <c r="X58" s="22" t="str">
        <f>IF(ISNA(VLOOKUP($N$2:$N$66,Notes!$A$1:$B$10,2,0)),"",VLOOKUP($N$2:$N$66,Notes!$A$1:$B$10,2,0))</f>
        <v/>
      </c>
      <c r="Y58" s="22" t="str">
        <f>IF(ISNA(VLOOKUP($P$2:$P$66,Notes!$A$1:$B$10,2,0)),"",VLOOKUP($P$2:$P$66,Notes!$A$1:$B$10,2,0))</f>
        <v/>
      </c>
      <c r="Z58" s="22" t="str">
        <f>IF(ISNA(VLOOKUP($R$2:$R$66,Notes!$C$1:$D$10,2,0)),"",VLOOKUP($R$2:$R$66,Notes!$C$1:$D$10,2,0))</f>
        <v/>
      </c>
      <c r="AA58" s="22" t="str">
        <f>IF(ISNA(VLOOKUP($T$2:$T$66,Notes!$E$1:$F$10,2,0)),"",VLOOKUP($T$2:$T$66,Notes!$E$1:$F$10,2,0))</f>
        <v/>
      </c>
      <c r="AB58" s="38">
        <f t="shared" si="34"/>
        <v>0</v>
      </c>
      <c r="AC58" s="34"/>
      <c r="AD58" s="32"/>
      <c r="AE58" s="32"/>
      <c r="AF58" s="32"/>
      <c r="AG58" s="32"/>
      <c r="AH58" s="32"/>
      <c r="AI58" s="32"/>
      <c r="AJ58" s="32"/>
      <c r="AK58" s="32"/>
      <c r="AL58" s="32"/>
      <c r="AM58" s="22">
        <f t="shared" si="35"/>
        <v>0</v>
      </c>
      <c r="AN58" s="33">
        <f t="shared" si="36"/>
        <v>0</v>
      </c>
      <c r="AO58" s="37" t="str">
        <f>IF(ISNA(VLOOKUP($AD$2:$AD$66,Notes!$A$1:$B$10,2,0)),"",VLOOKUP($AD$2:$AD$66,Notes!$A$1:$B$10,2,0))</f>
        <v/>
      </c>
      <c r="AP58" s="22" t="str">
        <f>IF(ISNA(VLOOKUP($AF$2:$AF$66,Notes!$A$1:$B$10,2,0)),"",VLOOKUP($AF$2:$AF$66,Notes!$A$1:$B$10,2,0))</f>
        <v/>
      </c>
      <c r="AQ58" s="22" t="str">
        <f>IF(ISNA(VLOOKUP($AH$2:$AH$66,Notes!$A$1:$B$10,2,0)),"",VLOOKUP($AH$2:$AH$66,Notes!$A$1:$B$10,2,0))</f>
        <v/>
      </c>
      <c r="AR58" s="22" t="str">
        <f>IF(ISNA(VLOOKUP($AJ$2:$AJ$66,Notes!$C$1:$D$10,2,0)),"",VLOOKUP($AJ$2:$AJ$66,Notes!$C$1:$D$10,2,0))</f>
        <v/>
      </c>
      <c r="AS58" s="22" t="str">
        <f>IF(ISNA(VLOOKUP($AL$2:$AL$66,Notes!$E$1:$F$10,2,0)),"",VLOOKUP($AL$2:$AL$66,Notes!$E$1:$F$10,2,0))</f>
        <v/>
      </c>
      <c r="AT58" s="38">
        <f t="shared" si="37"/>
        <v>0</v>
      </c>
      <c r="AU58" s="34"/>
      <c r="AV58" s="32"/>
      <c r="AW58" s="32"/>
      <c r="AX58" s="32"/>
      <c r="AY58" s="32"/>
      <c r="AZ58" s="32"/>
      <c r="BA58" s="32"/>
      <c r="BB58" s="32"/>
      <c r="BC58" s="32"/>
      <c r="BD58" s="32"/>
      <c r="BE58" s="22">
        <f t="shared" si="38"/>
        <v>0</v>
      </c>
      <c r="BF58" s="33">
        <f t="shared" si="39"/>
        <v>0</v>
      </c>
      <c r="BG58" s="37" t="str">
        <f>IF(ISNA(VLOOKUP($AV$2:$AV$66,Notes!$A$1:$B$10,2,0)),"",VLOOKUP($AV$2:$AV$66,Notes!$A$1:$B$10,2,0))</f>
        <v/>
      </c>
      <c r="BH58" s="22" t="str">
        <f>IF(ISNA(VLOOKUP($AX$2:$AX$66,Notes!$A$1:$B$10,2,0)),"",VLOOKUP($AX$2:$AX$66,Notes!$A$1:$B$10,2,0))</f>
        <v/>
      </c>
      <c r="BI58" s="22" t="str">
        <f>IF(ISNA(VLOOKUP($AZ$2:$AZ$66,Notes!$A$1:$B$10,2,0)),"",VLOOKUP($AZ$2:$AZ$66,Notes!$A$1:$B$10,2,0))</f>
        <v/>
      </c>
      <c r="BJ58" s="22" t="str">
        <f>IF(ISNA(VLOOKUP($BB$2:$BB$66,Notes!$C$1:$D$10,2,0)),"",VLOOKUP($BB$2:$BB$66,Notes!$C$1:$D$10,2,0))</f>
        <v/>
      </c>
      <c r="BK58" s="22" t="str">
        <f>IF(ISNA(VLOOKUP($BD$2:$BD$66,Notes!$E$1:$F$10,2,0)),"",VLOOKUP($BD$2:$BD$66,Notes!$E$1:$F$10,2,0))</f>
        <v/>
      </c>
      <c r="BL58" s="38">
        <f t="shared" si="40"/>
        <v>0</v>
      </c>
      <c r="BM58" s="34"/>
      <c r="BN58" s="32"/>
      <c r="BO58" s="32"/>
      <c r="BP58" s="32"/>
      <c r="BQ58" s="32"/>
      <c r="BR58" s="32"/>
      <c r="BS58" s="32"/>
      <c r="BT58" s="32"/>
      <c r="BU58" s="32"/>
      <c r="BV58" s="32"/>
      <c r="BW58" s="22">
        <f t="shared" si="41"/>
        <v>0</v>
      </c>
      <c r="BX58" s="33">
        <f t="shared" si="42"/>
        <v>0</v>
      </c>
      <c r="BY58" s="37" t="str">
        <f>IF(ISNA(VLOOKUP($BN$2:$BN$66,Notes!$A$1:$B$10,2,0)),"",VLOOKUP($BN$2:$BN$66,Notes!$A$1:$B$10,2,0))</f>
        <v/>
      </c>
      <c r="BZ58" s="22" t="str">
        <f>IF(ISNA(VLOOKUP($BP$2:$BP$66,Notes!$A$1:$B$10,2,0)),"",VLOOKUP($BP$2:$BP$66,Notes!$A$1:$B$10,2,0))</f>
        <v/>
      </c>
      <c r="CA58" s="22" t="str">
        <f>IF(ISNA(VLOOKUP($BR$2:$BR$66,Notes!$A$1:$B$10,2,0)),"",VLOOKUP($BR$2:$BR$66,Notes!$A$1:$B$10,2,0))</f>
        <v/>
      </c>
      <c r="CB58" s="22" t="str">
        <f>IF(ISNA(VLOOKUP($BT$2:$BT$66,Notes!$C$1:$D$10,2,0)),"",VLOOKUP($BT$2:$BT$66,Notes!$C$1:$D$10,2,0))</f>
        <v/>
      </c>
      <c r="CC58" s="22" t="str">
        <f>IF(ISNA(VLOOKUP($BV$2:$BV$66,Notes!$E$1:$F$10,2,0)),"",VLOOKUP($BV$2:$BV$66,Notes!$E$1:$F$10,2,0))</f>
        <v/>
      </c>
      <c r="CD58" s="38">
        <f t="shared" si="43"/>
        <v>0</v>
      </c>
      <c r="CE58" s="57">
        <f t="shared" si="20"/>
        <v>0</v>
      </c>
      <c r="CF58" s="22">
        <f t="shared" si="21"/>
        <v>0</v>
      </c>
      <c r="CG58" s="22">
        <f t="shared" si="22"/>
        <v>0</v>
      </c>
      <c r="CH58" s="22">
        <f t="shared" si="23"/>
        <v>0</v>
      </c>
    </row>
    <row r="59" spans="1:86">
      <c r="A59" s="35" t="s">
        <v>103</v>
      </c>
      <c r="B59" s="138" t="s">
        <v>104</v>
      </c>
      <c r="C59" s="35">
        <f t="shared" si="24"/>
        <v>0</v>
      </c>
      <c r="D59" s="22">
        <f t="shared" si="25"/>
        <v>0</v>
      </c>
      <c r="E59" s="22">
        <f t="shared" si="26"/>
        <v>0</v>
      </c>
      <c r="F59" s="22">
        <f t="shared" si="27"/>
        <v>0</v>
      </c>
      <c r="G59" s="22">
        <f t="shared" si="28"/>
        <v>0</v>
      </c>
      <c r="H59" s="22">
        <f t="shared" si="29"/>
        <v>0</v>
      </c>
      <c r="I59" s="33">
        <f t="shared" si="30"/>
        <v>0</v>
      </c>
      <c r="J59" s="36">
        <f t="shared" si="31"/>
        <v>0</v>
      </c>
      <c r="K59" s="34"/>
      <c r="L59" s="32"/>
      <c r="M59" s="32"/>
      <c r="N59" s="32"/>
      <c r="O59" s="32"/>
      <c r="P59" s="32"/>
      <c r="Q59" s="32"/>
      <c r="R59" s="32"/>
      <c r="S59" s="32"/>
      <c r="T59" s="32"/>
      <c r="U59" s="22">
        <f t="shared" si="32"/>
        <v>0</v>
      </c>
      <c r="V59" s="33">
        <f t="shared" si="33"/>
        <v>0</v>
      </c>
      <c r="W59" s="37" t="str">
        <f>IF(ISNA(VLOOKUP($L$2:$L$66,Notes!$A$1:$B$10,2,0)),"",VLOOKUP($L$2:$L$66,Notes!$A$1:$B$10,2,0))</f>
        <v/>
      </c>
      <c r="X59" s="22" t="str">
        <f>IF(ISNA(VLOOKUP($N$2:$N$66,Notes!$A$1:$B$10,2,0)),"",VLOOKUP($N$2:$N$66,Notes!$A$1:$B$10,2,0))</f>
        <v/>
      </c>
      <c r="Y59" s="22" t="str">
        <f>IF(ISNA(VLOOKUP($P$2:$P$66,Notes!$A$1:$B$10,2,0)),"",VLOOKUP($P$2:$P$66,Notes!$A$1:$B$10,2,0))</f>
        <v/>
      </c>
      <c r="Z59" s="22" t="str">
        <f>IF(ISNA(VLOOKUP($R$2:$R$66,Notes!$C$1:$D$10,2,0)),"",VLOOKUP($R$2:$R$66,Notes!$C$1:$D$10,2,0))</f>
        <v/>
      </c>
      <c r="AA59" s="22" t="str">
        <f>IF(ISNA(VLOOKUP($T$2:$T$66,Notes!$E$1:$F$10,2,0)),"",VLOOKUP($T$2:$T$66,Notes!$E$1:$F$10,2,0))</f>
        <v/>
      </c>
      <c r="AB59" s="38">
        <f t="shared" si="34"/>
        <v>0</v>
      </c>
      <c r="AC59" s="34"/>
      <c r="AD59" s="32"/>
      <c r="AE59" s="32"/>
      <c r="AF59" s="32"/>
      <c r="AG59" s="32"/>
      <c r="AH59" s="32"/>
      <c r="AI59" s="32"/>
      <c r="AJ59" s="32"/>
      <c r="AK59" s="32"/>
      <c r="AL59" s="32"/>
      <c r="AM59" s="22">
        <f t="shared" si="35"/>
        <v>0</v>
      </c>
      <c r="AN59" s="33">
        <f t="shared" si="36"/>
        <v>0</v>
      </c>
      <c r="AO59" s="37" t="str">
        <f>IF(ISNA(VLOOKUP($AD$2:$AD$66,Notes!$A$1:$B$10,2,0)),"",VLOOKUP($AD$2:$AD$66,Notes!$A$1:$B$10,2,0))</f>
        <v/>
      </c>
      <c r="AP59" s="22" t="str">
        <f>IF(ISNA(VLOOKUP($AF$2:$AF$66,Notes!$A$1:$B$10,2,0)),"",VLOOKUP($AF$2:$AF$66,Notes!$A$1:$B$10,2,0))</f>
        <v/>
      </c>
      <c r="AQ59" s="22" t="str">
        <f>IF(ISNA(VLOOKUP($AH$2:$AH$66,Notes!$A$1:$B$10,2,0)),"",VLOOKUP($AH$2:$AH$66,Notes!$A$1:$B$10,2,0))</f>
        <v/>
      </c>
      <c r="AR59" s="22" t="str">
        <f>IF(ISNA(VLOOKUP($AJ$2:$AJ$66,Notes!$C$1:$D$10,2,0)),"",VLOOKUP($AJ$2:$AJ$66,Notes!$C$1:$D$10,2,0))</f>
        <v/>
      </c>
      <c r="AS59" s="22" t="str">
        <f>IF(ISNA(VLOOKUP($AL$2:$AL$66,Notes!$E$1:$F$10,2,0)),"",VLOOKUP($AL$2:$AL$66,Notes!$E$1:$F$10,2,0))</f>
        <v/>
      </c>
      <c r="AT59" s="38">
        <f t="shared" si="37"/>
        <v>0</v>
      </c>
      <c r="AU59" s="34"/>
      <c r="AV59" s="32"/>
      <c r="AW59" s="32"/>
      <c r="AX59" s="32"/>
      <c r="AY59" s="32"/>
      <c r="AZ59" s="32"/>
      <c r="BA59" s="32"/>
      <c r="BB59" s="32"/>
      <c r="BC59" s="32"/>
      <c r="BD59" s="32"/>
      <c r="BE59" s="22">
        <f t="shared" si="38"/>
        <v>0</v>
      </c>
      <c r="BF59" s="33">
        <f t="shared" si="39"/>
        <v>0</v>
      </c>
      <c r="BG59" s="37" t="str">
        <f>IF(ISNA(VLOOKUP($AV$2:$AV$66,Notes!$A$1:$B$10,2,0)),"",VLOOKUP($AV$2:$AV$66,Notes!$A$1:$B$10,2,0))</f>
        <v/>
      </c>
      <c r="BH59" s="22" t="str">
        <f>IF(ISNA(VLOOKUP($AX$2:$AX$66,Notes!$A$1:$B$10,2,0)),"",VLOOKUP($AX$2:$AX$66,Notes!$A$1:$B$10,2,0))</f>
        <v/>
      </c>
      <c r="BI59" s="22" t="str">
        <f>IF(ISNA(VLOOKUP($AZ$2:$AZ$66,Notes!$A$1:$B$10,2,0)),"",VLOOKUP($AZ$2:$AZ$66,Notes!$A$1:$B$10,2,0))</f>
        <v/>
      </c>
      <c r="BJ59" s="22" t="str">
        <f>IF(ISNA(VLOOKUP($BB$2:$BB$66,Notes!$C$1:$D$10,2,0)),"",VLOOKUP($BB$2:$BB$66,Notes!$C$1:$D$10,2,0))</f>
        <v/>
      </c>
      <c r="BK59" s="22" t="str">
        <f>IF(ISNA(VLOOKUP($BD$2:$BD$66,Notes!$E$1:$F$10,2,0)),"",VLOOKUP($BD$2:$BD$66,Notes!$E$1:$F$10,2,0))</f>
        <v/>
      </c>
      <c r="BL59" s="38">
        <f t="shared" si="40"/>
        <v>0</v>
      </c>
      <c r="BM59" s="34"/>
      <c r="BN59" s="32"/>
      <c r="BO59" s="32"/>
      <c r="BP59" s="32"/>
      <c r="BQ59" s="32"/>
      <c r="BR59" s="32"/>
      <c r="BS59" s="32"/>
      <c r="BT59" s="32"/>
      <c r="BU59" s="32"/>
      <c r="BV59" s="32"/>
      <c r="BW59" s="22">
        <f t="shared" si="41"/>
        <v>0</v>
      </c>
      <c r="BX59" s="33">
        <f t="shared" si="42"/>
        <v>0</v>
      </c>
      <c r="BY59" s="37" t="str">
        <f>IF(ISNA(VLOOKUP($BN$2:$BN$66,Notes!$A$1:$B$10,2,0)),"",VLOOKUP($BN$2:$BN$66,Notes!$A$1:$B$10,2,0))</f>
        <v/>
      </c>
      <c r="BZ59" s="22" t="str">
        <f>IF(ISNA(VLOOKUP($BP$2:$BP$66,Notes!$A$1:$B$10,2,0)),"",VLOOKUP($BP$2:$BP$66,Notes!$A$1:$B$10,2,0))</f>
        <v/>
      </c>
      <c r="CA59" s="22" t="str">
        <f>IF(ISNA(VLOOKUP($BR$2:$BR$66,Notes!$A$1:$B$10,2,0)),"",VLOOKUP($BR$2:$BR$66,Notes!$A$1:$B$10,2,0))</f>
        <v/>
      </c>
      <c r="CB59" s="22" t="str">
        <f>IF(ISNA(VLOOKUP($BT$2:$BT$66,Notes!$C$1:$D$10,2,0)),"",VLOOKUP($BT$2:$BT$66,Notes!$C$1:$D$10,2,0))</f>
        <v/>
      </c>
      <c r="CC59" s="22" t="str">
        <f>IF(ISNA(VLOOKUP($BV$2:$BV$66,Notes!$E$1:$F$10,2,0)),"",VLOOKUP($BV$2:$BV$66,Notes!$E$1:$F$10,2,0))</f>
        <v/>
      </c>
      <c r="CD59" s="38">
        <f t="shared" si="43"/>
        <v>0</v>
      </c>
      <c r="CE59" s="57">
        <f t="shared" si="20"/>
        <v>0</v>
      </c>
      <c r="CF59" s="22">
        <f t="shared" si="21"/>
        <v>0</v>
      </c>
      <c r="CG59" s="22">
        <f t="shared" si="22"/>
        <v>0</v>
      </c>
      <c r="CH59" s="22">
        <f t="shared" si="23"/>
        <v>0</v>
      </c>
    </row>
    <row r="60" spans="1:86">
      <c r="A60" s="35" t="s">
        <v>105</v>
      </c>
      <c r="B60" s="138" t="s">
        <v>106</v>
      </c>
      <c r="C60" s="35">
        <f t="shared" si="24"/>
        <v>0</v>
      </c>
      <c r="D60" s="22">
        <f t="shared" si="25"/>
        <v>0</v>
      </c>
      <c r="E60" s="22">
        <f t="shared" si="26"/>
        <v>0</v>
      </c>
      <c r="F60" s="22">
        <f t="shared" si="27"/>
        <v>0</v>
      </c>
      <c r="G60" s="22">
        <f t="shared" si="28"/>
        <v>0</v>
      </c>
      <c r="H60" s="22">
        <f t="shared" si="29"/>
        <v>0</v>
      </c>
      <c r="I60" s="33">
        <f t="shared" si="30"/>
        <v>0</v>
      </c>
      <c r="J60" s="36">
        <f t="shared" si="31"/>
        <v>0</v>
      </c>
      <c r="K60" s="34"/>
      <c r="L60" s="32"/>
      <c r="M60" s="32"/>
      <c r="N60" s="32"/>
      <c r="O60" s="32"/>
      <c r="P60" s="32"/>
      <c r="Q60" s="32"/>
      <c r="R60" s="32"/>
      <c r="S60" s="32"/>
      <c r="T60" s="32"/>
      <c r="U60" s="22">
        <f t="shared" si="32"/>
        <v>0</v>
      </c>
      <c r="V60" s="33">
        <f t="shared" si="33"/>
        <v>0</v>
      </c>
      <c r="W60" s="37" t="str">
        <f>IF(ISNA(VLOOKUP($L$2:$L$66,Notes!$A$1:$B$10,2,0)),"",VLOOKUP($L$2:$L$66,Notes!$A$1:$B$10,2,0))</f>
        <v/>
      </c>
      <c r="X60" s="22" t="str">
        <f>IF(ISNA(VLOOKUP($N$2:$N$66,Notes!$A$1:$B$10,2,0)),"",VLOOKUP($N$2:$N$66,Notes!$A$1:$B$10,2,0))</f>
        <v/>
      </c>
      <c r="Y60" s="22" t="str">
        <f>IF(ISNA(VLOOKUP($P$2:$P$66,Notes!$A$1:$B$10,2,0)),"",VLOOKUP($P$2:$P$66,Notes!$A$1:$B$10,2,0))</f>
        <v/>
      </c>
      <c r="Z60" s="22" t="str">
        <f>IF(ISNA(VLOOKUP($R$2:$R$66,Notes!$C$1:$D$10,2,0)),"",VLOOKUP($R$2:$R$66,Notes!$C$1:$D$10,2,0))</f>
        <v/>
      </c>
      <c r="AA60" s="22" t="str">
        <f>IF(ISNA(VLOOKUP($T$2:$T$66,Notes!$E$1:$F$10,2,0)),"",VLOOKUP($T$2:$T$66,Notes!$E$1:$F$10,2,0))</f>
        <v/>
      </c>
      <c r="AB60" s="38">
        <f t="shared" si="34"/>
        <v>0</v>
      </c>
      <c r="AC60" s="34"/>
      <c r="AD60" s="32"/>
      <c r="AE60" s="32"/>
      <c r="AF60" s="32"/>
      <c r="AG60" s="32"/>
      <c r="AH60" s="32"/>
      <c r="AI60" s="32"/>
      <c r="AJ60" s="32"/>
      <c r="AK60" s="32"/>
      <c r="AL60" s="32"/>
      <c r="AM60" s="22">
        <f t="shared" si="35"/>
        <v>0</v>
      </c>
      <c r="AN60" s="33">
        <f t="shared" si="36"/>
        <v>0</v>
      </c>
      <c r="AO60" s="37" t="str">
        <f>IF(ISNA(VLOOKUP($AD$2:$AD$66,Notes!$A$1:$B$10,2,0)),"",VLOOKUP($AD$2:$AD$66,Notes!$A$1:$B$10,2,0))</f>
        <v/>
      </c>
      <c r="AP60" s="22" t="str">
        <f>IF(ISNA(VLOOKUP($AF$2:$AF$66,Notes!$A$1:$B$10,2,0)),"",VLOOKUP($AF$2:$AF$66,Notes!$A$1:$B$10,2,0))</f>
        <v/>
      </c>
      <c r="AQ60" s="22" t="str">
        <f>IF(ISNA(VLOOKUP($AH$2:$AH$66,Notes!$A$1:$B$10,2,0)),"",VLOOKUP($AH$2:$AH$66,Notes!$A$1:$B$10,2,0))</f>
        <v/>
      </c>
      <c r="AR60" s="22" t="str">
        <f>IF(ISNA(VLOOKUP($AJ$2:$AJ$66,Notes!$C$1:$D$10,2,0)),"",VLOOKUP($AJ$2:$AJ$66,Notes!$C$1:$D$10,2,0))</f>
        <v/>
      </c>
      <c r="AS60" s="22" t="str">
        <f>IF(ISNA(VLOOKUP($AL$2:$AL$66,Notes!$E$1:$F$10,2,0)),"",VLOOKUP($AL$2:$AL$66,Notes!$E$1:$F$10,2,0))</f>
        <v/>
      </c>
      <c r="AT60" s="38">
        <f t="shared" si="37"/>
        <v>0</v>
      </c>
      <c r="AU60" s="34"/>
      <c r="AV60" s="32"/>
      <c r="AW60" s="32"/>
      <c r="AX60" s="32"/>
      <c r="AY60" s="32"/>
      <c r="AZ60" s="32"/>
      <c r="BA60" s="32"/>
      <c r="BB60" s="32"/>
      <c r="BC60" s="32"/>
      <c r="BD60" s="32"/>
      <c r="BE60" s="22">
        <f t="shared" si="38"/>
        <v>0</v>
      </c>
      <c r="BF60" s="33">
        <f t="shared" si="39"/>
        <v>0</v>
      </c>
      <c r="BG60" s="37" t="str">
        <f>IF(ISNA(VLOOKUP($AV$2:$AV$66,Notes!$A$1:$B$10,2,0)),"",VLOOKUP($AV$2:$AV$66,Notes!$A$1:$B$10,2,0))</f>
        <v/>
      </c>
      <c r="BH60" s="22" t="str">
        <f>IF(ISNA(VLOOKUP($AX$2:$AX$66,Notes!$A$1:$B$10,2,0)),"",VLOOKUP($AX$2:$AX$66,Notes!$A$1:$B$10,2,0))</f>
        <v/>
      </c>
      <c r="BI60" s="22" t="str">
        <f>IF(ISNA(VLOOKUP($AZ$2:$AZ$66,Notes!$A$1:$B$10,2,0)),"",VLOOKUP($AZ$2:$AZ$66,Notes!$A$1:$B$10,2,0))</f>
        <v/>
      </c>
      <c r="BJ60" s="22" t="str">
        <f>IF(ISNA(VLOOKUP($BB$2:$BB$66,Notes!$C$1:$D$10,2,0)),"",VLOOKUP($BB$2:$BB$66,Notes!$C$1:$D$10,2,0))</f>
        <v/>
      </c>
      <c r="BK60" s="22" t="str">
        <f>IF(ISNA(VLOOKUP($BD$2:$BD$66,Notes!$E$1:$F$10,2,0)),"",VLOOKUP($BD$2:$BD$66,Notes!$E$1:$F$10,2,0))</f>
        <v/>
      </c>
      <c r="BL60" s="38">
        <f t="shared" si="40"/>
        <v>0</v>
      </c>
      <c r="BM60" s="34"/>
      <c r="BN60" s="32"/>
      <c r="BO60" s="32"/>
      <c r="BP60" s="32"/>
      <c r="BQ60" s="32"/>
      <c r="BR60" s="32"/>
      <c r="BS60" s="32"/>
      <c r="BT60" s="32"/>
      <c r="BU60" s="32"/>
      <c r="BV60" s="32"/>
      <c r="BW60" s="22">
        <f t="shared" si="41"/>
        <v>0</v>
      </c>
      <c r="BX60" s="33">
        <f t="shared" si="42"/>
        <v>0</v>
      </c>
      <c r="BY60" s="37" t="str">
        <f>IF(ISNA(VLOOKUP($BN$2:$BN$66,Notes!$A$1:$B$10,2,0)),"",VLOOKUP($BN$2:$BN$66,Notes!$A$1:$B$10,2,0))</f>
        <v/>
      </c>
      <c r="BZ60" s="22" t="str">
        <f>IF(ISNA(VLOOKUP($BP$2:$BP$66,Notes!$A$1:$B$10,2,0)),"",VLOOKUP($BP$2:$BP$66,Notes!$A$1:$B$10,2,0))</f>
        <v/>
      </c>
      <c r="CA60" s="22" t="str">
        <f>IF(ISNA(VLOOKUP($BR$2:$BR$66,Notes!$A$1:$B$10,2,0)),"",VLOOKUP($BR$2:$BR$66,Notes!$A$1:$B$10,2,0))</f>
        <v/>
      </c>
      <c r="CB60" s="22" t="str">
        <f>IF(ISNA(VLOOKUP($BT$2:$BT$66,Notes!$C$1:$D$10,2,0)),"",VLOOKUP($BT$2:$BT$66,Notes!$C$1:$D$10,2,0))</f>
        <v/>
      </c>
      <c r="CC60" s="22" t="str">
        <f>IF(ISNA(VLOOKUP($BV$2:$BV$66,Notes!$E$1:$F$10,2,0)),"",VLOOKUP($BV$2:$BV$66,Notes!$E$1:$F$10,2,0))</f>
        <v/>
      </c>
      <c r="CD60" s="38">
        <f t="shared" si="43"/>
        <v>0</v>
      </c>
      <c r="CE60" s="57">
        <f t="shared" si="20"/>
        <v>0</v>
      </c>
      <c r="CF60" s="22">
        <f t="shared" si="21"/>
        <v>0</v>
      </c>
      <c r="CG60" s="22">
        <f t="shared" si="22"/>
        <v>0</v>
      </c>
      <c r="CH60" s="22">
        <f t="shared" si="23"/>
        <v>0</v>
      </c>
    </row>
    <row r="61" spans="1:86">
      <c r="A61" s="35" t="s">
        <v>107</v>
      </c>
      <c r="B61" s="138" t="s">
        <v>108</v>
      </c>
      <c r="C61" s="35">
        <f t="shared" si="24"/>
        <v>0</v>
      </c>
      <c r="D61" s="22">
        <f t="shared" si="25"/>
        <v>0</v>
      </c>
      <c r="E61" s="22">
        <f t="shared" si="26"/>
        <v>0</v>
      </c>
      <c r="F61" s="22">
        <f t="shared" si="27"/>
        <v>0</v>
      </c>
      <c r="G61" s="22">
        <f t="shared" si="28"/>
        <v>0</v>
      </c>
      <c r="H61" s="22">
        <f t="shared" si="29"/>
        <v>0</v>
      </c>
      <c r="I61" s="33">
        <f t="shared" si="30"/>
        <v>0</v>
      </c>
      <c r="J61" s="36">
        <f t="shared" si="31"/>
        <v>0</v>
      </c>
      <c r="K61" s="34"/>
      <c r="L61" s="32"/>
      <c r="M61" s="32"/>
      <c r="N61" s="32"/>
      <c r="O61" s="32"/>
      <c r="P61" s="32"/>
      <c r="Q61" s="32"/>
      <c r="R61" s="32"/>
      <c r="S61" s="32"/>
      <c r="T61" s="32"/>
      <c r="U61" s="22">
        <f t="shared" si="32"/>
        <v>0</v>
      </c>
      <c r="V61" s="33">
        <f t="shared" si="33"/>
        <v>0</v>
      </c>
      <c r="W61" s="37" t="str">
        <f>IF(ISNA(VLOOKUP($L$2:$L$66,Notes!$A$1:$B$10,2,0)),"",VLOOKUP($L$2:$L$66,Notes!$A$1:$B$10,2,0))</f>
        <v/>
      </c>
      <c r="X61" s="22" t="str">
        <f>IF(ISNA(VLOOKUP($N$2:$N$66,Notes!$A$1:$B$10,2,0)),"",VLOOKUP($N$2:$N$66,Notes!$A$1:$B$10,2,0))</f>
        <v/>
      </c>
      <c r="Y61" s="22" t="str">
        <f>IF(ISNA(VLOOKUP($P$2:$P$66,Notes!$A$1:$B$10,2,0)),"",VLOOKUP($P$2:$P$66,Notes!$A$1:$B$10,2,0))</f>
        <v/>
      </c>
      <c r="Z61" s="22" t="str">
        <f>IF(ISNA(VLOOKUP($R$2:$R$66,Notes!$C$1:$D$10,2,0)),"",VLOOKUP($R$2:$R$66,Notes!$C$1:$D$10,2,0))</f>
        <v/>
      </c>
      <c r="AA61" s="22" t="str">
        <f>IF(ISNA(VLOOKUP($T$2:$T$66,Notes!$E$1:$F$10,2,0)),"",VLOOKUP($T$2:$T$66,Notes!$E$1:$F$10,2,0))</f>
        <v/>
      </c>
      <c r="AB61" s="38">
        <f t="shared" si="34"/>
        <v>0</v>
      </c>
      <c r="AC61" s="34"/>
      <c r="AD61" s="32"/>
      <c r="AE61" s="32"/>
      <c r="AF61" s="32"/>
      <c r="AG61" s="32"/>
      <c r="AH61" s="32"/>
      <c r="AI61" s="32"/>
      <c r="AJ61" s="32"/>
      <c r="AK61" s="32"/>
      <c r="AL61" s="32"/>
      <c r="AM61" s="22">
        <f t="shared" si="35"/>
        <v>0</v>
      </c>
      <c r="AN61" s="33">
        <f t="shared" si="36"/>
        <v>0</v>
      </c>
      <c r="AO61" s="37" t="str">
        <f>IF(ISNA(VLOOKUP($AD$2:$AD$66,Notes!$A$1:$B$10,2,0)),"",VLOOKUP($AD$2:$AD$66,Notes!$A$1:$B$10,2,0))</f>
        <v/>
      </c>
      <c r="AP61" s="22" t="str">
        <f>IF(ISNA(VLOOKUP($AF$2:$AF$66,Notes!$A$1:$B$10,2,0)),"",VLOOKUP($AF$2:$AF$66,Notes!$A$1:$B$10,2,0))</f>
        <v/>
      </c>
      <c r="AQ61" s="22" t="str">
        <f>IF(ISNA(VLOOKUP($AH$2:$AH$66,Notes!$A$1:$B$10,2,0)),"",VLOOKUP($AH$2:$AH$66,Notes!$A$1:$B$10,2,0))</f>
        <v/>
      </c>
      <c r="AR61" s="22" t="str">
        <f>IF(ISNA(VLOOKUP($AJ$2:$AJ$66,Notes!$C$1:$D$10,2,0)),"",VLOOKUP($AJ$2:$AJ$66,Notes!$C$1:$D$10,2,0))</f>
        <v/>
      </c>
      <c r="AS61" s="22" t="str">
        <f>IF(ISNA(VLOOKUP($AL$2:$AL$66,Notes!$E$1:$F$10,2,0)),"",VLOOKUP($AL$2:$AL$66,Notes!$E$1:$F$10,2,0))</f>
        <v/>
      </c>
      <c r="AT61" s="38">
        <f t="shared" si="37"/>
        <v>0</v>
      </c>
      <c r="AU61" s="34"/>
      <c r="AV61" s="32"/>
      <c r="AW61" s="32"/>
      <c r="AX61" s="32"/>
      <c r="AY61" s="32"/>
      <c r="AZ61" s="32"/>
      <c r="BA61" s="32"/>
      <c r="BB61" s="32"/>
      <c r="BC61" s="32"/>
      <c r="BD61" s="32"/>
      <c r="BE61" s="22">
        <f t="shared" si="38"/>
        <v>0</v>
      </c>
      <c r="BF61" s="33">
        <f t="shared" si="39"/>
        <v>0</v>
      </c>
      <c r="BG61" s="37" t="str">
        <f>IF(ISNA(VLOOKUP($AV$2:$AV$66,Notes!$A$1:$B$10,2,0)),"",VLOOKUP($AV$2:$AV$66,Notes!$A$1:$B$10,2,0))</f>
        <v/>
      </c>
      <c r="BH61" s="22" t="str">
        <f>IF(ISNA(VLOOKUP($AX$2:$AX$66,Notes!$A$1:$B$10,2,0)),"",VLOOKUP($AX$2:$AX$66,Notes!$A$1:$B$10,2,0))</f>
        <v/>
      </c>
      <c r="BI61" s="22" t="str">
        <f>IF(ISNA(VLOOKUP($AZ$2:$AZ$66,Notes!$A$1:$B$10,2,0)),"",VLOOKUP($AZ$2:$AZ$66,Notes!$A$1:$B$10,2,0))</f>
        <v/>
      </c>
      <c r="BJ61" s="22" t="str">
        <f>IF(ISNA(VLOOKUP($BB$2:$BB$66,Notes!$C$1:$D$10,2,0)),"",VLOOKUP($BB$2:$BB$66,Notes!$C$1:$D$10,2,0))</f>
        <v/>
      </c>
      <c r="BK61" s="22" t="str">
        <f>IF(ISNA(VLOOKUP($BD$2:$BD$66,Notes!$E$1:$F$10,2,0)),"",VLOOKUP($BD$2:$BD$66,Notes!$E$1:$F$10,2,0))</f>
        <v/>
      </c>
      <c r="BL61" s="38">
        <f t="shared" si="40"/>
        <v>0</v>
      </c>
      <c r="BM61" s="34"/>
      <c r="BN61" s="32"/>
      <c r="BO61" s="32"/>
      <c r="BP61" s="32"/>
      <c r="BQ61" s="32"/>
      <c r="BR61" s="32"/>
      <c r="BS61" s="32"/>
      <c r="BT61" s="32"/>
      <c r="BU61" s="32"/>
      <c r="BV61" s="32"/>
      <c r="BW61" s="22">
        <f t="shared" si="41"/>
        <v>0</v>
      </c>
      <c r="BX61" s="33">
        <f t="shared" si="42"/>
        <v>0</v>
      </c>
      <c r="BY61" s="37" t="str">
        <f>IF(ISNA(VLOOKUP($BN$2:$BN$66,Notes!$A$1:$B$10,2,0)),"",VLOOKUP($BN$2:$BN$66,Notes!$A$1:$B$10,2,0))</f>
        <v/>
      </c>
      <c r="BZ61" s="22" t="str">
        <f>IF(ISNA(VLOOKUP($BP$2:$BP$66,Notes!$A$1:$B$10,2,0)),"",VLOOKUP($BP$2:$BP$66,Notes!$A$1:$B$10,2,0))</f>
        <v/>
      </c>
      <c r="CA61" s="22" t="str">
        <f>IF(ISNA(VLOOKUP($BR$2:$BR$66,Notes!$A$1:$B$10,2,0)),"",VLOOKUP($BR$2:$BR$66,Notes!$A$1:$B$10,2,0))</f>
        <v/>
      </c>
      <c r="CB61" s="22" t="str">
        <f>IF(ISNA(VLOOKUP($BT$2:$BT$66,Notes!$C$1:$D$10,2,0)),"",VLOOKUP($BT$2:$BT$66,Notes!$C$1:$D$10,2,0))</f>
        <v/>
      </c>
      <c r="CC61" s="22" t="str">
        <f>IF(ISNA(VLOOKUP($BV$2:$BV$66,Notes!$E$1:$F$10,2,0)),"",VLOOKUP($BV$2:$BV$66,Notes!$E$1:$F$10,2,0))</f>
        <v/>
      </c>
      <c r="CD61" s="38">
        <f t="shared" si="43"/>
        <v>0</v>
      </c>
      <c r="CE61" s="57">
        <f t="shared" si="20"/>
        <v>0</v>
      </c>
      <c r="CF61" s="22">
        <f t="shared" si="21"/>
        <v>0</v>
      </c>
      <c r="CG61" s="22">
        <f t="shared" si="22"/>
        <v>0</v>
      </c>
      <c r="CH61" s="22">
        <f t="shared" si="23"/>
        <v>0</v>
      </c>
    </row>
    <row r="62" spans="1:86">
      <c r="A62" s="35" t="s">
        <v>109</v>
      </c>
      <c r="B62" s="138" t="s">
        <v>110</v>
      </c>
      <c r="C62" s="35">
        <f t="shared" si="24"/>
        <v>0</v>
      </c>
      <c r="D62" s="22">
        <f t="shared" si="25"/>
        <v>0</v>
      </c>
      <c r="E62" s="22">
        <f t="shared" si="26"/>
        <v>0</v>
      </c>
      <c r="F62" s="22">
        <f t="shared" si="27"/>
        <v>0</v>
      </c>
      <c r="G62" s="22">
        <f t="shared" si="28"/>
        <v>0</v>
      </c>
      <c r="H62" s="22">
        <f t="shared" si="29"/>
        <v>0</v>
      </c>
      <c r="I62" s="33">
        <f t="shared" si="30"/>
        <v>0</v>
      </c>
      <c r="J62" s="36">
        <f t="shared" si="31"/>
        <v>0</v>
      </c>
      <c r="K62" s="34"/>
      <c r="L62" s="32"/>
      <c r="M62" s="32"/>
      <c r="N62" s="32"/>
      <c r="O62" s="32"/>
      <c r="P62" s="32"/>
      <c r="Q62" s="32"/>
      <c r="R62" s="32"/>
      <c r="S62" s="32"/>
      <c r="T62" s="32"/>
      <c r="U62" s="22">
        <f t="shared" si="32"/>
        <v>0</v>
      </c>
      <c r="V62" s="33">
        <f t="shared" si="33"/>
        <v>0</v>
      </c>
      <c r="W62" s="37" t="str">
        <f>IF(ISNA(VLOOKUP($L$2:$L$66,Notes!$A$1:$B$10,2,0)),"",VLOOKUP($L$2:$L$66,Notes!$A$1:$B$10,2,0))</f>
        <v/>
      </c>
      <c r="X62" s="22" t="str">
        <f>IF(ISNA(VLOOKUP($N$2:$N$66,Notes!$A$1:$B$10,2,0)),"",VLOOKUP($N$2:$N$66,Notes!$A$1:$B$10,2,0))</f>
        <v/>
      </c>
      <c r="Y62" s="22" t="str">
        <f>IF(ISNA(VLOOKUP($P$2:$P$66,Notes!$A$1:$B$10,2,0)),"",VLOOKUP($P$2:$P$66,Notes!$A$1:$B$10,2,0))</f>
        <v/>
      </c>
      <c r="Z62" s="22" t="str">
        <f>IF(ISNA(VLOOKUP($R$2:$R$66,Notes!$C$1:$D$10,2,0)),"",VLOOKUP($R$2:$R$66,Notes!$C$1:$D$10,2,0))</f>
        <v/>
      </c>
      <c r="AA62" s="22" t="str">
        <f>IF(ISNA(VLOOKUP($T$2:$T$66,Notes!$E$1:$F$10,2,0)),"",VLOOKUP($T$2:$T$66,Notes!$E$1:$F$10,2,0))</f>
        <v/>
      </c>
      <c r="AB62" s="38">
        <f t="shared" si="34"/>
        <v>0</v>
      </c>
      <c r="AC62" s="34"/>
      <c r="AD62" s="32"/>
      <c r="AE62" s="32"/>
      <c r="AF62" s="32"/>
      <c r="AG62" s="32"/>
      <c r="AH62" s="32"/>
      <c r="AI62" s="32"/>
      <c r="AJ62" s="32"/>
      <c r="AK62" s="32"/>
      <c r="AL62" s="32"/>
      <c r="AM62" s="22">
        <f t="shared" si="35"/>
        <v>0</v>
      </c>
      <c r="AN62" s="33">
        <f t="shared" si="36"/>
        <v>0</v>
      </c>
      <c r="AO62" s="37" t="str">
        <f>IF(ISNA(VLOOKUP($AD$2:$AD$66,Notes!$A$1:$B$10,2,0)),"",VLOOKUP($AD$2:$AD$66,Notes!$A$1:$B$10,2,0))</f>
        <v/>
      </c>
      <c r="AP62" s="22" t="str">
        <f>IF(ISNA(VLOOKUP($AF$2:$AF$66,Notes!$A$1:$B$10,2,0)),"",VLOOKUP($AF$2:$AF$66,Notes!$A$1:$B$10,2,0))</f>
        <v/>
      </c>
      <c r="AQ62" s="22" t="str">
        <f>IF(ISNA(VLOOKUP($AH$2:$AH$66,Notes!$A$1:$B$10,2,0)),"",VLOOKUP($AH$2:$AH$66,Notes!$A$1:$B$10,2,0))</f>
        <v/>
      </c>
      <c r="AR62" s="22" t="str">
        <f>IF(ISNA(VLOOKUP($AJ$2:$AJ$66,Notes!$C$1:$D$10,2,0)),"",VLOOKUP($AJ$2:$AJ$66,Notes!$C$1:$D$10,2,0))</f>
        <v/>
      </c>
      <c r="AS62" s="22" t="str">
        <f>IF(ISNA(VLOOKUP($AL$2:$AL$66,Notes!$E$1:$F$10,2,0)),"",VLOOKUP($AL$2:$AL$66,Notes!$E$1:$F$10,2,0))</f>
        <v/>
      </c>
      <c r="AT62" s="38">
        <f t="shared" si="37"/>
        <v>0</v>
      </c>
      <c r="AU62" s="34"/>
      <c r="AV62" s="32"/>
      <c r="AW62" s="32"/>
      <c r="AX62" s="32"/>
      <c r="AY62" s="32"/>
      <c r="AZ62" s="32"/>
      <c r="BA62" s="32"/>
      <c r="BB62" s="32"/>
      <c r="BC62" s="32"/>
      <c r="BD62" s="32"/>
      <c r="BE62" s="22">
        <f t="shared" si="38"/>
        <v>0</v>
      </c>
      <c r="BF62" s="33">
        <f t="shared" si="39"/>
        <v>0</v>
      </c>
      <c r="BG62" s="37" t="str">
        <f>IF(ISNA(VLOOKUP($AV$2:$AV$66,Notes!$A$1:$B$10,2,0)),"",VLOOKUP($AV$2:$AV$66,Notes!$A$1:$B$10,2,0))</f>
        <v/>
      </c>
      <c r="BH62" s="22" t="str">
        <f>IF(ISNA(VLOOKUP($AX$2:$AX$66,Notes!$A$1:$B$10,2,0)),"",VLOOKUP($AX$2:$AX$66,Notes!$A$1:$B$10,2,0))</f>
        <v/>
      </c>
      <c r="BI62" s="22" t="str">
        <f>IF(ISNA(VLOOKUP($AZ$2:$AZ$66,Notes!$A$1:$B$10,2,0)),"",VLOOKUP($AZ$2:$AZ$66,Notes!$A$1:$B$10,2,0))</f>
        <v/>
      </c>
      <c r="BJ62" s="22" t="str">
        <f>IF(ISNA(VLOOKUP($BB$2:$BB$66,Notes!$C$1:$D$10,2,0)),"",VLOOKUP($BB$2:$BB$66,Notes!$C$1:$D$10,2,0))</f>
        <v/>
      </c>
      <c r="BK62" s="22" t="str">
        <f>IF(ISNA(VLOOKUP($BD$2:$BD$66,Notes!$E$1:$F$10,2,0)),"",VLOOKUP($BD$2:$BD$66,Notes!$E$1:$F$10,2,0))</f>
        <v/>
      </c>
      <c r="BL62" s="38">
        <f t="shared" si="40"/>
        <v>0</v>
      </c>
      <c r="BM62" s="34"/>
      <c r="BN62" s="32"/>
      <c r="BO62" s="32"/>
      <c r="BP62" s="32"/>
      <c r="BQ62" s="32"/>
      <c r="BR62" s="32"/>
      <c r="BS62" s="32"/>
      <c r="BT62" s="32"/>
      <c r="BU62" s="32"/>
      <c r="BV62" s="32"/>
      <c r="BW62" s="22">
        <f t="shared" si="41"/>
        <v>0</v>
      </c>
      <c r="BX62" s="33">
        <f t="shared" si="42"/>
        <v>0</v>
      </c>
      <c r="BY62" s="37" t="str">
        <f>IF(ISNA(VLOOKUP($BN$2:$BN$66,Notes!$A$1:$B$10,2,0)),"",VLOOKUP($BN$2:$BN$66,Notes!$A$1:$B$10,2,0))</f>
        <v/>
      </c>
      <c r="BZ62" s="22" t="str">
        <f>IF(ISNA(VLOOKUP($BP$2:$BP$66,Notes!$A$1:$B$10,2,0)),"",VLOOKUP($BP$2:$BP$66,Notes!$A$1:$B$10,2,0))</f>
        <v/>
      </c>
      <c r="CA62" s="22" t="str">
        <f>IF(ISNA(VLOOKUP($BR$2:$BR$66,Notes!$A$1:$B$10,2,0)),"",VLOOKUP($BR$2:$BR$66,Notes!$A$1:$B$10,2,0))</f>
        <v/>
      </c>
      <c r="CB62" s="22" t="str">
        <f>IF(ISNA(VLOOKUP($BT$2:$BT$66,Notes!$C$1:$D$10,2,0)),"",VLOOKUP($BT$2:$BT$66,Notes!$C$1:$D$10,2,0))</f>
        <v/>
      </c>
      <c r="CC62" s="22" t="str">
        <f>IF(ISNA(VLOOKUP($BV$2:$BV$66,Notes!$E$1:$F$10,2,0)),"",VLOOKUP($BV$2:$BV$66,Notes!$E$1:$F$10,2,0))</f>
        <v/>
      </c>
      <c r="CD62" s="38">
        <f t="shared" si="43"/>
        <v>0</v>
      </c>
      <c r="CE62" s="57">
        <f t="shared" si="20"/>
        <v>0</v>
      </c>
      <c r="CF62" s="22">
        <f t="shared" si="21"/>
        <v>0</v>
      </c>
      <c r="CG62" s="22">
        <f t="shared" si="22"/>
        <v>0</v>
      </c>
      <c r="CH62" s="22">
        <f t="shared" si="23"/>
        <v>0</v>
      </c>
    </row>
    <row r="63" spans="1:86">
      <c r="A63" s="35" t="s">
        <v>111</v>
      </c>
      <c r="B63" s="138" t="s">
        <v>112</v>
      </c>
      <c r="C63" s="35">
        <f t="shared" si="24"/>
        <v>0</v>
      </c>
      <c r="D63" s="22">
        <f t="shared" si="25"/>
        <v>0</v>
      </c>
      <c r="E63" s="22">
        <f t="shared" si="26"/>
        <v>0</v>
      </c>
      <c r="F63" s="22">
        <f t="shared" si="27"/>
        <v>0</v>
      </c>
      <c r="G63" s="22">
        <f t="shared" si="28"/>
        <v>0</v>
      </c>
      <c r="H63" s="22">
        <f t="shared" si="29"/>
        <v>0</v>
      </c>
      <c r="I63" s="33">
        <f t="shared" si="30"/>
        <v>0</v>
      </c>
      <c r="J63" s="36">
        <f t="shared" si="31"/>
        <v>0</v>
      </c>
      <c r="K63" s="34"/>
      <c r="L63" s="32"/>
      <c r="M63" s="32"/>
      <c r="N63" s="32"/>
      <c r="O63" s="32"/>
      <c r="P63" s="32"/>
      <c r="Q63" s="32"/>
      <c r="R63" s="32"/>
      <c r="S63" s="32"/>
      <c r="T63" s="32"/>
      <c r="U63" s="22">
        <f t="shared" si="32"/>
        <v>0</v>
      </c>
      <c r="V63" s="33">
        <f t="shared" si="33"/>
        <v>0</v>
      </c>
      <c r="W63" s="37" t="str">
        <f>IF(ISNA(VLOOKUP($L$2:$L$66,Notes!$A$1:$B$10,2,0)),"",VLOOKUP($L$2:$L$66,Notes!$A$1:$B$10,2,0))</f>
        <v/>
      </c>
      <c r="X63" s="22" t="str">
        <f>IF(ISNA(VLOOKUP($N$2:$N$66,Notes!$A$1:$B$10,2,0)),"",VLOOKUP($N$2:$N$66,Notes!$A$1:$B$10,2,0))</f>
        <v/>
      </c>
      <c r="Y63" s="22" t="str">
        <f>IF(ISNA(VLOOKUP($P$2:$P$66,Notes!$A$1:$B$10,2,0)),"",VLOOKUP($P$2:$P$66,Notes!$A$1:$B$10,2,0))</f>
        <v/>
      </c>
      <c r="Z63" s="22" t="str">
        <f>IF(ISNA(VLOOKUP($R$2:$R$66,Notes!$C$1:$D$10,2,0)),"",VLOOKUP($R$2:$R$66,Notes!$C$1:$D$10,2,0))</f>
        <v/>
      </c>
      <c r="AA63" s="22" t="str">
        <f>IF(ISNA(VLOOKUP($T$2:$T$66,Notes!$E$1:$F$10,2,0)),"",VLOOKUP($T$2:$T$66,Notes!$E$1:$F$10,2,0))</f>
        <v/>
      </c>
      <c r="AB63" s="38">
        <f t="shared" si="34"/>
        <v>0</v>
      </c>
      <c r="AC63" s="34"/>
      <c r="AD63" s="32"/>
      <c r="AE63" s="32"/>
      <c r="AF63" s="32"/>
      <c r="AG63" s="32"/>
      <c r="AH63" s="32"/>
      <c r="AI63" s="32"/>
      <c r="AJ63" s="32"/>
      <c r="AK63" s="32"/>
      <c r="AL63" s="32"/>
      <c r="AM63" s="22">
        <f t="shared" si="35"/>
        <v>0</v>
      </c>
      <c r="AN63" s="33">
        <f t="shared" si="36"/>
        <v>0</v>
      </c>
      <c r="AO63" s="37" t="str">
        <f>IF(ISNA(VLOOKUP($AD$2:$AD$66,Notes!$A$1:$B$10,2,0)),"",VLOOKUP($AD$2:$AD$66,Notes!$A$1:$B$10,2,0))</f>
        <v/>
      </c>
      <c r="AP63" s="22" t="str">
        <f>IF(ISNA(VLOOKUP($AF$2:$AF$66,Notes!$A$1:$B$10,2,0)),"",VLOOKUP($AF$2:$AF$66,Notes!$A$1:$B$10,2,0))</f>
        <v/>
      </c>
      <c r="AQ63" s="22" t="str">
        <f>IF(ISNA(VLOOKUP($AH$2:$AH$66,Notes!$A$1:$B$10,2,0)),"",VLOOKUP($AH$2:$AH$66,Notes!$A$1:$B$10,2,0))</f>
        <v/>
      </c>
      <c r="AR63" s="22" t="str">
        <f>IF(ISNA(VLOOKUP($AJ$2:$AJ$66,Notes!$C$1:$D$10,2,0)),"",VLOOKUP($AJ$2:$AJ$66,Notes!$C$1:$D$10,2,0))</f>
        <v/>
      </c>
      <c r="AS63" s="22" t="str">
        <f>IF(ISNA(VLOOKUP($AL$2:$AL$66,Notes!$E$1:$F$10,2,0)),"",VLOOKUP($AL$2:$AL$66,Notes!$E$1:$F$10,2,0))</f>
        <v/>
      </c>
      <c r="AT63" s="38">
        <f t="shared" si="37"/>
        <v>0</v>
      </c>
      <c r="AU63" s="34"/>
      <c r="AV63" s="32"/>
      <c r="AW63" s="32"/>
      <c r="AX63" s="32"/>
      <c r="AY63" s="32"/>
      <c r="AZ63" s="32"/>
      <c r="BA63" s="32"/>
      <c r="BB63" s="32"/>
      <c r="BC63" s="32"/>
      <c r="BD63" s="32"/>
      <c r="BE63" s="22">
        <f t="shared" si="38"/>
        <v>0</v>
      </c>
      <c r="BF63" s="33">
        <f t="shared" si="39"/>
        <v>0</v>
      </c>
      <c r="BG63" s="37" t="str">
        <f>IF(ISNA(VLOOKUP($AV$2:$AV$66,Notes!$A$1:$B$10,2,0)),"",VLOOKUP($AV$2:$AV$66,Notes!$A$1:$B$10,2,0))</f>
        <v/>
      </c>
      <c r="BH63" s="22" t="str">
        <f>IF(ISNA(VLOOKUP($AX$2:$AX$66,Notes!$A$1:$B$10,2,0)),"",VLOOKUP($AX$2:$AX$66,Notes!$A$1:$B$10,2,0))</f>
        <v/>
      </c>
      <c r="BI63" s="22" t="str">
        <f>IF(ISNA(VLOOKUP($AZ$2:$AZ$66,Notes!$A$1:$B$10,2,0)),"",VLOOKUP($AZ$2:$AZ$66,Notes!$A$1:$B$10,2,0))</f>
        <v/>
      </c>
      <c r="BJ63" s="22" t="str">
        <f>IF(ISNA(VLOOKUP($BB$2:$BB$66,Notes!$C$1:$D$10,2,0)),"",VLOOKUP($BB$2:$BB$66,Notes!$C$1:$D$10,2,0))</f>
        <v/>
      </c>
      <c r="BK63" s="22" t="str">
        <f>IF(ISNA(VLOOKUP($BD$2:$BD$66,Notes!$E$1:$F$10,2,0)),"",VLOOKUP($BD$2:$BD$66,Notes!$E$1:$F$10,2,0))</f>
        <v/>
      </c>
      <c r="BL63" s="38">
        <f t="shared" si="40"/>
        <v>0</v>
      </c>
      <c r="BM63" s="34"/>
      <c r="BN63" s="32"/>
      <c r="BO63" s="32"/>
      <c r="BP63" s="32"/>
      <c r="BQ63" s="32"/>
      <c r="BR63" s="32"/>
      <c r="BS63" s="32"/>
      <c r="BT63" s="32"/>
      <c r="BU63" s="32"/>
      <c r="BV63" s="32"/>
      <c r="BW63" s="22">
        <f t="shared" si="41"/>
        <v>0</v>
      </c>
      <c r="BX63" s="33">
        <f t="shared" si="42"/>
        <v>0</v>
      </c>
      <c r="BY63" s="37" t="str">
        <f>IF(ISNA(VLOOKUP($BN$2:$BN$66,Notes!$A$1:$B$10,2,0)),"",VLOOKUP($BN$2:$BN$66,Notes!$A$1:$B$10,2,0))</f>
        <v/>
      </c>
      <c r="BZ63" s="22" t="str">
        <f>IF(ISNA(VLOOKUP($BP$2:$BP$66,Notes!$A$1:$B$10,2,0)),"",VLOOKUP($BP$2:$BP$66,Notes!$A$1:$B$10,2,0))</f>
        <v/>
      </c>
      <c r="CA63" s="22" t="str">
        <f>IF(ISNA(VLOOKUP($BR$2:$BR$66,Notes!$A$1:$B$10,2,0)),"",VLOOKUP($BR$2:$BR$66,Notes!$A$1:$B$10,2,0))</f>
        <v/>
      </c>
      <c r="CB63" s="22" t="str">
        <f>IF(ISNA(VLOOKUP($BT$2:$BT$66,Notes!$C$1:$D$10,2,0)),"",VLOOKUP($BT$2:$BT$66,Notes!$C$1:$D$10,2,0))</f>
        <v/>
      </c>
      <c r="CC63" s="22" t="str">
        <f>IF(ISNA(VLOOKUP($BV$2:$BV$66,Notes!$E$1:$F$10,2,0)),"",VLOOKUP($BV$2:$BV$66,Notes!$E$1:$F$10,2,0))</f>
        <v/>
      </c>
      <c r="CD63" s="38">
        <f t="shared" si="43"/>
        <v>0</v>
      </c>
      <c r="CE63" s="57">
        <f t="shared" si="20"/>
        <v>0</v>
      </c>
      <c r="CF63" s="22">
        <f t="shared" si="21"/>
        <v>0</v>
      </c>
      <c r="CG63" s="22">
        <f t="shared" si="22"/>
        <v>0</v>
      </c>
      <c r="CH63" s="22">
        <f t="shared" si="23"/>
        <v>0</v>
      </c>
    </row>
    <row r="64" spans="1:86">
      <c r="A64" s="35" t="s">
        <v>279</v>
      </c>
      <c r="B64" s="65" t="s">
        <v>281</v>
      </c>
      <c r="C64" s="35">
        <f t="shared" si="24"/>
        <v>0</v>
      </c>
      <c r="D64" s="22">
        <f t="shared" si="25"/>
        <v>0</v>
      </c>
      <c r="E64" s="22">
        <f t="shared" si="26"/>
        <v>0</v>
      </c>
      <c r="F64" s="22">
        <f t="shared" si="27"/>
        <v>0</v>
      </c>
      <c r="G64" s="22">
        <f t="shared" si="28"/>
        <v>0</v>
      </c>
      <c r="H64" s="22">
        <f t="shared" si="29"/>
        <v>0</v>
      </c>
      <c r="I64" s="33">
        <f t="shared" si="30"/>
        <v>0</v>
      </c>
      <c r="J64" s="36">
        <f t="shared" si="31"/>
        <v>0</v>
      </c>
      <c r="K64" s="34"/>
      <c r="L64" s="32"/>
      <c r="M64" s="32"/>
      <c r="N64" s="32"/>
      <c r="O64" s="32"/>
      <c r="P64" s="32"/>
      <c r="Q64" s="32"/>
      <c r="R64" s="32"/>
      <c r="S64" s="32"/>
      <c r="T64" s="32"/>
      <c r="U64" s="22">
        <f t="shared" si="32"/>
        <v>0</v>
      </c>
      <c r="V64" s="33">
        <f t="shared" si="33"/>
        <v>0</v>
      </c>
      <c r="W64" s="37" t="str">
        <f>IF(ISNA(VLOOKUP($L$2:$L$66,Notes!$A$1:$B$10,2,0)),"",VLOOKUP($L$2:$L$66,Notes!$A$1:$B$10,2,0))</f>
        <v/>
      </c>
      <c r="X64" s="22" t="str">
        <f>IF(ISNA(VLOOKUP($N$2:$N$66,Notes!$A$1:$B$10,2,0)),"",VLOOKUP($N$2:$N$66,Notes!$A$1:$B$10,2,0))</f>
        <v/>
      </c>
      <c r="Y64" s="22" t="str">
        <f>IF(ISNA(VLOOKUP($P$2:$P$66,Notes!$A$1:$B$10,2,0)),"",VLOOKUP($P$2:$P$66,Notes!$A$1:$B$10,2,0))</f>
        <v/>
      </c>
      <c r="Z64" s="22" t="str">
        <f>IF(ISNA(VLOOKUP($R$2:$R$66,Notes!$C$1:$D$10,2,0)),"",VLOOKUP($R$2:$R$66,Notes!$C$1:$D$10,2,0))</f>
        <v/>
      </c>
      <c r="AA64" s="22" t="str">
        <f>IF(ISNA(VLOOKUP($T$2:$T$66,Notes!$E$1:$F$10,2,0)),"",VLOOKUP($T$2:$T$66,Notes!$E$1:$F$10,2,0))</f>
        <v/>
      </c>
      <c r="AB64" s="38">
        <f t="shared" si="34"/>
        <v>0</v>
      </c>
      <c r="AC64" s="34"/>
      <c r="AD64" s="32"/>
      <c r="AE64" s="32"/>
      <c r="AF64" s="32"/>
      <c r="AG64" s="32"/>
      <c r="AH64" s="32"/>
      <c r="AI64" s="32"/>
      <c r="AJ64" s="32"/>
      <c r="AK64" s="32"/>
      <c r="AL64" s="32"/>
      <c r="AM64" s="22">
        <f t="shared" si="35"/>
        <v>0</v>
      </c>
      <c r="AN64" s="33">
        <f t="shared" si="36"/>
        <v>0</v>
      </c>
      <c r="AO64" s="37" t="str">
        <f>IF(ISNA(VLOOKUP($AD$2:$AD$66,Notes!$A$1:$B$10,2,0)),"",VLOOKUP($AD$2:$AD$66,Notes!$A$1:$B$10,2,0))</f>
        <v/>
      </c>
      <c r="AP64" s="22" t="str">
        <f>IF(ISNA(VLOOKUP($AF$2:$AF$66,Notes!$A$1:$B$10,2,0)),"",VLOOKUP($AF$2:$AF$66,Notes!$A$1:$B$10,2,0))</f>
        <v/>
      </c>
      <c r="AQ64" s="22" t="str">
        <f>IF(ISNA(VLOOKUP($AH$2:$AH$66,Notes!$A$1:$B$10,2,0)),"",VLOOKUP($AH$2:$AH$66,Notes!$A$1:$B$10,2,0))</f>
        <v/>
      </c>
      <c r="AR64" s="22" t="str">
        <f>IF(ISNA(VLOOKUP($AJ$2:$AJ$66,Notes!$C$1:$D$10,2,0)),"",VLOOKUP($AJ$2:$AJ$66,Notes!$C$1:$D$10,2,0))</f>
        <v/>
      </c>
      <c r="AS64" s="22" t="str">
        <f>IF(ISNA(VLOOKUP($AL$2:$AL$66,Notes!$E$1:$F$10,2,0)),"",VLOOKUP($AL$2:$AL$66,Notes!$E$1:$F$10,2,0))</f>
        <v/>
      </c>
      <c r="AT64" s="38">
        <f t="shared" si="37"/>
        <v>0</v>
      </c>
      <c r="AU64" s="34"/>
      <c r="AV64" s="32"/>
      <c r="AW64" s="32"/>
      <c r="AX64" s="32"/>
      <c r="AY64" s="32"/>
      <c r="AZ64" s="32"/>
      <c r="BA64" s="32"/>
      <c r="BB64" s="32"/>
      <c r="BC64" s="32"/>
      <c r="BD64" s="32"/>
      <c r="BE64" s="22">
        <f t="shared" si="38"/>
        <v>0</v>
      </c>
      <c r="BF64" s="33">
        <f t="shared" si="39"/>
        <v>0</v>
      </c>
      <c r="BG64" s="37" t="str">
        <f>IF(ISNA(VLOOKUP($AV$2:$AV$66,Notes!$A$1:$B$10,2,0)),"",VLOOKUP($AV$2:$AV$66,Notes!$A$1:$B$10,2,0))</f>
        <v/>
      </c>
      <c r="BH64" s="22" t="str">
        <f>IF(ISNA(VLOOKUP($AX$2:$AX$66,Notes!$A$1:$B$10,2,0)),"",VLOOKUP($AX$2:$AX$66,Notes!$A$1:$B$10,2,0))</f>
        <v/>
      </c>
      <c r="BI64" s="22" t="str">
        <f>IF(ISNA(VLOOKUP($AZ$2:$AZ$66,Notes!$A$1:$B$10,2,0)),"",VLOOKUP($AZ$2:$AZ$66,Notes!$A$1:$B$10,2,0))</f>
        <v/>
      </c>
      <c r="BJ64" s="22" t="str">
        <f>IF(ISNA(VLOOKUP($BB$2:$BB$66,Notes!$C$1:$D$10,2,0)),"",VLOOKUP($BB$2:$BB$66,Notes!$C$1:$D$10,2,0))</f>
        <v/>
      </c>
      <c r="BK64" s="22" t="str">
        <f>IF(ISNA(VLOOKUP($BD$2:$BD$66,Notes!$E$1:$F$10,2,0)),"",VLOOKUP($BD$2:$BD$66,Notes!$E$1:$F$10,2,0))</f>
        <v/>
      </c>
      <c r="BL64" s="38">
        <f t="shared" si="40"/>
        <v>0</v>
      </c>
      <c r="BM64" s="34"/>
      <c r="BN64" s="32"/>
      <c r="BO64" s="32"/>
      <c r="BP64" s="32"/>
      <c r="BQ64" s="32"/>
      <c r="BR64" s="32"/>
      <c r="BS64" s="32"/>
      <c r="BT64" s="32"/>
      <c r="BU64" s="32"/>
      <c r="BV64" s="32"/>
      <c r="BW64" s="22">
        <f t="shared" si="41"/>
        <v>0</v>
      </c>
      <c r="BX64" s="33">
        <f t="shared" si="42"/>
        <v>0</v>
      </c>
      <c r="BY64" s="37" t="str">
        <f>IF(ISNA(VLOOKUP($BN$2:$BN$66,Notes!$A$1:$B$10,2,0)),"",VLOOKUP($BN$2:$BN$66,Notes!$A$1:$B$10,2,0))</f>
        <v/>
      </c>
      <c r="BZ64" s="22" t="str">
        <f>IF(ISNA(VLOOKUP($BP$2:$BP$66,Notes!$A$1:$B$10,2,0)),"",VLOOKUP($BP$2:$BP$66,Notes!$A$1:$B$10,2,0))</f>
        <v/>
      </c>
      <c r="CA64" s="22" t="str">
        <f>IF(ISNA(VLOOKUP($BR$2:$BR$66,Notes!$A$1:$B$10,2,0)),"",VLOOKUP($BR$2:$BR$66,Notes!$A$1:$B$10,2,0))</f>
        <v/>
      </c>
      <c r="CB64" s="22" t="str">
        <f>IF(ISNA(VLOOKUP($BT$2:$BT$66,Notes!$C$1:$D$10,2,0)),"",VLOOKUP($BT$2:$BT$66,Notes!$C$1:$D$10,2,0))</f>
        <v/>
      </c>
      <c r="CC64" s="22" t="str">
        <f>IF(ISNA(VLOOKUP($BV$2:$BV$66,Notes!$E$1:$F$10,2,0)),"",VLOOKUP($BV$2:$BV$66,Notes!$E$1:$F$10,2,0))</f>
        <v/>
      </c>
      <c r="CD64" s="38">
        <f t="shared" si="43"/>
        <v>0</v>
      </c>
      <c r="CE64" s="57">
        <f t="shared" si="20"/>
        <v>0</v>
      </c>
      <c r="CF64" s="22">
        <f t="shared" si="21"/>
        <v>0</v>
      </c>
      <c r="CG64" s="22">
        <f t="shared" si="22"/>
        <v>0</v>
      </c>
      <c r="CH64" s="22">
        <f t="shared" si="23"/>
        <v>0</v>
      </c>
    </row>
    <row r="65" spans="1:87" s="122" customFormat="1">
      <c r="A65" s="35" t="s">
        <v>113</v>
      </c>
      <c r="B65" s="138" t="s">
        <v>114</v>
      </c>
      <c r="C65" s="35">
        <f t="shared" si="24"/>
        <v>0</v>
      </c>
      <c r="D65" s="22">
        <f t="shared" si="25"/>
        <v>0</v>
      </c>
      <c r="E65" s="22">
        <f t="shared" si="26"/>
        <v>0</v>
      </c>
      <c r="F65" s="22">
        <f t="shared" si="27"/>
        <v>0</v>
      </c>
      <c r="G65" s="22">
        <f t="shared" si="28"/>
        <v>0</v>
      </c>
      <c r="H65" s="22">
        <f t="shared" si="29"/>
        <v>0</v>
      </c>
      <c r="I65" s="33">
        <f t="shared" si="30"/>
        <v>0</v>
      </c>
      <c r="J65" s="36">
        <f t="shared" si="31"/>
        <v>0</v>
      </c>
      <c r="K65" s="34"/>
      <c r="L65" s="32"/>
      <c r="M65" s="32"/>
      <c r="N65" s="32"/>
      <c r="O65" s="32"/>
      <c r="P65" s="32"/>
      <c r="Q65" s="32"/>
      <c r="R65" s="32"/>
      <c r="S65" s="32"/>
      <c r="T65" s="32"/>
      <c r="U65" s="22">
        <f t="shared" si="32"/>
        <v>0</v>
      </c>
      <c r="V65" s="33">
        <f t="shared" si="33"/>
        <v>0</v>
      </c>
      <c r="W65" s="37" t="str">
        <f>IF(ISNA(VLOOKUP($L$2:$L$66,Notes!$A$1:$B$10,2,0)),"",VLOOKUP($L$2:$L$66,Notes!$A$1:$B$10,2,0))</f>
        <v/>
      </c>
      <c r="X65" s="22" t="str">
        <f>IF(ISNA(VLOOKUP($N$2:$N$66,Notes!$A$1:$B$10,2,0)),"",VLOOKUP($N$2:$N$66,Notes!$A$1:$B$10,2,0))</f>
        <v/>
      </c>
      <c r="Y65" s="22" t="str">
        <f>IF(ISNA(VLOOKUP($P$2:$P$66,Notes!$A$1:$B$10,2,0)),"",VLOOKUP($P$2:$P$66,Notes!$A$1:$B$10,2,0))</f>
        <v/>
      </c>
      <c r="Z65" s="22" t="str">
        <f>IF(ISNA(VLOOKUP($R$2:$R$66,Notes!$C$1:$D$10,2,0)),"",VLOOKUP($R$2:$R$66,Notes!$C$1:$D$10,2,0))</f>
        <v/>
      </c>
      <c r="AA65" s="22" t="str">
        <f>IF(ISNA(VLOOKUP($T$2:$T$66,Notes!$E$1:$F$10,2,0)),"",VLOOKUP($T$2:$T$66,Notes!$E$1:$F$10,2,0))</f>
        <v/>
      </c>
      <c r="AB65" s="38">
        <f t="shared" si="34"/>
        <v>0</v>
      </c>
      <c r="AC65" s="34"/>
      <c r="AD65" s="32"/>
      <c r="AE65" s="32"/>
      <c r="AF65" s="32"/>
      <c r="AG65" s="32"/>
      <c r="AH65" s="32"/>
      <c r="AI65" s="32"/>
      <c r="AJ65" s="32"/>
      <c r="AK65" s="32"/>
      <c r="AL65" s="32"/>
      <c r="AM65" s="22">
        <f t="shared" si="35"/>
        <v>0</v>
      </c>
      <c r="AN65" s="33">
        <f t="shared" si="36"/>
        <v>0</v>
      </c>
      <c r="AO65" s="37" t="str">
        <f>IF(ISNA(VLOOKUP($AD$2:$AD$66,Notes!$A$1:$B$10,2,0)),"",VLOOKUP($AD$2:$AD$66,Notes!$A$1:$B$10,2,0))</f>
        <v/>
      </c>
      <c r="AP65" s="22" t="str">
        <f>IF(ISNA(VLOOKUP($AF$2:$AF$66,Notes!$A$1:$B$10,2,0)),"",VLOOKUP($AF$2:$AF$66,Notes!$A$1:$B$10,2,0))</f>
        <v/>
      </c>
      <c r="AQ65" s="22" t="str">
        <f>IF(ISNA(VLOOKUP($AH$2:$AH$66,Notes!$A$1:$B$10,2,0)),"",VLOOKUP($AH$2:$AH$66,Notes!$A$1:$B$10,2,0))</f>
        <v/>
      </c>
      <c r="AR65" s="22" t="str">
        <f>IF(ISNA(VLOOKUP($AJ$2:$AJ$66,Notes!$C$1:$D$10,2,0)),"",VLOOKUP($AJ$2:$AJ$66,Notes!$C$1:$D$10,2,0))</f>
        <v/>
      </c>
      <c r="AS65" s="22" t="str">
        <f>IF(ISNA(VLOOKUP($AL$2:$AL$66,Notes!$E$1:$F$10,2,0)),"",VLOOKUP($AL$2:$AL$66,Notes!$E$1:$F$10,2,0))</f>
        <v/>
      </c>
      <c r="AT65" s="38">
        <f t="shared" si="37"/>
        <v>0</v>
      </c>
      <c r="AU65" s="34"/>
      <c r="AV65" s="32"/>
      <c r="AW65" s="32"/>
      <c r="AX65" s="32"/>
      <c r="AY65" s="32"/>
      <c r="AZ65" s="32"/>
      <c r="BA65" s="32"/>
      <c r="BB65" s="32"/>
      <c r="BC65" s="32"/>
      <c r="BD65" s="32"/>
      <c r="BE65" s="22">
        <f t="shared" si="38"/>
        <v>0</v>
      </c>
      <c r="BF65" s="33">
        <f t="shared" si="39"/>
        <v>0</v>
      </c>
      <c r="BG65" s="37" t="str">
        <f>IF(ISNA(VLOOKUP($AV$2:$AV$66,Notes!$A$1:$B$10,2,0)),"",VLOOKUP($AV$2:$AV$66,Notes!$A$1:$B$10,2,0))</f>
        <v/>
      </c>
      <c r="BH65" s="22" t="str">
        <f>IF(ISNA(VLOOKUP($AX$2:$AX$66,Notes!$A$1:$B$10,2,0)),"",VLOOKUP($AX$2:$AX$66,Notes!$A$1:$B$10,2,0))</f>
        <v/>
      </c>
      <c r="BI65" s="22" t="str">
        <f>IF(ISNA(VLOOKUP($AZ$2:$AZ$66,Notes!$A$1:$B$10,2,0)),"",VLOOKUP($AZ$2:$AZ$66,Notes!$A$1:$B$10,2,0))</f>
        <v/>
      </c>
      <c r="BJ65" s="22" t="str">
        <f>IF(ISNA(VLOOKUP($BB$2:$BB$66,Notes!$C$1:$D$10,2,0)),"",VLOOKUP($BB$2:$BB$66,Notes!$C$1:$D$10,2,0))</f>
        <v/>
      </c>
      <c r="BK65" s="22" t="str">
        <f>IF(ISNA(VLOOKUP($BD$2:$BD$66,Notes!$E$1:$F$10,2,0)),"",VLOOKUP($BD$2:$BD$66,Notes!$E$1:$F$10,2,0))</f>
        <v/>
      </c>
      <c r="BL65" s="38">
        <f t="shared" si="40"/>
        <v>0</v>
      </c>
      <c r="BM65" s="34"/>
      <c r="BN65" s="32"/>
      <c r="BO65" s="32"/>
      <c r="BP65" s="32"/>
      <c r="BQ65" s="32"/>
      <c r="BR65" s="32"/>
      <c r="BS65" s="32"/>
      <c r="BT65" s="32"/>
      <c r="BU65" s="32"/>
      <c r="BV65" s="32"/>
      <c r="BW65" s="22">
        <f t="shared" si="41"/>
        <v>0</v>
      </c>
      <c r="BX65" s="33">
        <f t="shared" si="42"/>
        <v>0</v>
      </c>
      <c r="BY65" s="37" t="str">
        <f>IF(ISNA(VLOOKUP($BN$2:$BN$66,Notes!$A$1:$B$10,2,0)),"",VLOOKUP($BN$2:$BN$66,Notes!$A$1:$B$10,2,0))</f>
        <v/>
      </c>
      <c r="BZ65" s="22" t="str">
        <f>IF(ISNA(VLOOKUP($BP$2:$BP$66,Notes!$A$1:$B$10,2,0)),"",VLOOKUP($BP$2:$BP$66,Notes!$A$1:$B$10,2,0))</f>
        <v/>
      </c>
      <c r="CA65" s="22" t="str">
        <f>IF(ISNA(VLOOKUP($BR$2:$BR$66,Notes!$A$1:$B$10,2,0)),"",VLOOKUP($BR$2:$BR$66,Notes!$A$1:$B$10,2,0))</f>
        <v/>
      </c>
      <c r="CB65" s="22" t="str">
        <f>IF(ISNA(VLOOKUP($BT$2:$BT$66,Notes!$C$1:$D$10,2,0)),"",VLOOKUP($BT$2:$BT$66,Notes!$C$1:$D$10,2,0))</f>
        <v/>
      </c>
      <c r="CC65" s="22" t="str">
        <f>IF(ISNA(VLOOKUP($BV$2:$BV$66,Notes!$E$1:$F$10,2,0)),"",VLOOKUP($BV$2:$BV$66,Notes!$E$1:$F$10,2,0))</f>
        <v/>
      </c>
      <c r="CD65" s="38">
        <f t="shared" si="43"/>
        <v>0</v>
      </c>
      <c r="CE65" s="57">
        <f t="shared" si="20"/>
        <v>0</v>
      </c>
      <c r="CF65" s="22">
        <f t="shared" si="21"/>
        <v>0</v>
      </c>
      <c r="CG65" s="22">
        <f t="shared" si="22"/>
        <v>0</v>
      </c>
      <c r="CH65" s="22">
        <f t="shared" si="23"/>
        <v>0</v>
      </c>
    </row>
    <row r="66" spans="1:87">
      <c r="A66" s="35" t="s">
        <v>115</v>
      </c>
      <c r="B66" s="138" t="s">
        <v>116</v>
      </c>
      <c r="C66" s="128">
        <f t="shared" si="24"/>
        <v>0</v>
      </c>
      <c r="D66" s="125">
        <f t="shared" si="25"/>
        <v>0</v>
      </c>
      <c r="E66" s="125">
        <f t="shared" si="26"/>
        <v>0</v>
      </c>
      <c r="F66" s="125">
        <f t="shared" si="27"/>
        <v>0</v>
      </c>
      <c r="G66" s="125">
        <f t="shared" si="28"/>
        <v>0</v>
      </c>
      <c r="H66" s="125">
        <f t="shared" si="29"/>
        <v>0</v>
      </c>
      <c r="I66" s="126">
        <f t="shared" si="30"/>
        <v>0</v>
      </c>
      <c r="J66" s="129">
        <f t="shared" si="31"/>
        <v>0</v>
      </c>
      <c r="K66" s="123"/>
      <c r="L66" s="124"/>
      <c r="M66" s="124"/>
      <c r="N66" s="124"/>
      <c r="O66" s="124"/>
      <c r="P66" s="124"/>
      <c r="Q66" s="124"/>
      <c r="R66" s="124"/>
      <c r="S66" s="124"/>
      <c r="T66" s="124"/>
      <c r="U66" s="125">
        <f t="shared" si="32"/>
        <v>0</v>
      </c>
      <c r="V66" s="126">
        <f t="shared" si="33"/>
        <v>0</v>
      </c>
      <c r="W66" s="130" t="str">
        <f>IF(ISNA(VLOOKUP($L$2:$L$66,Notes!$A$1:$B$10,2,0)),"",VLOOKUP($L$2:$L$66,Notes!$A$1:$B$10,2,0))</f>
        <v/>
      </c>
      <c r="X66" s="125" t="str">
        <f>IF(ISNA(VLOOKUP($N$2:$N$66,Notes!$A$1:$B$10,2,0)),"",VLOOKUP($N$2:$N$66,Notes!$A$1:$B$10,2,0))</f>
        <v/>
      </c>
      <c r="Y66" s="125" t="str">
        <f>IF(ISNA(VLOOKUP($P$2:$P$66,Notes!$A$1:$B$10,2,0)),"",VLOOKUP($P$2:$P$66,Notes!$A$1:$B$10,2,0))</f>
        <v/>
      </c>
      <c r="Z66" s="125" t="str">
        <f>IF(ISNA(VLOOKUP($R$2:$R$66,Notes!$C$1:$D$10,2,0)),"",VLOOKUP($R$2:$R$66,Notes!$C$1:$D$10,2,0))</f>
        <v/>
      </c>
      <c r="AA66" s="125" t="str">
        <f>IF(ISNA(VLOOKUP($T$2:$T$66,Notes!$E$1:$F$10,2,0)),"",VLOOKUP($T$2:$T$66,Notes!$E$1:$F$10,2,0))</f>
        <v/>
      </c>
      <c r="AB66" s="131">
        <f t="shared" si="34"/>
        <v>0</v>
      </c>
      <c r="AC66" s="123"/>
      <c r="AD66" s="124"/>
      <c r="AE66" s="124"/>
      <c r="AF66" s="124"/>
      <c r="AG66" s="124"/>
      <c r="AH66" s="124"/>
      <c r="AI66" s="124"/>
      <c r="AJ66" s="124"/>
      <c r="AK66" s="124"/>
      <c r="AL66" s="124"/>
      <c r="AM66" s="125">
        <f t="shared" si="35"/>
        <v>0</v>
      </c>
      <c r="AN66" s="126">
        <f t="shared" si="36"/>
        <v>0</v>
      </c>
      <c r="AO66" s="130" t="str">
        <f>IF(ISNA(VLOOKUP($AD$2:$AD$66,Notes!$A$1:$B$10,2,0)),"",VLOOKUP($AD$2:$AD$66,Notes!$A$1:$B$10,2,0))</f>
        <v/>
      </c>
      <c r="AP66" s="125" t="str">
        <f>IF(ISNA(VLOOKUP($AF$2:$AF$66,Notes!$A$1:$B$10,2,0)),"",VLOOKUP($AF$2:$AF$66,Notes!$A$1:$B$10,2,0))</f>
        <v/>
      </c>
      <c r="AQ66" s="125" t="str">
        <f>IF(ISNA(VLOOKUP($AH$2:$AH$66,Notes!$A$1:$B$10,2,0)),"",VLOOKUP($AH$2:$AH$66,Notes!$A$1:$B$10,2,0))</f>
        <v/>
      </c>
      <c r="AR66" s="125" t="str">
        <f>IF(ISNA(VLOOKUP($AJ$2:$AJ$66,Notes!$C$1:$D$10,2,0)),"",VLOOKUP($AJ$2:$AJ$66,Notes!$C$1:$D$10,2,0))</f>
        <v/>
      </c>
      <c r="AS66" s="125" t="str">
        <f>IF(ISNA(VLOOKUP($AL$2:$AL$66,Notes!$E$1:$F$10,2,0)),"",VLOOKUP($AL$2:$AL$66,Notes!$E$1:$F$10,2,0))</f>
        <v/>
      </c>
      <c r="AT66" s="131">
        <f t="shared" si="37"/>
        <v>0</v>
      </c>
      <c r="AU66" s="123"/>
      <c r="AV66" s="124"/>
      <c r="AW66" s="124"/>
      <c r="AX66" s="124"/>
      <c r="AY66" s="124"/>
      <c r="AZ66" s="124"/>
      <c r="BA66" s="124"/>
      <c r="BB66" s="124"/>
      <c r="BC66" s="124"/>
      <c r="BD66" s="124"/>
      <c r="BE66" s="125">
        <f t="shared" si="38"/>
        <v>0</v>
      </c>
      <c r="BF66" s="126">
        <f t="shared" si="39"/>
        <v>0</v>
      </c>
      <c r="BG66" s="130" t="str">
        <f>IF(ISNA(VLOOKUP($AV$2:$AV$66,Notes!$A$1:$B$10,2,0)),"",VLOOKUP($AV$2:$AV$66,Notes!$A$1:$B$10,2,0))</f>
        <v/>
      </c>
      <c r="BH66" s="125" t="str">
        <f>IF(ISNA(VLOOKUP($AX$2:$AX$66,Notes!$A$1:$B$10,2,0)),"",VLOOKUP($AX$2:$AX$66,Notes!$A$1:$B$10,2,0))</f>
        <v/>
      </c>
      <c r="BI66" s="125" t="str">
        <f>IF(ISNA(VLOOKUP($AZ$2:$AZ$66,Notes!$A$1:$B$10,2,0)),"",VLOOKUP($AZ$2:$AZ$66,Notes!$A$1:$B$10,2,0))</f>
        <v/>
      </c>
      <c r="BJ66" s="125" t="str">
        <f>IF(ISNA(VLOOKUP($BB$2:$BB$66,Notes!$C$1:$D$10,2,0)),"",VLOOKUP($BB$2:$BB$66,Notes!$C$1:$D$10,2,0))</f>
        <v/>
      </c>
      <c r="BK66" s="125" t="str">
        <f>IF(ISNA(VLOOKUP($BD$2:$BD$66,Notes!$E$1:$F$10,2,0)),"",VLOOKUP($BD$2:$BD$66,Notes!$E$1:$F$10,2,0))</f>
        <v/>
      </c>
      <c r="BL66" s="131">
        <f t="shared" si="40"/>
        <v>0</v>
      </c>
      <c r="BM66" s="123"/>
      <c r="BN66" s="124"/>
      <c r="BO66" s="124"/>
      <c r="BP66" s="124"/>
      <c r="BQ66" s="124"/>
      <c r="BR66" s="124"/>
      <c r="BS66" s="124"/>
      <c r="BT66" s="124"/>
      <c r="BU66" s="124"/>
      <c r="BV66" s="124"/>
      <c r="BW66" s="125">
        <f t="shared" si="41"/>
        <v>0</v>
      </c>
      <c r="BX66" s="126">
        <f t="shared" si="42"/>
        <v>0</v>
      </c>
      <c r="BY66" s="130" t="str">
        <f>IF(ISNA(VLOOKUP($BN$2:$BN$66,Notes!$A$1:$B$10,2,0)),"",VLOOKUP($BN$2:$BN$66,Notes!$A$1:$B$10,2,0))</f>
        <v/>
      </c>
      <c r="BZ66" s="125" t="str">
        <f>IF(ISNA(VLOOKUP($BP$2:$BP$66,Notes!$A$1:$B$10,2,0)),"",VLOOKUP($BP$2:$BP$66,Notes!$A$1:$B$10,2,0))</f>
        <v/>
      </c>
      <c r="CA66" s="125" t="str">
        <f>IF(ISNA(VLOOKUP($BR$2:$BR$66,Notes!$A$1:$B$10,2,0)),"",VLOOKUP($BR$2:$BR$66,Notes!$A$1:$B$10,2,0))</f>
        <v/>
      </c>
      <c r="CB66" s="125" t="str">
        <f>IF(ISNA(VLOOKUP($BT$2:$BT$66,Notes!$C$1:$D$10,2,0)),"",VLOOKUP($BT$2:$BT$66,Notes!$C$1:$D$10,2,0))</f>
        <v/>
      </c>
      <c r="CC66" s="125" t="str">
        <f>IF(ISNA(VLOOKUP($BV$2:$BV$66,Notes!$E$1:$F$10,2,0)),"",VLOOKUP($BV$2:$BV$66,Notes!$E$1:$F$10,2,0))</f>
        <v/>
      </c>
      <c r="CD66" s="131">
        <f t="shared" si="43"/>
        <v>0</v>
      </c>
      <c r="CE66" s="127">
        <f t="shared" ref="CE66" si="44">AB66</f>
        <v>0</v>
      </c>
      <c r="CF66" s="125">
        <f t="shared" ref="CF66" si="45">AT66</f>
        <v>0</v>
      </c>
      <c r="CG66" s="125">
        <f t="shared" ref="CG66" si="46">BL66</f>
        <v>0</v>
      </c>
      <c r="CH66" s="125">
        <f t="shared" ref="CH66" si="47">CD66</f>
        <v>0</v>
      </c>
    </row>
    <row r="67" spans="1:87">
      <c r="A67" s="128" t="s">
        <v>285</v>
      </c>
      <c r="B67" s="129" t="s">
        <v>286</v>
      </c>
      <c r="C67" s="128">
        <f t="shared" ref="C67:C71" si="48">SUM(U67,AM67,BE67,BW67)</f>
        <v>372</v>
      </c>
      <c r="D67" s="125">
        <f t="shared" ref="D67:D71" si="49">SUM(AB67,AT67,BL67,CD67)</f>
        <v>52</v>
      </c>
      <c r="E67" s="125">
        <f t="shared" ref="E67:E71" si="50">SUM(V67,AN67,BF67,BX67)</f>
        <v>1</v>
      </c>
      <c r="F67" s="125">
        <f t="shared" ref="F67:F71" si="51">IFERROR(D67/E67,0)</f>
        <v>52</v>
      </c>
      <c r="G67" s="125" t="str">
        <f t="shared" ref="G67:G71" si="52">IF(E67&lt;1,0,IF(E67&lt;3,"CBDG",LARGE(CE67:CH67,1)+LARGE(CE67:CH67,2)+LARGE(CE67:CH67,3)))</f>
        <v>CBDG</v>
      </c>
      <c r="H67" s="125">
        <f t="shared" ref="H67:H71" si="53">COUNTIF(T67,"1")+COUNTIF(AL67,"1")+COUNTIF(BD67,"1")+COUNTIF(BV67,"1")</f>
        <v>0</v>
      </c>
      <c r="I67" s="126">
        <f t="shared" ref="I67:I71" si="54">COUNTIF(R67,"1")+COUNTIF(AJ67,"1")+COUNTIF(BB67,"1")+COUNTIF(BT67,"1")</f>
        <v>0</v>
      </c>
      <c r="J67" s="129">
        <f t="shared" ref="J67:J71" si="55">COUNTIF(L67,"1")+COUNTIF(N67,"1")+COUNTIF(P67,"1")+COUNTIF(AD67,"1")+COUNTIF(AF67,"1")+COUNTIF(AH67,"1")+COUNTIF(AV67,"1")+COUNTIF(AX67,"1")+COUNTIF(AZ67,"1")+COUNTIF(BN67,"1")+COUNTIF(BP67,"1")+COUNTIF(BR67,"1")</f>
        <v>1</v>
      </c>
      <c r="K67" s="123">
        <v>94</v>
      </c>
      <c r="L67" s="124">
        <v>2</v>
      </c>
      <c r="M67" s="124">
        <v>98</v>
      </c>
      <c r="N67" s="124">
        <v>1</v>
      </c>
      <c r="O67" s="124">
        <v>88</v>
      </c>
      <c r="P67" s="124">
        <v>3</v>
      </c>
      <c r="Q67" s="124"/>
      <c r="R67" s="124"/>
      <c r="S67" s="124">
        <v>92</v>
      </c>
      <c r="T67" s="124">
        <v>3</v>
      </c>
      <c r="U67" s="125">
        <f t="shared" ref="U67:U71" si="56">SUM(K67,M67,O67,Q67,S67)</f>
        <v>372</v>
      </c>
      <c r="V67" s="126">
        <f t="shared" ref="V67:V71" si="57">IF(U67&gt;0,1,0)</f>
        <v>1</v>
      </c>
      <c r="W67" s="130">
        <f>IF(ISNA(VLOOKUP($L$2:$L$67,Notes!$A$1:$B$10,2,0)),"",VLOOKUP($L$2:$L$67,Notes!$A$1:$B$10,2,0))</f>
        <v>9</v>
      </c>
      <c r="X67" s="125">
        <f>IF(ISNA(VLOOKUP($N$2:$N$67,Notes!$A$1:$B$10,2,0)),"",VLOOKUP($N$2:$N$67,Notes!$A$1:$B$10,2,0))</f>
        <v>10</v>
      </c>
      <c r="Y67" s="125">
        <f>IF(ISNA(VLOOKUP($P$2:$P$67,Notes!$A$1:$B$10,2,0)),"",VLOOKUP($P$2:$P$67,Notes!$A$1:$B$10,2,0))</f>
        <v>8</v>
      </c>
      <c r="Z67" s="125" t="str">
        <f>IF(ISNA(VLOOKUP($R$2:$R$67,Notes!$C$1:$D$10,2,0)),"",VLOOKUP($R$2:$R$67,Notes!$C$1:$D$10,2,0))</f>
        <v/>
      </c>
      <c r="AA67" s="125">
        <f>IF(ISNA(VLOOKUP($T$2:$T$67,Notes!$E$1:$F$10,2,0)),"",VLOOKUP($T$2:$T$67,Notes!$E$1:$F$10,2,0))</f>
        <v>25</v>
      </c>
      <c r="AB67" s="131">
        <f t="shared" ref="AB67:AB71" si="58">SUM(W67:AA67)</f>
        <v>52</v>
      </c>
      <c r="AC67" s="123"/>
      <c r="AD67" s="124"/>
      <c r="AE67" s="124"/>
      <c r="AF67" s="124"/>
      <c r="AG67" s="124"/>
      <c r="AH67" s="124"/>
      <c r="AI67" s="124"/>
      <c r="AJ67" s="124"/>
      <c r="AK67" s="124"/>
      <c r="AL67" s="124"/>
      <c r="AM67" s="125">
        <f t="shared" ref="AM67:AM71" si="59">SUM(AC67,AE67,AG67,AI67,AK67)</f>
        <v>0</v>
      </c>
      <c r="AN67" s="126">
        <f t="shared" ref="AN67:AN71" si="60">IF(AM67&gt;0,1,0)</f>
        <v>0</v>
      </c>
      <c r="AO67" s="130"/>
      <c r="AP67" s="125"/>
      <c r="AQ67" s="125"/>
      <c r="AR67" s="125"/>
      <c r="AS67" s="125"/>
      <c r="AT67" s="131">
        <f t="shared" ref="AT67:AT69" si="61">SUM(AO67:AS67)</f>
        <v>0</v>
      </c>
      <c r="AU67" s="123"/>
      <c r="AV67" s="124"/>
      <c r="AW67" s="124"/>
      <c r="AX67" s="124"/>
      <c r="AY67" s="124"/>
      <c r="AZ67" s="124"/>
      <c r="BA67" s="124"/>
      <c r="BB67" s="124"/>
      <c r="BC67" s="124"/>
      <c r="BD67" s="124"/>
      <c r="BE67" s="125">
        <f t="shared" ref="BE67:BE71" si="62">SUM(AU67,AW67,AY67,BA67,BC67)</f>
        <v>0</v>
      </c>
      <c r="BF67" s="126">
        <f t="shared" ref="BF67:BF71" si="63">IF(BE67&gt;0,1,0)</f>
        <v>0</v>
      </c>
      <c r="BG67" s="130"/>
      <c r="BH67" s="125"/>
      <c r="BI67" s="125"/>
      <c r="BJ67" s="125"/>
      <c r="BK67" s="125"/>
      <c r="BL67" s="131">
        <f t="shared" ref="BL67:BL69" si="64">SUM(BG67:BK67)</f>
        <v>0</v>
      </c>
      <c r="BM67" s="123"/>
      <c r="BN67" s="124"/>
      <c r="BO67" s="124"/>
      <c r="BP67" s="124"/>
      <c r="BQ67" s="124"/>
      <c r="BR67" s="124"/>
      <c r="BS67" s="124"/>
      <c r="BT67" s="124"/>
      <c r="BU67" s="124"/>
      <c r="BV67" s="124"/>
      <c r="BW67" s="125">
        <f t="shared" ref="BW67:BW71" si="65">SUM(BM67,BO67,BQ67,BS67,BU67)</f>
        <v>0</v>
      </c>
      <c r="BX67" s="126">
        <f t="shared" ref="BX67:BX71" si="66">IF(BW67&gt;0,1,0)</f>
        <v>0</v>
      </c>
      <c r="BY67" s="130"/>
      <c r="BZ67" s="125"/>
      <c r="CA67" s="125"/>
      <c r="CB67" s="125"/>
      <c r="CC67" s="125"/>
      <c r="CD67" s="131">
        <f t="shared" ref="CD67:CD69" si="67">SUM(BY67:CC67)</f>
        <v>0</v>
      </c>
    </row>
    <row r="68" spans="1:87">
      <c r="A68" s="35" t="s">
        <v>287</v>
      </c>
      <c r="B68" s="36" t="s">
        <v>288</v>
      </c>
      <c r="C68" s="128">
        <f t="shared" si="48"/>
        <v>252</v>
      </c>
      <c r="D68" s="125">
        <f t="shared" si="49"/>
        <v>28</v>
      </c>
      <c r="E68" s="125">
        <f t="shared" si="50"/>
        <v>1</v>
      </c>
      <c r="F68" s="125">
        <f t="shared" si="51"/>
        <v>28</v>
      </c>
      <c r="G68" s="125" t="str">
        <f t="shared" si="52"/>
        <v>CBDG</v>
      </c>
      <c r="H68" s="125">
        <f t="shared" si="53"/>
        <v>0</v>
      </c>
      <c r="I68" s="126">
        <f t="shared" si="54"/>
        <v>0</v>
      </c>
      <c r="J68" s="129">
        <f t="shared" si="55"/>
        <v>0</v>
      </c>
      <c r="K68" s="123">
        <v>72</v>
      </c>
      <c r="L68" s="124">
        <v>4</v>
      </c>
      <c r="M68" s="124">
        <v>69</v>
      </c>
      <c r="N68" s="124">
        <v>4</v>
      </c>
      <c r="O68" s="124">
        <v>44</v>
      </c>
      <c r="P68" s="124">
        <v>5</v>
      </c>
      <c r="Q68" s="124">
        <v>67</v>
      </c>
      <c r="R68" s="124">
        <v>5</v>
      </c>
      <c r="S68" s="124"/>
      <c r="T68" s="124"/>
      <c r="U68" s="125">
        <f t="shared" si="56"/>
        <v>252</v>
      </c>
      <c r="V68" s="126">
        <f t="shared" si="57"/>
        <v>1</v>
      </c>
      <c r="W68" s="130">
        <f>IF(ISNA(VLOOKUP($L$2:$L$68,Notes!$A$1:$B$10,2,0)),"",VLOOKUP($L$2:$L$68,Notes!$A$1:$B$10,2,0))</f>
        <v>7</v>
      </c>
      <c r="X68" s="125">
        <f>IF(ISNA(VLOOKUP($N$2:$N$68,Notes!$A$1:$B$10,2,0)),"",VLOOKUP($N$2:$N$68,Notes!$A$1:$B$10,2,0))</f>
        <v>7</v>
      </c>
      <c r="Y68" s="125">
        <f>IF(ISNA(VLOOKUP($P$2:$P$68,Notes!$A$1:$B$10,2,0)),"",VLOOKUP($P$2:$P$68,Notes!$A$1:$B$10,2,0))</f>
        <v>6</v>
      </c>
      <c r="Z68" s="125">
        <f>IF(ISNA(VLOOKUP($R$2:$R$68,Notes!$C$1:$D$10,2,0)),"",VLOOKUP($R$2:$R$68,Notes!$C$1:$D$10,2,0))</f>
        <v>8</v>
      </c>
      <c r="AA68" s="125" t="str">
        <f>IF(ISNA(VLOOKUP($T$2:$T$68,Notes!$E$1:$F$10,2,0)),"",VLOOKUP($T$2:$T$68,Notes!$E$1:$F$10,2,0))</f>
        <v/>
      </c>
      <c r="AB68" s="131">
        <f t="shared" si="58"/>
        <v>28</v>
      </c>
      <c r="AC68" s="123"/>
      <c r="AD68" s="124"/>
      <c r="AE68" s="124"/>
      <c r="AF68" s="124"/>
      <c r="AG68" s="124"/>
      <c r="AH68" s="124"/>
      <c r="AI68" s="124"/>
      <c r="AJ68" s="124"/>
      <c r="AK68" s="124"/>
      <c r="AL68" s="124"/>
      <c r="AM68" s="125">
        <f t="shared" si="59"/>
        <v>0</v>
      </c>
      <c r="AN68" s="126">
        <f t="shared" si="60"/>
        <v>0</v>
      </c>
      <c r="AO68" s="130"/>
      <c r="AP68" s="125"/>
      <c r="AQ68" s="125"/>
      <c r="AR68" s="125"/>
      <c r="AS68" s="125"/>
      <c r="AT68" s="131">
        <f t="shared" si="61"/>
        <v>0</v>
      </c>
      <c r="AU68" s="123"/>
      <c r="AV68" s="124"/>
      <c r="AW68" s="124"/>
      <c r="AX68" s="124"/>
      <c r="AY68" s="124"/>
      <c r="AZ68" s="124"/>
      <c r="BA68" s="124"/>
      <c r="BB68" s="124"/>
      <c r="BC68" s="124"/>
      <c r="BD68" s="124"/>
      <c r="BE68" s="125">
        <f t="shared" si="62"/>
        <v>0</v>
      </c>
      <c r="BF68" s="126">
        <f t="shared" si="63"/>
        <v>0</v>
      </c>
      <c r="BG68" s="130"/>
      <c r="BH68" s="125"/>
      <c r="BI68" s="125"/>
      <c r="BJ68" s="125"/>
      <c r="BK68" s="125"/>
      <c r="BL68" s="131">
        <f t="shared" si="64"/>
        <v>0</v>
      </c>
      <c r="BM68" s="123"/>
      <c r="BN68" s="124"/>
      <c r="BO68" s="124"/>
      <c r="BP68" s="124"/>
      <c r="BQ68" s="124"/>
      <c r="BR68" s="124"/>
      <c r="BS68" s="124"/>
      <c r="BT68" s="124"/>
      <c r="BU68" s="124"/>
      <c r="BV68" s="124"/>
      <c r="BW68" s="125">
        <f t="shared" si="65"/>
        <v>0</v>
      </c>
      <c r="BX68" s="126">
        <f t="shared" si="66"/>
        <v>0</v>
      </c>
      <c r="BY68" s="130"/>
      <c r="BZ68" s="125"/>
      <c r="CA68" s="125"/>
      <c r="CB68" s="125"/>
      <c r="CC68" s="125"/>
      <c r="CD68" s="131">
        <f t="shared" si="67"/>
        <v>0</v>
      </c>
    </row>
    <row r="69" spans="1:87">
      <c r="A69" s="128" t="s">
        <v>289</v>
      </c>
      <c r="B69" s="151" t="s">
        <v>290</v>
      </c>
      <c r="C69" s="128">
        <f t="shared" si="48"/>
        <v>330</v>
      </c>
      <c r="D69" s="125">
        <f t="shared" si="49"/>
        <v>47</v>
      </c>
      <c r="E69" s="125">
        <f t="shared" si="50"/>
        <v>1</v>
      </c>
      <c r="F69" s="125">
        <f t="shared" si="51"/>
        <v>47</v>
      </c>
      <c r="G69" s="125" t="str">
        <f t="shared" si="52"/>
        <v>CBDG</v>
      </c>
      <c r="H69" s="125">
        <f t="shared" si="53"/>
        <v>0</v>
      </c>
      <c r="I69" s="126">
        <f t="shared" si="54"/>
        <v>0</v>
      </c>
      <c r="J69" s="129">
        <f t="shared" si="55"/>
        <v>0</v>
      </c>
      <c r="K69" s="123">
        <v>85</v>
      </c>
      <c r="L69" s="124">
        <v>2</v>
      </c>
      <c r="M69" s="124">
        <v>88</v>
      </c>
      <c r="N69" s="124">
        <v>2</v>
      </c>
      <c r="O69" s="124">
        <v>74</v>
      </c>
      <c r="P69" s="124">
        <v>3</v>
      </c>
      <c r="Q69" s="124"/>
      <c r="R69" s="124"/>
      <c r="S69" s="124">
        <v>83</v>
      </c>
      <c r="T69" s="124">
        <v>5</v>
      </c>
      <c r="U69" s="125">
        <f t="shared" si="56"/>
        <v>330</v>
      </c>
      <c r="V69" s="126">
        <f t="shared" si="57"/>
        <v>1</v>
      </c>
      <c r="W69" s="130">
        <f>IF(ISNA(VLOOKUP($L$2:$L$69,Notes!$A$1:$B$10,2,0)),"",VLOOKUP($L$2:$L$69,Notes!$A$1:$B$10,2,0))</f>
        <v>9</v>
      </c>
      <c r="X69" s="125">
        <f>IF(ISNA(VLOOKUP($N$2:$N$69,Notes!$A$1:$B$10,2,0)),"",VLOOKUP($N$2:$N$69,Notes!$A$1:$B$10,2,0))</f>
        <v>9</v>
      </c>
      <c r="Y69" s="125">
        <f>IF(ISNA(VLOOKUP($P$2:$P$69,Notes!$A$1:$B$10,2,0)),"",VLOOKUP($P$2:$P$69,Notes!$A$1:$B$10,2,0))</f>
        <v>8</v>
      </c>
      <c r="Z69" s="125" t="str">
        <f>IF(ISNA(VLOOKUP($R$2:$R$69,Notes!$C$1:$D$10,2,0)),"",VLOOKUP($R$2:$R$69,Notes!$C$1:$D$10,2,0))</f>
        <v/>
      </c>
      <c r="AA69" s="125">
        <f>IF(ISNA(VLOOKUP($T$2:$T$69,Notes!$E$1:$F$10,2,0)),"",VLOOKUP($T$2:$T$69,Notes!$E$1:$F$10,2,0))</f>
        <v>21</v>
      </c>
      <c r="AB69" s="131">
        <f t="shared" si="58"/>
        <v>47</v>
      </c>
      <c r="AC69" s="123"/>
      <c r="AD69" s="124"/>
      <c r="AE69" s="124"/>
      <c r="AF69" s="124"/>
      <c r="AG69" s="124"/>
      <c r="AH69" s="124"/>
      <c r="AI69" s="124"/>
      <c r="AJ69" s="124"/>
      <c r="AK69" s="124"/>
      <c r="AL69" s="124"/>
      <c r="AM69" s="125">
        <f t="shared" si="59"/>
        <v>0</v>
      </c>
      <c r="AN69" s="126">
        <f t="shared" si="60"/>
        <v>0</v>
      </c>
      <c r="AO69" s="130"/>
      <c r="AP69" s="125"/>
      <c r="AQ69" s="125"/>
      <c r="AR69" s="125"/>
      <c r="AS69" s="125"/>
      <c r="AT69" s="131">
        <f t="shared" si="61"/>
        <v>0</v>
      </c>
      <c r="AU69" s="123"/>
      <c r="AV69" s="124"/>
      <c r="AW69" s="124"/>
      <c r="AX69" s="124"/>
      <c r="AY69" s="124"/>
      <c r="AZ69" s="124"/>
      <c r="BA69" s="124"/>
      <c r="BB69" s="124"/>
      <c r="BC69" s="124"/>
      <c r="BD69" s="124"/>
      <c r="BE69" s="125">
        <f t="shared" si="62"/>
        <v>0</v>
      </c>
      <c r="BF69" s="126">
        <f t="shared" si="63"/>
        <v>0</v>
      </c>
      <c r="BG69" s="130"/>
      <c r="BH69" s="125"/>
      <c r="BI69" s="125"/>
      <c r="BJ69" s="125"/>
      <c r="BK69" s="125"/>
      <c r="BL69" s="131">
        <f t="shared" si="64"/>
        <v>0</v>
      </c>
      <c r="BM69" s="123"/>
      <c r="BN69" s="124"/>
      <c r="BO69" s="124"/>
      <c r="BP69" s="124"/>
      <c r="BQ69" s="124"/>
      <c r="BR69" s="124"/>
      <c r="BS69" s="124"/>
      <c r="BT69" s="124"/>
      <c r="BU69" s="124"/>
      <c r="BV69" s="124"/>
      <c r="BW69" s="125">
        <f t="shared" si="65"/>
        <v>0</v>
      </c>
      <c r="BX69" s="126">
        <f t="shared" si="66"/>
        <v>0</v>
      </c>
      <c r="BY69" s="130"/>
      <c r="BZ69" s="125"/>
      <c r="CA69" s="125"/>
      <c r="CB69" s="125"/>
      <c r="CC69" s="125"/>
      <c r="CD69" s="131">
        <f t="shared" si="67"/>
        <v>0</v>
      </c>
    </row>
    <row r="70" spans="1:87">
      <c r="A70" s="128">
        <v>22</v>
      </c>
      <c r="B70" s="151" t="s">
        <v>291</v>
      </c>
      <c r="C70" s="35">
        <f t="shared" si="48"/>
        <v>84</v>
      </c>
      <c r="D70" s="22">
        <f t="shared" si="49"/>
        <v>13</v>
      </c>
      <c r="E70" s="22">
        <f t="shared" si="50"/>
        <v>1</v>
      </c>
      <c r="F70" s="22">
        <f t="shared" si="51"/>
        <v>13</v>
      </c>
      <c r="G70" s="22" t="str">
        <f t="shared" si="52"/>
        <v>CBDG</v>
      </c>
      <c r="H70" s="22">
        <f t="shared" si="53"/>
        <v>0</v>
      </c>
      <c r="I70" s="33">
        <f t="shared" si="54"/>
        <v>0</v>
      </c>
      <c r="J70" s="36">
        <f t="shared" si="55"/>
        <v>0</v>
      </c>
      <c r="K70" s="40"/>
      <c r="L70" s="32"/>
      <c r="M70" s="32"/>
      <c r="N70" s="32"/>
      <c r="O70" s="32"/>
      <c r="P70" s="32"/>
      <c r="Q70" s="32"/>
      <c r="R70" s="32"/>
      <c r="S70" s="32"/>
      <c r="T70" s="32"/>
      <c r="U70" s="36">
        <f t="shared" si="56"/>
        <v>0</v>
      </c>
      <c r="V70" s="80">
        <f t="shared" si="57"/>
        <v>0</v>
      </c>
      <c r="W70" s="37" t="str">
        <f>IF(ISNA(VLOOKUP($L$2:$L$104,Notes!$A$1:$B$10,2,0)),"",VLOOKUP($L$2:$L$104,Notes!$A$1:$B$10,2,0))</f>
        <v/>
      </c>
      <c r="X70" s="22" t="str">
        <f>IF(ISNA(VLOOKUP($N$2:$N$104,Notes!$A$1:$B$10,2,0)),"",VLOOKUP($N$2:$N$104,Notes!$A$1:$B$10,2,0))</f>
        <v/>
      </c>
      <c r="Y70" s="22" t="str">
        <f>IF(ISNA(VLOOKUP($P$2:$P$104,Notes!$A$1:$B$10,2,0)),"",VLOOKUP($P$2:$P$104,Notes!$A$1:$B$10,2,0))</f>
        <v/>
      </c>
      <c r="Z70" s="22" t="str">
        <f>IF(ISNA(VLOOKUP($R$2:$R$104,Notes!$C$1:$D$10,2,0)),"",VLOOKUP($R$2:$R$104,Notes!$C$1:$D$10,2,0))</f>
        <v/>
      </c>
      <c r="AA70" s="22" t="str">
        <f>IF(ISNA(VLOOKUP($T$2:$T$104,Notes!$E$1:$F$10,2,0)),"",VLOOKUP($T$2:$T$104,Notes!$E$1:$F$10,2,0))</f>
        <v/>
      </c>
      <c r="AB70" s="38">
        <f t="shared" si="58"/>
        <v>0</v>
      </c>
      <c r="AC70" s="123">
        <v>26</v>
      </c>
      <c r="AD70" s="124">
        <v>7</v>
      </c>
      <c r="AE70" s="124">
        <v>18</v>
      </c>
      <c r="AF70" s="124">
        <v>7</v>
      </c>
      <c r="AG70" s="124">
        <v>40</v>
      </c>
      <c r="AH70" s="124">
        <v>6</v>
      </c>
      <c r="AI70" s="124"/>
      <c r="AJ70" s="124"/>
      <c r="AK70" s="124"/>
      <c r="AL70" s="124"/>
      <c r="AM70" s="125">
        <f t="shared" si="59"/>
        <v>84</v>
      </c>
      <c r="AN70" s="126">
        <f t="shared" si="60"/>
        <v>1</v>
      </c>
      <c r="AO70" s="37">
        <f>IF(ISNA(VLOOKUP($AD$2:$AD$104,Notes!$A$1:$B$10,2,0)),"",VLOOKUP($AD$2:$AD$104,Notes!$A$1:$B$10,2,0))</f>
        <v>4</v>
      </c>
      <c r="AP70" s="22">
        <f>IF(ISNA(VLOOKUP($AF$2:$AF$104,Notes!$A$1:$B$10,2,0)),"",VLOOKUP($AF$2:$AF$104,Notes!$A$1:$B$10,2,0))</f>
        <v>4</v>
      </c>
      <c r="AQ70" s="22">
        <f>IF(ISNA(VLOOKUP($AH$2:$AH$104,Notes!$A$1:$B$10,2,0)),"",VLOOKUP($AH$2:$AH$104,Notes!$A$1:$B$10,2,0))</f>
        <v>5</v>
      </c>
      <c r="AR70" s="22" t="str">
        <f>IF(ISNA(VLOOKUP($AJ$2:$AJ$104,Notes!$C$1:$D$10,2,0)),"",VLOOKUP($AJ$2:$AJ$104,Notes!$C$1:$D$10,2,0))</f>
        <v/>
      </c>
      <c r="AS70" s="22" t="str">
        <f>IF(ISNA(VLOOKUP($AL$2:$AL$104,Notes!$E$1:$F$10,2,0)),"",VLOOKUP($AL$2:$AL$104,Notes!$E$1:$F$10,2,0))</f>
        <v/>
      </c>
      <c r="AT70" s="38">
        <f t="shared" ref="AT70:AT71" si="68">SUM(AO70:AS70)</f>
        <v>13</v>
      </c>
      <c r="AU70" s="123"/>
      <c r="AV70" s="124"/>
      <c r="AW70" s="124"/>
      <c r="AX70" s="124"/>
      <c r="AY70" s="124"/>
      <c r="AZ70" s="124"/>
      <c r="BA70" s="124"/>
      <c r="BB70" s="124"/>
      <c r="BC70" s="124"/>
      <c r="BD70" s="124"/>
      <c r="BE70" s="125">
        <f t="shared" si="62"/>
        <v>0</v>
      </c>
      <c r="BF70" s="126">
        <f t="shared" si="63"/>
        <v>0</v>
      </c>
      <c r="BG70" s="37" t="str">
        <f>IF(ISNA(VLOOKUP($AV$2:$AV$104,Notes!$A$1:$B$10,2,0)),"",VLOOKUP($AV$2:$AV$104,Notes!$A$1:$B$10,2,0))</f>
        <v/>
      </c>
      <c r="BH70" s="22" t="str">
        <f>IF(ISNA(VLOOKUP($AX$2:$AX$104,Notes!$A$1:$B$10,2,0)),"",VLOOKUP($AX$2:$AX$104,Notes!$A$1:$B$10,2,0))</f>
        <v/>
      </c>
      <c r="BI70" s="22" t="str">
        <f>IF(ISNA(VLOOKUP($AZ$2:$AZ$104,Notes!$A$1:$B$10,2,0)),"",VLOOKUP($AZ$2:$AZ$104,Notes!$A$1:$B$10,2,0))</f>
        <v/>
      </c>
      <c r="BJ70" s="22" t="str">
        <f>IF(ISNA(VLOOKUP($BB$2:$BB$104,Notes!$C$1:$D$10,2,0)),"",VLOOKUP($BB$2:$BB$104,Notes!$C$1:$D$10,2,0))</f>
        <v/>
      </c>
      <c r="BK70" s="22" t="str">
        <f>IF(ISNA(VLOOKUP($BD$2:$BD$104,Notes!$E$1:$F$10,2,0)),"",VLOOKUP($BD$2:$BD$104,Notes!$E$1:$F$10,2,0))</f>
        <v/>
      </c>
      <c r="BL70" s="38">
        <f t="shared" ref="BL70:BL71" si="69">SUM(BG70:BK70)</f>
        <v>0</v>
      </c>
      <c r="BM70" s="123"/>
      <c r="BN70" s="124"/>
      <c r="BO70" s="124"/>
      <c r="BP70" s="124"/>
      <c r="BQ70" s="124"/>
      <c r="BR70" s="124"/>
      <c r="BS70" s="124"/>
      <c r="BT70" s="124"/>
      <c r="BU70" s="124"/>
      <c r="BV70" s="124"/>
      <c r="BW70" s="125">
        <f t="shared" si="65"/>
        <v>0</v>
      </c>
      <c r="BX70" s="126">
        <f t="shared" si="66"/>
        <v>0</v>
      </c>
      <c r="BY70" s="37" t="str">
        <f>IF(ISNA(VLOOKUP($BN$2:$BN$104,Notes!$A$1:$B$10,2,0)),"",VLOOKUP($BN$2:$BN$104,Notes!$A$1:$B$10,2,0))</f>
        <v/>
      </c>
      <c r="BZ70" s="22" t="str">
        <f>IF(ISNA(VLOOKUP($BP$2:$BP$104,Notes!$A$1:$B$10,2,0)),"",VLOOKUP($BP$2:$BP$104,Notes!$A$1:$B$10,2,0))</f>
        <v/>
      </c>
      <c r="CA70" s="22" t="str">
        <f>IF(ISNA(VLOOKUP($BR$2:$BR$104,Notes!$A$1:$B$10,2,0)),"",VLOOKUP($BR$2:$BR$104,Notes!$A$1:$B$10,2,0))</f>
        <v/>
      </c>
      <c r="CB70" s="22" t="str">
        <f>IF(ISNA(VLOOKUP($BT$2:$BT$104,Notes!$C$1:$D$10,2,0)),"",VLOOKUP($BT$2:$BT$104,Notes!$C$1:$D$10,2,0))</f>
        <v/>
      </c>
      <c r="CC70" s="22" t="str">
        <f>IF(ISNA(VLOOKUP($BV$2:$BV$104,Notes!$E$1:$F$10,2,0)),"",VLOOKUP($BV$2:$BV$104,Notes!$E$1:$F$10,2,0))</f>
        <v/>
      </c>
      <c r="CD70" s="38">
        <f t="shared" ref="CD70:CD71" si="70">SUM(BY70:CC70)</f>
        <v>0</v>
      </c>
      <c r="CE70" s="127">
        <f t="shared" ref="CE70:CE71" si="71">AB70</f>
        <v>0</v>
      </c>
      <c r="CF70" s="125">
        <f t="shared" ref="CF70:CF71" si="72">AT70</f>
        <v>13</v>
      </c>
      <c r="CG70" s="125">
        <f t="shared" ref="CG70:CG71" si="73">BL70</f>
        <v>0</v>
      </c>
      <c r="CH70" s="126">
        <f t="shared" ref="CH70:CH71" si="74">CD70</f>
        <v>0</v>
      </c>
      <c r="CI70" s="39"/>
    </row>
    <row r="71" spans="1:87">
      <c r="A71" s="128">
        <v>630</v>
      </c>
      <c r="B71" s="151" t="s">
        <v>292</v>
      </c>
      <c r="C71" s="35">
        <f t="shared" si="48"/>
        <v>39</v>
      </c>
      <c r="D71" s="22">
        <f t="shared" si="49"/>
        <v>9</v>
      </c>
      <c r="E71" s="22">
        <f t="shared" si="50"/>
        <v>1</v>
      </c>
      <c r="F71" s="22">
        <f t="shared" si="51"/>
        <v>9</v>
      </c>
      <c r="G71" s="22" t="str">
        <f t="shared" si="52"/>
        <v>CBDG</v>
      </c>
      <c r="H71" s="22">
        <f t="shared" si="53"/>
        <v>0</v>
      </c>
      <c r="I71" s="33">
        <f t="shared" si="54"/>
        <v>0</v>
      </c>
      <c r="J71" s="36">
        <f t="shared" si="55"/>
        <v>0</v>
      </c>
      <c r="K71" s="40"/>
      <c r="L71" s="32"/>
      <c r="M71" s="32"/>
      <c r="N71" s="32"/>
      <c r="O71" s="32"/>
      <c r="P71" s="32"/>
      <c r="Q71" s="32"/>
      <c r="R71" s="32"/>
      <c r="S71" s="32"/>
      <c r="T71" s="32"/>
      <c r="U71" s="36">
        <f t="shared" si="56"/>
        <v>0</v>
      </c>
      <c r="V71" s="80">
        <f t="shared" si="57"/>
        <v>0</v>
      </c>
      <c r="W71" s="37" t="str">
        <f>IF(ISNA(VLOOKUP($L$2:$L$104,Notes!$A$1:$B$10,2,0)),"",VLOOKUP($L$2:$L$104,Notes!$A$1:$B$10,2,0))</f>
        <v/>
      </c>
      <c r="X71" s="22" t="str">
        <f>IF(ISNA(VLOOKUP($N$2:$N$104,Notes!$A$1:$B$10,2,0)),"",VLOOKUP($N$2:$N$104,Notes!$A$1:$B$10,2,0))</f>
        <v/>
      </c>
      <c r="Y71" s="22" t="str">
        <f>IF(ISNA(VLOOKUP($P$2:$P$104,Notes!$A$1:$B$10,2,0)),"",VLOOKUP($P$2:$P$104,Notes!$A$1:$B$10,2,0))</f>
        <v/>
      </c>
      <c r="Z71" s="22" t="str">
        <f>IF(ISNA(VLOOKUP($R$2:$R$104,Notes!$C$1:$D$10,2,0)),"",VLOOKUP($R$2:$R$104,Notes!$C$1:$D$10,2,0))</f>
        <v/>
      </c>
      <c r="AA71" s="22" t="str">
        <f>IF(ISNA(VLOOKUP($T$2:$T$104,Notes!$E$1:$F$10,2,0)),"",VLOOKUP($T$2:$T$104,Notes!$E$1:$F$10,2,0))</f>
        <v/>
      </c>
      <c r="AB71" s="38">
        <f t="shared" si="58"/>
        <v>0</v>
      </c>
      <c r="AC71" s="123">
        <v>30</v>
      </c>
      <c r="AD71" s="124">
        <v>6</v>
      </c>
      <c r="AE71" s="124">
        <v>9</v>
      </c>
      <c r="AF71" s="124">
        <v>7</v>
      </c>
      <c r="AG71" s="124"/>
      <c r="AH71" s="124"/>
      <c r="AI71" s="124"/>
      <c r="AJ71" s="124"/>
      <c r="AK71" s="124"/>
      <c r="AL71" s="124"/>
      <c r="AM71" s="125">
        <f t="shared" si="59"/>
        <v>39</v>
      </c>
      <c r="AN71" s="126">
        <f t="shared" si="60"/>
        <v>1</v>
      </c>
      <c r="AO71" s="37">
        <f>IF(ISNA(VLOOKUP($AD$2:$AD$104,Notes!$A$1:$B$10,2,0)),"",VLOOKUP($AD$2:$AD$104,Notes!$A$1:$B$10,2,0))</f>
        <v>5</v>
      </c>
      <c r="AP71" s="22">
        <f>IF(ISNA(VLOOKUP($AF$2:$AF$104,Notes!$A$1:$B$10,2,0)),"",VLOOKUP($AF$2:$AF$104,Notes!$A$1:$B$10,2,0))</f>
        <v>4</v>
      </c>
      <c r="AQ71" s="22" t="str">
        <f>IF(ISNA(VLOOKUP($AH$2:$AH$104,Notes!$A$1:$B$10,2,0)),"",VLOOKUP($AH$2:$AH$104,Notes!$A$1:$B$10,2,0))</f>
        <v/>
      </c>
      <c r="AR71" s="22" t="str">
        <f>IF(ISNA(VLOOKUP($AJ$2:$AJ$104,Notes!$C$1:$D$10,2,0)),"",VLOOKUP($AJ$2:$AJ$104,Notes!$C$1:$D$10,2,0))</f>
        <v/>
      </c>
      <c r="AS71" s="22" t="str">
        <f>IF(ISNA(VLOOKUP($AL$2:$AL$104,Notes!$E$1:$F$10,2,0)),"",VLOOKUP($AL$2:$AL$104,Notes!$E$1:$F$10,2,0))</f>
        <v/>
      </c>
      <c r="AT71" s="38">
        <f t="shared" si="68"/>
        <v>9</v>
      </c>
      <c r="AU71" s="123"/>
      <c r="AV71" s="124"/>
      <c r="AW71" s="124"/>
      <c r="AX71" s="124"/>
      <c r="AY71" s="124"/>
      <c r="AZ71" s="124"/>
      <c r="BA71" s="124"/>
      <c r="BB71" s="124"/>
      <c r="BC71" s="124"/>
      <c r="BD71" s="124"/>
      <c r="BE71" s="125">
        <f t="shared" si="62"/>
        <v>0</v>
      </c>
      <c r="BF71" s="126">
        <f t="shared" si="63"/>
        <v>0</v>
      </c>
      <c r="BG71" s="37" t="str">
        <f>IF(ISNA(VLOOKUP($AV$2:$AV$104,Notes!$A$1:$B$10,2,0)),"",VLOOKUP($AV$2:$AV$104,Notes!$A$1:$B$10,2,0))</f>
        <v/>
      </c>
      <c r="BH71" s="22" t="str">
        <f>IF(ISNA(VLOOKUP($AX$2:$AX$104,Notes!$A$1:$B$10,2,0)),"",VLOOKUP($AX$2:$AX$104,Notes!$A$1:$B$10,2,0))</f>
        <v/>
      </c>
      <c r="BI71" s="22" t="str">
        <f>IF(ISNA(VLOOKUP($AZ$2:$AZ$104,Notes!$A$1:$B$10,2,0)),"",VLOOKUP($AZ$2:$AZ$104,Notes!$A$1:$B$10,2,0))</f>
        <v/>
      </c>
      <c r="BJ71" s="22" t="str">
        <f>IF(ISNA(VLOOKUP($BB$2:$BB$104,Notes!$C$1:$D$10,2,0)),"",VLOOKUP($BB$2:$BB$104,Notes!$C$1:$D$10,2,0))</f>
        <v/>
      </c>
      <c r="BK71" s="22" t="str">
        <f>IF(ISNA(VLOOKUP($BD$2:$BD$104,Notes!$E$1:$F$10,2,0)),"",VLOOKUP($BD$2:$BD$104,Notes!$E$1:$F$10,2,0))</f>
        <v/>
      </c>
      <c r="BL71" s="38">
        <f t="shared" si="69"/>
        <v>0</v>
      </c>
      <c r="BM71" s="123"/>
      <c r="BN71" s="124"/>
      <c r="BO71" s="124"/>
      <c r="BP71" s="124"/>
      <c r="BQ71" s="124"/>
      <c r="BR71" s="124"/>
      <c r="BS71" s="124"/>
      <c r="BT71" s="124"/>
      <c r="BU71" s="124"/>
      <c r="BV71" s="124"/>
      <c r="BW71" s="125">
        <f t="shared" si="65"/>
        <v>0</v>
      </c>
      <c r="BX71" s="126">
        <f t="shared" si="66"/>
        <v>0</v>
      </c>
      <c r="BY71" s="37" t="str">
        <f>IF(ISNA(VLOOKUP($BN$2:$BN$104,Notes!$A$1:$B$10,2,0)),"",VLOOKUP($BN$2:$BN$104,Notes!$A$1:$B$10,2,0))</f>
        <v/>
      </c>
      <c r="BZ71" s="22" t="str">
        <f>IF(ISNA(VLOOKUP($BP$2:$BP$104,Notes!$A$1:$B$10,2,0)),"",VLOOKUP($BP$2:$BP$104,Notes!$A$1:$B$10,2,0))</f>
        <v/>
      </c>
      <c r="CA71" s="22" t="str">
        <f>IF(ISNA(VLOOKUP($BR$2:$BR$104,Notes!$A$1:$B$10,2,0)),"",VLOOKUP($BR$2:$BR$104,Notes!$A$1:$B$10,2,0))</f>
        <v/>
      </c>
      <c r="CB71" s="22" t="str">
        <f>IF(ISNA(VLOOKUP($BT$2:$BT$104,Notes!$C$1:$D$10,2,0)),"",VLOOKUP($BT$2:$BT$104,Notes!$C$1:$D$10,2,0))</f>
        <v/>
      </c>
      <c r="CC71" s="22" t="str">
        <f>IF(ISNA(VLOOKUP($BV$2:$BV$104,Notes!$E$1:$F$10,2,0)),"",VLOOKUP($BV$2:$BV$104,Notes!$E$1:$F$10,2,0))</f>
        <v/>
      </c>
      <c r="CD71" s="38">
        <f t="shared" si="70"/>
        <v>0</v>
      </c>
      <c r="CE71" s="127">
        <f t="shared" si="71"/>
        <v>0</v>
      </c>
      <c r="CF71" s="125">
        <f t="shared" si="72"/>
        <v>9</v>
      </c>
      <c r="CG71" s="125">
        <f t="shared" si="73"/>
        <v>0</v>
      </c>
      <c r="CH71" s="126">
        <f t="shared" si="74"/>
        <v>0</v>
      </c>
      <c r="CI71" s="39"/>
    </row>
  </sheetData>
  <sortState ref="A3:CD66">
    <sortCondition ref="A3"/>
  </sortState>
  <mergeCells count="11">
    <mergeCell ref="AO1:AT1"/>
    <mergeCell ref="A1:B1"/>
    <mergeCell ref="C1:J1"/>
    <mergeCell ref="K1:V1"/>
    <mergeCell ref="W1:AB1"/>
    <mergeCell ref="AC1:AN1"/>
    <mergeCell ref="AU1:BF1"/>
    <mergeCell ref="BG1:BL1"/>
    <mergeCell ref="BM1:BX1"/>
    <mergeCell ref="BY1:CD1"/>
    <mergeCell ref="CE1:C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I71"/>
  <sheetViews>
    <sheetView workbookViewId="0">
      <pane xSplit="2" ySplit="1" topLeftCell="C64" activePane="bottomRight" state="frozen"/>
      <selection pane="topRight" activeCell="C1" sqref="C1"/>
      <selection pane="bottomLeft" activeCell="A2" sqref="A2"/>
      <selection pane="bottomRight" activeCell="E79" sqref="E79"/>
    </sheetView>
  </sheetViews>
  <sheetFormatPr defaultRowHeight="15"/>
  <cols>
    <col min="2" max="2" width="13.42578125" bestFit="1" customWidth="1"/>
    <col min="3" max="3" width="9.85546875" bestFit="1" customWidth="1"/>
    <col min="4" max="4" width="12.140625" bestFit="1" customWidth="1"/>
    <col min="5" max="5" width="14" bestFit="1" customWidth="1"/>
    <col min="6" max="6" width="16.42578125" bestFit="1" customWidth="1"/>
    <col min="7" max="7" width="13.7109375" bestFit="1" customWidth="1"/>
    <col min="8" max="8" width="11.42578125" bestFit="1" customWidth="1"/>
    <col min="9" max="9" width="19.5703125" bestFit="1" customWidth="1"/>
    <col min="10" max="10" width="10.85546875" bestFit="1" customWidth="1"/>
    <col min="11" max="20" width="4.42578125" customWidth="1"/>
    <col min="21" max="21" width="11.28515625" bestFit="1" customWidth="1"/>
    <col min="22" max="22" width="0" hidden="1" customWidth="1"/>
    <col min="23" max="27" width="5.42578125" customWidth="1"/>
    <col min="28" max="28" width="13.7109375" bestFit="1" customWidth="1"/>
    <col min="29" max="38" width="4.7109375" customWidth="1"/>
    <col min="39" max="39" width="11.28515625" bestFit="1" customWidth="1"/>
    <col min="40" max="40" width="0" hidden="1" customWidth="1"/>
    <col min="41" max="45" width="5.5703125" customWidth="1"/>
    <col min="46" max="46" width="13.7109375" bestFit="1" customWidth="1"/>
    <col min="47" max="56" width="4.5703125" customWidth="1"/>
    <col min="57" max="57" width="11.28515625" bestFit="1" customWidth="1"/>
    <col min="58" max="58" width="0" hidden="1" customWidth="1"/>
    <col min="59" max="63" width="5.140625" customWidth="1"/>
    <col min="64" max="64" width="13.7109375" bestFit="1" customWidth="1"/>
    <col min="65" max="74" width="5" customWidth="1"/>
    <col min="75" max="75" width="11.28515625" bestFit="1" customWidth="1"/>
    <col min="76" max="76" width="0" hidden="1" customWidth="1"/>
    <col min="77" max="81" width="5.28515625" customWidth="1"/>
    <col min="82" max="82" width="13.7109375" bestFit="1" customWidth="1"/>
    <col min="83" max="86" width="9.140625" hidden="1" customWidth="1"/>
    <col min="101" max="105" width="0" hidden="1" customWidth="1"/>
  </cols>
  <sheetData>
    <row r="1" spans="1:86" s="1" customFormat="1" ht="15.75" thickBot="1">
      <c r="A1" s="167" t="s">
        <v>2</v>
      </c>
      <c r="B1" s="168"/>
      <c r="C1" s="171" t="s">
        <v>260</v>
      </c>
      <c r="D1" s="165"/>
      <c r="E1" s="165"/>
      <c r="F1" s="165"/>
      <c r="G1" s="165"/>
      <c r="H1" s="165"/>
      <c r="I1" s="165"/>
      <c r="J1" s="166"/>
      <c r="K1" s="164" t="s">
        <v>263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67" t="s">
        <v>264</v>
      </c>
      <c r="X1" s="169"/>
      <c r="Y1" s="169"/>
      <c r="Z1" s="169"/>
      <c r="AA1" s="169"/>
      <c r="AB1" s="170"/>
      <c r="AC1" s="169" t="s">
        <v>265</v>
      </c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7" t="s">
        <v>266</v>
      </c>
      <c r="AP1" s="169"/>
      <c r="AQ1" s="169"/>
      <c r="AR1" s="169"/>
      <c r="AS1" s="169"/>
      <c r="AT1" s="170"/>
      <c r="AU1" s="169" t="s">
        <v>267</v>
      </c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7" t="s">
        <v>268</v>
      </c>
      <c r="BH1" s="169"/>
      <c r="BI1" s="169"/>
      <c r="BJ1" s="169"/>
      <c r="BK1" s="169"/>
      <c r="BL1" s="170"/>
      <c r="BM1" s="169" t="s">
        <v>269</v>
      </c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7" t="s">
        <v>270</v>
      </c>
      <c r="BZ1" s="169"/>
      <c r="CA1" s="169"/>
      <c r="CB1" s="169"/>
      <c r="CC1" s="169"/>
      <c r="CD1" s="170"/>
      <c r="CE1" s="164" t="s">
        <v>120</v>
      </c>
      <c r="CF1" s="165"/>
      <c r="CG1" s="165"/>
      <c r="CH1" s="166"/>
    </row>
    <row r="2" spans="1:86">
      <c r="A2" s="23" t="s">
        <v>0</v>
      </c>
      <c r="B2" s="67" t="s">
        <v>1</v>
      </c>
      <c r="C2" s="24" t="s">
        <v>261</v>
      </c>
      <c r="D2" s="25" t="s">
        <v>262</v>
      </c>
      <c r="E2" s="25" t="s">
        <v>25</v>
      </c>
      <c r="F2" s="25" t="s">
        <v>26</v>
      </c>
      <c r="G2" s="25" t="s">
        <v>119</v>
      </c>
      <c r="H2" s="25" t="s">
        <v>27</v>
      </c>
      <c r="I2" s="25" t="s">
        <v>128</v>
      </c>
      <c r="J2" s="26" t="s">
        <v>28</v>
      </c>
      <c r="K2" s="27" t="s">
        <v>5</v>
      </c>
      <c r="L2" s="28" t="s">
        <v>10</v>
      </c>
      <c r="M2" s="27" t="s">
        <v>6</v>
      </c>
      <c r="N2" s="28" t="s">
        <v>10</v>
      </c>
      <c r="O2" s="27" t="s">
        <v>7</v>
      </c>
      <c r="P2" s="28" t="s">
        <v>10</v>
      </c>
      <c r="Q2" s="27" t="s">
        <v>8</v>
      </c>
      <c r="R2" s="28" t="s">
        <v>10</v>
      </c>
      <c r="S2" s="27" t="s">
        <v>9</v>
      </c>
      <c r="T2" s="28" t="s">
        <v>10</v>
      </c>
      <c r="U2" s="29" t="s">
        <v>16</v>
      </c>
      <c r="V2" s="29" t="s">
        <v>31</v>
      </c>
      <c r="W2" s="23" t="s">
        <v>5</v>
      </c>
      <c r="X2" s="66" t="s">
        <v>6</v>
      </c>
      <c r="Y2" s="66" t="s">
        <v>7</v>
      </c>
      <c r="Z2" s="66" t="s">
        <v>8</v>
      </c>
      <c r="AA2" s="66" t="s">
        <v>9</v>
      </c>
      <c r="AB2" s="31" t="s">
        <v>17</v>
      </c>
      <c r="AC2" s="27" t="s">
        <v>5</v>
      </c>
      <c r="AD2" s="28" t="s">
        <v>10</v>
      </c>
      <c r="AE2" s="27" t="s">
        <v>6</v>
      </c>
      <c r="AF2" s="28" t="s">
        <v>10</v>
      </c>
      <c r="AG2" s="27" t="s">
        <v>7</v>
      </c>
      <c r="AH2" s="28" t="s">
        <v>10</v>
      </c>
      <c r="AI2" s="27" t="s">
        <v>8</v>
      </c>
      <c r="AJ2" s="28" t="s">
        <v>10</v>
      </c>
      <c r="AK2" s="27" t="s">
        <v>9</v>
      </c>
      <c r="AL2" s="28" t="s">
        <v>10</v>
      </c>
      <c r="AM2" s="30" t="s">
        <v>16</v>
      </c>
      <c r="AN2" s="29" t="s">
        <v>31</v>
      </c>
      <c r="AO2" s="23" t="s">
        <v>5</v>
      </c>
      <c r="AP2" s="66" t="s">
        <v>6</v>
      </c>
      <c r="AQ2" s="66" t="s">
        <v>7</v>
      </c>
      <c r="AR2" s="66" t="s">
        <v>8</v>
      </c>
      <c r="AS2" s="66" t="s">
        <v>9</v>
      </c>
      <c r="AT2" s="31" t="s">
        <v>17</v>
      </c>
      <c r="AU2" s="27" t="s">
        <v>5</v>
      </c>
      <c r="AV2" s="28" t="s">
        <v>10</v>
      </c>
      <c r="AW2" s="27" t="s">
        <v>6</v>
      </c>
      <c r="AX2" s="28" t="s">
        <v>10</v>
      </c>
      <c r="AY2" s="27" t="s">
        <v>7</v>
      </c>
      <c r="AZ2" s="28" t="s">
        <v>10</v>
      </c>
      <c r="BA2" s="27" t="s">
        <v>8</v>
      </c>
      <c r="BB2" s="28" t="s">
        <v>10</v>
      </c>
      <c r="BC2" s="27" t="s">
        <v>9</v>
      </c>
      <c r="BD2" s="28" t="s">
        <v>10</v>
      </c>
      <c r="BE2" s="30" t="s">
        <v>16</v>
      </c>
      <c r="BF2" s="2" t="s">
        <v>31</v>
      </c>
      <c r="BG2" s="23" t="s">
        <v>5</v>
      </c>
      <c r="BH2" s="66" t="s">
        <v>6</v>
      </c>
      <c r="BI2" s="66" t="s">
        <v>7</v>
      </c>
      <c r="BJ2" s="66" t="s">
        <v>8</v>
      </c>
      <c r="BK2" s="66" t="s">
        <v>9</v>
      </c>
      <c r="BL2" s="31" t="s">
        <v>17</v>
      </c>
      <c r="BM2" s="27" t="s">
        <v>5</v>
      </c>
      <c r="BN2" s="28" t="s">
        <v>10</v>
      </c>
      <c r="BO2" s="27" t="s">
        <v>6</v>
      </c>
      <c r="BP2" s="28" t="s">
        <v>10</v>
      </c>
      <c r="BQ2" s="27" t="s">
        <v>7</v>
      </c>
      <c r="BR2" s="28" t="s">
        <v>10</v>
      </c>
      <c r="BS2" s="27" t="s">
        <v>8</v>
      </c>
      <c r="BT2" s="28" t="s">
        <v>10</v>
      </c>
      <c r="BU2" s="27" t="s">
        <v>9</v>
      </c>
      <c r="BV2" s="28" t="s">
        <v>10</v>
      </c>
      <c r="BW2" s="30" t="s">
        <v>16</v>
      </c>
      <c r="BX2" s="29" t="s">
        <v>31</v>
      </c>
      <c r="BY2" s="23" t="s">
        <v>5</v>
      </c>
      <c r="BZ2" s="66" t="s">
        <v>6</v>
      </c>
      <c r="CA2" s="66" t="s">
        <v>7</v>
      </c>
      <c r="CB2" s="66" t="s">
        <v>8</v>
      </c>
      <c r="CC2" s="66" t="s">
        <v>9</v>
      </c>
      <c r="CD2" s="31" t="s">
        <v>17</v>
      </c>
      <c r="CE2" s="56" t="s">
        <v>121</v>
      </c>
      <c r="CF2" s="45" t="s">
        <v>122</v>
      </c>
      <c r="CG2" s="45" t="s">
        <v>123</v>
      </c>
      <c r="CH2" s="45" t="s">
        <v>124</v>
      </c>
    </row>
    <row r="3" spans="1:86">
      <c r="A3" s="35">
        <v>1</v>
      </c>
      <c r="B3" s="36" t="s">
        <v>38</v>
      </c>
      <c r="C3" s="35">
        <f t="shared" ref="C3:C34" si="0">SUM(U3,AM3,BE3,BW3)</f>
        <v>0</v>
      </c>
      <c r="D3" s="22">
        <f t="shared" ref="D3:D34" si="1">SUM(AB3,AT3,BL3,CD3)</f>
        <v>0</v>
      </c>
      <c r="E3" s="22">
        <f t="shared" ref="E3:E34" si="2">SUM(V3,AN3,BF3,BX3)</f>
        <v>0</v>
      </c>
      <c r="F3" s="22">
        <f t="shared" ref="F3:F34" si="3">IFERROR(D3/E3,0)</f>
        <v>0</v>
      </c>
      <c r="G3" s="22">
        <f t="shared" ref="G3:G34" si="4">IF(E3&lt;1,0,IF(E3&lt;3,"CBDG",LARGE(CE3:CH3,1)+LARGE(CE3:CH3,2)+LARGE(CE3:CH3,3)))</f>
        <v>0</v>
      </c>
      <c r="H3" s="22">
        <f t="shared" ref="H3:H34" si="5">COUNTIF(T3,"1")+COUNTIF(AL3,"1")+COUNTIF(BD3,"1")+COUNTIF(BV3,"1")</f>
        <v>0</v>
      </c>
      <c r="I3" s="33">
        <f t="shared" ref="I3:I34" si="6">COUNTIF(R3,"1")+COUNTIF(AJ3,"1")+COUNTIF(BB3,"1")+COUNTIF(BT3,"1")</f>
        <v>0</v>
      </c>
      <c r="J3" s="36">
        <f t="shared" ref="J3:J34" si="7">COUNTIF(L3,"1")+COUNTIF(N3,"1")+COUNTIF(P3,"1")+COUNTIF(AD3,"1")+COUNTIF(AF3,"1")+COUNTIF(AH3,"1")+COUNTIF(AV3,"1")+COUNTIF(AX3,"1")+COUNTIF(AZ3,"1")+COUNTIF(BN3,"1")+COUNTIF(BP3,"1")+COUNTIF(BR3,"1")</f>
        <v>0</v>
      </c>
      <c r="K3" s="34"/>
      <c r="L3" s="32"/>
      <c r="M3" s="32"/>
      <c r="N3" s="32"/>
      <c r="O3" s="32"/>
      <c r="P3" s="32"/>
      <c r="Q3" s="32"/>
      <c r="R3" s="32"/>
      <c r="S3" s="32"/>
      <c r="T3" s="32"/>
      <c r="U3" s="22">
        <f t="shared" ref="U3:U34" si="8">SUM(K3,M3,O3,Q3,S3)</f>
        <v>0</v>
      </c>
      <c r="V3" s="33">
        <f t="shared" ref="V3:V34" si="9">IF(U3&gt;0,1,0)</f>
        <v>0</v>
      </c>
      <c r="W3" s="37" t="str">
        <f>IF(ISNA(VLOOKUP($L$2:$L$66,Notes!$A$1:$B$10,2,0)),"",VLOOKUP($L$2:$L$66,Notes!$A$1:$B$10,2,0))</f>
        <v/>
      </c>
      <c r="X3" s="22" t="str">
        <f>IF(ISNA(VLOOKUP($N$2:$N$66,Notes!$A$1:$B$10,2,0)),"",VLOOKUP($N$2:$N$66,Notes!$A$1:$B$10,2,0))</f>
        <v/>
      </c>
      <c r="Y3" s="22" t="str">
        <f>IF(ISNA(VLOOKUP($P$2:$P$66,Notes!$A$1:$B$10,2,0)),"",VLOOKUP($P$2:$P$66,Notes!$A$1:$B$10,2,0))</f>
        <v/>
      </c>
      <c r="Z3" s="22" t="str">
        <f>IF(ISNA(VLOOKUP($R$2:$R$66,Notes!$C$1:$D$10,2,0)),"",VLOOKUP($R$2:$R$66,Notes!$C$1:$D$10,2,0))</f>
        <v/>
      </c>
      <c r="AA3" s="22" t="str">
        <f>IF(ISNA(VLOOKUP($T$2:$T$66,Notes!$E$1:$F$10,2,0)),"",VLOOKUP($T$2:$T$66,Notes!$E$1:$F$10,2,0))</f>
        <v/>
      </c>
      <c r="AB3" s="38">
        <f t="shared" ref="AB3:AB34" si="10">SUM(W3:AA3)</f>
        <v>0</v>
      </c>
      <c r="AC3" s="34"/>
      <c r="AD3" s="32"/>
      <c r="AE3" s="32"/>
      <c r="AF3" s="32"/>
      <c r="AG3" s="32"/>
      <c r="AH3" s="32"/>
      <c r="AI3" s="32"/>
      <c r="AJ3" s="32"/>
      <c r="AK3" s="32"/>
      <c r="AL3" s="32"/>
      <c r="AM3" s="22">
        <f t="shared" ref="AM3:AM34" si="11">SUM(AC3,AE3,AG3,AI3,AK3)</f>
        <v>0</v>
      </c>
      <c r="AN3" s="33">
        <f t="shared" ref="AN3:AN34" si="12">IF(AM3&gt;0,1,0)</f>
        <v>0</v>
      </c>
      <c r="AO3" s="37" t="str">
        <f>IF(ISNA(VLOOKUP($AD$2:$AD$66,Notes!$A$1:$B$10,2,0)),"",VLOOKUP($AD$2:$AD$66,Notes!$A$1:$B$10,2,0))</f>
        <v/>
      </c>
      <c r="AP3" s="22" t="str">
        <f>IF(ISNA(VLOOKUP($AF$2:$AF$66,Notes!$A$1:$B$10,2,0)),"",VLOOKUP($AF$2:$AF$66,Notes!$A$1:$B$10,2,0))</f>
        <v/>
      </c>
      <c r="AQ3" s="22" t="str">
        <f>IF(ISNA(VLOOKUP($AH$2:$AH$66,Notes!$A$1:$B$10,2,0)),"",VLOOKUP($AH$2:$AH$66,Notes!$A$1:$B$10,2,0))</f>
        <v/>
      </c>
      <c r="AR3" s="22" t="str">
        <f>IF(ISNA(VLOOKUP($AJ$2:$AJ$66,Notes!$C$1:$D$10,2,0)),"",VLOOKUP($AJ$2:$AJ$66,Notes!$C$1:$D$10,2,0))</f>
        <v/>
      </c>
      <c r="AS3" s="22" t="str">
        <f>IF(ISNA(VLOOKUP($AL$2:$AL$66,Notes!$E$1:$F$10,2,0)),"",VLOOKUP($AL$2:$AL$66,Notes!$E$1:$F$10,2,0))</f>
        <v/>
      </c>
      <c r="AT3" s="38">
        <f t="shared" ref="AT3:AT34" si="13">SUM(AO3:AS3)</f>
        <v>0</v>
      </c>
      <c r="AU3" s="34"/>
      <c r="AV3" s="32"/>
      <c r="AW3" s="32"/>
      <c r="AX3" s="32"/>
      <c r="AY3" s="32"/>
      <c r="AZ3" s="32"/>
      <c r="BA3" s="32"/>
      <c r="BB3" s="32"/>
      <c r="BC3" s="32"/>
      <c r="BD3" s="32"/>
      <c r="BE3" s="22">
        <f t="shared" ref="BE3:BE34" si="14">SUM(AU3,AW3,AY3,BA3,BC3)</f>
        <v>0</v>
      </c>
      <c r="BF3" s="33">
        <f t="shared" ref="BF3:BF34" si="15">IF(BE3&gt;0,1,0)</f>
        <v>0</v>
      </c>
      <c r="BG3" s="37" t="str">
        <f>IF(ISNA(VLOOKUP($AV$2:$AV$66,Notes!$A$1:$B$10,2,0)),"",VLOOKUP($AV$2:$AV$66,Notes!$A$1:$B$10,2,0))</f>
        <v/>
      </c>
      <c r="BH3" s="22" t="str">
        <f>IF(ISNA(VLOOKUP($AX$2:$AX$66,Notes!$A$1:$B$10,2,0)),"",VLOOKUP($AX$2:$AX$66,Notes!$A$1:$B$10,2,0))</f>
        <v/>
      </c>
      <c r="BI3" s="22" t="str">
        <f>IF(ISNA(VLOOKUP($AZ$2:$AZ$66,Notes!$A$1:$B$10,2,0)),"",VLOOKUP($AZ$2:$AZ$66,Notes!$A$1:$B$10,2,0))</f>
        <v/>
      </c>
      <c r="BJ3" s="22" t="str">
        <f>IF(ISNA(VLOOKUP($BB$2:$BB$66,Notes!$C$1:$D$10,2,0)),"",VLOOKUP($BB$2:$BB$66,Notes!$C$1:$D$10,2,0))</f>
        <v/>
      </c>
      <c r="BK3" s="22" t="str">
        <f>IF(ISNA(VLOOKUP($BD$2:$BD$66,Notes!$E$1:$F$10,2,0)),"",VLOOKUP($BD$2:$BD$66,Notes!$E$1:$F$10,2,0))</f>
        <v/>
      </c>
      <c r="BL3" s="38">
        <f t="shared" ref="BL3:BL34" si="16">SUM(BG3:BK3)</f>
        <v>0</v>
      </c>
      <c r="BM3" s="34"/>
      <c r="BN3" s="32"/>
      <c r="BO3" s="32"/>
      <c r="BP3" s="32"/>
      <c r="BQ3" s="32"/>
      <c r="BR3" s="32"/>
      <c r="BS3" s="32"/>
      <c r="BT3" s="32"/>
      <c r="BU3" s="32"/>
      <c r="BV3" s="32"/>
      <c r="BW3" s="22">
        <f t="shared" ref="BW3:BW34" si="17">SUM(BM3,BO3,BQ3,BS3,BU3)</f>
        <v>0</v>
      </c>
      <c r="BX3" s="33">
        <f t="shared" ref="BX3:BX34" si="18">IF(BW3&gt;0,1,0)</f>
        <v>0</v>
      </c>
      <c r="BY3" s="37" t="str">
        <f>IF(ISNA(VLOOKUP($BN$2:$BN$66,Notes!$A$1:$B$10,2,0)),"",VLOOKUP($BN$2:$BN$66,Notes!$A$1:$B$10,2,0))</f>
        <v/>
      </c>
      <c r="BZ3" s="22" t="str">
        <f>IF(ISNA(VLOOKUP($BP$2:$BP$66,Notes!$A$1:$B$10,2,0)),"",VLOOKUP($BP$2:$BP$66,Notes!$A$1:$B$10,2,0))</f>
        <v/>
      </c>
      <c r="CA3" s="22" t="str">
        <f>IF(ISNA(VLOOKUP($BR$2:$BR$66,Notes!$A$1:$B$10,2,0)),"",VLOOKUP($BR$2:$BR$66,Notes!$A$1:$B$10,2,0))</f>
        <v/>
      </c>
      <c r="CB3" s="22" t="str">
        <f>IF(ISNA(VLOOKUP($BT$2:$BT$66,Notes!$C$1:$D$10,2,0)),"",VLOOKUP($BT$2:$BT$66,Notes!$C$1:$D$10,2,0))</f>
        <v/>
      </c>
      <c r="CC3" s="22" t="str">
        <f>IF(ISNA(VLOOKUP($BV$2:$BV$66,Notes!$E$1:$F$10,2,0)),"",VLOOKUP($BV$2:$BV$66,Notes!$E$1:$F$10,2,0))</f>
        <v/>
      </c>
      <c r="CD3" s="38">
        <f t="shared" ref="CD3:CD34" si="19">SUM(BY3:CC3)</f>
        <v>0</v>
      </c>
      <c r="CE3" s="57">
        <f>AB3</f>
        <v>0</v>
      </c>
      <c r="CF3" s="22">
        <f>AT3</f>
        <v>0</v>
      </c>
      <c r="CG3" s="22">
        <f>BL3</f>
        <v>0</v>
      </c>
      <c r="CH3" s="22">
        <f>CD3</f>
        <v>0</v>
      </c>
    </row>
    <row r="4" spans="1:86">
      <c r="A4" s="35">
        <v>14</v>
      </c>
      <c r="B4" s="36" t="s">
        <v>74</v>
      </c>
      <c r="C4" s="35">
        <f t="shared" si="0"/>
        <v>0</v>
      </c>
      <c r="D4" s="22">
        <f t="shared" si="1"/>
        <v>0</v>
      </c>
      <c r="E4" s="22">
        <f t="shared" si="2"/>
        <v>0</v>
      </c>
      <c r="F4" s="22">
        <f t="shared" si="3"/>
        <v>0</v>
      </c>
      <c r="G4" s="22">
        <f t="shared" si="4"/>
        <v>0</v>
      </c>
      <c r="H4" s="22">
        <f t="shared" si="5"/>
        <v>0</v>
      </c>
      <c r="I4" s="33">
        <f t="shared" si="6"/>
        <v>0</v>
      </c>
      <c r="J4" s="36">
        <f t="shared" si="7"/>
        <v>0</v>
      </c>
      <c r="K4" s="34"/>
      <c r="L4" s="32"/>
      <c r="M4" s="32"/>
      <c r="N4" s="32"/>
      <c r="O4" s="32"/>
      <c r="P4" s="32"/>
      <c r="Q4" s="32"/>
      <c r="R4" s="32"/>
      <c r="S4" s="32"/>
      <c r="T4" s="32"/>
      <c r="U4" s="22">
        <f t="shared" si="8"/>
        <v>0</v>
      </c>
      <c r="V4" s="33">
        <f t="shared" si="9"/>
        <v>0</v>
      </c>
      <c r="W4" s="37" t="str">
        <f>IF(ISNA(VLOOKUP($L$2:$L$66,Notes!$A$1:$B$10,2,0)),"",VLOOKUP($L$2:$L$66,Notes!$A$1:$B$10,2,0))</f>
        <v/>
      </c>
      <c r="X4" s="22" t="str">
        <f>IF(ISNA(VLOOKUP($N$2:$N$66,Notes!$A$1:$B$10,2,0)),"",VLOOKUP($N$2:$N$66,Notes!$A$1:$B$10,2,0))</f>
        <v/>
      </c>
      <c r="Y4" s="22" t="str">
        <f>IF(ISNA(VLOOKUP($P$2:$P$66,Notes!$A$1:$B$10,2,0)),"",VLOOKUP($P$2:$P$66,Notes!$A$1:$B$10,2,0))</f>
        <v/>
      </c>
      <c r="Z4" s="22" t="str">
        <f>IF(ISNA(VLOOKUP($R$2:$R$66,Notes!$C$1:$D$10,2,0)),"",VLOOKUP($R$2:$R$66,Notes!$C$1:$D$10,2,0))</f>
        <v/>
      </c>
      <c r="AA4" s="22" t="str">
        <f>IF(ISNA(VLOOKUP($T$2:$T$66,Notes!$E$1:$F$10,2,0)),"",VLOOKUP($T$2:$T$66,Notes!$E$1:$F$10,2,0))</f>
        <v/>
      </c>
      <c r="AB4" s="38">
        <f t="shared" si="10"/>
        <v>0</v>
      </c>
      <c r="AC4" s="34"/>
      <c r="AD4" s="32"/>
      <c r="AE4" s="32"/>
      <c r="AF4" s="32"/>
      <c r="AG4" s="32"/>
      <c r="AH4" s="32"/>
      <c r="AI4" s="32"/>
      <c r="AJ4" s="32"/>
      <c r="AK4" s="32"/>
      <c r="AL4" s="32"/>
      <c r="AM4" s="22">
        <f t="shared" si="11"/>
        <v>0</v>
      </c>
      <c r="AN4" s="33">
        <f t="shared" si="12"/>
        <v>0</v>
      </c>
      <c r="AO4" s="37" t="str">
        <f>IF(ISNA(VLOOKUP($AD$2:$AD$66,Notes!$A$1:$B$10,2,0)),"",VLOOKUP($AD$2:$AD$66,Notes!$A$1:$B$10,2,0))</f>
        <v/>
      </c>
      <c r="AP4" s="22" t="str">
        <f>IF(ISNA(VLOOKUP($AF$2:$AF$66,Notes!$A$1:$B$10,2,0)),"",VLOOKUP($AF$2:$AF$66,Notes!$A$1:$B$10,2,0))</f>
        <v/>
      </c>
      <c r="AQ4" s="22" t="str">
        <f>IF(ISNA(VLOOKUP($AH$2:$AH$66,Notes!$A$1:$B$10,2,0)),"",VLOOKUP($AH$2:$AH$66,Notes!$A$1:$B$10,2,0))</f>
        <v/>
      </c>
      <c r="AR4" s="22" t="str">
        <f>IF(ISNA(VLOOKUP($AJ$2:$AJ$66,Notes!$C$1:$D$10,2,0)),"",VLOOKUP($AJ$2:$AJ$66,Notes!$C$1:$D$10,2,0))</f>
        <v/>
      </c>
      <c r="AS4" s="22" t="str">
        <f>IF(ISNA(VLOOKUP($AL$2:$AL$66,Notes!$E$1:$F$10,2,0)),"",VLOOKUP($AL$2:$AL$66,Notes!$E$1:$F$10,2,0))</f>
        <v/>
      </c>
      <c r="AT4" s="38">
        <f t="shared" si="13"/>
        <v>0</v>
      </c>
      <c r="AU4" s="34"/>
      <c r="AV4" s="32"/>
      <c r="AW4" s="32"/>
      <c r="AX4" s="32"/>
      <c r="AY4" s="32"/>
      <c r="AZ4" s="32"/>
      <c r="BA4" s="32"/>
      <c r="BB4" s="32"/>
      <c r="BC4" s="32"/>
      <c r="BD4" s="32"/>
      <c r="BE4" s="22">
        <f t="shared" si="14"/>
        <v>0</v>
      </c>
      <c r="BF4" s="33">
        <f t="shared" si="15"/>
        <v>0</v>
      </c>
      <c r="BG4" s="37" t="str">
        <f>IF(ISNA(VLOOKUP($AV$2:$AV$66,Notes!$A$1:$B$10,2,0)),"",VLOOKUP($AV$2:$AV$66,Notes!$A$1:$B$10,2,0))</f>
        <v/>
      </c>
      <c r="BH4" s="22" t="str">
        <f>IF(ISNA(VLOOKUP($AX$2:$AX$66,Notes!$A$1:$B$10,2,0)),"",VLOOKUP($AX$2:$AX$66,Notes!$A$1:$B$10,2,0))</f>
        <v/>
      </c>
      <c r="BI4" s="22" t="str">
        <f>IF(ISNA(VLOOKUP($AZ$2:$AZ$66,Notes!$A$1:$B$10,2,0)),"",VLOOKUP($AZ$2:$AZ$66,Notes!$A$1:$B$10,2,0))</f>
        <v/>
      </c>
      <c r="BJ4" s="22" t="str">
        <f>IF(ISNA(VLOOKUP($BB$2:$BB$66,Notes!$C$1:$D$10,2,0)),"",VLOOKUP($BB$2:$BB$66,Notes!$C$1:$D$10,2,0))</f>
        <v/>
      </c>
      <c r="BK4" s="22" t="str">
        <f>IF(ISNA(VLOOKUP($BD$2:$BD$66,Notes!$E$1:$F$10,2,0)),"",VLOOKUP($BD$2:$BD$66,Notes!$E$1:$F$10,2,0))</f>
        <v/>
      </c>
      <c r="BL4" s="38">
        <f t="shared" si="16"/>
        <v>0</v>
      </c>
      <c r="BM4" s="34"/>
      <c r="BN4" s="32"/>
      <c r="BO4" s="32"/>
      <c r="BP4" s="32"/>
      <c r="BQ4" s="32"/>
      <c r="BR4" s="32"/>
      <c r="BS4" s="32"/>
      <c r="BT4" s="32"/>
      <c r="BU4" s="32"/>
      <c r="BV4" s="32"/>
      <c r="BW4" s="22">
        <f t="shared" si="17"/>
        <v>0</v>
      </c>
      <c r="BX4" s="33">
        <f t="shared" si="18"/>
        <v>0</v>
      </c>
      <c r="BY4" s="37" t="str">
        <f>IF(ISNA(VLOOKUP($BN$2:$BN$66,Notes!$A$1:$B$10,2,0)),"",VLOOKUP($BN$2:$BN$66,Notes!$A$1:$B$10,2,0))</f>
        <v/>
      </c>
      <c r="BZ4" s="22" t="str">
        <f>IF(ISNA(VLOOKUP($BP$2:$BP$66,Notes!$A$1:$B$10,2,0)),"",VLOOKUP($BP$2:$BP$66,Notes!$A$1:$B$10,2,0))</f>
        <v/>
      </c>
      <c r="CA4" s="22" t="str">
        <f>IF(ISNA(VLOOKUP($BR$2:$BR$66,Notes!$A$1:$B$10,2,0)),"",VLOOKUP($BR$2:$BR$66,Notes!$A$1:$B$10,2,0))</f>
        <v/>
      </c>
      <c r="CB4" s="22" t="str">
        <f>IF(ISNA(VLOOKUP($BT$2:$BT$66,Notes!$C$1:$D$10,2,0)),"",VLOOKUP($BT$2:$BT$66,Notes!$C$1:$D$10,2,0))</f>
        <v/>
      </c>
      <c r="CC4" s="22" t="str">
        <f>IF(ISNA(VLOOKUP($BV$2:$BV$66,Notes!$E$1:$F$10,2,0)),"",VLOOKUP($BV$2:$BV$66,Notes!$E$1:$F$10,2,0))</f>
        <v/>
      </c>
      <c r="CD4" s="38">
        <f t="shared" si="19"/>
        <v>0</v>
      </c>
      <c r="CE4" s="57">
        <f t="shared" ref="CE4:CE65" si="20">AB4</f>
        <v>0</v>
      </c>
      <c r="CF4" s="22">
        <f t="shared" ref="CF4:CF65" si="21">AT4</f>
        <v>0</v>
      </c>
      <c r="CG4" s="22">
        <f t="shared" ref="CG4:CG65" si="22">BL4</f>
        <v>0</v>
      </c>
      <c r="CH4" s="22">
        <f t="shared" ref="CH4:CH65" si="23">CD4</f>
        <v>0</v>
      </c>
    </row>
    <row r="5" spans="1:86">
      <c r="A5" s="35">
        <v>19</v>
      </c>
      <c r="B5" s="36" t="s">
        <v>75</v>
      </c>
      <c r="C5" s="35">
        <f t="shared" si="0"/>
        <v>0</v>
      </c>
      <c r="D5" s="22">
        <f t="shared" si="1"/>
        <v>0</v>
      </c>
      <c r="E5" s="22">
        <f t="shared" si="2"/>
        <v>0</v>
      </c>
      <c r="F5" s="22">
        <f t="shared" si="3"/>
        <v>0</v>
      </c>
      <c r="G5" s="22">
        <f t="shared" si="4"/>
        <v>0</v>
      </c>
      <c r="H5" s="22">
        <f t="shared" si="5"/>
        <v>0</v>
      </c>
      <c r="I5" s="33">
        <f t="shared" si="6"/>
        <v>0</v>
      </c>
      <c r="J5" s="36">
        <f t="shared" si="7"/>
        <v>0</v>
      </c>
      <c r="K5" s="34"/>
      <c r="L5" s="32"/>
      <c r="M5" s="32"/>
      <c r="N5" s="32"/>
      <c r="O5" s="32"/>
      <c r="P5" s="32"/>
      <c r="Q5" s="32"/>
      <c r="R5" s="32"/>
      <c r="S5" s="32"/>
      <c r="T5" s="32"/>
      <c r="U5" s="22">
        <f t="shared" si="8"/>
        <v>0</v>
      </c>
      <c r="V5" s="33">
        <f t="shared" si="9"/>
        <v>0</v>
      </c>
      <c r="W5" s="37" t="str">
        <f>IF(ISNA(VLOOKUP($L$2:$L$66,Notes!$A$1:$B$10,2,0)),"",VLOOKUP($L$2:$L$66,Notes!$A$1:$B$10,2,0))</f>
        <v/>
      </c>
      <c r="X5" s="22" t="str">
        <f>IF(ISNA(VLOOKUP($N$2:$N$66,Notes!$A$1:$B$10,2,0)),"",VLOOKUP($N$2:$N$66,Notes!$A$1:$B$10,2,0))</f>
        <v/>
      </c>
      <c r="Y5" s="22" t="str">
        <f>IF(ISNA(VLOOKUP($P$2:$P$66,Notes!$A$1:$B$10,2,0)),"",VLOOKUP($P$2:$P$66,Notes!$A$1:$B$10,2,0))</f>
        <v/>
      </c>
      <c r="Z5" s="22" t="str">
        <f>IF(ISNA(VLOOKUP($R$2:$R$66,Notes!$C$1:$D$10,2,0)),"",VLOOKUP($R$2:$R$66,Notes!$C$1:$D$10,2,0))</f>
        <v/>
      </c>
      <c r="AA5" s="22" t="str">
        <f>IF(ISNA(VLOOKUP($T$2:$T$66,Notes!$E$1:$F$10,2,0)),"",VLOOKUP($T$2:$T$66,Notes!$E$1:$F$10,2,0))</f>
        <v/>
      </c>
      <c r="AB5" s="38">
        <f t="shared" si="10"/>
        <v>0</v>
      </c>
      <c r="AC5" s="34"/>
      <c r="AD5" s="32"/>
      <c r="AE5" s="32"/>
      <c r="AF5" s="32"/>
      <c r="AG5" s="32"/>
      <c r="AH5" s="32"/>
      <c r="AI5" s="32"/>
      <c r="AJ5" s="32"/>
      <c r="AK5" s="32"/>
      <c r="AL5" s="32"/>
      <c r="AM5" s="22">
        <f t="shared" si="11"/>
        <v>0</v>
      </c>
      <c r="AN5" s="33">
        <f t="shared" si="12"/>
        <v>0</v>
      </c>
      <c r="AO5" s="37" t="str">
        <f>IF(ISNA(VLOOKUP($AD$2:$AD$66,Notes!$A$1:$B$10,2,0)),"",VLOOKUP($AD$2:$AD$66,Notes!$A$1:$B$10,2,0))</f>
        <v/>
      </c>
      <c r="AP5" s="22" t="str">
        <f>IF(ISNA(VLOOKUP($AF$2:$AF$66,Notes!$A$1:$B$10,2,0)),"",VLOOKUP($AF$2:$AF$66,Notes!$A$1:$B$10,2,0))</f>
        <v/>
      </c>
      <c r="AQ5" s="22" t="str">
        <f>IF(ISNA(VLOOKUP($AH$2:$AH$66,Notes!$A$1:$B$10,2,0)),"",VLOOKUP($AH$2:$AH$66,Notes!$A$1:$B$10,2,0))</f>
        <v/>
      </c>
      <c r="AR5" s="22" t="str">
        <f>IF(ISNA(VLOOKUP($AJ$2:$AJ$66,Notes!$C$1:$D$10,2,0)),"",VLOOKUP($AJ$2:$AJ$66,Notes!$C$1:$D$10,2,0))</f>
        <v/>
      </c>
      <c r="AS5" s="22" t="str">
        <f>IF(ISNA(VLOOKUP($AL$2:$AL$66,Notes!$E$1:$F$10,2,0)),"",VLOOKUP($AL$2:$AL$66,Notes!$E$1:$F$10,2,0))</f>
        <v/>
      </c>
      <c r="AT5" s="38">
        <f t="shared" si="13"/>
        <v>0</v>
      </c>
      <c r="AU5" s="34"/>
      <c r="AV5" s="32"/>
      <c r="AW5" s="32"/>
      <c r="AX5" s="32"/>
      <c r="AY5" s="32"/>
      <c r="AZ5" s="32"/>
      <c r="BA5" s="32"/>
      <c r="BB5" s="32"/>
      <c r="BC5" s="32"/>
      <c r="BD5" s="32"/>
      <c r="BE5" s="22">
        <f t="shared" si="14"/>
        <v>0</v>
      </c>
      <c r="BF5" s="33">
        <f t="shared" si="15"/>
        <v>0</v>
      </c>
      <c r="BG5" s="37" t="str">
        <f>IF(ISNA(VLOOKUP($AV$2:$AV$66,Notes!$A$1:$B$10,2,0)),"",VLOOKUP($AV$2:$AV$66,Notes!$A$1:$B$10,2,0))</f>
        <v/>
      </c>
      <c r="BH5" s="22" t="str">
        <f>IF(ISNA(VLOOKUP($AX$2:$AX$66,Notes!$A$1:$B$10,2,0)),"",VLOOKUP($AX$2:$AX$66,Notes!$A$1:$B$10,2,0))</f>
        <v/>
      </c>
      <c r="BI5" s="22" t="str">
        <f>IF(ISNA(VLOOKUP($AZ$2:$AZ$66,Notes!$A$1:$B$10,2,0)),"",VLOOKUP($AZ$2:$AZ$66,Notes!$A$1:$B$10,2,0))</f>
        <v/>
      </c>
      <c r="BJ5" s="22" t="str">
        <f>IF(ISNA(VLOOKUP($BB$2:$BB$66,Notes!$C$1:$D$10,2,0)),"",VLOOKUP($BB$2:$BB$66,Notes!$C$1:$D$10,2,0))</f>
        <v/>
      </c>
      <c r="BK5" s="22" t="str">
        <f>IF(ISNA(VLOOKUP($BD$2:$BD$66,Notes!$E$1:$F$10,2,0)),"",VLOOKUP($BD$2:$BD$66,Notes!$E$1:$F$10,2,0))</f>
        <v/>
      </c>
      <c r="BL5" s="38">
        <f t="shared" si="16"/>
        <v>0</v>
      </c>
      <c r="BM5" s="34"/>
      <c r="BN5" s="32"/>
      <c r="BO5" s="32"/>
      <c r="BP5" s="32"/>
      <c r="BQ5" s="32"/>
      <c r="BR5" s="32"/>
      <c r="BS5" s="32"/>
      <c r="BT5" s="32"/>
      <c r="BU5" s="32"/>
      <c r="BV5" s="32"/>
      <c r="BW5" s="22">
        <f t="shared" si="17"/>
        <v>0</v>
      </c>
      <c r="BX5" s="33">
        <f t="shared" si="18"/>
        <v>0</v>
      </c>
      <c r="BY5" s="37" t="str">
        <f>IF(ISNA(VLOOKUP($BN$2:$BN$66,Notes!$A$1:$B$10,2,0)),"",VLOOKUP($BN$2:$BN$66,Notes!$A$1:$B$10,2,0))</f>
        <v/>
      </c>
      <c r="BZ5" s="22" t="str">
        <f>IF(ISNA(VLOOKUP($BP$2:$BP$66,Notes!$A$1:$B$10,2,0)),"",VLOOKUP($BP$2:$BP$66,Notes!$A$1:$B$10,2,0))</f>
        <v/>
      </c>
      <c r="CA5" s="22" t="str">
        <f>IF(ISNA(VLOOKUP($BR$2:$BR$66,Notes!$A$1:$B$10,2,0)),"",VLOOKUP($BR$2:$BR$66,Notes!$A$1:$B$10,2,0))</f>
        <v/>
      </c>
      <c r="CB5" s="22" t="str">
        <f>IF(ISNA(VLOOKUP($BT$2:$BT$66,Notes!$C$1:$D$10,2,0)),"",VLOOKUP($BT$2:$BT$66,Notes!$C$1:$D$10,2,0))</f>
        <v/>
      </c>
      <c r="CC5" s="22" t="str">
        <f>IF(ISNA(VLOOKUP($BV$2:$BV$66,Notes!$E$1:$F$10,2,0)),"",VLOOKUP($BV$2:$BV$66,Notes!$E$1:$F$10,2,0))</f>
        <v/>
      </c>
      <c r="CD5" s="38">
        <f t="shared" si="19"/>
        <v>0</v>
      </c>
      <c r="CE5" s="57">
        <f t="shared" si="20"/>
        <v>0</v>
      </c>
      <c r="CF5" s="22">
        <f t="shared" si="21"/>
        <v>0</v>
      </c>
      <c r="CG5" s="22">
        <f t="shared" si="22"/>
        <v>0</v>
      </c>
      <c r="CH5" s="22">
        <f t="shared" si="23"/>
        <v>0</v>
      </c>
    </row>
    <row r="6" spans="1:86">
      <c r="A6" s="121">
        <v>25</v>
      </c>
      <c r="B6" s="139" t="s">
        <v>282</v>
      </c>
      <c r="C6" s="35">
        <f t="shared" si="0"/>
        <v>0</v>
      </c>
      <c r="D6" s="22">
        <f t="shared" si="1"/>
        <v>0</v>
      </c>
      <c r="E6" s="22">
        <f t="shared" si="2"/>
        <v>0</v>
      </c>
      <c r="F6" s="22">
        <f t="shared" si="3"/>
        <v>0</v>
      </c>
      <c r="G6" s="22">
        <f t="shared" si="4"/>
        <v>0</v>
      </c>
      <c r="H6" s="22">
        <f t="shared" si="5"/>
        <v>0</v>
      </c>
      <c r="I6" s="33">
        <f t="shared" si="6"/>
        <v>0</v>
      </c>
      <c r="J6" s="36">
        <f t="shared" si="7"/>
        <v>0</v>
      </c>
      <c r="K6" s="34"/>
      <c r="L6" s="32"/>
      <c r="M6" s="32"/>
      <c r="N6" s="32"/>
      <c r="O6" s="32"/>
      <c r="P6" s="32"/>
      <c r="Q6" s="32"/>
      <c r="R6" s="32"/>
      <c r="S6" s="32"/>
      <c r="T6" s="32"/>
      <c r="U6" s="22">
        <f t="shared" si="8"/>
        <v>0</v>
      </c>
      <c r="V6" s="33">
        <f t="shared" si="9"/>
        <v>0</v>
      </c>
      <c r="W6" s="37" t="str">
        <f>IF(ISNA(VLOOKUP($L$2:$L$66,Notes!$A$1:$B$10,2,0)),"",VLOOKUP($L$2:$L$66,Notes!$A$1:$B$10,2,0))</f>
        <v/>
      </c>
      <c r="X6" s="22" t="str">
        <f>IF(ISNA(VLOOKUP($N$2:$N$66,Notes!$A$1:$B$10,2,0)),"",VLOOKUP($N$2:$N$66,Notes!$A$1:$B$10,2,0))</f>
        <v/>
      </c>
      <c r="Y6" s="22" t="str">
        <f>IF(ISNA(VLOOKUP($P$2:$P$66,Notes!$A$1:$B$10,2,0)),"",VLOOKUP($P$2:$P$66,Notes!$A$1:$B$10,2,0))</f>
        <v/>
      </c>
      <c r="Z6" s="22" t="str">
        <f>IF(ISNA(VLOOKUP($R$2:$R$66,Notes!$C$1:$D$10,2,0)),"",VLOOKUP($R$2:$R$66,Notes!$C$1:$D$10,2,0))</f>
        <v/>
      </c>
      <c r="AA6" s="22" t="str">
        <f>IF(ISNA(VLOOKUP($T$2:$T$66,Notes!$E$1:$F$10,2,0)),"",VLOOKUP($T$2:$T$66,Notes!$E$1:$F$10,2,0))</f>
        <v/>
      </c>
      <c r="AB6" s="38">
        <f t="shared" si="10"/>
        <v>0</v>
      </c>
      <c r="AC6" s="34"/>
      <c r="AD6" s="32"/>
      <c r="AE6" s="32"/>
      <c r="AF6" s="32"/>
      <c r="AG6" s="32"/>
      <c r="AH6" s="32"/>
      <c r="AI6" s="32"/>
      <c r="AJ6" s="32"/>
      <c r="AK6" s="32"/>
      <c r="AL6" s="32"/>
      <c r="AM6" s="22">
        <f t="shared" si="11"/>
        <v>0</v>
      </c>
      <c r="AN6" s="33">
        <f t="shared" si="12"/>
        <v>0</v>
      </c>
      <c r="AO6" s="37" t="str">
        <f>IF(ISNA(VLOOKUP($AD$2:$AD$66,Notes!$A$1:$B$10,2,0)),"",VLOOKUP($AD$2:$AD$66,Notes!$A$1:$B$10,2,0))</f>
        <v/>
      </c>
      <c r="AP6" s="22" t="str">
        <f>IF(ISNA(VLOOKUP($AF$2:$AF$66,Notes!$A$1:$B$10,2,0)),"",VLOOKUP($AF$2:$AF$66,Notes!$A$1:$B$10,2,0))</f>
        <v/>
      </c>
      <c r="AQ6" s="22" t="str">
        <f>IF(ISNA(VLOOKUP($AH$2:$AH$66,Notes!$A$1:$B$10,2,0)),"",VLOOKUP($AH$2:$AH$66,Notes!$A$1:$B$10,2,0))</f>
        <v/>
      </c>
      <c r="AR6" s="22" t="str">
        <f>IF(ISNA(VLOOKUP($AJ$2:$AJ$66,Notes!$C$1:$D$10,2,0)),"",VLOOKUP($AJ$2:$AJ$66,Notes!$C$1:$D$10,2,0))</f>
        <v/>
      </c>
      <c r="AS6" s="22" t="str">
        <f>IF(ISNA(VLOOKUP($AL$2:$AL$66,Notes!$E$1:$F$10,2,0)),"",VLOOKUP($AL$2:$AL$66,Notes!$E$1:$F$10,2,0))</f>
        <v/>
      </c>
      <c r="AT6" s="38">
        <f t="shared" si="13"/>
        <v>0</v>
      </c>
      <c r="AU6" s="34"/>
      <c r="AV6" s="32"/>
      <c r="AW6" s="32"/>
      <c r="AX6" s="32"/>
      <c r="AY6" s="32"/>
      <c r="AZ6" s="32"/>
      <c r="BA6" s="32"/>
      <c r="BB6" s="32"/>
      <c r="BC6" s="32"/>
      <c r="BD6" s="32"/>
      <c r="BE6" s="22">
        <f t="shared" si="14"/>
        <v>0</v>
      </c>
      <c r="BF6" s="33">
        <f t="shared" si="15"/>
        <v>0</v>
      </c>
      <c r="BG6" s="37" t="str">
        <f>IF(ISNA(VLOOKUP($AV$2:$AV$66,Notes!$A$1:$B$10,2,0)),"",VLOOKUP($AV$2:$AV$66,Notes!$A$1:$B$10,2,0))</f>
        <v/>
      </c>
      <c r="BH6" s="22" t="str">
        <f>IF(ISNA(VLOOKUP($AX$2:$AX$66,Notes!$A$1:$B$10,2,0)),"",VLOOKUP($AX$2:$AX$66,Notes!$A$1:$B$10,2,0))</f>
        <v/>
      </c>
      <c r="BI6" s="22" t="str">
        <f>IF(ISNA(VLOOKUP($AZ$2:$AZ$66,Notes!$A$1:$B$10,2,0)),"",VLOOKUP($AZ$2:$AZ$66,Notes!$A$1:$B$10,2,0))</f>
        <v/>
      </c>
      <c r="BJ6" s="22" t="str">
        <f>IF(ISNA(VLOOKUP($BB$2:$BB$66,Notes!$C$1:$D$10,2,0)),"",VLOOKUP($BB$2:$BB$66,Notes!$C$1:$D$10,2,0))</f>
        <v/>
      </c>
      <c r="BK6" s="22" t="str">
        <f>IF(ISNA(VLOOKUP($BD$2:$BD$66,Notes!$E$1:$F$10,2,0)),"",VLOOKUP($BD$2:$BD$66,Notes!$E$1:$F$10,2,0))</f>
        <v/>
      </c>
      <c r="BL6" s="38">
        <f t="shared" si="16"/>
        <v>0</v>
      </c>
      <c r="BM6" s="34"/>
      <c r="BN6" s="32"/>
      <c r="BO6" s="32"/>
      <c r="BP6" s="32"/>
      <c r="BQ6" s="32"/>
      <c r="BR6" s="32"/>
      <c r="BS6" s="32"/>
      <c r="BT6" s="32"/>
      <c r="BU6" s="32"/>
      <c r="BV6" s="32"/>
      <c r="BW6" s="22">
        <f t="shared" si="17"/>
        <v>0</v>
      </c>
      <c r="BX6" s="33">
        <f t="shared" si="18"/>
        <v>0</v>
      </c>
      <c r="BY6" s="37" t="str">
        <f>IF(ISNA(VLOOKUP($BN$2:$BN$66,Notes!$A$1:$B$10,2,0)),"",VLOOKUP($BN$2:$BN$66,Notes!$A$1:$B$10,2,0))</f>
        <v/>
      </c>
      <c r="BZ6" s="22" t="str">
        <f>IF(ISNA(VLOOKUP($BP$2:$BP$66,Notes!$A$1:$B$10,2,0)),"",VLOOKUP($BP$2:$BP$66,Notes!$A$1:$B$10,2,0))</f>
        <v/>
      </c>
      <c r="CA6" s="22" t="str">
        <f>IF(ISNA(VLOOKUP($BR$2:$BR$66,Notes!$A$1:$B$10,2,0)),"",VLOOKUP($BR$2:$BR$66,Notes!$A$1:$B$10,2,0))</f>
        <v/>
      </c>
      <c r="CB6" s="22" t="str">
        <f>IF(ISNA(VLOOKUP($BT$2:$BT$66,Notes!$C$1:$D$10,2,0)),"",VLOOKUP($BT$2:$BT$66,Notes!$C$1:$D$10,2,0))</f>
        <v/>
      </c>
      <c r="CC6" s="22" t="str">
        <f>IF(ISNA(VLOOKUP($BV$2:$BV$66,Notes!$E$1:$F$10,2,0)),"",VLOOKUP($BV$2:$BV$66,Notes!$E$1:$F$10,2,0))</f>
        <v/>
      </c>
      <c r="CD6" s="38">
        <f t="shared" si="19"/>
        <v>0</v>
      </c>
      <c r="CE6" s="57">
        <f t="shared" si="20"/>
        <v>0</v>
      </c>
      <c r="CF6" s="22">
        <f t="shared" si="21"/>
        <v>0</v>
      </c>
      <c r="CG6" s="22">
        <f t="shared" si="22"/>
        <v>0</v>
      </c>
      <c r="CH6" s="22">
        <f t="shared" si="23"/>
        <v>0</v>
      </c>
    </row>
    <row r="7" spans="1:86">
      <c r="A7" s="35">
        <v>38</v>
      </c>
      <c r="B7" s="36" t="s">
        <v>76</v>
      </c>
      <c r="C7" s="35">
        <f t="shared" si="0"/>
        <v>0</v>
      </c>
      <c r="D7" s="22">
        <f t="shared" si="1"/>
        <v>0</v>
      </c>
      <c r="E7" s="22">
        <f t="shared" si="2"/>
        <v>0</v>
      </c>
      <c r="F7" s="22">
        <f t="shared" si="3"/>
        <v>0</v>
      </c>
      <c r="G7" s="22">
        <f t="shared" si="4"/>
        <v>0</v>
      </c>
      <c r="H7" s="22">
        <f t="shared" si="5"/>
        <v>0</v>
      </c>
      <c r="I7" s="33">
        <f t="shared" si="6"/>
        <v>0</v>
      </c>
      <c r="J7" s="36">
        <f t="shared" si="7"/>
        <v>0</v>
      </c>
      <c r="K7" s="34"/>
      <c r="L7" s="32"/>
      <c r="M7" s="32"/>
      <c r="N7" s="32"/>
      <c r="O7" s="32"/>
      <c r="P7" s="32"/>
      <c r="Q7" s="32"/>
      <c r="R7" s="32"/>
      <c r="S7" s="32"/>
      <c r="T7" s="32"/>
      <c r="U7" s="22">
        <f t="shared" si="8"/>
        <v>0</v>
      </c>
      <c r="V7" s="33">
        <f t="shared" si="9"/>
        <v>0</v>
      </c>
      <c r="W7" s="37" t="str">
        <f>IF(ISNA(VLOOKUP($L$2:$L$66,Notes!$A$1:$B$10,2,0)),"",VLOOKUP($L$2:$L$66,Notes!$A$1:$B$10,2,0))</f>
        <v/>
      </c>
      <c r="X7" s="22" t="str">
        <f>IF(ISNA(VLOOKUP($N$2:$N$66,Notes!$A$1:$B$10,2,0)),"",VLOOKUP($N$2:$N$66,Notes!$A$1:$B$10,2,0))</f>
        <v/>
      </c>
      <c r="Y7" s="22" t="str">
        <f>IF(ISNA(VLOOKUP($P$2:$P$66,Notes!$A$1:$B$10,2,0)),"",VLOOKUP($P$2:$P$66,Notes!$A$1:$B$10,2,0))</f>
        <v/>
      </c>
      <c r="Z7" s="22" t="str">
        <f>IF(ISNA(VLOOKUP($R$2:$R$66,Notes!$C$1:$D$10,2,0)),"",VLOOKUP($R$2:$R$66,Notes!$C$1:$D$10,2,0))</f>
        <v/>
      </c>
      <c r="AA7" s="22" t="str">
        <f>IF(ISNA(VLOOKUP($T$2:$T$66,Notes!$E$1:$F$10,2,0)),"",VLOOKUP($T$2:$T$66,Notes!$E$1:$F$10,2,0))</f>
        <v/>
      </c>
      <c r="AB7" s="38">
        <f t="shared" si="10"/>
        <v>0</v>
      </c>
      <c r="AC7" s="34"/>
      <c r="AD7" s="32"/>
      <c r="AE7" s="32"/>
      <c r="AF7" s="32"/>
      <c r="AG7" s="32"/>
      <c r="AH7" s="32"/>
      <c r="AI7" s="32"/>
      <c r="AJ7" s="32"/>
      <c r="AK7" s="32"/>
      <c r="AL7" s="32"/>
      <c r="AM7" s="22">
        <f t="shared" si="11"/>
        <v>0</v>
      </c>
      <c r="AN7" s="33">
        <f t="shared" si="12"/>
        <v>0</v>
      </c>
      <c r="AO7" s="37" t="str">
        <f>IF(ISNA(VLOOKUP($AD$2:$AD$66,Notes!$A$1:$B$10,2,0)),"",VLOOKUP($AD$2:$AD$66,Notes!$A$1:$B$10,2,0))</f>
        <v/>
      </c>
      <c r="AP7" s="22" t="str">
        <f>IF(ISNA(VLOOKUP($AF$2:$AF$66,Notes!$A$1:$B$10,2,0)),"",VLOOKUP($AF$2:$AF$66,Notes!$A$1:$B$10,2,0))</f>
        <v/>
      </c>
      <c r="AQ7" s="22" t="str">
        <f>IF(ISNA(VLOOKUP($AH$2:$AH$66,Notes!$A$1:$B$10,2,0)),"",VLOOKUP($AH$2:$AH$66,Notes!$A$1:$B$10,2,0))</f>
        <v/>
      </c>
      <c r="AR7" s="22" t="str">
        <f>IF(ISNA(VLOOKUP($AJ$2:$AJ$66,Notes!$C$1:$D$10,2,0)),"",VLOOKUP($AJ$2:$AJ$66,Notes!$C$1:$D$10,2,0))</f>
        <v/>
      </c>
      <c r="AS7" s="22" t="str">
        <f>IF(ISNA(VLOOKUP($AL$2:$AL$66,Notes!$E$1:$F$10,2,0)),"",VLOOKUP($AL$2:$AL$66,Notes!$E$1:$F$10,2,0))</f>
        <v/>
      </c>
      <c r="AT7" s="38">
        <f t="shared" si="13"/>
        <v>0</v>
      </c>
      <c r="AU7" s="34"/>
      <c r="AV7" s="32"/>
      <c r="AW7" s="32"/>
      <c r="AX7" s="32"/>
      <c r="AY7" s="32"/>
      <c r="AZ7" s="32"/>
      <c r="BA7" s="32"/>
      <c r="BB7" s="32"/>
      <c r="BC7" s="32"/>
      <c r="BD7" s="32"/>
      <c r="BE7" s="22">
        <f t="shared" si="14"/>
        <v>0</v>
      </c>
      <c r="BF7" s="33">
        <f t="shared" si="15"/>
        <v>0</v>
      </c>
      <c r="BG7" s="37" t="str">
        <f>IF(ISNA(VLOOKUP($AV$2:$AV$66,Notes!$A$1:$B$10,2,0)),"",VLOOKUP($AV$2:$AV$66,Notes!$A$1:$B$10,2,0))</f>
        <v/>
      </c>
      <c r="BH7" s="22" t="str">
        <f>IF(ISNA(VLOOKUP($AX$2:$AX$66,Notes!$A$1:$B$10,2,0)),"",VLOOKUP($AX$2:$AX$66,Notes!$A$1:$B$10,2,0))</f>
        <v/>
      </c>
      <c r="BI7" s="22" t="str">
        <f>IF(ISNA(VLOOKUP($AZ$2:$AZ$66,Notes!$A$1:$B$10,2,0)),"",VLOOKUP($AZ$2:$AZ$66,Notes!$A$1:$B$10,2,0))</f>
        <v/>
      </c>
      <c r="BJ7" s="22" t="str">
        <f>IF(ISNA(VLOOKUP($BB$2:$BB$66,Notes!$C$1:$D$10,2,0)),"",VLOOKUP($BB$2:$BB$66,Notes!$C$1:$D$10,2,0))</f>
        <v/>
      </c>
      <c r="BK7" s="22" t="str">
        <f>IF(ISNA(VLOOKUP($BD$2:$BD$66,Notes!$E$1:$F$10,2,0)),"",VLOOKUP($BD$2:$BD$66,Notes!$E$1:$F$10,2,0))</f>
        <v/>
      </c>
      <c r="BL7" s="38">
        <f t="shared" si="16"/>
        <v>0</v>
      </c>
      <c r="BM7" s="34"/>
      <c r="BN7" s="32"/>
      <c r="BO7" s="32"/>
      <c r="BP7" s="32"/>
      <c r="BQ7" s="32"/>
      <c r="BR7" s="32"/>
      <c r="BS7" s="32"/>
      <c r="BT7" s="32"/>
      <c r="BU7" s="32"/>
      <c r="BV7" s="32"/>
      <c r="BW7" s="22">
        <f t="shared" si="17"/>
        <v>0</v>
      </c>
      <c r="BX7" s="33">
        <f t="shared" si="18"/>
        <v>0</v>
      </c>
      <c r="BY7" s="37" t="str">
        <f>IF(ISNA(VLOOKUP($BN$2:$BN$66,Notes!$A$1:$B$10,2,0)),"",VLOOKUP($BN$2:$BN$66,Notes!$A$1:$B$10,2,0))</f>
        <v/>
      </c>
      <c r="BZ7" s="22" t="str">
        <f>IF(ISNA(VLOOKUP($BP$2:$BP$66,Notes!$A$1:$B$10,2,0)),"",VLOOKUP($BP$2:$BP$66,Notes!$A$1:$B$10,2,0))</f>
        <v/>
      </c>
      <c r="CA7" s="22" t="str">
        <f>IF(ISNA(VLOOKUP($BR$2:$BR$66,Notes!$A$1:$B$10,2,0)),"",VLOOKUP($BR$2:$BR$66,Notes!$A$1:$B$10,2,0))</f>
        <v/>
      </c>
      <c r="CB7" s="22" t="str">
        <f>IF(ISNA(VLOOKUP($BT$2:$BT$66,Notes!$C$1:$D$10,2,0)),"",VLOOKUP($BT$2:$BT$66,Notes!$C$1:$D$10,2,0))</f>
        <v/>
      </c>
      <c r="CC7" s="22" t="str">
        <f>IF(ISNA(VLOOKUP($BV$2:$BV$66,Notes!$E$1:$F$10,2,0)),"",VLOOKUP($BV$2:$BV$66,Notes!$E$1:$F$10,2,0))</f>
        <v/>
      </c>
      <c r="CD7" s="38">
        <f t="shared" si="19"/>
        <v>0</v>
      </c>
      <c r="CE7" s="57">
        <f t="shared" si="20"/>
        <v>0</v>
      </c>
      <c r="CF7" s="22">
        <f t="shared" si="21"/>
        <v>0</v>
      </c>
      <c r="CG7" s="22">
        <f t="shared" si="22"/>
        <v>0</v>
      </c>
      <c r="CH7" s="22">
        <f t="shared" si="23"/>
        <v>0</v>
      </c>
    </row>
    <row r="8" spans="1:86">
      <c r="A8" s="35">
        <v>40</v>
      </c>
      <c r="B8" s="36" t="s">
        <v>77</v>
      </c>
      <c r="C8" s="35">
        <f t="shared" si="0"/>
        <v>0</v>
      </c>
      <c r="D8" s="22">
        <f t="shared" si="1"/>
        <v>0</v>
      </c>
      <c r="E8" s="22">
        <f t="shared" si="2"/>
        <v>0</v>
      </c>
      <c r="F8" s="22">
        <f t="shared" si="3"/>
        <v>0</v>
      </c>
      <c r="G8" s="22">
        <f t="shared" si="4"/>
        <v>0</v>
      </c>
      <c r="H8" s="22">
        <f t="shared" si="5"/>
        <v>0</v>
      </c>
      <c r="I8" s="33">
        <f t="shared" si="6"/>
        <v>0</v>
      </c>
      <c r="J8" s="36">
        <f t="shared" si="7"/>
        <v>0</v>
      </c>
      <c r="K8" s="34"/>
      <c r="L8" s="32"/>
      <c r="M8" s="32"/>
      <c r="N8" s="32"/>
      <c r="O8" s="32"/>
      <c r="P8" s="32"/>
      <c r="Q8" s="32"/>
      <c r="R8" s="32"/>
      <c r="S8" s="32"/>
      <c r="T8" s="32"/>
      <c r="U8" s="22">
        <f t="shared" si="8"/>
        <v>0</v>
      </c>
      <c r="V8" s="33">
        <f t="shared" si="9"/>
        <v>0</v>
      </c>
      <c r="W8" s="37" t="str">
        <f>IF(ISNA(VLOOKUP($L$2:$L$66,Notes!$A$1:$B$10,2,0)),"",VLOOKUP($L$2:$L$66,Notes!$A$1:$B$10,2,0))</f>
        <v/>
      </c>
      <c r="X8" s="22" t="str">
        <f>IF(ISNA(VLOOKUP($N$2:$N$66,Notes!$A$1:$B$10,2,0)),"",VLOOKUP($N$2:$N$66,Notes!$A$1:$B$10,2,0))</f>
        <v/>
      </c>
      <c r="Y8" s="22" t="str">
        <f>IF(ISNA(VLOOKUP($P$2:$P$66,Notes!$A$1:$B$10,2,0)),"",VLOOKUP($P$2:$P$66,Notes!$A$1:$B$10,2,0))</f>
        <v/>
      </c>
      <c r="Z8" s="22" t="str">
        <f>IF(ISNA(VLOOKUP($R$2:$R$66,Notes!$C$1:$D$10,2,0)),"",VLOOKUP($R$2:$R$66,Notes!$C$1:$D$10,2,0))</f>
        <v/>
      </c>
      <c r="AA8" s="22" t="str">
        <f>IF(ISNA(VLOOKUP($T$2:$T$66,Notes!$E$1:$F$10,2,0)),"",VLOOKUP($T$2:$T$66,Notes!$E$1:$F$10,2,0))</f>
        <v/>
      </c>
      <c r="AB8" s="38">
        <f t="shared" si="10"/>
        <v>0</v>
      </c>
      <c r="AC8" s="34"/>
      <c r="AD8" s="32"/>
      <c r="AE8" s="32"/>
      <c r="AF8" s="32"/>
      <c r="AG8" s="32"/>
      <c r="AH8" s="32"/>
      <c r="AI8" s="32"/>
      <c r="AJ8" s="32"/>
      <c r="AK8" s="32"/>
      <c r="AL8" s="32"/>
      <c r="AM8" s="22">
        <f t="shared" si="11"/>
        <v>0</v>
      </c>
      <c r="AN8" s="33">
        <f t="shared" si="12"/>
        <v>0</v>
      </c>
      <c r="AO8" s="37" t="str">
        <f>IF(ISNA(VLOOKUP($AD$2:$AD$66,Notes!$A$1:$B$10,2,0)),"",VLOOKUP($AD$2:$AD$66,Notes!$A$1:$B$10,2,0))</f>
        <v/>
      </c>
      <c r="AP8" s="22" t="str">
        <f>IF(ISNA(VLOOKUP($AF$2:$AF$66,Notes!$A$1:$B$10,2,0)),"",VLOOKUP($AF$2:$AF$66,Notes!$A$1:$B$10,2,0))</f>
        <v/>
      </c>
      <c r="AQ8" s="22" t="str">
        <f>IF(ISNA(VLOOKUP($AH$2:$AH$66,Notes!$A$1:$B$10,2,0)),"",VLOOKUP($AH$2:$AH$66,Notes!$A$1:$B$10,2,0))</f>
        <v/>
      </c>
      <c r="AR8" s="22" t="str">
        <f>IF(ISNA(VLOOKUP($AJ$2:$AJ$66,Notes!$C$1:$D$10,2,0)),"",VLOOKUP($AJ$2:$AJ$66,Notes!$C$1:$D$10,2,0))</f>
        <v/>
      </c>
      <c r="AS8" s="22" t="str">
        <f>IF(ISNA(VLOOKUP($AL$2:$AL$66,Notes!$E$1:$F$10,2,0)),"",VLOOKUP($AL$2:$AL$66,Notes!$E$1:$F$10,2,0))</f>
        <v/>
      </c>
      <c r="AT8" s="38">
        <f t="shared" si="13"/>
        <v>0</v>
      </c>
      <c r="AU8" s="34"/>
      <c r="AV8" s="32"/>
      <c r="AW8" s="32"/>
      <c r="AX8" s="32"/>
      <c r="AY8" s="32"/>
      <c r="AZ8" s="32"/>
      <c r="BA8" s="32"/>
      <c r="BB8" s="32"/>
      <c r="BC8" s="32"/>
      <c r="BD8" s="32"/>
      <c r="BE8" s="22">
        <f t="shared" si="14"/>
        <v>0</v>
      </c>
      <c r="BF8" s="33">
        <f t="shared" si="15"/>
        <v>0</v>
      </c>
      <c r="BG8" s="37" t="str">
        <f>IF(ISNA(VLOOKUP($AV$2:$AV$66,Notes!$A$1:$B$10,2,0)),"",VLOOKUP($AV$2:$AV$66,Notes!$A$1:$B$10,2,0))</f>
        <v/>
      </c>
      <c r="BH8" s="22" t="str">
        <f>IF(ISNA(VLOOKUP($AX$2:$AX$66,Notes!$A$1:$B$10,2,0)),"",VLOOKUP($AX$2:$AX$66,Notes!$A$1:$B$10,2,0))</f>
        <v/>
      </c>
      <c r="BI8" s="22" t="str">
        <f>IF(ISNA(VLOOKUP($AZ$2:$AZ$66,Notes!$A$1:$B$10,2,0)),"",VLOOKUP($AZ$2:$AZ$66,Notes!$A$1:$B$10,2,0))</f>
        <v/>
      </c>
      <c r="BJ8" s="22" t="str">
        <f>IF(ISNA(VLOOKUP($BB$2:$BB$66,Notes!$C$1:$D$10,2,0)),"",VLOOKUP($BB$2:$BB$66,Notes!$C$1:$D$10,2,0))</f>
        <v/>
      </c>
      <c r="BK8" s="22" t="str">
        <f>IF(ISNA(VLOOKUP($BD$2:$BD$66,Notes!$E$1:$F$10,2,0)),"",VLOOKUP($BD$2:$BD$66,Notes!$E$1:$F$10,2,0))</f>
        <v/>
      </c>
      <c r="BL8" s="38">
        <f t="shared" si="16"/>
        <v>0</v>
      </c>
      <c r="BM8" s="34"/>
      <c r="BN8" s="32"/>
      <c r="BO8" s="32"/>
      <c r="BP8" s="32"/>
      <c r="BQ8" s="32"/>
      <c r="BR8" s="32"/>
      <c r="BS8" s="32"/>
      <c r="BT8" s="32"/>
      <c r="BU8" s="32"/>
      <c r="BV8" s="32"/>
      <c r="BW8" s="22">
        <f t="shared" si="17"/>
        <v>0</v>
      </c>
      <c r="BX8" s="33">
        <f t="shared" si="18"/>
        <v>0</v>
      </c>
      <c r="BY8" s="37" t="str">
        <f>IF(ISNA(VLOOKUP($BN$2:$BN$66,Notes!$A$1:$B$10,2,0)),"",VLOOKUP($BN$2:$BN$66,Notes!$A$1:$B$10,2,0))</f>
        <v/>
      </c>
      <c r="BZ8" s="22" t="str">
        <f>IF(ISNA(VLOOKUP($BP$2:$BP$66,Notes!$A$1:$B$10,2,0)),"",VLOOKUP($BP$2:$BP$66,Notes!$A$1:$B$10,2,0))</f>
        <v/>
      </c>
      <c r="CA8" s="22" t="str">
        <f>IF(ISNA(VLOOKUP($BR$2:$BR$66,Notes!$A$1:$B$10,2,0)),"",VLOOKUP($BR$2:$BR$66,Notes!$A$1:$B$10,2,0))</f>
        <v/>
      </c>
      <c r="CB8" s="22" t="str">
        <f>IF(ISNA(VLOOKUP($BT$2:$BT$66,Notes!$C$1:$D$10,2,0)),"",VLOOKUP($BT$2:$BT$66,Notes!$C$1:$D$10,2,0))</f>
        <v/>
      </c>
      <c r="CC8" s="22" t="str">
        <f>IF(ISNA(VLOOKUP($BV$2:$BV$66,Notes!$E$1:$F$10,2,0)),"",VLOOKUP($BV$2:$BV$66,Notes!$E$1:$F$10,2,0))</f>
        <v/>
      </c>
      <c r="CD8" s="38">
        <f t="shared" si="19"/>
        <v>0</v>
      </c>
      <c r="CE8" s="57">
        <f t="shared" si="20"/>
        <v>0</v>
      </c>
      <c r="CF8" s="22">
        <f t="shared" si="21"/>
        <v>0</v>
      </c>
      <c r="CG8" s="22">
        <f t="shared" si="22"/>
        <v>0</v>
      </c>
      <c r="CH8" s="22">
        <f t="shared" si="23"/>
        <v>0</v>
      </c>
    </row>
    <row r="9" spans="1:86">
      <c r="A9" s="35">
        <v>53</v>
      </c>
      <c r="B9" s="36" t="s">
        <v>78</v>
      </c>
      <c r="C9" s="35">
        <f t="shared" si="0"/>
        <v>0</v>
      </c>
      <c r="D9" s="22">
        <f t="shared" si="1"/>
        <v>0</v>
      </c>
      <c r="E9" s="22">
        <f t="shared" si="2"/>
        <v>0</v>
      </c>
      <c r="F9" s="22">
        <f t="shared" si="3"/>
        <v>0</v>
      </c>
      <c r="G9" s="22">
        <f t="shared" si="4"/>
        <v>0</v>
      </c>
      <c r="H9" s="22">
        <f t="shared" si="5"/>
        <v>0</v>
      </c>
      <c r="I9" s="33">
        <f t="shared" si="6"/>
        <v>0</v>
      </c>
      <c r="J9" s="36">
        <f t="shared" si="7"/>
        <v>0</v>
      </c>
      <c r="K9" s="34"/>
      <c r="L9" s="32"/>
      <c r="M9" s="32"/>
      <c r="N9" s="32"/>
      <c r="O9" s="32"/>
      <c r="P9" s="32"/>
      <c r="Q9" s="32"/>
      <c r="R9" s="32"/>
      <c r="S9" s="32"/>
      <c r="T9" s="32"/>
      <c r="U9" s="22">
        <f t="shared" si="8"/>
        <v>0</v>
      </c>
      <c r="V9" s="33">
        <f t="shared" si="9"/>
        <v>0</v>
      </c>
      <c r="W9" s="37" t="str">
        <f>IF(ISNA(VLOOKUP($L$2:$L$66,Notes!$A$1:$B$10,2,0)),"",VLOOKUP($L$2:$L$66,Notes!$A$1:$B$10,2,0))</f>
        <v/>
      </c>
      <c r="X9" s="22" t="str">
        <f>IF(ISNA(VLOOKUP($N$2:$N$66,Notes!$A$1:$B$10,2,0)),"",VLOOKUP($N$2:$N$66,Notes!$A$1:$B$10,2,0))</f>
        <v/>
      </c>
      <c r="Y9" s="22" t="str">
        <f>IF(ISNA(VLOOKUP($P$2:$P$66,Notes!$A$1:$B$10,2,0)),"",VLOOKUP($P$2:$P$66,Notes!$A$1:$B$10,2,0))</f>
        <v/>
      </c>
      <c r="Z9" s="22" t="str">
        <f>IF(ISNA(VLOOKUP($R$2:$R$66,Notes!$C$1:$D$10,2,0)),"",VLOOKUP($R$2:$R$66,Notes!$C$1:$D$10,2,0))</f>
        <v/>
      </c>
      <c r="AA9" s="22" t="str">
        <f>IF(ISNA(VLOOKUP($T$2:$T$66,Notes!$E$1:$F$10,2,0)),"",VLOOKUP($T$2:$T$66,Notes!$E$1:$F$10,2,0))</f>
        <v/>
      </c>
      <c r="AB9" s="38">
        <f t="shared" si="10"/>
        <v>0</v>
      </c>
      <c r="AC9" s="34"/>
      <c r="AD9" s="32"/>
      <c r="AE9" s="32"/>
      <c r="AF9" s="32"/>
      <c r="AG9" s="32"/>
      <c r="AH9" s="32"/>
      <c r="AI9" s="32"/>
      <c r="AJ9" s="32"/>
      <c r="AK9" s="32"/>
      <c r="AL9" s="32"/>
      <c r="AM9" s="22">
        <f t="shared" si="11"/>
        <v>0</v>
      </c>
      <c r="AN9" s="33">
        <f t="shared" si="12"/>
        <v>0</v>
      </c>
      <c r="AO9" s="37" t="str">
        <f>IF(ISNA(VLOOKUP($AD$2:$AD$66,Notes!$A$1:$B$10,2,0)),"",VLOOKUP($AD$2:$AD$66,Notes!$A$1:$B$10,2,0))</f>
        <v/>
      </c>
      <c r="AP9" s="22" t="str">
        <f>IF(ISNA(VLOOKUP($AF$2:$AF$66,Notes!$A$1:$B$10,2,0)),"",VLOOKUP($AF$2:$AF$66,Notes!$A$1:$B$10,2,0))</f>
        <v/>
      </c>
      <c r="AQ9" s="22" t="str">
        <f>IF(ISNA(VLOOKUP($AH$2:$AH$66,Notes!$A$1:$B$10,2,0)),"",VLOOKUP($AH$2:$AH$66,Notes!$A$1:$B$10,2,0))</f>
        <v/>
      </c>
      <c r="AR9" s="22" t="str">
        <f>IF(ISNA(VLOOKUP($AJ$2:$AJ$66,Notes!$C$1:$D$10,2,0)),"",VLOOKUP($AJ$2:$AJ$66,Notes!$C$1:$D$10,2,0))</f>
        <v/>
      </c>
      <c r="AS9" s="22" t="str">
        <f>IF(ISNA(VLOOKUP($AL$2:$AL$66,Notes!$E$1:$F$10,2,0)),"",VLOOKUP($AL$2:$AL$66,Notes!$E$1:$F$10,2,0))</f>
        <v/>
      </c>
      <c r="AT9" s="38">
        <f t="shared" si="13"/>
        <v>0</v>
      </c>
      <c r="AU9" s="34"/>
      <c r="AV9" s="32"/>
      <c r="AW9" s="32"/>
      <c r="AX9" s="32"/>
      <c r="AY9" s="32"/>
      <c r="AZ9" s="32"/>
      <c r="BA9" s="32"/>
      <c r="BB9" s="32"/>
      <c r="BC9" s="32"/>
      <c r="BD9" s="32"/>
      <c r="BE9" s="22">
        <f t="shared" si="14"/>
        <v>0</v>
      </c>
      <c r="BF9" s="33">
        <f t="shared" si="15"/>
        <v>0</v>
      </c>
      <c r="BG9" s="37" t="str">
        <f>IF(ISNA(VLOOKUP($AV$2:$AV$66,Notes!$A$1:$B$10,2,0)),"",VLOOKUP($AV$2:$AV$66,Notes!$A$1:$B$10,2,0))</f>
        <v/>
      </c>
      <c r="BH9" s="22" t="str">
        <f>IF(ISNA(VLOOKUP($AX$2:$AX$66,Notes!$A$1:$B$10,2,0)),"",VLOOKUP($AX$2:$AX$66,Notes!$A$1:$B$10,2,0))</f>
        <v/>
      </c>
      <c r="BI9" s="22" t="str">
        <f>IF(ISNA(VLOOKUP($AZ$2:$AZ$66,Notes!$A$1:$B$10,2,0)),"",VLOOKUP($AZ$2:$AZ$66,Notes!$A$1:$B$10,2,0))</f>
        <v/>
      </c>
      <c r="BJ9" s="22" t="str">
        <f>IF(ISNA(VLOOKUP($BB$2:$BB$66,Notes!$C$1:$D$10,2,0)),"",VLOOKUP($BB$2:$BB$66,Notes!$C$1:$D$10,2,0))</f>
        <v/>
      </c>
      <c r="BK9" s="22" t="str">
        <f>IF(ISNA(VLOOKUP($BD$2:$BD$66,Notes!$E$1:$F$10,2,0)),"",VLOOKUP($BD$2:$BD$66,Notes!$E$1:$F$10,2,0))</f>
        <v/>
      </c>
      <c r="BL9" s="38">
        <f t="shared" si="16"/>
        <v>0</v>
      </c>
      <c r="BM9" s="34"/>
      <c r="BN9" s="32"/>
      <c r="BO9" s="32"/>
      <c r="BP9" s="32"/>
      <c r="BQ9" s="32"/>
      <c r="BR9" s="32"/>
      <c r="BS9" s="32"/>
      <c r="BT9" s="32"/>
      <c r="BU9" s="32"/>
      <c r="BV9" s="32"/>
      <c r="BW9" s="22">
        <f t="shared" si="17"/>
        <v>0</v>
      </c>
      <c r="BX9" s="33">
        <f t="shared" si="18"/>
        <v>0</v>
      </c>
      <c r="BY9" s="37" t="str">
        <f>IF(ISNA(VLOOKUP($BN$2:$BN$66,Notes!$A$1:$B$10,2,0)),"",VLOOKUP($BN$2:$BN$66,Notes!$A$1:$B$10,2,0))</f>
        <v/>
      </c>
      <c r="BZ9" s="22" t="str">
        <f>IF(ISNA(VLOOKUP($BP$2:$BP$66,Notes!$A$1:$B$10,2,0)),"",VLOOKUP($BP$2:$BP$66,Notes!$A$1:$B$10,2,0))</f>
        <v/>
      </c>
      <c r="CA9" s="22" t="str">
        <f>IF(ISNA(VLOOKUP($BR$2:$BR$66,Notes!$A$1:$B$10,2,0)),"",VLOOKUP($BR$2:$BR$66,Notes!$A$1:$B$10,2,0))</f>
        <v/>
      </c>
      <c r="CB9" s="22" t="str">
        <f>IF(ISNA(VLOOKUP($BT$2:$BT$66,Notes!$C$1:$D$10,2,0)),"",VLOOKUP($BT$2:$BT$66,Notes!$C$1:$D$10,2,0))</f>
        <v/>
      </c>
      <c r="CC9" s="22" t="str">
        <f>IF(ISNA(VLOOKUP($BV$2:$BV$66,Notes!$E$1:$F$10,2,0)),"",VLOOKUP($BV$2:$BV$66,Notes!$E$1:$F$10,2,0))</f>
        <v/>
      </c>
      <c r="CD9" s="38">
        <f t="shared" si="19"/>
        <v>0</v>
      </c>
      <c r="CE9" s="57">
        <f t="shared" si="20"/>
        <v>0</v>
      </c>
      <c r="CF9" s="22">
        <f t="shared" si="21"/>
        <v>0</v>
      </c>
      <c r="CG9" s="22">
        <f t="shared" si="22"/>
        <v>0</v>
      </c>
      <c r="CH9" s="22">
        <f t="shared" si="23"/>
        <v>0</v>
      </c>
    </row>
    <row r="10" spans="1:86">
      <c r="A10" s="35">
        <v>84</v>
      </c>
      <c r="B10" s="36" t="s">
        <v>53</v>
      </c>
      <c r="C10" s="35">
        <f t="shared" si="0"/>
        <v>0</v>
      </c>
      <c r="D10" s="22">
        <f t="shared" si="1"/>
        <v>0</v>
      </c>
      <c r="E10" s="22">
        <f t="shared" si="2"/>
        <v>0</v>
      </c>
      <c r="F10" s="22">
        <f t="shared" si="3"/>
        <v>0</v>
      </c>
      <c r="G10" s="22">
        <f t="shared" si="4"/>
        <v>0</v>
      </c>
      <c r="H10" s="22">
        <f t="shared" si="5"/>
        <v>0</v>
      </c>
      <c r="I10" s="33">
        <f t="shared" si="6"/>
        <v>0</v>
      </c>
      <c r="J10" s="36">
        <f t="shared" si="7"/>
        <v>0</v>
      </c>
      <c r="K10" s="34"/>
      <c r="L10" s="32"/>
      <c r="M10" s="32"/>
      <c r="N10" s="32"/>
      <c r="O10" s="32"/>
      <c r="P10" s="32"/>
      <c r="Q10" s="32"/>
      <c r="R10" s="32"/>
      <c r="S10" s="32"/>
      <c r="T10" s="32"/>
      <c r="U10" s="22">
        <f t="shared" si="8"/>
        <v>0</v>
      </c>
      <c r="V10" s="33">
        <f t="shared" si="9"/>
        <v>0</v>
      </c>
      <c r="W10" s="37" t="str">
        <f>IF(ISNA(VLOOKUP($L$2:$L$66,Notes!$A$1:$B$10,2,0)),"",VLOOKUP($L$2:$L$66,Notes!$A$1:$B$10,2,0))</f>
        <v/>
      </c>
      <c r="X10" s="22" t="str">
        <f>IF(ISNA(VLOOKUP($N$2:$N$66,Notes!$A$1:$B$10,2,0)),"",VLOOKUP($N$2:$N$66,Notes!$A$1:$B$10,2,0))</f>
        <v/>
      </c>
      <c r="Y10" s="22" t="str">
        <f>IF(ISNA(VLOOKUP($P$2:$P$66,Notes!$A$1:$B$10,2,0)),"",VLOOKUP($P$2:$P$66,Notes!$A$1:$B$10,2,0))</f>
        <v/>
      </c>
      <c r="Z10" s="22" t="str">
        <f>IF(ISNA(VLOOKUP($R$2:$R$66,Notes!$C$1:$D$10,2,0)),"",VLOOKUP($R$2:$R$66,Notes!$C$1:$D$10,2,0))</f>
        <v/>
      </c>
      <c r="AA10" s="22" t="str">
        <f>IF(ISNA(VLOOKUP($T$2:$T$66,Notes!$E$1:$F$10,2,0)),"",VLOOKUP($T$2:$T$66,Notes!$E$1:$F$10,2,0))</f>
        <v/>
      </c>
      <c r="AB10" s="38">
        <f t="shared" si="10"/>
        <v>0</v>
      </c>
      <c r="AC10" s="34"/>
      <c r="AD10" s="32"/>
      <c r="AE10" s="32"/>
      <c r="AF10" s="32"/>
      <c r="AG10" s="32"/>
      <c r="AH10" s="32"/>
      <c r="AI10" s="32"/>
      <c r="AJ10" s="32"/>
      <c r="AK10" s="32"/>
      <c r="AL10" s="32"/>
      <c r="AM10" s="22">
        <f t="shared" si="11"/>
        <v>0</v>
      </c>
      <c r="AN10" s="33">
        <f t="shared" si="12"/>
        <v>0</v>
      </c>
      <c r="AO10" s="37" t="str">
        <f>IF(ISNA(VLOOKUP($AD$2:$AD$66,Notes!$A$1:$B$10,2,0)),"",VLOOKUP($AD$2:$AD$66,Notes!$A$1:$B$10,2,0))</f>
        <v/>
      </c>
      <c r="AP10" s="22" t="str">
        <f>IF(ISNA(VLOOKUP($AF$2:$AF$66,Notes!$A$1:$B$10,2,0)),"",VLOOKUP($AF$2:$AF$66,Notes!$A$1:$B$10,2,0))</f>
        <v/>
      </c>
      <c r="AQ10" s="22" t="str">
        <f>IF(ISNA(VLOOKUP($AH$2:$AH$66,Notes!$A$1:$B$10,2,0)),"",VLOOKUP($AH$2:$AH$66,Notes!$A$1:$B$10,2,0))</f>
        <v/>
      </c>
      <c r="AR10" s="22" t="str">
        <f>IF(ISNA(VLOOKUP($AJ$2:$AJ$66,Notes!$C$1:$D$10,2,0)),"",VLOOKUP($AJ$2:$AJ$66,Notes!$C$1:$D$10,2,0))</f>
        <v/>
      </c>
      <c r="AS10" s="22" t="str">
        <f>IF(ISNA(VLOOKUP($AL$2:$AL$66,Notes!$E$1:$F$10,2,0)),"",VLOOKUP($AL$2:$AL$66,Notes!$E$1:$F$10,2,0))</f>
        <v/>
      </c>
      <c r="AT10" s="38">
        <f t="shared" si="13"/>
        <v>0</v>
      </c>
      <c r="AU10" s="34"/>
      <c r="AV10" s="32"/>
      <c r="AW10" s="32"/>
      <c r="AX10" s="32"/>
      <c r="AY10" s="32"/>
      <c r="AZ10" s="32"/>
      <c r="BA10" s="32"/>
      <c r="BB10" s="32"/>
      <c r="BC10" s="32"/>
      <c r="BD10" s="32"/>
      <c r="BE10" s="22">
        <f t="shared" si="14"/>
        <v>0</v>
      </c>
      <c r="BF10" s="33">
        <f t="shared" si="15"/>
        <v>0</v>
      </c>
      <c r="BG10" s="37" t="str">
        <f>IF(ISNA(VLOOKUP($AV$2:$AV$66,Notes!$A$1:$B$10,2,0)),"",VLOOKUP($AV$2:$AV$66,Notes!$A$1:$B$10,2,0))</f>
        <v/>
      </c>
      <c r="BH10" s="22" t="str">
        <f>IF(ISNA(VLOOKUP($AX$2:$AX$66,Notes!$A$1:$B$10,2,0)),"",VLOOKUP($AX$2:$AX$66,Notes!$A$1:$B$10,2,0))</f>
        <v/>
      </c>
      <c r="BI10" s="22" t="str">
        <f>IF(ISNA(VLOOKUP($AZ$2:$AZ$66,Notes!$A$1:$B$10,2,0)),"",VLOOKUP($AZ$2:$AZ$66,Notes!$A$1:$B$10,2,0))</f>
        <v/>
      </c>
      <c r="BJ10" s="22" t="str">
        <f>IF(ISNA(VLOOKUP($BB$2:$BB$66,Notes!$C$1:$D$10,2,0)),"",VLOOKUP($BB$2:$BB$66,Notes!$C$1:$D$10,2,0))</f>
        <v/>
      </c>
      <c r="BK10" s="22" t="str">
        <f>IF(ISNA(VLOOKUP($BD$2:$BD$66,Notes!$E$1:$F$10,2,0)),"",VLOOKUP($BD$2:$BD$66,Notes!$E$1:$F$10,2,0))</f>
        <v/>
      </c>
      <c r="BL10" s="38">
        <f t="shared" si="16"/>
        <v>0</v>
      </c>
      <c r="BM10" s="34"/>
      <c r="BN10" s="32"/>
      <c r="BO10" s="32"/>
      <c r="BP10" s="32"/>
      <c r="BQ10" s="32"/>
      <c r="BR10" s="32"/>
      <c r="BS10" s="32"/>
      <c r="BT10" s="32"/>
      <c r="BU10" s="32"/>
      <c r="BV10" s="32"/>
      <c r="BW10" s="22">
        <f t="shared" si="17"/>
        <v>0</v>
      </c>
      <c r="BX10" s="33">
        <f t="shared" si="18"/>
        <v>0</v>
      </c>
      <c r="BY10" s="37" t="str">
        <f>IF(ISNA(VLOOKUP($BN$2:$BN$66,Notes!$A$1:$B$10,2,0)),"",VLOOKUP($BN$2:$BN$66,Notes!$A$1:$B$10,2,0))</f>
        <v/>
      </c>
      <c r="BZ10" s="22" t="str">
        <f>IF(ISNA(VLOOKUP($BP$2:$BP$66,Notes!$A$1:$B$10,2,0)),"",VLOOKUP($BP$2:$BP$66,Notes!$A$1:$B$10,2,0))</f>
        <v/>
      </c>
      <c r="CA10" s="22" t="str">
        <f>IF(ISNA(VLOOKUP($BR$2:$BR$66,Notes!$A$1:$B$10,2,0)),"",VLOOKUP($BR$2:$BR$66,Notes!$A$1:$B$10,2,0))</f>
        <v/>
      </c>
      <c r="CB10" s="22" t="str">
        <f>IF(ISNA(VLOOKUP($BT$2:$BT$66,Notes!$C$1:$D$10,2,0)),"",VLOOKUP($BT$2:$BT$66,Notes!$C$1:$D$10,2,0))</f>
        <v/>
      </c>
      <c r="CC10" s="22" t="str">
        <f>IF(ISNA(VLOOKUP($BV$2:$BV$66,Notes!$E$1:$F$10,2,0)),"",VLOOKUP($BV$2:$BV$66,Notes!$E$1:$F$10,2,0))</f>
        <v/>
      </c>
      <c r="CD10" s="38">
        <f t="shared" si="19"/>
        <v>0</v>
      </c>
      <c r="CE10" s="57">
        <f t="shared" si="20"/>
        <v>0</v>
      </c>
      <c r="CF10" s="22">
        <f t="shared" si="21"/>
        <v>0</v>
      </c>
      <c r="CG10" s="22">
        <f t="shared" si="22"/>
        <v>0</v>
      </c>
      <c r="CH10" s="22">
        <f t="shared" si="23"/>
        <v>0</v>
      </c>
    </row>
    <row r="11" spans="1:86">
      <c r="A11" s="35">
        <v>97</v>
      </c>
      <c r="B11" s="36" t="s">
        <v>49</v>
      </c>
      <c r="C11" s="35">
        <f t="shared" si="0"/>
        <v>0</v>
      </c>
      <c r="D11" s="22">
        <f t="shared" si="1"/>
        <v>0</v>
      </c>
      <c r="E11" s="22">
        <f t="shared" si="2"/>
        <v>0</v>
      </c>
      <c r="F11" s="22">
        <f t="shared" si="3"/>
        <v>0</v>
      </c>
      <c r="G11" s="22">
        <f t="shared" si="4"/>
        <v>0</v>
      </c>
      <c r="H11" s="22">
        <f t="shared" si="5"/>
        <v>0</v>
      </c>
      <c r="I11" s="33">
        <f t="shared" si="6"/>
        <v>0</v>
      </c>
      <c r="J11" s="36">
        <f t="shared" si="7"/>
        <v>0</v>
      </c>
      <c r="K11" s="34"/>
      <c r="L11" s="32"/>
      <c r="M11" s="32"/>
      <c r="N11" s="32"/>
      <c r="O11" s="32"/>
      <c r="P11" s="32"/>
      <c r="Q11" s="32"/>
      <c r="R11" s="32"/>
      <c r="S11" s="32"/>
      <c r="T11" s="32"/>
      <c r="U11" s="22">
        <f t="shared" si="8"/>
        <v>0</v>
      </c>
      <c r="V11" s="33">
        <f t="shared" si="9"/>
        <v>0</v>
      </c>
      <c r="W11" s="37" t="str">
        <f>IF(ISNA(VLOOKUP($L$2:$L$66,Notes!$A$1:$B$10,2,0)),"",VLOOKUP($L$2:$L$66,Notes!$A$1:$B$10,2,0))</f>
        <v/>
      </c>
      <c r="X11" s="22" t="str">
        <f>IF(ISNA(VLOOKUP($N$2:$N$66,Notes!$A$1:$B$10,2,0)),"",VLOOKUP($N$2:$N$66,Notes!$A$1:$B$10,2,0))</f>
        <v/>
      </c>
      <c r="Y11" s="22" t="str">
        <f>IF(ISNA(VLOOKUP($P$2:$P$66,Notes!$A$1:$B$10,2,0)),"",VLOOKUP($P$2:$P$66,Notes!$A$1:$B$10,2,0))</f>
        <v/>
      </c>
      <c r="Z11" s="22" t="str">
        <f>IF(ISNA(VLOOKUP($R$2:$R$66,Notes!$C$1:$D$10,2,0)),"",VLOOKUP($R$2:$R$66,Notes!$C$1:$D$10,2,0))</f>
        <v/>
      </c>
      <c r="AA11" s="22" t="str">
        <f>IF(ISNA(VLOOKUP($T$2:$T$66,Notes!$E$1:$F$10,2,0)),"",VLOOKUP($T$2:$T$66,Notes!$E$1:$F$10,2,0))</f>
        <v/>
      </c>
      <c r="AB11" s="38">
        <f t="shared" si="10"/>
        <v>0</v>
      </c>
      <c r="AC11" s="34"/>
      <c r="AD11" s="32"/>
      <c r="AE11" s="32"/>
      <c r="AF11" s="32"/>
      <c r="AG11" s="32"/>
      <c r="AH11" s="32"/>
      <c r="AI11" s="32"/>
      <c r="AJ11" s="32"/>
      <c r="AK11" s="32"/>
      <c r="AL11" s="32"/>
      <c r="AM11" s="22">
        <f t="shared" si="11"/>
        <v>0</v>
      </c>
      <c r="AN11" s="33">
        <f t="shared" si="12"/>
        <v>0</v>
      </c>
      <c r="AO11" s="37" t="str">
        <f>IF(ISNA(VLOOKUP($AD$2:$AD$66,Notes!$A$1:$B$10,2,0)),"",VLOOKUP($AD$2:$AD$66,Notes!$A$1:$B$10,2,0))</f>
        <v/>
      </c>
      <c r="AP11" s="22" t="str">
        <f>IF(ISNA(VLOOKUP($AF$2:$AF$66,Notes!$A$1:$B$10,2,0)),"",VLOOKUP($AF$2:$AF$66,Notes!$A$1:$B$10,2,0))</f>
        <v/>
      </c>
      <c r="AQ11" s="22" t="str">
        <f>IF(ISNA(VLOOKUP($AH$2:$AH$66,Notes!$A$1:$B$10,2,0)),"",VLOOKUP($AH$2:$AH$66,Notes!$A$1:$B$10,2,0))</f>
        <v/>
      </c>
      <c r="AR11" s="22" t="str">
        <f>IF(ISNA(VLOOKUP($AJ$2:$AJ$66,Notes!$C$1:$D$10,2,0)),"",VLOOKUP($AJ$2:$AJ$66,Notes!$C$1:$D$10,2,0))</f>
        <v/>
      </c>
      <c r="AS11" s="22" t="str">
        <f>IF(ISNA(VLOOKUP($AL$2:$AL$66,Notes!$E$1:$F$10,2,0)),"",VLOOKUP($AL$2:$AL$66,Notes!$E$1:$F$10,2,0))</f>
        <v/>
      </c>
      <c r="AT11" s="38">
        <f t="shared" si="13"/>
        <v>0</v>
      </c>
      <c r="AU11" s="34"/>
      <c r="AV11" s="32"/>
      <c r="AW11" s="32"/>
      <c r="AX11" s="32"/>
      <c r="AY11" s="32"/>
      <c r="AZ11" s="32"/>
      <c r="BA11" s="32"/>
      <c r="BB11" s="32"/>
      <c r="BC11" s="32"/>
      <c r="BD11" s="32"/>
      <c r="BE11" s="22">
        <f t="shared" si="14"/>
        <v>0</v>
      </c>
      <c r="BF11" s="33">
        <f t="shared" si="15"/>
        <v>0</v>
      </c>
      <c r="BG11" s="37" t="str">
        <f>IF(ISNA(VLOOKUP($AV$2:$AV$66,Notes!$A$1:$B$10,2,0)),"",VLOOKUP($AV$2:$AV$66,Notes!$A$1:$B$10,2,0))</f>
        <v/>
      </c>
      <c r="BH11" s="22" t="str">
        <f>IF(ISNA(VLOOKUP($AX$2:$AX$66,Notes!$A$1:$B$10,2,0)),"",VLOOKUP($AX$2:$AX$66,Notes!$A$1:$B$10,2,0))</f>
        <v/>
      </c>
      <c r="BI11" s="22" t="str">
        <f>IF(ISNA(VLOOKUP($AZ$2:$AZ$66,Notes!$A$1:$B$10,2,0)),"",VLOOKUP($AZ$2:$AZ$66,Notes!$A$1:$B$10,2,0))</f>
        <v/>
      </c>
      <c r="BJ11" s="22" t="str">
        <f>IF(ISNA(VLOOKUP($BB$2:$BB$66,Notes!$C$1:$D$10,2,0)),"",VLOOKUP($BB$2:$BB$66,Notes!$C$1:$D$10,2,0))</f>
        <v/>
      </c>
      <c r="BK11" s="22" t="str">
        <f>IF(ISNA(VLOOKUP($BD$2:$BD$66,Notes!$E$1:$F$10,2,0)),"",VLOOKUP($BD$2:$BD$66,Notes!$E$1:$F$10,2,0))</f>
        <v/>
      </c>
      <c r="BL11" s="38">
        <f t="shared" si="16"/>
        <v>0</v>
      </c>
      <c r="BM11" s="34"/>
      <c r="BN11" s="32"/>
      <c r="BO11" s="32"/>
      <c r="BP11" s="32"/>
      <c r="BQ11" s="32"/>
      <c r="BR11" s="32"/>
      <c r="BS11" s="32"/>
      <c r="BT11" s="32"/>
      <c r="BU11" s="32"/>
      <c r="BV11" s="32"/>
      <c r="BW11" s="22">
        <f t="shared" si="17"/>
        <v>0</v>
      </c>
      <c r="BX11" s="33">
        <f t="shared" si="18"/>
        <v>0</v>
      </c>
      <c r="BY11" s="37" t="str">
        <f>IF(ISNA(VLOOKUP($BN$2:$BN$66,Notes!$A$1:$B$10,2,0)),"",VLOOKUP($BN$2:$BN$66,Notes!$A$1:$B$10,2,0))</f>
        <v/>
      </c>
      <c r="BZ11" s="22" t="str">
        <f>IF(ISNA(VLOOKUP($BP$2:$BP$66,Notes!$A$1:$B$10,2,0)),"",VLOOKUP($BP$2:$BP$66,Notes!$A$1:$B$10,2,0))</f>
        <v/>
      </c>
      <c r="CA11" s="22" t="str">
        <f>IF(ISNA(VLOOKUP($BR$2:$BR$66,Notes!$A$1:$B$10,2,0)),"",VLOOKUP($BR$2:$BR$66,Notes!$A$1:$B$10,2,0))</f>
        <v/>
      </c>
      <c r="CB11" s="22" t="str">
        <f>IF(ISNA(VLOOKUP($BT$2:$BT$66,Notes!$C$1:$D$10,2,0)),"",VLOOKUP($BT$2:$BT$66,Notes!$C$1:$D$10,2,0))</f>
        <v/>
      </c>
      <c r="CC11" s="22" t="str">
        <f>IF(ISNA(VLOOKUP($BV$2:$BV$66,Notes!$E$1:$F$10,2,0)),"",VLOOKUP($BV$2:$BV$66,Notes!$E$1:$F$10,2,0))</f>
        <v/>
      </c>
      <c r="CD11" s="38">
        <f t="shared" si="19"/>
        <v>0</v>
      </c>
      <c r="CE11" s="57">
        <f t="shared" si="20"/>
        <v>0</v>
      </c>
      <c r="CF11" s="22">
        <f t="shared" si="21"/>
        <v>0</v>
      </c>
      <c r="CG11" s="22">
        <f t="shared" si="22"/>
        <v>0</v>
      </c>
      <c r="CH11" s="22">
        <f t="shared" si="23"/>
        <v>0</v>
      </c>
    </row>
    <row r="12" spans="1:86">
      <c r="A12" s="35">
        <v>100</v>
      </c>
      <c r="B12" s="36" t="s">
        <v>41</v>
      </c>
      <c r="C12" s="35">
        <f t="shared" si="0"/>
        <v>0</v>
      </c>
      <c r="D12" s="22">
        <f t="shared" si="1"/>
        <v>0</v>
      </c>
      <c r="E12" s="22">
        <f t="shared" si="2"/>
        <v>0</v>
      </c>
      <c r="F12" s="22">
        <f t="shared" si="3"/>
        <v>0</v>
      </c>
      <c r="G12" s="22">
        <f t="shared" si="4"/>
        <v>0</v>
      </c>
      <c r="H12" s="22">
        <f t="shared" si="5"/>
        <v>0</v>
      </c>
      <c r="I12" s="33">
        <f t="shared" si="6"/>
        <v>0</v>
      </c>
      <c r="J12" s="36">
        <f t="shared" si="7"/>
        <v>0</v>
      </c>
      <c r="K12" s="34"/>
      <c r="L12" s="32"/>
      <c r="M12" s="32"/>
      <c r="N12" s="32"/>
      <c r="O12" s="32"/>
      <c r="P12" s="32"/>
      <c r="Q12" s="32"/>
      <c r="R12" s="32"/>
      <c r="S12" s="32"/>
      <c r="T12" s="32"/>
      <c r="U12" s="22">
        <f t="shared" si="8"/>
        <v>0</v>
      </c>
      <c r="V12" s="33">
        <f t="shared" si="9"/>
        <v>0</v>
      </c>
      <c r="W12" s="37" t="str">
        <f>IF(ISNA(VLOOKUP($L$2:$L$66,Notes!$A$1:$B$10,2,0)),"",VLOOKUP($L$2:$L$66,Notes!$A$1:$B$10,2,0))</f>
        <v/>
      </c>
      <c r="X12" s="22" t="str">
        <f>IF(ISNA(VLOOKUP($N$2:$N$66,Notes!$A$1:$B$10,2,0)),"",VLOOKUP($N$2:$N$66,Notes!$A$1:$B$10,2,0))</f>
        <v/>
      </c>
      <c r="Y12" s="22" t="str">
        <f>IF(ISNA(VLOOKUP($P$2:$P$66,Notes!$A$1:$B$10,2,0)),"",VLOOKUP($P$2:$P$66,Notes!$A$1:$B$10,2,0))</f>
        <v/>
      </c>
      <c r="Z12" s="22" t="str">
        <f>IF(ISNA(VLOOKUP($R$2:$R$66,Notes!$C$1:$D$10,2,0)),"",VLOOKUP($R$2:$R$66,Notes!$C$1:$D$10,2,0))</f>
        <v/>
      </c>
      <c r="AA12" s="22" t="str">
        <f>IF(ISNA(VLOOKUP($T$2:$T$66,Notes!$E$1:$F$10,2,0)),"",VLOOKUP($T$2:$T$66,Notes!$E$1:$F$10,2,0))</f>
        <v/>
      </c>
      <c r="AB12" s="38">
        <f t="shared" si="10"/>
        <v>0</v>
      </c>
      <c r="AC12" s="34"/>
      <c r="AD12" s="32"/>
      <c r="AE12" s="32"/>
      <c r="AF12" s="32"/>
      <c r="AG12" s="32"/>
      <c r="AH12" s="32"/>
      <c r="AI12" s="32"/>
      <c r="AJ12" s="32"/>
      <c r="AK12" s="32"/>
      <c r="AL12" s="32"/>
      <c r="AM12" s="22">
        <f t="shared" si="11"/>
        <v>0</v>
      </c>
      <c r="AN12" s="33">
        <f t="shared" si="12"/>
        <v>0</v>
      </c>
      <c r="AO12" s="37" t="str">
        <f>IF(ISNA(VLOOKUP($AD$2:$AD$66,Notes!$A$1:$B$10,2,0)),"",VLOOKUP($AD$2:$AD$66,Notes!$A$1:$B$10,2,0))</f>
        <v/>
      </c>
      <c r="AP12" s="22" t="str">
        <f>IF(ISNA(VLOOKUP($AF$2:$AF$66,Notes!$A$1:$B$10,2,0)),"",VLOOKUP($AF$2:$AF$66,Notes!$A$1:$B$10,2,0))</f>
        <v/>
      </c>
      <c r="AQ12" s="22" t="str">
        <f>IF(ISNA(VLOOKUP($AH$2:$AH$66,Notes!$A$1:$B$10,2,0)),"",VLOOKUP($AH$2:$AH$66,Notes!$A$1:$B$10,2,0))</f>
        <v/>
      </c>
      <c r="AR12" s="22" t="str">
        <f>IF(ISNA(VLOOKUP($AJ$2:$AJ$66,Notes!$C$1:$D$10,2,0)),"",VLOOKUP($AJ$2:$AJ$66,Notes!$C$1:$D$10,2,0))</f>
        <v/>
      </c>
      <c r="AS12" s="22" t="str">
        <f>IF(ISNA(VLOOKUP($AL$2:$AL$66,Notes!$E$1:$F$10,2,0)),"",VLOOKUP($AL$2:$AL$66,Notes!$E$1:$F$10,2,0))</f>
        <v/>
      </c>
      <c r="AT12" s="38">
        <f t="shared" si="13"/>
        <v>0</v>
      </c>
      <c r="AU12" s="34"/>
      <c r="AV12" s="32"/>
      <c r="AW12" s="32"/>
      <c r="AX12" s="32"/>
      <c r="AY12" s="32"/>
      <c r="AZ12" s="32"/>
      <c r="BA12" s="32"/>
      <c r="BB12" s="32"/>
      <c r="BC12" s="32"/>
      <c r="BD12" s="32"/>
      <c r="BE12" s="22">
        <f t="shared" si="14"/>
        <v>0</v>
      </c>
      <c r="BF12" s="33">
        <f t="shared" si="15"/>
        <v>0</v>
      </c>
      <c r="BG12" s="37" t="str">
        <f>IF(ISNA(VLOOKUP($AV$2:$AV$66,Notes!$A$1:$B$10,2,0)),"",VLOOKUP($AV$2:$AV$66,Notes!$A$1:$B$10,2,0))</f>
        <v/>
      </c>
      <c r="BH12" s="22" t="str">
        <f>IF(ISNA(VLOOKUP($AX$2:$AX$66,Notes!$A$1:$B$10,2,0)),"",VLOOKUP($AX$2:$AX$66,Notes!$A$1:$B$10,2,0))</f>
        <v/>
      </c>
      <c r="BI12" s="22" t="str">
        <f>IF(ISNA(VLOOKUP($AZ$2:$AZ$66,Notes!$A$1:$B$10,2,0)),"",VLOOKUP($AZ$2:$AZ$66,Notes!$A$1:$B$10,2,0))</f>
        <v/>
      </c>
      <c r="BJ12" s="22" t="str">
        <f>IF(ISNA(VLOOKUP($BB$2:$BB$66,Notes!$C$1:$D$10,2,0)),"",VLOOKUP($BB$2:$BB$66,Notes!$C$1:$D$10,2,0))</f>
        <v/>
      </c>
      <c r="BK12" s="22" t="str">
        <f>IF(ISNA(VLOOKUP($BD$2:$BD$66,Notes!$E$1:$F$10,2,0)),"",VLOOKUP($BD$2:$BD$66,Notes!$E$1:$F$10,2,0))</f>
        <v/>
      </c>
      <c r="BL12" s="38">
        <f t="shared" si="16"/>
        <v>0</v>
      </c>
      <c r="BM12" s="34"/>
      <c r="BN12" s="32"/>
      <c r="BO12" s="32"/>
      <c r="BP12" s="32"/>
      <c r="BQ12" s="32"/>
      <c r="BR12" s="32"/>
      <c r="BS12" s="32"/>
      <c r="BT12" s="32"/>
      <c r="BU12" s="32"/>
      <c r="BV12" s="32"/>
      <c r="BW12" s="22">
        <f t="shared" si="17"/>
        <v>0</v>
      </c>
      <c r="BX12" s="33">
        <f t="shared" si="18"/>
        <v>0</v>
      </c>
      <c r="BY12" s="37" t="str">
        <f>IF(ISNA(VLOOKUP($BN$2:$BN$66,Notes!$A$1:$B$10,2,0)),"",VLOOKUP($BN$2:$BN$66,Notes!$A$1:$B$10,2,0))</f>
        <v/>
      </c>
      <c r="BZ12" s="22" t="str">
        <f>IF(ISNA(VLOOKUP($BP$2:$BP$66,Notes!$A$1:$B$10,2,0)),"",VLOOKUP($BP$2:$BP$66,Notes!$A$1:$B$10,2,0))</f>
        <v/>
      </c>
      <c r="CA12" s="22" t="str">
        <f>IF(ISNA(VLOOKUP($BR$2:$BR$66,Notes!$A$1:$B$10,2,0)),"",VLOOKUP($BR$2:$BR$66,Notes!$A$1:$B$10,2,0))</f>
        <v/>
      </c>
      <c r="CB12" s="22" t="str">
        <f>IF(ISNA(VLOOKUP($BT$2:$BT$66,Notes!$C$1:$D$10,2,0)),"",VLOOKUP($BT$2:$BT$66,Notes!$C$1:$D$10,2,0))</f>
        <v/>
      </c>
      <c r="CC12" s="22" t="str">
        <f>IF(ISNA(VLOOKUP($BV$2:$BV$66,Notes!$E$1:$F$10,2,0)),"",VLOOKUP($BV$2:$BV$66,Notes!$E$1:$F$10,2,0))</f>
        <v/>
      </c>
      <c r="CD12" s="38">
        <f t="shared" si="19"/>
        <v>0</v>
      </c>
      <c r="CE12" s="57">
        <f t="shared" si="20"/>
        <v>0</v>
      </c>
      <c r="CF12" s="22">
        <f t="shared" si="21"/>
        <v>0</v>
      </c>
      <c r="CG12" s="22">
        <f t="shared" si="22"/>
        <v>0</v>
      </c>
      <c r="CH12" s="22">
        <f t="shared" si="23"/>
        <v>0</v>
      </c>
    </row>
    <row r="13" spans="1:86">
      <c r="A13" s="35">
        <v>105</v>
      </c>
      <c r="B13" s="36" t="s">
        <v>48</v>
      </c>
      <c r="C13" s="35">
        <f t="shared" si="0"/>
        <v>0</v>
      </c>
      <c r="D13" s="22">
        <f t="shared" si="1"/>
        <v>0</v>
      </c>
      <c r="E13" s="22">
        <f t="shared" si="2"/>
        <v>0</v>
      </c>
      <c r="F13" s="22">
        <f t="shared" si="3"/>
        <v>0</v>
      </c>
      <c r="G13" s="22">
        <f t="shared" si="4"/>
        <v>0</v>
      </c>
      <c r="H13" s="22">
        <f t="shared" si="5"/>
        <v>0</v>
      </c>
      <c r="I13" s="33">
        <f t="shared" si="6"/>
        <v>0</v>
      </c>
      <c r="J13" s="36">
        <f t="shared" si="7"/>
        <v>0</v>
      </c>
      <c r="K13" s="34"/>
      <c r="L13" s="32"/>
      <c r="M13" s="32"/>
      <c r="N13" s="32"/>
      <c r="O13" s="32"/>
      <c r="P13" s="32"/>
      <c r="Q13" s="32"/>
      <c r="R13" s="32"/>
      <c r="S13" s="32"/>
      <c r="T13" s="32"/>
      <c r="U13" s="22">
        <f t="shared" si="8"/>
        <v>0</v>
      </c>
      <c r="V13" s="33">
        <f t="shared" si="9"/>
        <v>0</v>
      </c>
      <c r="W13" s="37" t="str">
        <f>IF(ISNA(VLOOKUP($L$2:$L$66,Notes!$A$1:$B$10,2,0)),"",VLOOKUP($L$2:$L$66,Notes!$A$1:$B$10,2,0))</f>
        <v/>
      </c>
      <c r="X13" s="22" t="str">
        <f>IF(ISNA(VLOOKUP($N$2:$N$66,Notes!$A$1:$B$10,2,0)),"",VLOOKUP($N$2:$N$66,Notes!$A$1:$B$10,2,0))</f>
        <v/>
      </c>
      <c r="Y13" s="22" t="str">
        <f>IF(ISNA(VLOOKUP($P$2:$P$66,Notes!$A$1:$B$10,2,0)),"",VLOOKUP($P$2:$P$66,Notes!$A$1:$B$10,2,0))</f>
        <v/>
      </c>
      <c r="Z13" s="22" t="str">
        <f>IF(ISNA(VLOOKUP($R$2:$R$66,Notes!$C$1:$D$10,2,0)),"",VLOOKUP($R$2:$R$66,Notes!$C$1:$D$10,2,0))</f>
        <v/>
      </c>
      <c r="AA13" s="22" t="str">
        <f>IF(ISNA(VLOOKUP($T$2:$T$66,Notes!$E$1:$F$10,2,0)),"",VLOOKUP($T$2:$T$66,Notes!$E$1:$F$10,2,0))</f>
        <v/>
      </c>
      <c r="AB13" s="38">
        <f t="shared" si="10"/>
        <v>0</v>
      </c>
      <c r="AC13" s="34"/>
      <c r="AD13" s="32"/>
      <c r="AE13" s="32"/>
      <c r="AF13" s="32"/>
      <c r="AG13" s="32"/>
      <c r="AH13" s="32"/>
      <c r="AI13" s="32"/>
      <c r="AJ13" s="32"/>
      <c r="AK13" s="32"/>
      <c r="AL13" s="32"/>
      <c r="AM13" s="22">
        <f t="shared" si="11"/>
        <v>0</v>
      </c>
      <c r="AN13" s="33">
        <f t="shared" si="12"/>
        <v>0</v>
      </c>
      <c r="AO13" s="37" t="str">
        <f>IF(ISNA(VLOOKUP($AD$2:$AD$66,Notes!$A$1:$B$10,2,0)),"",VLOOKUP($AD$2:$AD$66,Notes!$A$1:$B$10,2,0))</f>
        <v/>
      </c>
      <c r="AP13" s="22" t="str">
        <f>IF(ISNA(VLOOKUP($AF$2:$AF$66,Notes!$A$1:$B$10,2,0)),"",VLOOKUP($AF$2:$AF$66,Notes!$A$1:$B$10,2,0))</f>
        <v/>
      </c>
      <c r="AQ13" s="22" t="str">
        <f>IF(ISNA(VLOOKUP($AH$2:$AH$66,Notes!$A$1:$B$10,2,0)),"",VLOOKUP($AH$2:$AH$66,Notes!$A$1:$B$10,2,0))</f>
        <v/>
      </c>
      <c r="AR13" s="22" t="str">
        <f>IF(ISNA(VLOOKUP($AJ$2:$AJ$66,Notes!$C$1:$D$10,2,0)),"",VLOOKUP($AJ$2:$AJ$66,Notes!$C$1:$D$10,2,0))</f>
        <v/>
      </c>
      <c r="AS13" s="22" t="str">
        <f>IF(ISNA(VLOOKUP($AL$2:$AL$66,Notes!$E$1:$F$10,2,0)),"",VLOOKUP($AL$2:$AL$66,Notes!$E$1:$F$10,2,0))</f>
        <v/>
      </c>
      <c r="AT13" s="38">
        <f t="shared" si="13"/>
        <v>0</v>
      </c>
      <c r="AU13" s="34"/>
      <c r="AV13" s="32"/>
      <c r="AW13" s="32"/>
      <c r="AX13" s="32"/>
      <c r="AY13" s="32"/>
      <c r="AZ13" s="32"/>
      <c r="BA13" s="32"/>
      <c r="BB13" s="32"/>
      <c r="BC13" s="32"/>
      <c r="BD13" s="32"/>
      <c r="BE13" s="22">
        <f t="shared" si="14"/>
        <v>0</v>
      </c>
      <c r="BF13" s="33">
        <f t="shared" si="15"/>
        <v>0</v>
      </c>
      <c r="BG13" s="37" t="str">
        <f>IF(ISNA(VLOOKUP($AV$2:$AV$66,Notes!$A$1:$B$10,2,0)),"",VLOOKUP($AV$2:$AV$66,Notes!$A$1:$B$10,2,0))</f>
        <v/>
      </c>
      <c r="BH13" s="22" t="str">
        <f>IF(ISNA(VLOOKUP($AX$2:$AX$66,Notes!$A$1:$B$10,2,0)),"",VLOOKUP($AX$2:$AX$66,Notes!$A$1:$B$10,2,0))</f>
        <v/>
      </c>
      <c r="BI13" s="22" t="str">
        <f>IF(ISNA(VLOOKUP($AZ$2:$AZ$66,Notes!$A$1:$B$10,2,0)),"",VLOOKUP($AZ$2:$AZ$66,Notes!$A$1:$B$10,2,0))</f>
        <v/>
      </c>
      <c r="BJ13" s="22" t="str">
        <f>IF(ISNA(VLOOKUP($BB$2:$BB$66,Notes!$C$1:$D$10,2,0)),"",VLOOKUP($BB$2:$BB$66,Notes!$C$1:$D$10,2,0))</f>
        <v/>
      </c>
      <c r="BK13" s="22" t="str">
        <f>IF(ISNA(VLOOKUP($BD$2:$BD$66,Notes!$E$1:$F$10,2,0)),"",VLOOKUP($BD$2:$BD$66,Notes!$E$1:$F$10,2,0))</f>
        <v/>
      </c>
      <c r="BL13" s="38">
        <f t="shared" si="16"/>
        <v>0</v>
      </c>
      <c r="BM13" s="34"/>
      <c r="BN13" s="32"/>
      <c r="BO13" s="32"/>
      <c r="BP13" s="32"/>
      <c r="BQ13" s="32"/>
      <c r="BR13" s="32"/>
      <c r="BS13" s="32"/>
      <c r="BT13" s="32"/>
      <c r="BU13" s="32"/>
      <c r="BV13" s="32"/>
      <c r="BW13" s="22">
        <f t="shared" si="17"/>
        <v>0</v>
      </c>
      <c r="BX13" s="33">
        <f t="shared" si="18"/>
        <v>0</v>
      </c>
      <c r="BY13" s="37" t="str">
        <f>IF(ISNA(VLOOKUP($BN$2:$BN$66,Notes!$A$1:$B$10,2,0)),"",VLOOKUP($BN$2:$BN$66,Notes!$A$1:$B$10,2,0))</f>
        <v/>
      </c>
      <c r="BZ13" s="22" t="str">
        <f>IF(ISNA(VLOOKUP($BP$2:$BP$66,Notes!$A$1:$B$10,2,0)),"",VLOOKUP($BP$2:$BP$66,Notes!$A$1:$B$10,2,0))</f>
        <v/>
      </c>
      <c r="CA13" s="22" t="str">
        <f>IF(ISNA(VLOOKUP($BR$2:$BR$66,Notes!$A$1:$B$10,2,0)),"",VLOOKUP($BR$2:$BR$66,Notes!$A$1:$B$10,2,0))</f>
        <v/>
      </c>
      <c r="CB13" s="22" t="str">
        <f>IF(ISNA(VLOOKUP($BT$2:$BT$66,Notes!$C$1:$D$10,2,0)),"",VLOOKUP($BT$2:$BT$66,Notes!$C$1:$D$10,2,0))</f>
        <v/>
      </c>
      <c r="CC13" s="22" t="str">
        <f>IF(ISNA(VLOOKUP($BV$2:$BV$66,Notes!$E$1:$F$10,2,0)),"",VLOOKUP($BV$2:$BV$66,Notes!$E$1:$F$10,2,0))</f>
        <v/>
      </c>
      <c r="CD13" s="38">
        <f t="shared" si="19"/>
        <v>0</v>
      </c>
      <c r="CE13" s="57">
        <f t="shared" si="20"/>
        <v>0</v>
      </c>
      <c r="CF13" s="22">
        <f t="shared" si="21"/>
        <v>0</v>
      </c>
      <c r="CG13" s="22">
        <f t="shared" si="22"/>
        <v>0</v>
      </c>
      <c r="CH13" s="22">
        <f t="shared" si="23"/>
        <v>0</v>
      </c>
    </row>
    <row r="14" spans="1:86">
      <c r="A14" s="35">
        <v>120</v>
      </c>
      <c r="B14" s="36" t="s">
        <v>54</v>
      </c>
      <c r="C14" s="35">
        <f t="shared" si="0"/>
        <v>0</v>
      </c>
      <c r="D14" s="22">
        <f t="shared" si="1"/>
        <v>0</v>
      </c>
      <c r="E14" s="22">
        <f t="shared" si="2"/>
        <v>0</v>
      </c>
      <c r="F14" s="22">
        <f t="shared" si="3"/>
        <v>0</v>
      </c>
      <c r="G14" s="22">
        <f t="shared" si="4"/>
        <v>0</v>
      </c>
      <c r="H14" s="22">
        <f t="shared" si="5"/>
        <v>0</v>
      </c>
      <c r="I14" s="33">
        <f t="shared" si="6"/>
        <v>0</v>
      </c>
      <c r="J14" s="36">
        <f t="shared" si="7"/>
        <v>0</v>
      </c>
      <c r="K14" s="34"/>
      <c r="L14" s="32"/>
      <c r="M14" s="32"/>
      <c r="N14" s="32"/>
      <c r="O14" s="32"/>
      <c r="P14" s="32"/>
      <c r="Q14" s="32"/>
      <c r="R14" s="32"/>
      <c r="S14" s="32"/>
      <c r="T14" s="32"/>
      <c r="U14" s="22">
        <f t="shared" si="8"/>
        <v>0</v>
      </c>
      <c r="V14" s="33">
        <f t="shared" si="9"/>
        <v>0</v>
      </c>
      <c r="W14" s="37" t="str">
        <f>IF(ISNA(VLOOKUP($L$2:$L$66,Notes!$A$1:$B$10,2,0)),"",VLOOKUP($L$2:$L$66,Notes!$A$1:$B$10,2,0))</f>
        <v/>
      </c>
      <c r="X14" s="22" t="str">
        <f>IF(ISNA(VLOOKUP($N$2:$N$66,Notes!$A$1:$B$10,2,0)),"",VLOOKUP($N$2:$N$66,Notes!$A$1:$B$10,2,0))</f>
        <v/>
      </c>
      <c r="Y14" s="22" t="str">
        <f>IF(ISNA(VLOOKUP($P$2:$P$66,Notes!$A$1:$B$10,2,0)),"",VLOOKUP($P$2:$P$66,Notes!$A$1:$B$10,2,0))</f>
        <v/>
      </c>
      <c r="Z14" s="22" t="str">
        <f>IF(ISNA(VLOOKUP($R$2:$R$66,Notes!$C$1:$D$10,2,0)),"",VLOOKUP($R$2:$R$66,Notes!$C$1:$D$10,2,0))</f>
        <v/>
      </c>
      <c r="AA14" s="22" t="str">
        <f>IF(ISNA(VLOOKUP($T$2:$T$66,Notes!$E$1:$F$10,2,0)),"",VLOOKUP($T$2:$T$66,Notes!$E$1:$F$10,2,0))</f>
        <v/>
      </c>
      <c r="AB14" s="38">
        <f t="shared" si="10"/>
        <v>0</v>
      </c>
      <c r="AC14" s="34"/>
      <c r="AD14" s="32"/>
      <c r="AE14" s="32"/>
      <c r="AF14" s="32"/>
      <c r="AG14" s="32"/>
      <c r="AH14" s="32"/>
      <c r="AI14" s="32"/>
      <c r="AJ14" s="32"/>
      <c r="AK14" s="32"/>
      <c r="AL14" s="32"/>
      <c r="AM14" s="22">
        <f t="shared" si="11"/>
        <v>0</v>
      </c>
      <c r="AN14" s="33">
        <f t="shared" si="12"/>
        <v>0</v>
      </c>
      <c r="AO14" s="37" t="str">
        <f>IF(ISNA(VLOOKUP($AD$2:$AD$66,Notes!$A$1:$B$10,2,0)),"",VLOOKUP($AD$2:$AD$66,Notes!$A$1:$B$10,2,0))</f>
        <v/>
      </c>
      <c r="AP14" s="22" t="str">
        <f>IF(ISNA(VLOOKUP($AF$2:$AF$66,Notes!$A$1:$B$10,2,0)),"",VLOOKUP($AF$2:$AF$66,Notes!$A$1:$B$10,2,0))</f>
        <v/>
      </c>
      <c r="AQ14" s="22" t="str">
        <f>IF(ISNA(VLOOKUP($AH$2:$AH$66,Notes!$A$1:$B$10,2,0)),"",VLOOKUP($AH$2:$AH$66,Notes!$A$1:$B$10,2,0))</f>
        <v/>
      </c>
      <c r="AR14" s="22" t="str">
        <f>IF(ISNA(VLOOKUP($AJ$2:$AJ$66,Notes!$C$1:$D$10,2,0)),"",VLOOKUP($AJ$2:$AJ$66,Notes!$C$1:$D$10,2,0))</f>
        <v/>
      </c>
      <c r="AS14" s="22" t="str">
        <f>IF(ISNA(VLOOKUP($AL$2:$AL$66,Notes!$E$1:$F$10,2,0)),"",VLOOKUP($AL$2:$AL$66,Notes!$E$1:$F$10,2,0))</f>
        <v/>
      </c>
      <c r="AT14" s="38">
        <f t="shared" si="13"/>
        <v>0</v>
      </c>
      <c r="AU14" s="34"/>
      <c r="AV14" s="32"/>
      <c r="AW14" s="32"/>
      <c r="AX14" s="32"/>
      <c r="AY14" s="32"/>
      <c r="AZ14" s="32"/>
      <c r="BA14" s="32"/>
      <c r="BB14" s="32"/>
      <c r="BC14" s="32"/>
      <c r="BD14" s="32"/>
      <c r="BE14" s="22">
        <f t="shared" si="14"/>
        <v>0</v>
      </c>
      <c r="BF14" s="33">
        <f t="shared" si="15"/>
        <v>0</v>
      </c>
      <c r="BG14" s="37" t="str">
        <f>IF(ISNA(VLOOKUP($AV$2:$AV$66,Notes!$A$1:$B$10,2,0)),"",VLOOKUP($AV$2:$AV$66,Notes!$A$1:$B$10,2,0))</f>
        <v/>
      </c>
      <c r="BH14" s="22" t="str">
        <f>IF(ISNA(VLOOKUP($AX$2:$AX$66,Notes!$A$1:$B$10,2,0)),"",VLOOKUP($AX$2:$AX$66,Notes!$A$1:$B$10,2,0))</f>
        <v/>
      </c>
      <c r="BI14" s="22" t="str">
        <f>IF(ISNA(VLOOKUP($AZ$2:$AZ$66,Notes!$A$1:$B$10,2,0)),"",VLOOKUP($AZ$2:$AZ$66,Notes!$A$1:$B$10,2,0))</f>
        <v/>
      </c>
      <c r="BJ14" s="22" t="str">
        <f>IF(ISNA(VLOOKUP($BB$2:$BB$66,Notes!$C$1:$D$10,2,0)),"",VLOOKUP($BB$2:$BB$66,Notes!$C$1:$D$10,2,0))</f>
        <v/>
      </c>
      <c r="BK14" s="22" t="str">
        <f>IF(ISNA(VLOOKUP($BD$2:$BD$66,Notes!$E$1:$F$10,2,0)),"",VLOOKUP($BD$2:$BD$66,Notes!$E$1:$F$10,2,0))</f>
        <v/>
      </c>
      <c r="BL14" s="38">
        <f t="shared" si="16"/>
        <v>0</v>
      </c>
      <c r="BM14" s="34"/>
      <c r="BN14" s="32"/>
      <c r="BO14" s="32"/>
      <c r="BP14" s="32"/>
      <c r="BQ14" s="32"/>
      <c r="BR14" s="32"/>
      <c r="BS14" s="32"/>
      <c r="BT14" s="32"/>
      <c r="BU14" s="32"/>
      <c r="BV14" s="32"/>
      <c r="BW14" s="22">
        <f t="shared" si="17"/>
        <v>0</v>
      </c>
      <c r="BX14" s="33">
        <f t="shared" si="18"/>
        <v>0</v>
      </c>
      <c r="BY14" s="37" t="str">
        <f>IF(ISNA(VLOOKUP($BN$2:$BN$66,Notes!$A$1:$B$10,2,0)),"",VLOOKUP($BN$2:$BN$66,Notes!$A$1:$B$10,2,0))</f>
        <v/>
      </c>
      <c r="BZ14" s="22" t="str">
        <f>IF(ISNA(VLOOKUP($BP$2:$BP$66,Notes!$A$1:$B$10,2,0)),"",VLOOKUP($BP$2:$BP$66,Notes!$A$1:$B$10,2,0))</f>
        <v/>
      </c>
      <c r="CA14" s="22" t="str">
        <f>IF(ISNA(VLOOKUP($BR$2:$BR$66,Notes!$A$1:$B$10,2,0)),"",VLOOKUP($BR$2:$BR$66,Notes!$A$1:$B$10,2,0))</f>
        <v/>
      </c>
      <c r="CB14" s="22" t="str">
        <f>IF(ISNA(VLOOKUP($BT$2:$BT$66,Notes!$C$1:$D$10,2,0)),"",VLOOKUP($BT$2:$BT$66,Notes!$C$1:$D$10,2,0))</f>
        <v/>
      </c>
      <c r="CC14" s="22" t="str">
        <f>IF(ISNA(VLOOKUP($BV$2:$BV$66,Notes!$E$1:$F$10,2,0)),"",VLOOKUP($BV$2:$BV$66,Notes!$E$1:$F$10,2,0))</f>
        <v/>
      </c>
      <c r="CD14" s="38">
        <f t="shared" si="19"/>
        <v>0</v>
      </c>
      <c r="CE14" s="57">
        <f t="shared" si="20"/>
        <v>0</v>
      </c>
      <c r="CF14" s="22">
        <f t="shared" si="21"/>
        <v>0</v>
      </c>
      <c r="CG14" s="22">
        <f t="shared" si="22"/>
        <v>0</v>
      </c>
      <c r="CH14" s="22">
        <f t="shared" si="23"/>
        <v>0</v>
      </c>
    </row>
    <row r="15" spans="1:86">
      <c r="A15" s="35">
        <v>121</v>
      </c>
      <c r="B15" s="36" t="s">
        <v>46</v>
      </c>
      <c r="C15" s="35">
        <f t="shared" si="0"/>
        <v>0</v>
      </c>
      <c r="D15" s="22">
        <f t="shared" si="1"/>
        <v>0</v>
      </c>
      <c r="E15" s="22">
        <f t="shared" si="2"/>
        <v>0</v>
      </c>
      <c r="F15" s="22">
        <f t="shared" si="3"/>
        <v>0</v>
      </c>
      <c r="G15" s="22">
        <f t="shared" si="4"/>
        <v>0</v>
      </c>
      <c r="H15" s="22">
        <f t="shared" si="5"/>
        <v>0</v>
      </c>
      <c r="I15" s="33">
        <f t="shared" si="6"/>
        <v>0</v>
      </c>
      <c r="J15" s="36">
        <f t="shared" si="7"/>
        <v>0</v>
      </c>
      <c r="K15" s="34"/>
      <c r="L15" s="32"/>
      <c r="M15" s="32"/>
      <c r="N15" s="32"/>
      <c r="O15" s="32"/>
      <c r="P15" s="32"/>
      <c r="Q15" s="32"/>
      <c r="R15" s="32"/>
      <c r="S15" s="32"/>
      <c r="T15" s="32"/>
      <c r="U15" s="22">
        <f t="shared" si="8"/>
        <v>0</v>
      </c>
      <c r="V15" s="33">
        <f t="shared" si="9"/>
        <v>0</v>
      </c>
      <c r="W15" s="37" t="str">
        <f>IF(ISNA(VLOOKUP($L$2:$L$66,Notes!$A$1:$B$10,2,0)),"",VLOOKUP($L$2:$L$66,Notes!$A$1:$B$10,2,0))</f>
        <v/>
      </c>
      <c r="X15" s="22" t="str">
        <f>IF(ISNA(VLOOKUP($N$2:$N$66,Notes!$A$1:$B$10,2,0)),"",VLOOKUP($N$2:$N$66,Notes!$A$1:$B$10,2,0))</f>
        <v/>
      </c>
      <c r="Y15" s="22" t="str">
        <f>IF(ISNA(VLOOKUP($P$2:$P$66,Notes!$A$1:$B$10,2,0)),"",VLOOKUP($P$2:$P$66,Notes!$A$1:$B$10,2,0))</f>
        <v/>
      </c>
      <c r="Z15" s="22" t="str">
        <f>IF(ISNA(VLOOKUP($R$2:$R$66,Notes!$C$1:$D$10,2,0)),"",VLOOKUP($R$2:$R$66,Notes!$C$1:$D$10,2,0))</f>
        <v/>
      </c>
      <c r="AA15" s="22" t="str">
        <f>IF(ISNA(VLOOKUP($T$2:$T$66,Notes!$E$1:$F$10,2,0)),"",VLOOKUP($T$2:$T$66,Notes!$E$1:$F$10,2,0))</f>
        <v/>
      </c>
      <c r="AB15" s="38">
        <f t="shared" si="10"/>
        <v>0</v>
      </c>
      <c r="AC15" s="34"/>
      <c r="AD15" s="32"/>
      <c r="AE15" s="32"/>
      <c r="AF15" s="32"/>
      <c r="AG15" s="32"/>
      <c r="AH15" s="32"/>
      <c r="AI15" s="32"/>
      <c r="AJ15" s="32"/>
      <c r="AK15" s="32"/>
      <c r="AL15" s="32"/>
      <c r="AM15" s="22">
        <f t="shared" si="11"/>
        <v>0</v>
      </c>
      <c r="AN15" s="33">
        <f t="shared" si="12"/>
        <v>0</v>
      </c>
      <c r="AO15" s="37" t="str">
        <f>IF(ISNA(VLOOKUP($AD$2:$AD$66,Notes!$A$1:$B$10,2,0)),"",VLOOKUP($AD$2:$AD$66,Notes!$A$1:$B$10,2,0))</f>
        <v/>
      </c>
      <c r="AP15" s="22" t="str">
        <f>IF(ISNA(VLOOKUP($AF$2:$AF$66,Notes!$A$1:$B$10,2,0)),"",VLOOKUP($AF$2:$AF$66,Notes!$A$1:$B$10,2,0))</f>
        <v/>
      </c>
      <c r="AQ15" s="22" t="str">
        <f>IF(ISNA(VLOOKUP($AH$2:$AH$66,Notes!$A$1:$B$10,2,0)),"",VLOOKUP($AH$2:$AH$66,Notes!$A$1:$B$10,2,0))</f>
        <v/>
      </c>
      <c r="AR15" s="22" t="str">
        <f>IF(ISNA(VLOOKUP($AJ$2:$AJ$66,Notes!$C$1:$D$10,2,0)),"",VLOOKUP($AJ$2:$AJ$66,Notes!$C$1:$D$10,2,0))</f>
        <v/>
      </c>
      <c r="AS15" s="22" t="str">
        <f>IF(ISNA(VLOOKUP($AL$2:$AL$66,Notes!$E$1:$F$10,2,0)),"",VLOOKUP($AL$2:$AL$66,Notes!$E$1:$F$10,2,0))</f>
        <v/>
      </c>
      <c r="AT15" s="38">
        <f t="shared" si="13"/>
        <v>0</v>
      </c>
      <c r="AU15" s="34"/>
      <c r="AV15" s="32"/>
      <c r="AW15" s="32"/>
      <c r="AX15" s="32"/>
      <c r="AY15" s="32"/>
      <c r="AZ15" s="32"/>
      <c r="BA15" s="32"/>
      <c r="BB15" s="32"/>
      <c r="BC15" s="32"/>
      <c r="BD15" s="32"/>
      <c r="BE15" s="22">
        <f t="shared" si="14"/>
        <v>0</v>
      </c>
      <c r="BF15" s="33">
        <f t="shared" si="15"/>
        <v>0</v>
      </c>
      <c r="BG15" s="37" t="str">
        <f>IF(ISNA(VLOOKUP($AV$2:$AV$66,Notes!$A$1:$B$10,2,0)),"",VLOOKUP($AV$2:$AV$66,Notes!$A$1:$B$10,2,0))</f>
        <v/>
      </c>
      <c r="BH15" s="22" t="str">
        <f>IF(ISNA(VLOOKUP($AX$2:$AX$66,Notes!$A$1:$B$10,2,0)),"",VLOOKUP($AX$2:$AX$66,Notes!$A$1:$B$10,2,0))</f>
        <v/>
      </c>
      <c r="BI15" s="22" t="str">
        <f>IF(ISNA(VLOOKUP($AZ$2:$AZ$66,Notes!$A$1:$B$10,2,0)),"",VLOOKUP($AZ$2:$AZ$66,Notes!$A$1:$B$10,2,0))</f>
        <v/>
      </c>
      <c r="BJ15" s="22" t="str">
        <f>IF(ISNA(VLOOKUP($BB$2:$BB$66,Notes!$C$1:$D$10,2,0)),"",VLOOKUP($BB$2:$BB$66,Notes!$C$1:$D$10,2,0))</f>
        <v/>
      </c>
      <c r="BK15" s="22" t="str">
        <f>IF(ISNA(VLOOKUP($BD$2:$BD$66,Notes!$E$1:$F$10,2,0)),"",VLOOKUP($BD$2:$BD$66,Notes!$E$1:$F$10,2,0))</f>
        <v/>
      </c>
      <c r="BL15" s="38">
        <f t="shared" si="16"/>
        <v>0</v>
      </c>
      <c r="BM15" s="34"/>
      <c r="BN15" s="32"/>
      <c r="BO15" s="32"/>
      <c r="BP15" s="32"/>
      <c r="BQ15" s="32"/>
      <c r="BR15" s="32"/>
      <c r="BS15" s="32"/>
      <c r="BT15" s="32"/>
      <c r="BU15" s="32"/>
      <c r="BV15" s="32"/>
      <c r="BW15" s="22">
        <f t="shared" si="17"/>
        <v>0</v>
      </c>
      <c r="BX15" s="33">
        <f t="shared" si="18"/>
        <v>0</v>
      </c>
      <c r="BY15" s="37" t="str">
        <f>IF(ISNA(VLOOKUP($BN$2:$BN$66,Notes!$A$1:$B$10,2,0)),"",VLOOKUP($BN$2:$BN$66,Notes!$A$1:$B$10,2,0))</f>
        <v/>
      </c>
      <c r="BZ15" s="22" t="str">
        <f>IF(ISNA(VLOOKUP($BP$2:$BP$66,Notes!$A$1:$B$10,2,0)),"",VLOOKUP($BP$2:$BP$66,Notes!$A$1:$B$10,2,0))</f>
        <v/>
      </c>
      <c r="CA15" s="22" t="str">
        <f>IF(ISNA(VLOOKUP($BR$2:$BR$66,Notes!$A$1:$B$10,2,0)),"",VLOOKUP($BR$2:$BR$66,Notes!$A$1:$B$10,2,0))</f>
        <v/>
      </c>
      <c r="CB15" s="22" t="str">
        <f>IF(ISNA(VLOOKUP($BT$2:$BT$66,Notes!$C$1:$D$10,2,0)),"",VLOOKUP($BT$2:$BT$66,Notes!$C$1:$D$10,2,0))</f>
        <v/>
      </c>
      <c r="CC15" s="22" t="str">
        <f>IF(ISNA(VLOOKUP($BV$2:$BV$66,Notes!$E$1:$F$10,2,0)),"",VLOOKUP($BV$2:$BV$66,Notes!$E$1:$F$10,2,0))</f>
        <v/>
      </c>
      <c r="CD15" s="38">
        <f t="shared" si="19"/>
        <v>0</v>
      </c>
      <c r="CE15" s="57">
        <f t="shared" si="20"/>
        <v>0</v>
      </c>
      <c r="CF15" s="22">
        <f t="shared" si="21"/>
        <v>0</v>
      </c>
      <c r="CG15" s="22">
        <f t="shared" si="22"/>
        <v>0</v>
      </c>
      <c r="CH15" s="22">
        <f t="shared" si="23"/>
        <v>0</v>
      </c>
    </row>
    <row r="16" spans="1:86">
      <c r="A16" s="35">
        <v>122</v>
      </c>
      <c r="B16" s="139" t="s">
        <v>164</v>
      </c>
      <c r="C16" s="35">
        <f t="shared" si="0"/>
        <v>0</v>
      </c>
      <c r="D16" s="22">
        <f t="shared" si="1"/>
        <v>0</v>
      </c>
      <c r="E16" s="22">
        <f t="shared" si="2"/>
        <v>0</v>
      </c>
      <c r="F16" s="22">
        <f t="shared" si="3"/>
        <v>0</v>
      </c>
      <c r="G16" s="22">
        <f t="shared" si="4"/>
        <v>0</v>
      </c>
      <c r="H16" s="22">
        <f t="shared" si="5"/>
        <v>0</v>
      </c>
      <c r="I16" s="33">
        <f t="shared" si="6"/>
        <v>0</v>
      </c>
      <c r="J16" s="36">
        <f t="shared" si="7"/>
        <v>0</v>
      </c>
      <c r="K16" s="34"/>
      <c r="L16" s="32"/>
      <c r="M16" s="32"/>
      <c r="N16" s="32"/>
      <c r="O16" s="32"/>
      <c r="P16" s="32"/>
      <c r="Q16" s="32"/>
      <c r="R16" s="32"/>
      <c r="S16" s="32"/>
      <c r="T16" s="32"/>
      <c r="U16" s="22">
        <f t="shared" si="8"/>
        <v>0</v>
      </c>
      <c r="V16" s="33">
        <f t="shared" si="9"/>
        <v>0</v>
      </c>
      <c r="W16" s="37" t="str">
        <f>IF(ISNA(VLOOKUP($L$2:$L$66,Notes!$A$1:$B$10,2,0)),"",VLOOKUP($L$2:$L$66,Notes!$A$1:$B$10,2,0))</f>
        <v/>
      </c>
      <c r="X16" s="22" t="str">
        <f>IF(ISNA(VLOOKUP($N$2:$N$66,Notes!$A$1:$B$10,2,0)),"",VLOOKUP($N$2:$N$66,Notes!$A$1:$B$10,2,0))</f>
        <v/>
      </c>
      <c r="Y16" s="22" t="str">
        <f>IF(ISNA(VLOOKUP($P$2:$P$66,Notes!$A$1:$B$10,2,0)),"",VLOOKUP($P$2:$P$66,Notes!$A$1:$B$10,2,0))</f>
        <v/>
      </c>
      <c r="Z16" s="22" t="str">
        <f>IF(ISNA(VLOOKUP($R$2:$R$66,Notes!$C$1:$D$10,2,0)),"",VLOOKUP($R$2:$R$66,Notes!$C$1:$D$10,2,0))</f>
        <v/>
      </c>
      <c r="AA16" s="22" t="str">
        <f>IF(ISNA(VLOOKUP($T$2:$T$66,Notes!$E$1:$F$10,2,0)),"",VLOOKUP($T$2:$T$66,Notes!$E$1:$F$10,2,0))</f>
        <v/>
      </c>
      <c r="AB16" s="38">
        <f t="shared" si="10"/>
        <v>0</v>
      </c>
      <c r="AC16" s="34"/>
      <c r="AD16" s="32"/>
      <c r="AE16" s="32"/>
      <c r="AF16" s="32"/>
      <c r="AG16" s="32"/>
      <c r="AH16" s="32"/>
      <c r="AI16" s="32"/>
      <c r="AJ16" s="32"/>
      <c r="AK16" s="32"/>
      <c r="AL16" s="32"/>
      <c r="AM16" s="22">
        <f t="shared" si="11"/>
        <v>0</v>
      </c>
      <c r="AN16" s="33">
        <f t="shared" si="12"/>
        <v>0</v>
      </c>
      <c r="AO16" s="37" t="str">
        <f>IF(ISNA(VLOOKUP($AD$2:$AD$66,Notes!$A$1:$B$10,2,0)),"",VLOOKUP($AD$2:$AD$66,Notes!$A$1:$B$10,2,0))</f>
        <v/>
      </c>
      <c r="AP16" s="22" t="str">
        <f>IF(ISNA(VLOOKUP($AF$2:$AF$66,Notes!$A$1:$B$10,2,0)),"",VLOOKUP($AF$2:$AF$66,Notes!$A$1:$B$10,2,0))</f>
        <v/>
      </c>
      <c r="AQ16" s="22" t="str">
        <f>IF(ISNA(VLOOKUP($AH$2:$AH$66,Notes!$A$1:$B$10,2,0)),"",VLOOKUP($AH$2:$AH$66,Notes!$A$1:$B$10,2,0))</f>
        <v/>
      </c>
      <c r="AR16" s="22" t="str">
        <f>IF(ISNA(VLOOKUP($AJ$2:$AJ$66,Notes!$C$1:$D$10,2,0)),"",VLOOKUP($AJ$2:$AJ$66,Notes!$C$1:$D$10,2,0))</f>
        <v/>
      </c>
      <c r="AS16" s="22" t="str">
        <f>IF(ISNA(VLOOKUP($AL$2:$AL$66,Notes!$E$1:$F$10,2,0)),"",VLOOKUP($AL$2:$AL$66,Notes!$E$1:$F$10,2,0))</f>
        <v/>
      </c>
      <c r="AT16" s="38">
        <f t="shared" si="13"/>
        <v>0</v>
      </c>
      <c r="AU16" s="34"/>
      <c r="AV16" s="32"/>
      <c r="AW16" s="32"/>
      <c r="AX16" s="32"/>
      <c r="AY16" s="32"/>
      <c r="AZ16" s="32"/>
      <c r="BA16" s="32"/>
      <c r="BB16" s="32"/>
      <c r="BC16" s="32"/>
      <c r="BD16" s="32"/>
      <c r="BE16" s="22">
        <f t="shared" si="14"/>
        <v>0</v>
      </c>
      <c r="BF16" s="33">
        <f t="shared" si="15"/>
        <v>0</v>
      </c>
      <c r="BG16" s="37" t="str">
        <f>IF(ISNA(VLOOKUP($AV$2:$AV$66,Notes!$A$1:$B$10,2,0)),"",VLOOKUP($AV$2:$AV$66,Notes!$A$1:$B$10,2,0))</f>
        <v/>
      </c>
      <c r="BH16" s="22" t="str">
        <f>IF(ISNA(VLOOKUP($AX$2:$AX$66,Notes!$A$1:$B$10,2,0)),"",VLOOKUP($AX$2:$AX$66,Notes!$A$1:$B$10,2,0))</f>
        <v/>
      </c>
      <c r="BI16" s="22" t="str">
        <f>IF(ISNA(VLOOKUP($AZ$2:$AZ$66,Notes!$A$1:$B$10,2,0)),"",VLOOKUP($AZ$2:$AZ$66,Notes!$A$1:$B$10,2,0))</f>
        <v/>
      </c>
      <c r="BJ16" s="22" t="str">
        <f>IF(ISNA(VLOOKUP($BB$2:$BB$66,Notes!$C$1:$D$10,2,0)),"",VLOOKUP($BB$2:$BB$66,Notes!$C$1:$D$10,2,0))</f>
        <v/>
      </c>
      <c r="BK16" s="22" t="str">
        <f>IF(ISNA(VLOOKUP($BD$2:$BD$66,Notes!$E$1:$F$10,2,0)),"",VLOOKUP($BD$2:$BD$66,Notes!$E$1:$F$10,2,0))</f>
        <v/>
      </c>
      <c r="BL16" s="38">
        <f t="shared" si="16"/>
        <v>0</v>
      </c>
      <c r="BM16" s="34"/>
      <c r="BN16" s="32"/>
      <c r="BO16" s="32"/>
      <c r="BP16" s="32"/>
      <c r="BQ16" s="32"/>
      <c r="BR16" s="32"/>
      <c r="BS16" s="32"/>
      <c r="BT16" s="32"/>
      <c r="BU16" s="32"/>
      <c r="BV16" s="32"/>
      <c r="BW16" s="22">
        <f t="shared" si="17"/>
        <v>0</v>
      </c>
      <c r="BX16" s="33">
        <f t="shared" si="18"/>
        <v>0</v>
      </c>
      <c r="BY16" s="37" t="str">
        <f>IF(ISNA(VLOOKUP($BN$2:$BN$66,Notes!$A$1:$B$10,2,0)),"",VLOOKUP($BN$2:$BN$66,Notes!$A$1:$B$10,2,0))</f>
        <v/>
      </c>
      <c r="BZ16" s="22" t="str">
        <f>IF(ISNA(VLOOKUP($BP$2:$BP$66,Notes!$A$1:$B$10,2,0)),"",VLOOKUP($BP$2:$BP$66,Notes!$A$1:$B$10,2,0))</f>
        <v/>
      </c>
      <c r="CA16" s="22" t="str">
        <f>IF(ISNA(VLOOKUP($BR$2:$BR$66,Notes!$A$1:$B$10,2,0)),"",VLOOKUP($BR$2:$BR$66,Notes!$A$1:$B$10,2,0))</f>
        <v/>
      </c>
      <c r="CB16" s="22" t="str">
        <f>IF(ISNA(VLOOKUP($BT$2:$BT$66,Notes!$C$1:$D$10,2,0)),"",VLOOKUP($BT$2:$BT$66,Notes!$C$1:$D$10,2,0))</f>
        <v/>
      </c>
      <c r="CC16" s="22" t="str">
        <f>IF(ISNA(VLOOKUP($BV$2:$BV$66,Notes!$E$1:$F$10,2,0)),"",VLOOKUP($BV$2:$BV$66,Notes!$E$1:$F$10,2,0))</f>
        <v/>
      </c>
      <c r="CD16" s="38">
        <f t="shared" si="19"/>
        <v>0</v>
      </c>
      <c r="CE16" s="57">
        <f t="shared" si="20"/>
        <v>0</v>
      </c>
      <c r="CF16" s="22">
        <f t="shared" si="21"/>
        <v>0</v>
      </c>
      <c r="CG16" s="22">
        <f t="shared" si="22"/>
        <v>0</v>
      </c>
      <c r="CH16" s="22">
        <f t="shared" si="23"/>
        <v>0</v>
      </c>
    </row>
    <row r="17" spans="1:86">
      <c r="A17" s="35">
        <v>127</v>
      </c>
      <c r="B17" s="36" t="s">
        <v>80</v>
      </c>
      <c r="C17" s="35">
        <f t="shared" si="0"/>
        <v>0</v>
      </c>
      <c r="D17" s="22">
        <f t="shared" si="1"/>
        <v>0</v>
      </c>
      <c r="E17" s="22">
        <f t="shared" si="2"/>
        <v>0</v>
      </c>
      <c r="F17" s="22">
        <f t="shared" si="3"/>
        <v>0</v>
      </c>
      <c r="G17" s="22">
        <f t="shared" si="4"/>
        <v>0</v>
      </c>
      <c r="H17" s="22">
        <f t="shared" si="5"/>
        <v>0</v>
      </c>
      <c r="I17" s="33">
        <f t="shared" si="6"/>
        <v>0</v>
      </c>
      <c r="J17" s="36">
        <f t="shared" si="7"/>
        <v>0</v>
      </c>
      <c r="K17" s="34"/>
      <c r="L17" s="32"/>
      <c r="M17" s="32"/>
      <c r="N17" s="32"/>
      <c r="O17" s="32"/>
      <c r="P17" s="32"/>
      <c r="Q17" s="32"/>
      <c r="R17" s="32"/>
      <c r="S17" s="32"/>
      <c r="T17" s="32"/>
      <c r="U17" s="22">
        <f t="shared" si="8"/>
        <v>0</v>
      </c>
      <c r="V17" s="33">
        <f t="shared" si="9"/>
        <v>0</v>
      </c>
      <c r="W17" s="37" t="str">
        <f>IF(ISNA(VLOOKUP($L$2:$L$66,Notes!$A$1:$B$10,2,0)),"",VLOOKUP($L$2:$L$66,Notes!$A$1:$B$10,2,0))</f>
        <v/>
      </c>
      <c r="X17" s="22" t="str">
        <f>IF(ISNA(VLOOKUP($N$2:$N$66,Notes!$A$1:$B$10,2,0)),"",VLOOKUP($N$2:$N$66,Notes!$A$1:$B$10,2,0))</f>
        <v/>
      </c>
      <c r="Y17" s="22" t="str">
        <f>IF(ISNA(VLOOKUP($P$2:$P$66,Notes!$A$1:$B$10,2,0)),"",VLOOKUP($P$2:$P$66,Notes!$A$1:$B$10,2,0))</f>
        <v/>
      </c>
      <c r="Z17" s="22" t="str">
        <f>IF(ISNA(VLOOKUP($R$2:$R$66,Notes!$C$1:$D$10,2,0)),"",VLOOKUP($R$2:$R$66,Notes!$C$1:$D$10,2,0))</f>
        <v/>
      </c>
      <c r="AA17" s="22" t="str">
        <f>IF(ISNA(VLOOKUP($T$2:$T$66,Notes!$E$1:$F$10,2,0)),"",VLOOKUP($T$2:$T$66,Notes!$E$1:$F$10,2,0))</f>
        <v/>
      </c>
      <c r="AB17" s="38">
        <f t="shared" si="10"/>
        <v>0</v>
      </c>
      <c r="AC17" s="34"/>
      <c r="AD17" s="32"/>
      <c r="AE17" s="32"/>
      <c r="AF17" s="32"/>
      <c r="AG17" s="32"/>
      <c r="AH17" s="32"/>
      <c r="AI17" s="32"/>
      <c r="AJ17" s="32"/>
      <c r="AK17" s="32"/>
      <c r="AL17" s="32"/>
      <c r="AM17" s="22">
        <f t="shared" si="11"/>
        <v>0</v>
      </c>
      <c r="AN17" s="33">
        <f t="shared" si="12"/>
        <v>0</v>
      </c>
      <c r="AO17" s="37" t="str">
        <f>IF(ISNA(VLOOKUP($AD$2:$AD$66,Notes!$A$1:$B$10,2,0)),"",VLOOKUP($AD$2:$AD$66,Notes!$A$1:$B$10,2,0))</f>
        <v/>
      </c>
      <c r="AP17" s="22" t="str">
        <f>IF(ISNA(VLOOKUP($AF$2:$AF$66,Notes!$A$1:$B$10,2,0)),"",VLOOKUP($AF$2:$AF$66,Notes!$A$1:$B$10,2,0))</f>
        <v/>
      </c>
      <c r="AQ17" s="22" t="str">
        <f>IF(ISNA(VLOOKUP($AH$2:$AH$66,Notes!$A$1:$B$10,2,0)),"",VLOOKUP($AH$2:$AH$66,Notes!$A$1:$B$10,2,0))</f>
        <v/>
      </c>
      <c r="AR17" s="22" t="str">
        <f>IF(ISNA(VLOOKUP($AJ$2:$AJ$66,Notes!$C$1:$D$10,2,0)),"",VLOOKUP($AJ$2:$AJ$66,Notes!$C$1:$D$10,2,0))</f>
        <v/>
      </c>
      <c r="AS17" s="22" t="str">
        <f>IF(ISNA(VLOOKUP($AL$2:$AL$66,Notes!$E$1:$F$10,2,0)),"",VLOOKUP($AL$2:$AL$66,Notes!$E$1:$F$10,2,0))</f>
        <v/>
      </c>
      <c r="AT17" s="38">
        <f t="shared" si="13"/>
        <v>0</v>
      </c>
      <c r="AU17" s="34"/>
      <c r="AV17" s="32"/>
      <c r="AW17" s="32"/>
      <c r="AX17" s="32"/>
      <c r="AY17" s="32"/>
      <c r="AZ17" s="32"/>
      <c r="BA17" s="32"/>
      <c r="BB17" s="32"/>
      <c r="BC17" s="32"/>
      <c r="BD17" s="32"/>
      <c r="BE17" s="22">
        <f t="shared" si="14"/>
        <v>0</v>
      </c>
      <c r="BF17" s="33">
        <f t="shared" si="15"/>
        <v>0</v>
      </c>
      <c r="BG17" s="37" t="str">
        <f>IF(ISNA(VLOOKUP($AV$2:$AV$66,Notes!$A$1:$B$10,2,0)),"",VLOOKUP($AV$2:$AV$66,Notes!$A$1:$B$10,2,0))</f>
        <v/>
      </c>
      <c r="BH17" s="22" t="str">
        <f>IF(ISNA(VLOOKUP($AX$2:$AX$66,Notes!$A$1:$B$10,2,0)),"",VLOOKUP($AX$2:$AX$66,Notes!$A$1:$B$10,2,0))</f>
        <v/>
      </c>
      <c r="BI17" s="22" t="str">
        <f>IF(ISNA(VLOOKUP($AZ$2:$AZ$66,Notes!$A$1:$B$10,2,0)),"",VLOOKUP($AZ$2:$AZ$66,Notes!$A$1:$B$10,2,0))</f>
        <v/>
      </c>
      <c r="BJ17" s="22" t="str">
        <f>IF(ISNA(VLOOKUP($BB$2:$BB$66,Notes!$C$1:$D$10,2,0)),"",VLOOKUP($BB$2:$BB$66,Notes!$C$1:$D$10,2,0))</f>
        <v/>
      </c>
      <c r="BK17" s="22" t="str">
        <f>IF(ISNA(VLOOKUP($BD$2:$BD$66,Notes!$E$1:$F$10,2,0)),"",VLOOKUP($BD$2:$BD$66,Notes!$E$1:$F$10,2,0))</f>
        <v/>
      </c>
      <c r="BL17" s="38">
        <f t="shared" si="16"/>
        <v>0</v>
      </c>
      <c r="BM17" s="34"/>
      <c r="BN17" s="32"/>
      <c r="BO17" s="32"/>
      <c r="BP17" s="32"/>
      <c r="BQ17" s="32"/>
      <c r="BR17" s="32"/>
      <c r="BS17" s="32"/>
      <c r="BT17" s="32"/>
      <c r="BU17" s="32"/>
      <c r="BV17" s="32"/>
      <c r="BW17" s="22">
        <f t="shared" si="17"/>
        <v>0</v>
      </c>
      <c r="BX17" s="33">
        <f t="shared" si="18"/>
        <v>0</v>
      </c>
      <c r="BY17" s="37" t="str">
        <f>IF(ISNA(VLOOKUP($BN$2:$BN$66,Notes!$A$1:$B$10,2,0)),"",VLOOKUP($BN$2:$BN$66,Notes!$A$1:$B$10,2,0))</f>
        <v/>
      </c>
      <c r="BZ17" s="22" t="str">
        <f>IF(ISNA(VLOOKUP($BP$2:$BP$66,Notes!$A$1:$B$10,2,0)),"",VLOOKUP($BP$2:$BP$66,Notes!$A$1:$B$10,2,0))</f>
        <v/>
      </c>
      <c r="CA17" s="22" t="str">
        <f>IF(ISNA(VLOOKUP($BR$2:$BR$66,Notes!$A$1:$B$10,2,0)),"",VLOOKUP($BR$2:$BR$66,Notes!$A$1:$B$10,2,0))</f>
        <v/>
      </c>
      <c r="CB17" s="22" t="str">
        <f>IF(ISNA(VLOOKUP($BT$2:$BT$66,Notes!$C$1:$D$10,2,0)),"",VLOOKUP($BT$2:$BT$66,Notes!$C$1:$D$10,2,0))</f>
        <v/>
      </c>
      <c r="CC17" s="22" t="str">
        <f>IF(ISNA(VLOOKUP($BV$2:$BV$66,Notes!$E$1:$F$10,2,0)),"",VLOOKUP($BV$2:$BV$66,Notes!$E$1:$F$10,2,0))</f>
        <v/>
      </c>
      <c r="CD17" s="38">
        <f t="shared" si="19"/>
        <v>0</v>
      </c>
      <c r="CE17" s="57">
        <f t="shared" si="20"/>
        <v>0</v>
      </c>
      <c r="CF17" s="22">
        <f t="shared" si="21"/>
        <v>0</v>
      </c>
      <c r="CG17" s="22">
        <f t="shared" si="22"/>
        <v>0</v>
      </c>
      <c r="CH17" s="22">
        <f t="shared" si="23"/>
        <v>0</v>
      </c>
    </row>
    <row r="18" spans="1:86">
      <c r="A18" s="35">
        <v>144</v>
      </c>
      <c r="B18" s="36" t="s">
        <v>44</v>
      </c>
      <c r="C18" s="35">
        <f t="shared" si="0"/>
        <v>0</v>
      </c>
      <c r="D18" s="22">
        <f t="shared" si="1"/>
        <v>0</v>
      </c>
      <c r="E18" s="22">
        <f t="shared" si="2"/>
        <v>0</v>
      </c>
      <c r="F18" s="22">
        <f t="shared" si="3"/>
        <v>0</v>
      </c>
      <c r="G18" s="22">
        <f t="shared" si="4"/>
        <v>0</v>
      </c>
      <c r="H18" s="22">
        <f t="shared" si="5"/>
        <v>0</v>
      </c>
      <c r="I18" s="33">
        <f t="shared" si="6"/>
        <v>0</v>
      </c>
      <c r="J18" s="36">
        <f t="shared" si="7"/>
        <v>0</v>
      </c>
      <c r="K18" s="34"/>
      <c r="L18" s="32"/>
      <c r="M18" s="32"/>
      <c r="N18" s="32"/>
      <c r="O18" s="32"/>
      <c r="P18" s="32"/>
      <c r="Q18" s="32"/>
      <c r="R18" s="32"/>
      <c r="S18" s="32"/>
      <c r="T18" s="32"/>
      <c r="U18" s="22">
        <f t="shared" si="8"/>
        <v>0</v>
      </c>
      <c r="V18" s="33">
        <f t="shared" si="9"/>
        <v>0</v>
      </c>
      <c r="W18" s="37" t="str">
        <f>IF(ISNA(VLOOKUP($L$2:$L$66,Notes!$A$1:$B$10,2,0)),"",VLOOKUP($L$2:$L$66,Notes!$A$1:$B$10,2,0))</f>
        <v/>
      </c>
      <c r="X18" s="22" t="str">
        <f>IF(ISNA(VLOOKUP($N$2:$N$66,Notes!$A$1:$B$10,2,0)),"",VLOOKUP($N$2:$N$66,Notes!$A$1:$B$10,2,0))</f>
        <v/>
      </c>
      <c r="Y18" s="22" t="str">
        <f>IF(ISNA(VLOOKUP($P$2:$P$66,Notes!$A$1:$B$10,2,0)),"",VLOOKUP($P$2:$P$66,Notes!$A$1:$B$10,2,0))</f>
        <v/>
      </c>
      <c r="Z18" s="22" t="str">
        <f>IF(ISNA(VLOOKUP($R$2:$R$66,Notes!$C$1:$D$10,2,0)),"",VLOOKUP($R$2:$R$66,Notes!$C$1:$D$10,2,0))</f>
        <v/>
      </c>
      <c r="AA18" s="22" t="str">
        <f>IF(ISNA(VLOOKUP($T$2:$T$66,Notes!$E$1:$F$10,2,0)),"",VLOOKUP($T$2:$T$66,Notes!$E$1:$F$10,2,0))</f>
        <v/>
      </c>
      <c r="AB18" s="38">
        <f t="shared" si="10"/>
        <v>0</v>
      </c>
      <c r="AC18" s="34"/>
      <c r="AD18" s="32"/>
      <c r="AE18" s="32"/>
      <c r="AF18" s="32"/>
      <c r="AG18" s="32"/>
      <c r="AH18" s="32"/>
      <c r="AI18" s="32"/>
      <c r="AJ18" s="32"/>
      <c r="AK18" s="32"/>
      <c r="AL18" s="32"/>
      <c r="AM18" s="22">
        <f t="shared" si="11"/>
        <v>0</v>
      </c>
      <c r="AN18" s="33">
        <f t="shared" si="12"/>
        <v>0</v>
      </c>
      <c r="AO18" s="37" t="str">
        <f>IF(ISNA(VLOOKUP($AD$2:$AD$66,Notes!$A$1:$B$10,2,0)),"",VLOOKUP($AD$2:$AD$66,Notes!$A$1:$B$10,2,0))</f>
        <v/>
      </c>
      <c r="AP18" s="22" t="str">
        <f>IF(ISNA(VLOOKUP($AF$2:$AF$66,Notes!$A$1:$B$10,2,0)),"",VLOOKUP($AF$2:$AF$66,Notes!$A$1:$B$10,2,0))</f>
        <v/>
      </c>
      <c r="AQ18" s="22" t="str">
        <f>IF(ISNA(VLOOKUP($AH$2:$AH$66,Notes!$A$1:$B$10,2,0)),"",VLOOKUP($AH$2:$AH$66,Notes!$A$1:$B$10,2,0))</f>
        <v/>
      </c>
      <c r="AR18" s="22" t="str">
        <f>IF(ISNA(VLOOKUP($AJ$2:$AJ$66,Notes!$C$1:$D$10,2,0)),"",VLOOKUP($AJ$2:$AJ$66,Notes!$C$1:$D$10,2,0))</f>
        <v/>
      </c>
      <c r="AS18" s="22" t="str">
        <f>IF(ISNA(VLOOKUP($AL$2:$AL$66,Notes!$E$1:$F$10,2,0)),"",VLOOKUP($AL$2:$AL$66,Notes!$E$1:$F$10,2,0))</f>
        <v/>
      </c>
      <c r="AT18" s="38">
        <f t="shared" si="13"/>
        <v>0</v>
      </c>
      <c r="AU18" s="34"/>
      <c r="AV18" s="32"/>
      <c r="AW18" s="32"/>
      <c r="AX18" s="32"/>
      <c r="AY18" s="32"/>
      <c r="AZ18" s="32"/>
      <c r="BA18" s="32"/>
      <c r="BB18" s="32"/>
      <c r="BC18" s="32"/>
      <c r="BD18" s="32"/>
      <c r="BE18" s="22">
        <f t="shared" si="14"/>
        <v>0</v>
      </c>
      <c r="BF18" s="33">
        <f t="shared" si="15"/>
        <v>0</v>
      </c>
      <c r="BG18" s="37" t="str">
        <f>IF(ISNA(VLOOKUP($AV$2:$AV$66,Notes!$A$1:$B$10,2,0)),"",VLOOKUP($AV$2:$AV$66,Notes!$A$1:$B$10,2,0))</f>
        <v/>
      </c>
      <c r="BH18" s="22" t="str">
        <f>IF(ISNA(VLOOKUP($AX$2:$AX$66,Notes!$A$1:$B$10,2,0)),"",VLOOKUP($AX$2:$AX$66,Notes!$A$1:$B$10,2,0))</f>
        <v/>
      </c>
      <c r="BI18" s="22" t="str">
        <f>IF(ISNA(VLOOKUP($AZ$2:$AZ$66,Notes!$A$1:$B$10,2,0)),"",VLOOKUP($AZ$2:$AZ$66,Notes!$A$1:$B$10,2,0))</f>
        <v/>
      </c>
      <c r="BJ18" s="22" t="str">
        <f>IF(ISNA(VLOOKUP($BB$2:$BB$66,Notes!$C$1:$D$10,2,0)),"",VLOOKUP($BB$2:$BB$66,Notes!$C$1:$D$10,2,0))</f>
        <v/>
      </c>
      <c r="BK18" s="22" t="str">
        <f>IF(ISNA(VLOOKUP($BD$2:$BD$66,Notes!$E$1:$F$10,2,0)),"",VLOOKUP($BD$2:$BD$66,Notes!$E$1:$F$10,2,0))</f>
        <v/>
      </c>
      <c r="BL18" s="38">
        <f t="shared" si="16"/>
        <v>0</v>
      </c>
      <c r="BM18" s="34"/>
      <c r="BN18" s="32"/>
      <c r="BO18" s="32"/>
      <c r="BP18" s="32"/>
      <c r="BQ18" s="32"/>
      <c r="BR18" s="32"/>
      <c r="BS18" s="32"/>
      <c r="BT18" s="32"/>
      <c r="BU18" s="32"/>
      <c r="BV18" s="32"/>
      <c r="BW18" s="22">
        <f t="shared" si="17"/>
        <v>0</v>
      </c>
      <c r="BX18" s="33">
        <f t="shared" si="18"/>
        <v>0</v>
      </c>
      <c r="BY18" s="37" t="str">
        <f>IF(ISNA(VLOOKUP($BN$2:$BN$66,Notes!$A$1:$B$10,2,0)),"",VLOOKUP($BN$2:$BN$66,Notes!$A$1:$B$10,2,0))</f>
        <v/>
      </c>
      <c r="BZ18" s="22" t="str">
        <f>IF(ISNA(VLOOKUP($BP$2:$BP$66,Notes!$A$1:$B$10,2,0)),"",VLOOKUP($BP$2:$BP$66,Notes!$A$1:$B$10,2,0))</f>
        <v/>
      </c>
      <c r="CA18" s="22" t="str">
        <f>IF(ISNA(VLOOKUP($BR$2:$BR$66,Notes!$A$1:$B$10,2,0)),"",VLOOKUP($BR$2:$BR$66,Notes!$A$1:$B$10,2,0))</f>
        <v/>
      </c>
      <c r="CB18" s="22" t="str">
        <f>IF(ISNA(VLOOKUP($BT$2:$BT$66,Notes!$C$1:$D$10,2,0)),"",VLOOKUP($BT$2:$BT$66,Notes!$C$1:$D$10,2,0))</f>
        <v/>
      </c>
      <c r="CC18" s="22" t="str">
        <f>IF(ISNA(VLOOKUP($BV$2:$BV$66,Notes!$E$1:$F$10,2,0)),"",VLOOKUP($BV$2:$BV$66,Notes!$E$1:$F$10,2,0))</f>
        <v/>
      </c>
      <c r="CD18" s="38">
        <f t="shared" si="19"/>
        <v>0</v>
      </c>
      <c r="CE18" s="57">
        <f t="shared" si="20"/>
        <v>0</v>
      </c>
      <c r="CF18" s="22">
        <f t="shared" si="21"/>
        <v>0</v>
      </c>
      <c r="CG18" s="22">
        <f t="shared" si="22"/>
        <v>0</v>
      </c>
      <c r="CH18" s="22">
        <f t="shared" si="23"/>
        <v>0</v>
      </c>
    </row>
    <row r="19" spans="1:86">
      <c r="A19" s="35">
        <v>148</v>
      </c>
      <c r="B19" s="139" t="s">
        <v>272</v>
      </c>
      <c r="C19" s="35">
        <f t="shared" si="0"/>
        <v>0</v>
      </c>
      <c r="D19" s="22">
        <f t="shared" si="1"/>
        <v>0</v>
      </c>
      <c r="E19" s="22">
        <f t="shared" si="2"/>
        <v>0</v>
      </c>
      <c r="F19" s="22">
        <f t="shared" si="3"/>
        <v>0</v>
      </c>
      <c r="G19" s="22">
        <f t="shared" si="4"/>
        <v>0</v>
      </c>
      <c r="H19" s="22">
        <f t="shared" si="5"/>
        <v>0</v>
      </c>
      <c r="I19" s="33">
        <f t="shared" si="6"/>
        <v>0</v>
      </c>
      <c r="J19" s="36">
        <f t="shared" si="7"/>
        <v>0</v>
      </c>
      <c r="K19" s="34"/>
      <c r="L19" s="32"/>
      <c r="M19" s="32"/>
      <c r="N19" s="32"/>
      <c r="O19" s="32"/>
      <c r="P19" s="32"/>
      <c r="Q19" s="32"/>
      <c r="R19" s="32"/>
      <c r="S19" s="32"/>
      <c r="T19" s="32"/>
      <c r="U19" s="22">
        <f t="shared" si="8"/>
        <v>0</v>
      </c>
      <c r="V19" s="33">
        <f t="shared" si="9"/>
        <v>0</v>
      </c>
      <c r="W19" s="37" t="str">
        <f>IF(ISNA(VLOOKUP($L$2:$L$66,Notes!$A$1:$B$10,2,0)),"",VLOOKUP($L$2:$L$66,Notes!$A$1:$B$10,2,0))</f>
        <v/>
      </c>
      <c r="X19" s="22" t="str">
        <f>IF(ISNA(VLOOKUP($N$2:$N$66,Notes!$A$1:$B$10,2,0)),"",VLOOKUP($N$2:$N$66,Notes!$A$1:$B$10,2,0))</f>
        <v/>
      </c>
      <c r="Y19" s="22" t="str">
        <f>IF(ISNA(VLOOKUP($P$2:$P$66,Notes!$A$1:$B$10,2,0)),"",VLOOKUP($P$2:$P$66,Notes!$A$1:$B$10,2,0))</f>
        <v/>
      </c>
      <c r="Z19" s="22" t="str">
        <f>IF(ISNA(VLOOKUP($R$2:$R$66,Notes!$C$1:$D$10,2,0)),"",VLOOKUP($R$2:$R$66,Notes!$C$1:$D$10,2,0))</f>
        <v/>
      </c>
      <c r="AA19" s="22" t="str">
        <f>IF(ISNA(VLOOKUP($T$2:$T$66,Notes!$E$1:$F$10,2,0)),"",VLOOKUP($T$2:$T$66,Notes!$E$1:$F$10,2,0))</f>
        <v/>
      </c>
      <c r="AB19" s="38">
        <f t="shared" si="10"/>
        <v>0</v>
      </c>
      <c r="AC19" s="34"/>
      <c r="AD19" s="32"/>
      <c r="AE19" s="32"/>
      <c r="AF19" s="32"/>
      <c r="AG19" s="32"/>
      <c r="AH19" s="32"/>
      <c r="AI19" s="32"/>
      <c r="AJ19" s="32"/>
      <c r="AK19" s="32"/>
      <c r="AL19" s="32"/>
      <c r="AM19" s="22">
        <f t="shared" si="11"/>
        <v>0</v>
      </c>
      <c r="AN19" s="33">
        <f t="shared" si="12"/>
        <v>0</v>
      </c>
      <c r="AO19" s="37" t="str">
        <f>IF(ISNA(VLOOKUP($AD$2:$AD$66,Notes!$A$1:$B$10,2,0)),"",VLOOKUP($AD$2:$AD$66,Notes!$A$1:$B$10,2,0))</f>
        <v/>
      </c>
      <c r="AP19" s="22" t="str">
        <f>IF(ISNA(VLOOKUP($AF$2:$AF$66,Notes!$A$1:$B$10,2,0)),"",VLOOKUP($AF$2:$AF$66,Notes!$A$1:$B$10,2,0))</f>
        <v/>
      </c>
      <c r="AQ19" s="22" t="str">
        <f>IF(ISNA(VLOOKUP($AH$2:$AH$66,Notes!$A$1:$B$10,2,0)),"",VLOOKUP($AH$2:$AH$66,Notes!$A$1:$B$10,2,0))</f>
        <v/>
      </c>
      <c r="AR19" s="22" t="str">
        <f>IF(ISNA(VLOOKUP($AJ$2:$AJ$66,Notes!$C$1:$D$10,2,0)),"",VLOOKUP($AJ$2:$AJ$66,Notes!$C$1:$D$10,2,0))</f>
        <v/>
      </c>
      <c r="AS19" s="22" t="str">
        <f>IF(ISNA(VLOOKUP($AL$2:$AL$66,Notes!$E$1:$F$10,2,0)),"",VLOOKUP($AL$2:$AL$66,Notes!$E$1:$F$10,2,0))</f>
        <v/>
      </c>
      <c r="AT19" s="38">
        <f t="shared" si="13"/>
        <v>0</v>
      </c>
      <c r="AU19" s="34"/>
      <c r="AV19" s="32"/>
      <c r="AW19" s="32"/>
      <c r="AX19" s="32"/>
      <c r="AY19" s="32"/>
      <c r="AZ19" s="32"/>
      <c r="BA19" s="32"/>
      <c r="BB19" s="32"/>
      <c r="BC19" s="32"/>
      <c r="BD19" s="32"/>
      <c r="BE19" s="22">
        <f t="shared" si="14"/>
        <v>0</v>
      </c>
      <c r="BF19" s="33">
        <f t="shared" si="15"/>
        <v>0</v>
      </c>
      <c r="BG19" s="37" t="str">
        <f>IF(ISNA(VLOOKUP($AV$2:$AV$66,Notes!$A$1:$B$10,2,0)),"",VLOOKUP($AV$2:$AV$66,Notes!$A$1:$B$10,2,0))</f>
        <v/>
      </c>
      <c r="BH19" s="22" t="str">
        <f>IF(ISNA(VLOOKUP($AX$2:$AX$66,Notes!$A$1:$B$10,2,0)),"",VLOOKUP($AX$2:$AX$66,Notes!$A$1:$B$10,2,0))</f>
        <v/>
      </c>
      <c r="BI19" s="22" t="str">
        <f>IF(ISNA(VLOOKUP($AZ$2:$AZ$66,Notes!$A$1:$B$10,2,0)),"",VLOOKUP($AZ$2:$AZ$66,Notes!$A$1:$B$10,2,0))</f>
        <v/>
      </c>
      <c r="BJ19" s="22" t="str">
        <f>IF(ISNA(VLOOKUP($BB$2:$BB$66,Notes!$C$1:$D$10,2,0)),"",VLOOKUP($BB$2:$BB$66,Notes!$C$1:$D$10,2,0))</f>
        <v/>
      </c>
      <c r="BK19" s="22" t="str">
        <f>IF(ISNA(VLOOKUP($BD$2:$BD$66,Notes!$E$1:$F$10,2,0)),"",VLOOKUP($BD$2:$BD$66,Notes!$E$1:$F$10,2,0))</f>
        <v/>
      </c>
      <c r="BL19" s="38">
        <f t="shared" si="16"/>
        <v>0</v>
      </c>
      <c r="BM19" s="34"/>
      <c r="BN19" s="32"/>
      <c r="BO19" s="32"/>
      <c r="BP19" s="32"/>
      <c r="BQ19" s="32"/>
      <c r="BR19" s="32"/>
      <c r="BS19" s="32"/>
      <c r="BT19" s="32"/>
      <c r="BU19" s="32"/>
      <c r="BV19" s="32"/>
      <c r="BW19" s="22">
        <f t="shared" si="17"/>
        <v>0</v>
      </c>
      <c r="BX19" s="33">
        <f t="shared" si="18"/>
        <v>0</v>
      </c>
      <c r="BY19" s="37" t="str">
        <f>IF(ISNA(VLOOKUP($BN$2:$BN$66,Notes!$A$1:$B$10,2,0)),"",VLOOKUP($BN$2:$BN$66,Notes!$A$1:$B$10,2,0))</f>
        <v/>
      </c>
      <c r="BZ19" s="22" t="str">
        <f>IF(ISNA(VLOOKUP($BP$2:$BP$66,Notes!$A$1:$B$10,2,0)),"",VLOOKUP($BP$2:$BP$66,Notes!$A$1:$B$10,2,0))</f>
        <v/>
      </c>
      <c r="CA19" s="22" t="str">
        <f>IF(ISNA(VLOOKUP($BR$2:$BR$66,Notes!$A$1:$B$10,2,0)),"",VLOOKUP($BR$2:$BR$66,Notes!$A$1:$B$10,2,0))</f>
        <v/>
      </c>
      <c r="CB19" s="22" t="str">
        <f>IF(ISNA(VLOOKUP($BT$2:$BT$66,Notes!$C$1:$D$10,2,0)),"",VLOOKUP($BT$2:$BT$66,Notes!$C$1:$D$10,2,0))</f>
        <v/>
      </c>
      <c r="CC19" s="22" t="str">
        <f>IF(ISNA(VLOOKUP($BV$2:$BV$66,Notes!$E$1:$F$10,2,0)),"",VLOOKUP($BV$2:$BV$66,Notes!$E$1:$F$10,2,0))</f>
        <v/>
      </c>
      <c r="CD19" s="38">
        <f t="shared" si="19"/>
        <v>0</v>
      </c>
      <c r="CE19" s="57">
        <f t="shared" si="20"/>
        <v>0</v>
      </c>
      <c r="CF19" s="22">
        <f t="shared" si="21"/>
        <v>0</v>
      </c>
      <c r="CG19" s="22">
        <f t="shared" si="22"/>
        <v>0</v>
      </c>
      <c r="CH19" s="22">
        <f t="shared" si="23"/>
        <v>0</v>
      </c>
    </row>
    <row r="20" spans="1:86">
      <c r="A20" s="35">
        <v>150</v>
      </c>
      <c r="B20" s="36" t="s">
        <v>52</v>
      </c>
      <c r="C20" s="35">
        <f t="shared" si="0"/>
        <v>0</v>
      </c>
      <c r="D20" s="22">
        <f t="shared" si="1"/>
        <v>0</v>
      </c>
      <c r="E20" s="22">
        <f t="shared" si="2"/>
        <v>0</v>
      </c>
      <c r="F20" s="22">
        <f t="shared" si="3"/>
        <v>0</v>
      </c>
      <c r="G20" s="22">
        <f t="shared" si="4"/>
        <v>0</v>
      </c>
      <c r="H20" s="22">
        <f t="shared" si="5"/>
        <v>0</v>
      </c>
      <c r="I20" s="33">
        <f t="shared" si="6"/>
        <v>0</v>
      </c>
      <c r="J20" s="36">
        <f t="shared" si="7"/>
        <v>0</v>
      </c>
      <c r="K20" s="34"/>
      <c r="L20" s="32"/>
      <c r="M20" s="32"/>
      <c r="N20" s="32"/>
      <c r="O20" s="32"/>
      <c r="P20" s="32"/>
      <c r="Q20" s="32"/>
      <c r="R20" s="32"/>
      <c r="S20" s="32"/>
      <c r="T20" s="32"/>
      <c r="U20" s="22">
        <f t="shared" si="8"/>
        <v>0</v>
      </c>
      <c r="V20" s="33">
        <f t="shared" si="9"/>
        <v>0</v>
      </c>
      <c r="W20" s="37" t="str">
        <f>IF(ISNA(VLOOKUP($L$2:$L$66,Notes!$A$1:$B$10,2,0)),"",VLOOKUP($L$2:$L$66,Notes!$A$1:$B$10,2,0))</f>
        <v/>
      </c>
      <c r="X20" s="22" t="str">
        <f>IF(ISNA(VLOOKUP($N$2:$N$66,Notes!$A$1:$B$10,2,0)),"",VLOOKUP($N$2:$N$66,Notes!$A$1:$B$10,2,0))</f>
        <v/>
      </c>
      <c r="Y20" s="22" t="str">
        <f>IF(ISNA(VLOOKUP($P$2:$P$66,Notes!$A$1:$B$10,2,0)),"",VLOOKUP($P$2:$P$66,Notes!$A$1:$B$10,2,0))</f>
        <v/>
      </c>
      <c r="Z20" s="22" t="str">
        <f>IF(ISNA(VLOOKUP($R$2:$R$66,Notes!$C$1:$D$10,2,0)),"",VLOOKUP($R$2:$R$66,Notes!$C$1:$D$10,2,0))</f>
        <v/>
      </c>
      <c r="AA20" s="22" t="str">
        <f>IF(ISNA(VLOOKUP($T$2:$T$66,Notes!$E$1:$F$10,2,0)),"",VLOOKUP($T$2:$T$66,Notes!$E$1:$F$10,2,0))</f>
        <v/>
      </c>
      <c r="AB20" s="38">
        <f t="shared" si="10"/>
        <v>0</v>
      </c>
      <c r="AC20" s="34"/>
      <c r="AD20" s="32"/>
      <c r="AE20" s="32"/>
      <c r="AF20" s="32"/>
      <c r="AG20" s="32"/>
      <c r="AH20" s="32"/>
      <c r="AI20" s="32"/>
      <c r="AJ20" s="32"/>
      <c r="AK20" s="32"/>
      <c r="AL20" s="32"/>
      <c r="AM20" s="22">
        <f t="shared" si="11"/>
        <v>0</v>
      </c>
      <c r="AN20" s="33">
        <f t="shared" si="12"/>
        <v>0</v>
      </c>
      <c r="AO20" s="37" t="str">
        <f>IF(ISNA(VLOOKUP($AD$2:$AD$66,Notes!$A$1:$B$10,2,0)),"",VLOOKUP($AD$2:$AD$66,Notes!$A$1:$B$10,2,0))</f>
        <v/>
      </c>
      <c r="AP20" s="22" t="str">
        <f>IF(ISNA(VLOOKUP($AF$2:$AF$66,Notes!$A$1:$B$10,2,0)),"",VLOOKUP($AF$2:$AF$66,Notes!$A$1:$B$10,2,0))</f>
        <v/>
      </c>
      <c r="AQ20" s="22" t="str">
        <f>IF(ISNA(VLOOKUP($AH$2:$AH$66,Notes!$A$1:$B$10,2,0)),"",VLOOKUP($AH$2:$AH$66,Notes!$A$1:$B$10,2,0))</f>
        <v/>
      </c>
      <c r="AR20" s="22" t="str">
        <f>IF(ISNA(VLOOKUP($AJ$2:$AJ$66,Notes!$C$1:$D$10,2,0)),"",VLOOKUP($AJ$2:$AJ$66,Notes!$C$1:$D$10,2,0))</f>
        <v/>
      </c>
      <c r="AS20" s="22" t="str">
        <f>IF(ISNA(VLOOKUP($AL$2:$AL$66,Notes!$E$1:$F$10,2,0)),"",VLOOKUP($AL$2:$AL$66,Notes!$E$1:$F$10,2,0))</f>
        <v/>
      </c>
      <c r="AT20" s="38">
        <f t="shared" si="13"/>
        <v>0</v>
      </c>
      <c r="AU20" s="34"/>
      <c r="AV20" s="32"/>
      <c r="AW20" s="32"/>
      <c r="AX20" s="32"/>
      <c r="AY20" s="32"/>
      <c r="AZ20" s="32"/>
      <c r="BA20" s="32"/>
      <c r="BB20" s="32"/>
      <c r="BC20" s="32"/>
      <c r="BD20" s="32"/>
      <c r="BE20" s="22">
        <f t="shared" si="14"/>
        <v>0</v>
      </c>
      <c r="BF20" s="33">
        <f t="shared" si="15"/>
        <v>0</v>
      </c>
      <c r="BG20" s="37" t="str">
        <f>IF(ISNA(VLOOKUP($AV$2:$AV$66,Notes!$A$1:$B$10,2,0)),"",VLOOKUP($AV$2:$AV$66,Notes!$A$1:$B$10,2,0))</f>
        <v/>
      </c>
      <c r="BH20" s="22" t="str">
        <f>IF(ISNA(VLOOKUP($AX$2:$AX$66,Notes!$A$1:$B$10,2,0)),"",VLOOKUP($AX$2:$AX$66,Notes!$A$1:$B$10,2,0))</f>
        <v/>
      </c>
      <c r="BI20" s="22" t="str">
        <f>IF(ISNA(VLOOKUP($AZ$2:$AZ$66,Notes!$A$1:$B$10,2,0)),"",VLOOKUP($AZ$2:$AZ$66,Notes!$A$1:$B$10,2,0))</f>
        <v/>
      </c>
      <c r="BJ20" s="22" t="str">
        <f>IF(ISNA(VLOOKUP($BB$2:$BB$66,Notes!$C$1:$D$10,2,0)),"",VLOOKUP($BB$2:$BB$66,Notes!$C$1:$D$10,2,0))</f>
        <v/>
      </c>
      <c r="BK20" s="22" t="str">
        <f>IF(ISNA(VLOOKUP($BD$2:$BD$66,Notes!$E$1:$F$10,2,0)),"",VLOOKUP($BD$2:$BD$66,Notes!$E$1:$F$10,2,0))</f>
        <v/>
      </c>
      <c r="BL20" s="38">
        <f t="shared" si="16"/>
        <v>0</v>
      </c>
      <c r="BM20" s="34"/>
      <c r="BN20" s="32"/>
      <c r="BO20" s="32"/>
      <c r="BP20" s="32"/>
      <c r="BQ20" s="32"/>
      <c r="BR20" s="32"/>
      <c r="BS20" s="32"/>
      <c r="BT20" s="32"/>
      <c r="BU20" s="32"/>
      <c r="BV20" s="32"/>
      <c r="BW20" s="22">
        <f t="shared" si="17"/>
        <v>0</v>
      </c>
      <c r="BX20" s="33">
        <f t="shared" si="18"/>
        <v>0</v>
      </c>
      <c r="BY20" s="37" t="str">
        <f>IF(ISNA(VLOOKUP($BN$2:$BN$66,Notes!$A$1:$B$10,2,0)),"",VLOOKUP($BN$2:$BN$66,Notes!$A$1:$B$10,2,0))</f>
        <v/>
      </c>
      <c r="BZ20" s="22" t="str">
        <f>IF(ISNA(VLOOKUP($BP$2:$BP$66,Notes!$A$1:$B$10,2,0)),"",VLOOKUP($BP$2:$BP$66,Notes!$A$1:$B$10,2,0))</f>
        <v/>
      </c>
      <c r="CA20" s="22" t="str">
        <f>IF(ISNA(VLOOKUP($BR$2:$BR$66,Notes!$A$1:$B$10,2,0)),"",VLOOKUP($BR$2:$BR$66,Notes!$A$1:$B$10,2,0))</f>
        <v/>
      </c>
      <c r="CB20" s="22" t="str">
        <f>IF(ISNA(VLOOKUP($BT$2:$BT$66,Notes!$C$1:$D$10,2,0)),"",VLOOKUP($BT$2:$BT$66,Notes!$C$1:$D$10,2,0))</f>
        <v/>
      </c>
      <c r="CC20" s="22" t="str">
        <f>IF(ISNA(VLOOKUP($BV$2:$BV$66,Notes!$E$1:$F$10,2,0)),"",VLOOKUP($BV$2:$BV$66,Notes!$E$1:$F$10,2,0))</f>
        <v/>
      </c>
      <c r="CD20" s="38">
        <f t="shared" si="19"/>
        <v>0</v>
      </c>
      <c r="CE20" s="57">
        <f t="shared" si="20"/>
        <v>0</v>
      </c>
      <c r="CF20" s="22">
        <f t="shared" si="21"/>
        <v>0</v>
      </c>
      <c r="CG20" s="22">
        <f t="shared" si="22"/>
        <v>0</v>
      </c>
      <c r="CH20" s="22">
        <f t="shared" si="23"/>
        <v>0</v>
      </c>
    </row>
    <row r="21" spans="1:86">
      <c r="A21" s="35">
        <v>169</v>
      </c>
      <c r="B21" s="36" t="s">
        <v>55</v>
      </c>
      <c r="C21" s="35">
        <f t="shared" si="0"/>
        <v>0</v>
      </c>
      <c r="D21" s="22">
        <f t="shared" si="1"/>
        <v>0</v>
      </c>
      <c r="E21" s="22">
        <f t="shared" si="2"/>
        <v>0</v>
      </c>
      <c r="F21" s="22">
        <f t="shared" si="3"/>
        <v>0</v>
      </c>
      <c r="G21" s="22">
        <f t="shared" si="4"/>
        <v>0</v>
      </c>
      <c r="H21" s="22">
        <f t="shared" si="5"/>
        <v>0</v>
      </c>
      <c r="I21" s="33">
        <f t="shared" si="6"/>
        <v>0</v>
      </c>
      <c r="J21" s="36">
        <f t="shared" si="7"/>
        <v>0</v>
      </c>
      <c r="K21" s="34"/>
      <c r="L21" s="32"/>
      <c r="M21" s="32"/>
      <c r="N21" s="32"/>
      <c r="O21" s="32"/>
      <c r="P21" s="32"/>
      <c r="Q21" s="32"/>
      <c r="R21" s="32"/>
      <c r="S21" s="32"/>
      <c r="T21" s="32"/>
      <c r="U21" s="22">
        <f t="shared" si="8"/>
        <v>0</v>
      </c>
      <c r="V21" s="33">
        <f t="shared" si="9"/>
        <v>0</v>
      </c>
      <c r="W21" s="37" t="str">
        <f>IF(ISNA(VLOOKUP($L$2:$L$66,Notes!$A$1:$B$10,2,0)),"",VLOOKUP($L$2:$L$66,Notes!$A$1:$B$10,2,0))</f>
        <v/>
      </c>
      <c r="X21" s="22" t="str">
        <f>IF(ISNA(VLOOKUP($N$2:$N$66,Notes!$A$1:$B$10,2,0)),"",VLOOKUP($N$2:$N$66,Notes!$A$1:$B$10,2,0))</f>
        <v/>
      </c>
      <c r="Y21" s="22" t="str">
        <f>IF(ISNA(VLOOKUP($P$2:$P$66,Notes!$A$1:$B$10,2,0)),"",VLOOKUP($P$2:$P$66,Notes!$A$1:$B$10,2,0))</f>
        <v/>
      </c>
      <c r="Z21" s="22" t="str">
        <f>IF(ISNA(VLOOKUP($R$2:$R$66,Notes!$C$1:$D$10,2,0)),"",VLOOKUP($R$2:$R$66,Notes!$C$1:$D$10,2,0))</f>
        <v/>
      </c>
      <c r="AA21" s="22" t="str">
        <f>IF(ISNA(VLOOKUP($T$2:$T$66,Notes!$E$1:$F$10,2,0)),"",VLOOKUP($T$2:$T$66,Notes!$E$1:$F$10,2,0))</f>
        <v/>
      </c>
      <c r="AB21" s="38">
        <f t="shared" si="10"/>
        <v>0</v>
      </c>
      <c r="AC21" s="34"/>
      <c r="AD21" s="32"/>
      <c r="AE21" s="32"/>
      <c r="AF21" s="32"/>
      <c r="AG21" s="32"/>
      <c r="AH21" s="32"/>
      <c r="AI21" s="32"/>
      <c r="AJ21" s="32"/>
      <c r="AK21" s="32"/>
      <c r="AL21" s="32"/>
      <c r="AM21" s="22">
        <f t="shared" si="11"/>
        <v>0</v>
      </c>
      <c r="AN21" s="33">
        <f t="shared" si="12"/>
        <v>0</v>
      </c>
      <c r="AO21" s="37" t="str">
        <f>IF(ISNA(VLOOKUP($AD$2:$AD$66,Notes!$A$1:$B$10,2,0)),"",VLOOKUP($AD$2:$AD$66,Notes!$A$1:$B$10,2,0))</f>
        <v/>
      </c>
      <c r="AP21" s="22" t="str">
        <f>IF(ISNA(VLOOKUP($AF$2:$AF$66,Notes!$A$1:$B$10,2,0)),"",VLOOKUP($AF$2:$AF$66,Notes!$A$1:$B$10,2,0))</f>
        <v/>
      </c>
      <c r="AQ21" s="22" t="str">
        <f>IF(ISNA(VLOOKUP($AH$2:$AH$66,Notes!$A$1:$B$10,2,0)),"",VLOOKUP($AH$2:$AH$66,Notes!$A$1:$B$10,2,0))</f>
        <v/>
      </c>
      <c r="AR21" s="22" t="str">
        <f>IF(ISNA(VLOOKUP($AJ$2:$AJ$66,Notes!$C$1:$D$10,2,0)),"",VLOOKUP($AJ$2:$AJ$66,Notes!$C$1:$D$10,2,0))</f>
        <v/>
      </c>
      <c r="AS21" s="22" t="str">
        <f>IF(ISNA(VLOOKUP($AL$2:$AL$66,Notes!$E$1:$F$10,2,0)),"",VLOOKUP($AL$2:$AL$66,Notes!$E$1:$F$10,2,0))</f>
        <v/>
      </c>
      <c r="AT21" s="38">
        <f t="shared" si="13"/>
        <v>0</v>
      </c>
      <c r="AU21" s="34"/>
      <c r="AV21" s="32"/>
      <c r="AW21" s="32"/>
      <c r="AX21" s="32"/>
      <c r="AY21" s="32"/>
      <c r="AZ21" s="32"/>
      <c r="BA21" s="32"/>
      <c r="BB21" s="32"/>
      <c r="BC21" s="32"/>
      <c r="BD21" s="32"/>
      <c r="BE21" s="22">
        <f t="shared" si="14"/>
        <v>0</v>
      </c>
      <c r="BF21" s="33">
        <f t="shared" si="15"/>
        <v>0</v>
      </c>
      <c r="BG21" s="37" t="str">
        <f>IF(ISNA(VLOOKUP($AV$2:$AV$66,Notes!$A$1:$B$10,2,0)),"",VLOOKUP($AV$2:$AV$66,Notes!$A$1:$B$10,2,0))</f>
        <v/>
      </c>
      <c r="BH21" s="22" t="str">
        <f>IF(ISNA(VLOOKUP($AX$2:$AX$66,Notes!$A$1:$B$10,2,0)),"",VLOOKUP($AX$2:$AX$66,Notes!$A$1:$B$10,2,0))</f>
        <v/>
      </c>
      <c r="BI21" s="22" t="str">
        <f>IF(ISNA(VLOOKUP($AZ$2:$AZ$66,Notes!$A$1:$B$10,2,0)),"",VLOOKUP($AZ$2:$AZ$66,Notes!$A$1:$B$10,2,0))</f>
        <v/>
      </c>
      <c r="BJ21" s="22" t="str">
        <f>IF(ISNA(VLOOKUP($BB$2:$BB$66,Notes!$C$1:$D$10,2,0)),"",VLOOKUP($BB$2:$BB$66,Notes!$C$1:$D$10,2,0))</f>
        <v/>
      </c>
      <c r="BK21" s="22" t="str">
        <f>IF(ISNA(VLOOKUP($BD$2:$BD$66,Notes!$E$1:$F$10,2,0)),"",VLOOKUP($BD$2:$BD$66,Notes!$E$1:$F$10,2,0))</f>
        <v/>
      </c>
      <c r="BL21" s="38">
        <f t="shared" si="16"/>
        <v>0</v>
      </c>
      <c r="BM21" s="34"/>
      <c r="BN21" s="32"/>
      <c r="BO21" s="32"/>
      <c r="BP21" s="32"/>
      <c r="BQ21" s="32"/>
      <c r="BR21" s="32"/>
      <c r="BS21" s="32"/>
      <c r="BT21" s="32"/>
      <c r="BU21" s="32"/>
      <c r="BV21" s="32"/>
      <c r="BW21" s="22">
        <f t="shared" si="17"/>
        <v>0</v>
      </c>
      <c r="BX21" s="33">
        <f t="shared" si="18"/>
        <v>0</v>
      </c>
      <c r="BY21" s="37" t="str">
        <f>IF(ISNA(VLOOKUP($BN$2:$BN$66,Notes!$A$1:$B$10,2,0)),"",VLOOKUP($BN$2:$BN$66,Notes!$A$1:$B$10,2,0))</f>
        <v/>
      </c>
      <c r="BZ21" s="22" t="str">
        <f>IF(ISNA(VLOOKUP($BP$2:$BP$66,Notes!$A$1:$B$10,2,0)),"",VLOOKUP($BP$2:$BP$66,Notes!$A$1:$B$10,2,0))</f>
        <v/>
      </c>
      <c r="CA21" s="22" t="str">
        <f>IF(ISNA(VLOOKUP($BR$2:$BR$66,Notes!$A$1:$B$10,2,0)),"",VLOOKUP($BR$2:$BR$66,Notes!$A$1:$B$10,2,0))</f>
        <v/>
      </c>
      <c r="CB21" s="22" t="str">
        <f>IF(ISNA(VLOOKUP($BT$2:$BT$66,Notes!$C$1:$D$10,2,0)),"",VLOOKUP($BT$2:$BT$66,Notes!$C$1:$D$10,2,0))</f>
        <v/>
      </c>
      <c r="CC21" s="22" t="str">
        <f>IF(ISNA(VLOOKUP($BV$2:$BV$66,Notes!$E$1:$F$10,2,0)),"",VLOOKUP($BV$2:$BV$66,Notes!$E$1:$F$10,2,0))</f>
        <v/>
      </c>
      <c r="CD21" s="38">
        <f t="shared" si="19"/>
        <v>0</v>
      </c>
      <c r="CE21" s="57">
        <f t="shared" si="20"/>
        <v>0</v>
      </c>
      <c r="CF21" s="22">
        <f t="shared" si="21"/>
        <v>0</v>
      </c>
      <c r="CG21" s="22">
        <f t="shared" si="22"/>
        <v>0</v>
      </c>
      <c r="CH21" s="22">
        <f t="shared" si="23"/>
        <v>0</v>
      </c>
    </row>
    <row r="22" spans="1:86">
      <c r="A22" s="35">
        <v>173</v>
      </c>
      <c r="B22" s="36" t="s">
        <v>50</v>
      </c>
      <c r="C22" s="35">
        <f t="shared" si="0"/>
        <v>0</v>
      </c>
      <c r="D22" s="22">
        <f t="shared" si="1"/>
        <v>0</v>
      </c>
      <c r="E22" s="22">
        <f t="shared" si="2"/>
        <v>0</v>
      </c>
      <c r="F22" s="22">
        <f t="shared" si="3"/>
        <v>0</v>
      </c>
      <c r="G22" s="22">
        <f t="shared" si="4"/>
        <v>0</v>
      </c>
      <c r="H22" s="22">
        <f t="shared" si="5"/>
        <v>0</v>
      </c>
      <c r="I22" s="33">
        <f t="shared" si="6"/>
        <v>0</v>
      </c>
      <c r="J22" s="36">
        <f t="shared" si="7"/>
        <v>0</v>
      </c>
      <c r="K22" s="34"/>
      <c r="L22" s="32"/>
      <c r="M22" s="32"/>
      <c r="N22" s="32"/>
      <c r="O22" s="32"/>
      <c r="P22" s="32"/>
      <c r="Q22" s="32"/>
      <c r="R22" s="32"/>
      <c r="S22" s="32"/>
      <c r="T22" s="32"/>
      <c r="U22" s="22">
        <f t="shared" si="8"/>
        <v>0</v>
      </c>
      <c r="V22" s="33">
        <f t="shared" si="9"/>
        <v>0</v>
      </c>
      <c r="W22" s="37" t="str">
        <f>IF(ISNA(VLOOKUP($L$2:$L$66,Notes!$A$1:$B$10,2,0)),"",VLOOKUP($L$2:$L$66,Notes!$A$1:$B$10,2,0))</f>
        <v/>
      </c>
      <c r="X22" s="22" t="str">
        <f>IF(ISNA(VLOOKUP($N$2:$N$66,Notes!$A$1:$B$10,2,0)),"",VLOOKUP($N$2:$N$66,Notes!$A$1:$B$10,2,0))</f>
        <v/>
      </c>
      <c r="Y22" s="22" t="str">
        <f>IF(ISNA(VLOOKUP($P$2:$P$66,Notes!$A$1:$B$10,2,0)),"",VLOOKUP($P$2:$P$66,Notes!$A$1:$B$10,2,0))</f>
        <v/>
      </c>
      <c r="Z22" s="22" t="str">
        <f>IF(ISNA(VLOOKUP($R$2:$R$66,Notes!$C$1:$D$10,2,0)),"",VLOOKUP($R$2:$R$66,Notes!$C$1:$D$10,2,0))</f>
        <v/>
      </c>
      <c r="AA22" s="22" t="str">
        <f>IF(ISNA(VLOOKUP($T$2:$T$66,Notes!$E$1:$F$10,2,0)),"",VLOOKUP($T$2:$T$66,Notes!$E$1:$F$10,2,0))</f>
        <v/>
      </c>
      <c r="AB22" s="38">
        <f t="shared" si="10"/>
        <v>0</v>
      </c>
      <c r="AC22" s="34"/>
      <c r="AD22" s="32"/>
      <c r="AE22" s="32"/>
      <c r="AF22" s="32"/>
      <c r="AG22" s="32"/>
      <c r="AH22" s="32"/>
      <c r="AI22" s="32"/>
      <c r="AJ22" s="32"/>
      <c r="AK22" s="32"/>
      <c r="AL22" s="32"/>
      <c r="AM22" s="22">
        <f t="shared" si="11"/>
        <v>0</v>
      </c>
      <c r="AN22" s="33">
        <f t="shared" si="12"/>
        <v>0</v>
      </c>
      <c r="AO22" s="37" t="str">
        <f>IF(ISNA(VLOOKUP($AD$2:$AD$66,Notes!$A$1:$B$10,2,0)),"",VLOOKUP($AD$2:$AD$66,Notes!$A$1:$B$10,2,0))</f>
        <v/>
      </c>
      <c r="AP22" s="22" t="str">
        <f>IF(ISNA(VLOOKUP($AF$2:$AF$66,Notes!$A$1:$B$10,2,0)),"",VLOOKUP($AF$2:$AF$66,Notes!$A$1:$B$10,2,0))</f>
        <v/>
      </c>
      <c r="AQ22" s="22" t="str">
        <f>IF(ISNA(VLOOKUP($AH$2:$AH$66,Notes!$A$1:$B$10,2,0)),"",VLOOKUP($AH$2:$AH$66,Notes!$A$1:$B$10,2,0))</f>
        <v/>
      </c>
      <c r="AR22" s="22" t="str">
        <f>IF(ISNA(VLOOKUP($AJ$2:$AJ$66,Notes!$C$1:$D$10,2,0)),"",VLOOKUP($AJ$2:$AJ$66,Notes!$C$1:$D$10,2,0))</f>
        <v/>
      </c>
      <c r="AS22" s="22" t="str">
        <f>IF(ISNA(VLOOKUP($AL$2:$AL$66,Notes!$E$1:$F$10,2,0)),"",VLOOKUP($AL$2:$AL$66,Notes!$E$1:$F$10,2,0))</f>
        <v/>
      </c>
      <c r="AT22" s="38">
        <f t="shared" si="13"/>
        <v>0</v>
      </c>
      <c r="AU22" s="34"/>
      <c r="AV22" s="32"/>
      <c r="AW22" s="32"/>
      <c r="AX22" s="32"/>
      <c r="AY22" s="32"/>
      <c r="AZ22" s="32"/>
      <c r="BA22" s="32"/>
      <c r="BB22" s="32"/>
      <c r="BC22" s="32"/>
      <c r="BD22" s="32"/>
      <c r="BE22" s="22">
        <f t="shared" si="14"/>
        <v>0</v>
      </c>
      <c r="BF22" s="33">
        <f t="shared" si="15"/>
        <v>0</v>
      </c>
      <c r="BG22" s="37" t="str">
        <f>IF(ISNA(VLOOKUP($AV$2:$AV$66,Notes!$A$1:$B$10,2,0)),"",VLOOKUP($AV$2:$AV$66,Notes!$A$1:$B$10,2,0))</f>
        <v/>
      </c>
      <c r="BH22" s="22" t="str">
        <f>IF(ISNA(VLOOKUP($AX$2:$AX$66,Notes!$A$1:$B$10,2,0)),"",VLOOKUP($AX$2:$AX$66,Notes!$A$1:$B$10,2,0))</f>
        <v/>
      </c>
      <c r="BI22" s="22" t="str">
        <f>IF(ISNA(VLOOKUP($AZ$2:$AZ$66,Notes!$A$1:$B$10,2,0)),"",VLOOKUP($AZ$2:$AZ$66,Notes!$A$1:$B$10,2,0))</f>
        <v/>
      </c>
      <c r="BJ22" s="22" t="str">
        <f>IF(ISNA(VLOOKUP($BB$2:$BB$66,Notes!$C$1:$D$10,2,0)),"",VLOOKUP($BB$2:$BB$66,Notes!$C$1:$D$10,2,0))</f>
        <v/>
      </c>
      <c r="BK22" s="22" t="str">
        <f>IF(ISNA(VLOOKUP($BD$2:$BD$66,Notes!$E$1:$F$10,2,0)),"",VLOOKUP($BD$2:$BD$66,Notes!$E$1:$F$10,2,0))</f>
        <v/>
      </c>
      <c r="BL22" s="38">
        <f t="shared" si="16"/>
        <v>0</v>
      </c>
      <c r="BM22" s="34"/>
      <c r="BN22" s="32"/>
      <c r="BO22" s="32"/>
      <c r="BP22" s="32"/>
      <c r="BQ22" s="32"/>
      <c r="BR22" s="32"/>
      <c r="BS22" s="32"/>
      <c r="BT22" s="32"/>
      <c r="BU22" s="32"/>
      <c r="BV22" s="32"/>
      <c r="BW22" s="22">
        <f t="shared" si="17"/>
        <v>0</v>
      </c>
      <c r="BX22" s="33">
        <f t="shared" si="18"/>
        <v>0</v>
      </c>
      <c r="BY22" s="37" t="str">
        <f>IF(ISNA(VLOOKUP($BN$2:$BN$66,Notes!$A$1:$B$10,2,0)),"",VLOOKUP($BN$2:$BN$66,Notes!$A$1:$B$10,2,0))</f>
        <v/>
      </c>
      <c r="BZ22" s="22" t="str">
        <f>IF(ISNA(VLOOKUP($BP$2:$BP$66,Notes!$A$1:$B$10,2,0)),"",VLOOKUP($BP$2:$BP$66,Notes!$A$1:$B$10,2,0))</f>
        <v/>
      </c>
      <c r="CA22" s="22" t="str">
        <f>IF(ISNA(VLOOKUP($BR$2:$BR$66,Notes!$A$1:$B$10,2,0)),"",VLOOKUP($BR$2:$BR$66,Notes!$A$1:$B$10,2,0))</f>
        <v/>
      </c>
      <c r="CB22" s="22" t="str">
        <f>IF(ISNA(VLOOKUP($BT$2:$BT$66,Notes!$C$1:$D$10,2,0)),"",VLOOKUP($BT$2:$BT$66,Notes!$C$1:$D$10,2,0))</f>
        <v/>
      </c>
      <c r="CC22" s="22" t="str">
        <f>IF(ISNA(VLOOKUP($BV$2:$BV$66,Notes!$E$1:$F$10,2,0)),"",VLOOKUP($BV$2:$BV$66,Notes!$E$1:$F$10,2,0))</f>
        <v/>
      </c>
      <c r="CD22" s="38">
        <f t="shared" si="19"/>
        <v>0</v>
      </c>
      <c r="CE22" s="57">
        <f t="shared" si="20"/>
        <v>0</v>
      </c>
      <c r="CF22" s="22">
        <f t="shared" si="21"/>
        <v>0</v>
      </c>
      <c r="CG22" s="22">
        <f t="shared" si="22"/>
        <v>0</v>
      </c>
      <c r="CH22" s="22">
        <f t="shared" si="23"/>
        <v>0</v>
      </c>
    </row>
    <row r="23" spans="1:86">
      <c r="A23" s="35">
        <v>175</v>
      </c>
      <c r="B23" s="36" t="s">
        <v>43</v>
      </c>
      <c r="C23" s="35">
        <f t="shared" si="0"/>
        <v>0</v>
      </c>
      <c r="D23" s="22">
        <f t="shared" si="1"/>
        <v>0</v>
      </c>
      <c r="E23" s="22">
        <f t="shared" si="2"/>
        <v>0</v>
      </c>
      <c r="F23" s="22">
        <f t="shared" si="3"/>
        <v>0</v>
      </c>
      <c r="G23" s="22">
        <f t="shared" si="4"/>
        <v>0</v>
      </c>
      <c r="H23" s="22">
        <f t="shared" si="5"/>
        <v>0</v>
      </c>
      <c r="I23" s="33">
        <f t="shared" si="6"/>
        <v>0</v>
      </c>
      <c r="J23" s="36">
        <f t="shared" si="7"/>
        <v>0</v>
      </c>
      <c r="K23" s="34"/>
      <c r="L23" s="32"/>
      <c r="M23" s="32"/>
      <c r="N23" s="32"/>
      <c r="O23" s="32"/>
      <c r="P23" s="32"/>
      <c r="Q23" s="32"/>
      <c r="R23" s="32"/>
      <c r="S23" s="32"/>
      <c r="T23" s="32"/>
      <c r="U23" s="22">
        <f t="shared" si="8"/>
        <v>0</v>
      </c>
      <c r="V23" s="33">
        <f t="shared" si="9"/>
        <v>0</v>
      </c>
      <c r="W23" s="37" t="str">
        <f>IF(ISNA(VLOOKUP($L$2:$L$66,Notes!$A$1:$B$10,2,0)),"",VLOOKUP($L$2:$L$66,Notes!$A$1:$B$10,2,0))</f>
        <v/>
      </c>
      <c r="X23" s="22" t="str">
        <f>IF(ISNA(VLOOKUP($N$2:$N$66,Notes!$A$1:$B$10,2,0)),"",VLOOKUP($N$2:$N$66,Notes!$A$1:$B$10,2,0))</f>
        <v/>
      </c>
      <c r="Y23" s="22" t="str">
        <f>IF(ISNA(VLOOKUP($P$2:$P$66,Notes!$A$1:$B$10,2,0)),"",VLOOKUP($P$2:$P$66,Notes!$A$1:$B$10,2,0))</f>
        <v/>
      </c>
      <c r="Z23" s="22" t="str">
        <f>IF(ISNA(VLOOKUP($R$2:$R$66,Notes!$C$1:$D$10,2,0)),"",VLOOKUP($R$2:$R$66,Notes!$C$1:$D$10,2,0))</f>
        <v/>
      </c>
      <c r="AA23" s="22" t="str">
        <f>IF(ISNA(VLOOKUP($T$2:$T$66,Notes!$E$1:$F$10,2,0)),"",VLOOKUP($T$2:$T$66,Notes!$E$1:$F$10,2,0))</f>
        <v/>
      </c>
      <c r="AB23" s="38">
        <f t="shared" si="10"/>
        <v>0</v>
      </c>
      <c r="AC23" s="34"/>
      <c r="AD23" s="32"/>
      <c r="AE23" s="32"/>
      <c r="AF23" s="32"/>
      <c r="AG23" s="32"/>
      <c r="AH23" s="32"/>
      <c r="AI23" s="32"/>
      <c r="AJ23" s="32"/>
      <c r="AK23" s="32"/>
      <c r="AL23" s="32"/>
      <c r="AM23" s="22">
        <f t="shared" si="11"/>
        <v>0</v>
      </c>
      <c r="AN23" s="33">
        <f t="shared" si="12"/>
        <v>0</v>
      </c>
      <c r="AO23" s="37" t="str">
        <f>IF(ISNA(VLOOKUP($AD$2:$AD$66,Notes!$A$1:$B$10,2,0)),"",VLOOKUP($AD$2:$AD$66,Notes!$A$1:$B$10,2,0))</f>
        <v/>
      </c>
      <c r="AP23" s="22" t="str">
        <f>IF(ISNA(VLOOKUP($AF$2:$AF$66,Notes!$A$1:$B$10,2,0)),"",VLOOKUP($AF$2:$AF$66,Notes!$A$1:$B$10,2,0))</f>
        <v/>
      </c>
      <c r="AQ23" s="22" t="str">
        <f>IF(ISNA(VLOOKUP($AH$2:$AH$66,Notes!$A$1:$B$10,2,0)),"",VLOOKUP($AH$2:$AH$66,Notes!$A$1:$B$10,2,0))</f>
        <v/>
      </c>
      <c r="AR23" s="22" t="str">
        <f>IF(ISNA(VLOOKUP($AJ$2:$AJ$66,Notes!$C$1:$D$10,2,0)),"",VLOOKUP($AJ$2:$AJ$66,Notes!$C$1:$D$10,2,0))</f>
        <v/>
      </c>
      <c r="AS23" s="22" t="str">
        <f>IF(ISNA(VLOOKUP($AL$2:$AL$66,Notes!$E$1:$F$10,2,0)),"",VLOOKUP($AL$2:$AL$66,Notes!$E$1:$F$10,2,0))</f>
        <v/>
      </c>
      <c r="AT23" s="38">
        <f t="shared" si="13"/>
        <v>0</v>
      </c>
      <c r="AU23" s="34"/>
      <c r="AV23" s="32"/>
      <c r="AW23" s="32"/>
      <c r="AX23" s="32"/>
      <c r="AY23" s="32"/>
      <c r="AZ23" s="32"/>
      <c r="BA23" s="32"/>
      <c r="BB23" s="32"/>
      <c r="BC23" s="32"/>
      <c r="BD23" s="32"/>
      <c r="BE23" s="22">
        <f t="shared" si="14"/>
        <v>0</v>
      </c>
      <c r="BF23" s="33">
        <f t="shared" si="15"/>
        <v>0</v>
      </c>
      <c r="BG23" s="37" t="str">
        <f>IF(ISNA(VLOOKUP($AV$2:$AV$66,Notes!$A$1:$B$10,2,0)),"",VLOOKUP($AV$2:$AV$66,Notes!$A$1:$B$10,2,0))</f>
        <v/>
      </c>
      <c r="BH23" s="22" t="str">
        <f>IF(ISNA(VLOOKUP($AX$2:$AX$66,Notes!$A$1:$B$10,2,0)),"",VLOOKUP($AX$2:$AX$66,Notes!$A$1:$B$10,2,0))</f>
        <v/>
      </c>
      <c r="BI23" s="22" t="str">
        <f>IF(ISNA(VLOOKUP($AZ$2:$AZ$66,Notes!$A$1:$B$10,2,0)),"",VLOOKUP($AZ$2:$AZ$66,Notes!$A$1:$B$10,2,0))</f>
        <v/>
      </c>
      <c r="BJ23" s="22" t="str">
        <f>IF(ISNA(VLOOKUP($BB$2:$BB$66,Notes!$C$1:$D$10,2,0)),"",VLOOKUP($BB$2:$BB$66,Notes!$C$1:$D$10,2,0))</f>
        <v/>
      </c>
      <c r="BK23" s="22" t="str">
        <f>IF(ISNA(VLOOKUP($BD$2:$BD$66,Notes!$E$1:$F$10,2,0)),"",VLOOKUP($BD$2:$BD$66,Notes!$E$1:$F$10,2,0))</f>
        <v/>
      </c>
      <c r="BL23" s="38">
        <f t="shared" si="16"/>
        <v>0</v>
      </c>
      <c r="BM23" s="34"/>
      <c r="BN23" s="32"/>
      <c r="BO23" s="32"/>
      <c r="BP23" s="32"/>
      <c r="BQ23" s="32"/>
      <c r="BR23" s="32"/>
      <c r="BS23" s="32"/>
      <c r="BT23" s="32"/>
      <c r="BU23" s="32"/>
      <c r="BV23" s="32"/>
      <c r="BW23" s="22">
        <f t="shared" si="17"/>
        <v>0</v>
      </c>
      <c r="BX23" s="33">
        <f t="shared" si="18"/>
        <v>0</v>
      </c>
      <c r="BY23" s="37" t="str">
        <f>IF(ISNA(VLOOKUP($BN$2:$BN$66,Notes!$A$1:$B$10,2,0)),"",VLOOKUP($BN$2:$BN$66,Notes!$A$1:$B$10,2,0))</f>
        <v/>
      </c>
      <c r="BZ23" s="22" t="str">
        <f>IF(ISNA(VLOOKUP($BP$2:$BP$66,Notes!$A$1:$B$10,2,0)),"",VLOOKUP($BP$2:$BP$66,Notes!$A$1:$B$10,2,0))</f>
        <v/>
      </c>
      <c r="CA23" s="22" t="str">
        <f>IF(ISNA(VLOOKUP($BR$2:$BR$66,Notes!$A$1:$B$10,2,0)),"",VLOOKUP($BR$2:$BR$66,Notes!$A$1:$B$10,2,0))</f>
        <v/>
      </c>
      <c r="CB23" s="22" t="str">
        <f>IF(ISNA(VLOOKUP($BT$2:$BT$66,Notes!$C$1:$D$10,2,0)),"",VLOOKUP($BT$2:$BT$66,Notes!$C$1:$D$10,2,0))</f>
        <v/>
      </c>
      <c r="CC23" s="22" t="str">
        <f>IF(ISNA(VLOOKUP($BV$2:$BV$66,Notes!$E$1:$F$10,2,0)),"",VLOOKUP($BV$2:$BV$66,Notes!$E$1:$F$10,2,0))</f>
        <v/>
      </c>
      <c r="CD23" s="38">
        <f t="shared" si="19"/>
        <v>0</v>
      </c>
      <c r="CE23" s="57">
        <f t="shared" si="20"/>
        <v>0</v>
      </c>
      <c r="CF23" s="22">
        <f t="shared" si="21"/>
        <v>0</v>
      </c>
      <c r="CG23" s="22">
        <f t="shared" si="22"/>
        <v>0</v>
      </c>
      <c r="CH23" s="22">
        <f t="shared" si="23"/>
        <v>0</v>
      </c>
    </row>
    <row r="24" spans="1:86">
      <c r="A24" s="35">
        <v>183</v>
      </c>
      <c r="B24" s="36" t="s">
        <v>81</v>
      </c>
      <c r="C24" s="35">
        <f t="shared" si="0"/>
        <v>0</v>
      </c>
      <c r="D24" s="22">
        <f t="shared" si="1"/>
        <v>0</v>
      </c>
      <c r="E24" s="22">
        <f t="shared" si="2"/>
        <v>0</v>
      </c>
      <c r="F24" s="22">
        <f t="shared" si="3"/>
        <v>0</v>
      </c>
      <c r="G24" s="22">
        <f t="shared" si="4"/>
        <v>0</v>
      </c>
      <c r="H24" s="22">
        <f t="shared" si="5"/>
        <v>0</v>
      </c>
      <c r="I24" s="33">
        <f t="shared" si="6"/>
        <v>0</v>
      </c>
      <c r="J24" s="36">
        <f t="shared" si="7"/>
        <v>0</v>
      </c>
      <c r="K24" s="34"/>
      <c r="L24" s="32"/>
      <c r="M24" s="32"/>
      <c r="N24" s="32"/>
      <c r="O24" s="32"/>
      <c r="P24" s="32"/>
      <c r="Q24" s="32"/>
      <c r="R24" s="32"/>
      <c r="S24" s="32"/>
      <c r="T24" s="32"/>
      <c r="U24" s="22">
        <f t="shared" si="8"/>
        <v>0</v>
      </c>
      <c r="V24" s="33">
        <f t="shared" si="9"/>
        <v>0</v>
      </c>
      <c r="W24" s="37" t="str">
        <f>IF(ISNA(VLOOKUP($L$2:$L$66,Notes!$A$1:$B$10,2,0)),"",VLOOKUP($L$2:$L$66,Notes!$A$1:$B$10,2,0))</f>
        <v/>
      </c>
      <c r="X24" s="22" t="str">
        <f>IF(ISNA(VLOOKUP($N$2:$N$66,Notes!$A$1:$B$10,2,0)),"",VLOOKUP($N$2:$N$66,Notes!$A$1:$B$10,2,0))</f>
        <v/>
      </c>
      <c r="Y24" s="22" t="str">
        <f>IF(ISNA(VLOOKUP($P$2:$P$66,Notes!$A$1:$B$10,2,0)),"",VLOOKUP($P$2:$P$66,Notes!$A$1:$B$10,2,0))</f>
        <v/>
      </c>
      <c r="Z24" s="22" t="str">
        <f>IF(ISNA(VLOOKUP($R$2:$R$66,Notes!$C$1:$D$10,2,0)),"",VLOOKUP($R$2:$R$66,Notes!$C$1:$D$10,2,0))</f>
        <v/>
      </c>
      <c r="AA24" s="22" t="str">
        <f>IF(ISNA(VLOOKUP($T$2:$T$66,Notes!$E$1:$F$10,2,0)),"",VLOOKUP($T$2:$T$66,Notes!$E$1:$F$10,2,0))</f>
        <v/>
      </c>
      <c r="AB24" s="38">
        <f t="shared" si="10"/>
        <v>0</v>
      </c>
      <c r="AC24" s="34"/>
      <c r="AD24" s="32"/>
      <c r="AE24" s="32"/>
      <c r="AF24" s="32"/>
      <c r="AG24" s="32"/>
      <c r="AH24" s="32"/>
      <c r="AI24" s="32"/>
      <c r="AJ24" s="32"/>
      <c r="AK24" s="32"/>
      <c r="AL24" s="32"/>
      <c r="AM24" s="22">
        <f t="shared" si="11"/>
        <v>0</v>
      </c>
      <c r="AN24" s="33">
        <f t="shared" si="12"/>
        <v>0</v>
      </c>
      <c r="AO24" s="37" t="str">
        <f>IF(ISNA(VLOOKUP($AD$2:$AD$66,Notes!$A$1:$B$10,2,0)),"",VLOOKUP($AD$2:$AD$66,Notes!$A$1:$B$10,2,0))</f>
        <v/>
      </c>
      <c r="AP24" s="22" t="str">
        <f>IF(ISNA(VLOOKUP($AF$2:$AF$66,Notes!$A$1:$B$10,2,0)),"",VLOOKUP($AF$2:$AF$66,Notes!$A$1:$B$10,2,0))</f>
        <v/>
      </c>
      <c r="AQ24" s="22" t="str">
        <f>IF(ISNA(VLOOKUP($AH$2:$AH$66,Notes!$A$1:$B$10,2,0)),"",VLOOKUP($AH$2:$AH$66,Notes!$A$1:$B$10,2,0))</f>
        <v/>
      </c>
      <c r="AR24" s="22" t="str">
        <f>IF(ISNA(VLOOKUP($AJ$2:$AJ$66,Notes!$C$1:$D$10,2,0)),"",VLOOKUP($AJ$2:$AJ$66,Notes!$C$1:$D$10,2,0))</f>
        <v/>
      </c>
      <c r="AS24" s="22" t="str">
        <f>IF(ISNA(VLOOKUP($AL$2:$AL$66,Notes!$E$1:$F$10,2,0)),"",VLOOKUP($AL$2:$AL$66,Notes!$E$1:$F$10,2,0))</f>
        <v/>
      </c>
      <c r="AT24" s="38">
        <f t="shared" si="13"/>
        <v>0</v>
      </c>
      <c r="AU24" s="34"/>
      <c r="AV24" s="32"/>
      <c r="AW24" s="32"/>
      <c r="AX24" s="32"/>
      <c r="AY24" s="32"/>
      <c r="AZ24" s="32"/>
      <c r="BA24" s="32"/>
      <c r="BB24" s="32"/>
      <c r="BC24" s="32"/>
      <c r="BD24" s="32"/>
      <c r="BE24" s="22">
        <f t="shared" si="14"/>
        <v>0</v>
      </c>
      <c r="BF24" s="33">
        <f t="shared" si="15"/>
        <v>0</v>
      </c>
      <c r="BG24" s="37" t="str">
        <f>IF(ISNA(VLOOKUP($AV$2:$AV$66,Notes!$A$1:$B$10,2,0)),"",VLOOKUP($AV$2:$AV$66,Notes!$A$1:$B$10,2,0))</f>
        <v/>
      </c>
      <c r="BH24" s="22" t="str">
        <f>IF(ISNA(VLOOKUP($AX$2:$AX$66,Notes!$A$1:$B$10,2,0)),"",VLOOKUP($AX$2:$AX$66,Notes!$A$1:$B$10,2,0))</f>
        <v/>
      </c>
      <c r="BI24" s="22" t="str">
        <f>IF(ISNA(VLOOKUP($AZ$2:$AZ$66,Notes!$A$1:$B$10,2,0)),"",VLOOKUP($AZ$2:$AZ$66,Notes!$A$1:$B$10,2,0))</f>
        <v/>
      </c>
      <c r="BJ24" s="22" t="str">
        <f>IF(ISNA(VLOOKUP($BB$2:$BB$66,Notes!$C$1:$D$10,2,0)),"",VLOOKUP($BB$2:$BB$66,Notes!$C$1:$D$10,2,0))</f>
        <v/>
      </c>
      <c r="BK24" s="22" t="str">
        <f>IF(ISNA(VLOOKUP($BD$2:$BD$66,Notes!$E$1:$F$10,2,0)),"",VLOOKUP($BD$2:$BD$66,Notes!$E$1:$F$10,2,0))</f>
        <v/>
      </c>
      <c r="BL24" s="38">
        <f t="shared" si="16"/>
        <v>0</v>
      </c>
      <c r="BM24" s="34"/>
      <c r="BN24" s="32"/>
      <c r="BO24" s="32"/>
      <c r="BP24" s="32"/>
      <c r="BQ24" s="32"/>
      <c r="BR24" s="32"/>
      <c r="BS24" s="32"/>
      <c r="BT24" s="32"/>
      <c r="BU24" s="32"/>
      <c r="BV24" s="32"/>
      <c r="BW24" s="22">
        <f t="shared" si="17"/>
        <v>0</v>
      </c>
      <c r="BX24" s="33">
        <f t="shared" si="18"/>
        <v>0</v>
      </c>
      <c r="BY24" s="37" t="str">
        <f>IF(ISNA(VLOOKUP($BN$2:$BN$66,Notes!$A$1:$B$10,2,0)),"",VLOOKUP($BN$2:$BN$66,Notes!$A$1:$B$10,2,0))</f>
        <v/>
      </c>
      <c r="BZ24" s="22" t="str">
        <f>IF(ISNA(VLOOKUP($BP$2:$BP$66,Notes!$A$1:$B$10,2,0)),"",VLOOKUP($BP$2:$BP$66,Notes!$A$1:$B$10,2,0))</f>
        <v/>
      </c>
      <c r="CA24" s="22" t="str">
        <f>IF(ISNA(VLOOKUP($BR$2:$BR$66,Notes!$A$1:$B$10,2,0)),"",VLOOKUP($BR$2:$BR$66,Notes!$A$1:$B$10,2,0))</f>
        <v/>
      </c>
      <c r="CB24" s="22" t="str">
        <f>IF(ISNA(VLOOKUP($BT$2:$BT$66,Notes!$C$1:$D$10,2,0)),"",VLOOKUP($BT$2:$BT$66,Notes!$C$1:$D$10,2,0))</f>
        <v/>
      </c>
      <c r="CC24" s="22" t="str">
        <f>IF(ISNA(VLOOKUP($BV$2:$BV$66,Notes!$E$1:$F$10,2,0)),"",VLOOKUP($BV$2:$BV$66,Notes!$E$1:$F$10,2,0))</f>
        <v/>
      </c>
      <c r="CD24" s="38">
        <f t="shared" si="19"/>
        <v>0</v>
      </c>
      <c r="CE24" s="57">
        <f t="shared" si="20"/>
        <v>0</v>
      </c>
      <c r="CF24" s="22">
        <f t="shared" si="21"/>
        <v>0</v>
      </c>
      <c r="CG24" s="22">
        <f t="shared" si="22"/>
        <v>0</v>
      </c>
      <c r="CH24" s="22">
        <f t="shared" si="23"/>
        <v>0</v>
      </c>
    </row>
    <row r="25" spans="1:86">
      <c r="A25" s="35">
        <v>191</v>
      </c>
      <c r="B25" s="36" t="s">
        <v>82</v>
      </c>
      <c r="C25" s="35">
        <f t="shared" si="0"/>
        <v>0</v>
      </c>
      <c r="D25" s="22">
        <f t="shared" si="1"/>
        <v>0</v>
      </c>
      <c r="E25" s="22">
        <f t="shared" si="2"/>
        <v>0</v>
      </c>
      <c r="F25" s="22">
        <f t="shared" si="3"/>
        <v>0</v>
      </c>
      <c r="G25" s="22">
        <f t="shared" si="4"/>
        <v>0</v>
      </c>
      <c r="H25" s="22">
        <f t="shared" si="5"/>
        <v>0</v>
      </c>
      <c r="I25" s="33">
        <f t="shared" si="6"/>
        <v>0</v>
      </c>
      <c r="J25" s="36">
        <f t="shared" si="7"/>
        <v>0</v>
      </c>
      <c r="K25" s="34"/>
      <c r="L25" s="32"/>
      <c r="M25" s="32"/>
      <c r="N25" s="32"/>
      <c r="O25" s="32"/>
      <c r="P25" s="32"/>
      <c r="Q25" s="32"/>
      <c r="R25" s="32"/>
      <c r="S25" s="32"/>
      <c r="T25" s="32"/>
      <c r="U25" s="22">
        <f t="shared" si="8"/>
        <v>0</v>
      </c>
      <c r="V25" s="33">
        <f t="shared" si="9"/>
        <v>0</v>
      </c>
      <c r="W25" s="37" t="str">
        <f>IF(ISNA(VLOOKUP($L$2:$L$66,Notes!$A$1:$B$10,2,0)),"",VLOOKUP($L$2:$L$66,Notes!$A$1:$B$10,2,0))</f>
        <v/>
      </c>
      <c r="X25" s="22" t="str">
        <f>IF(ISNA(VLOOKUP($N$2:$N$66,Notes!$A$1:$B$10,2,0)),"",VLOOKUP($N$2:$N$66,Notes!$A$1:$B$10,2,0))</f>
        <v/>
      </c>
      <c r="Y25" s="22" t="str">
        <f>IF(ISNA(VLOOKUP($P$2:$P$66,Notes!$A$1:$B$10,2,0)),"",VLOOKUP($P$2:$P$66,Notes!$A$1:$B$10,2,0))</f>
        <v/>
      </c>
      <c r="Z25" s="22" t="str">
        <f>IF(ISNA(VLOOKUP($R$2:$R$66,Notes!$C$1:$D$10,2,0)),"",VLOOKUP($R$2:$R$66,Notes!$C$1:$D$10,2,0))</f>
        <v/>
      </c>
      <c r="AA25" s="22" t="str">
        <f>IF(ISNA(VLOOKUP($T$2:$T$66,Notes!$E$1:$F$10,2,0)),"",VLOOKUP($T$2:$T$66,Notes!$E$1:$F$10,2,0))</f>
        <v/>
      </c>
      <c r="AB25" s="38">
        <f t="shared" si="10"/>
        <v>0</v>
      </c>
      <c r="AC25" s="34"/>
      <c r="AD25" s="32"/>
      <c r="AE25" s="32"/>
      <c r="AF25" s="32"/>
      <c r="AG25" s="32"/>
      <c r="AH25" s="32"/>
      <c r="AI25" s="32"/>
      <c r="AJ25" s="32"/>
      <c r="AK25" s="32"/>
      <c r="AL25" s="32"/>
      <c r="AM25" s="22">
        <f t="shared" si="11"/>
        <v>0</v>
      </c>
      <c r="AN25" s="33">
        <f t="shared" si="12"/>
        <v>0</v>
      </c>
      <c r="AO25" s="37" t="str">
        <f>IF(ISNA(VLOOKUP($AD$2:$AD$66,Notes!$A$1:$B$10,2,0)),"",VLOOKUP($AD$2:$AD$66,Notes!$A$1:$B$10,2,0))</f>
        <v/>
      </c>
      <c r="AP25" s="22" t="str">
        <f>IF(ISNA(VLOOKUP($AF$2:$AF$66,Notes!$A$1:$B$10,2,0)),"",VLOOKUP($AF$2:$AF$66,Notes!$A$1:$B$10,2,0))</f>
        <v/>
      </c>
      <c r="AQ25" s="22" t="str">
        <f>IF(ISNA(VLOOKUP($AH$2:$AH$66,Notes!$A$1:$B$10,2,0)),"",VLOOKUP($AH$2:$AH$66,Notes!$A$1:$B$10,2,0))</f>
        <v/>
      </c>
      <c r="AR25" s="22" t="str">
        <f>IF(ISNA(VLOOKUP($AJ$2:$AJ$66,Notes!$C$1:$D$10,2,0)),"",VLOOKUP($AJ$2:$AJ$66,Notes!$C$1:$D$10,2,0))</f>
        <v/>
      </c>
      <c r="AS25" s="22" t="str">
        <f>IF(ISNA(VLOOKUP($AL$2:$AL$66,Notes!$E$1:$F$10,2,0)),"",VLOOKUP($AL$2:$AL$66,Notes!$E$1:$F$10,2,0))</f>
        <v/>
      </c>
      <c r="AT25" s="38">
        <f t="shared" si="13"/>
        <v>0</v>
      </c>
      <c r="AU25" s="34"/>
      <c r="AV25" s="32"/>
      <c r="AW25" s="32"/>
      <c r="AX25" s="32"/>
      <c r="AY25" s="32"/>
      <c r="AZ25" s="32"/>
      <c r="BA25" s="32"/>
      <c r="BB25" s="32"/>
      <c r="BC25" s="32"/>
      <c r="BD25" s="32"/>
      <c r="BE25" s="22">
        <f t="shared" si="14"/>
        <v>0</v>
      </c>
      <c r="BF25" s="33">
        <f t="shared" si="15"/>
        <v>0</v>
      </c>
      <c r="BG25" s="37" t="str">
        <f>IF(ISNA(VLOOKUP($AV$2:$AV$66,Notes!$A$1:$B$10,2,0)),"",VLOOKUP($AV$2:$AV$66,Notes!$A$1:$B$10,2,0))</f>
        <v/>
      </c>
      <c r="BH25" s="22" t="str">
        <f>IF(ISNA(VLOOKUP($AX$2:$AX$66,Notes!$A$1:$B$10,2,0)),"",VLOOKUP($AX$2:$AX$66,Notes!$A$1:$B$10,2,0))</f>
        <v/>
      </c>
      <c r="BI25" s="22" t="str">
        <f>IF(ISNA(VLOOKUP($AZ$2:$AZ$66,Notes!$A$1:$B$10,2,0)),"",VLOOKUP($AZ$2:$AZ$66,Notes!$A$1:$B$10,2,0))</f>
        <v/>
      </c>
      <c r="BJ25" s="22" t="str">
        <f>IF(ISNA(VLOOKUP($BB$2:$BB$66,Notes!$C$1:$D$10,2,0)),"",VLOOKUP($BB$2:$BB$66,Notes!$C$1:$D$10,2,0))</f>
        <v/>
      </c>
      <c r="BK25" s="22" t="str">
        <f>IF(ISNA(VLOOKUP($BD$2:$BD$66,Notes!$E$1:$F$10,2,0)),"",VLOOKUP($BD$2:$BD$66,Notes!$E$1:$F$10,2,0))</f>
        <v/>
      </c>
      <c r="BL25" s="38">
        <f t="shared" si="16"/>
        <v>0</v>
      </c>
      <c r="BM25" s="34"/>
      <c r="BN25" s="32"/>
      <c r="BO25" s="32"/>
      <c r="BP25" s="32"/>
      <c r="BQ25" s="32"/>
      <c r="BR25" s="32"/>
      <c r="BS25" s="32"/>
      <c r="BT25" s="32"/>
      <c r="BU25" s="32"/>
      <c r="BV25" s="32"/>
      <c r="BW25" s="22">
        <f t="shared" si="17"/>
        <v>0</v>
      </c>
      <c r="BX25" s="33">
        <f t="shared" si="18"/>
        <v>0</v>
      </c>
      <c r="BY25" s="37" t="str">
        <f>IF(ISNA(VLOOKUP($BN$2:$BN$66,Notes!$A$1:$B$10,2,0)),"",VLOOKUP($BN$2:$BN$66,Notes!$A$1:$B$10,2,0))</f>
        <v/>
      </c>
      <c r="BZ25" s="22" t="str">
        <f>IF(ISNA(VLOOKUP($BP$2:$BP$66,Notes!$A$1:$B$10,2,0)),"",VLOOKUP($BP$2:$BP$66,Notes!$A$1:$B$10,2,0))</f>
        <v/>
      </c>
      <c r="CA25" s="22" t="str">
        <f>IF(ISNA(VLOOKUP($BR$2:$BR$66,Notes!$A$1:$B$10,2,0)),"",VLOOKUP($BR$2:$BR$66,Notes!$A$1:$B$10,2,0))</f>
        <v/>
      </c>
      <c r="CB25" s="22" t="str">
        <f>IF(ISNA(VLOOKUP($BT$2:$BT$66,Notes!$C$1:$D$10,2,0)),"",VLOOKUP($BT$2:$BT$66,Notes!$C$1:$D$10,2,0))</f>
        <v/>
      </c>
      <c r="CC25" s="22" t="str">
        <f>IF(ISNA(VLOOKUP($BV$2:$BV$66,Notes!$E$1:$F$10,2,0)),"",VLOOKUP($BV$2:$BV$66,Notes!$E$1:$F$10,2,0))</f>
        <v/>
      </c>
      <c r="CD25" s="38">
        <f t="shared" si="19"/>
        <v>0</v>
      </c>
      <c r="CE25" s="57">
        <f t="shared" si="20"/>
        <v>0</v>
      </c>
      <c r="CF25" s="22">
        <f t="shared" si="21"/>
        <v>0</v>
      </c>
      <c r="CG25" s="22">
        <f t="shared" si="22"/>
        <v>0</v>
      </c>
      <c r="CH25" s="22">
        <f t="shared" si="23"/>
        <v>0</v>
      </c>
    </row>
    <row r="26" spans="1:86">
      <c r="A26" s="35">
        <v>192</v>
      </c>
      <c r="B26" s="36" t="s">
        <v>47</v>
      </c>
      <c r="C26" s="35">
        <f t="shared" si="0"/>
        <v>0</v>
      </c>
      <c r="D26" s="22">
        <f t="shared" si="1"/>
        <v>0</v>
      </c>
      <c r="E26" s="22">
        <f t="shared" si="2"/>
        <v>0</v>
      </c>
      <c r="F26" s="22">
        <f t="shared" si="3"/>
        <v>0</v>
      </c>
      <c r="G26" s="22">
        <f t="shared" si="4"/>
        <v>0</v>
      </c>
      <c r="H26" s="22">
        <f t="shared" si="5"/>
        <v>0</v>
      </c>
      <c r="I26" s="33">
        <f t="shared" si="6"/>
        <v>0</v>
      </c>
      <c r="J26" s="36">
        <f t="shared" si="7"/>
        <v>0</v>
      </c>
      <c r="K26" s="34"/>
      <c r="L26" s="32"/>
      <c r="M26" s="32"/>
      <c r="N26" s="32"/>
      <c r="O26" s="32"/>
      <c r="P26" s="32"/>
      <c r="Q26" s="32"/>
      <c r="R26" s="32"/>
      <c r="S26" s="32"/>
      <c r="T26" s="32"/>
      <c r="U26" s="22">
        <f t="shared" si="8"/>
        <v>0</v>
      </c>
      <c r="V26" s="33">
        <f t="shared" si="9"/>
        <v>0</v>
      </c>
      <c r="W26" s="37" t="str">
        <f>IF(ISNA(VLOOKUP($L$2:$L$66,Notes!$A$1:$B$10,2,0)),"",VLOOKUP($L$2:$L$66,Notes!$A$1:$B$10,2,0))</f>
        <v/>
      </c>
      <c r="X26" s="22" t="str">
        <f>IF(ISNA(VLOOKUP($N$2:$N$66,Notes!$A$1:$B$10,2,0)),"",VLOOKUP($N$2:$N$66,Notes!$A$1:$B$10,2,0))</f>
        <v/>
      </c>
      <c r="Y26" s="22" t="str">
        <f>IF(ISNA(VLOOKUP($P$2:$P$66,Notes!$A$1:$B$10,2,0)),"",VLOOKUP($P$2:$P$66,Notes!$A$1:$B$10,2,0))</f>
        <v/>
      </c>
      <c r="Z26" s="22" t="str">
        <f>IF(ISNA(VLOOKUP($R$2:$R$66,Notes!$C$1:$D$10,2,0)),"",VLOOKUP($R$2:$R$66,Notes!$C$1:$D$10,2,0))</f>
        <v/>
      </c>
      <c r="AA26" s="22" t="str">
        <f>IF(ISNA(VLOOKUP($T$2:$T$66,Notes!$E$1:$F$10,2,0)),"",VLOOKUP($T$2:$T$66,Notes!$E$1:$F$10,2,0))</f>
        <v/>
      </c>
      <c r="AB26" s="38">
        <f t="shared" si="10"/>
        <v>0</v>
      </c>
      <c r="AC26" s="34"/>
      <c r="AD26" s="32"/>
      <c r="AE26" s="32"/>
      <c r="AF26" s="32"/>
      <c r="AG26" s="32"/>
      <c r="AH26" s="32"/>
      <c r="AI26" s="32"/>
      <c r="AJ26" s="32"/>
      <c r="AK26" s="32"/>
      <c r="AL26" s="32"/>
      <c r="AM26" s="22">
        <f t="shared" si="11"/>
        <v>0</v>
      </c>
      <c r="AN26" s="33">
        <f t="shared" si="12"/>
        <v>0</v>
      </c>
      <c r="AO26" s="37" t="str">
        <f>IF(ISNA(VLOOKUP($AD$2:$AD$66,Notes!$A$1:$B$10,2,0)),"",VLOOKUP($AD$2:$AD$66,Notes!$A$1:$B$10,2,0))</f>
        <v/>
      </c>
      <c r="AP26" s="22" t="str">
        <f>IF(ISNA(VLOOKUP($AF$2:$AF$66,Notes!$A$1:$B$10,2,0)),"",VLOOKUP($AF$2:$AF$66,Notes!$A$1:$B$10,2,0))</f>
        <v/>
      </c>
      <c r="AQ26" s="22" t="str">
        <f>IF(ISNA(VLOOKUP($AH$2:$AH$66,Notes!$A$1:$B$10,2,0)),"",VLOOKUP($AH$2:$AH$66,Notes!$A$1:$B$10,2,0))</f>
        <v/>
      </c>
      <c r="AR26" s="22" t="str">
        <f>IF(ISNA(VLOOKUP($AJ$2:$AJ$66,Notes!$C$1:$D$10,2,0)),"",VLOOKUP($AJ$2:$AJ$66,Notes!$C$1:$D$10,2,0))</f>
        <v/>
      </c>
      <c r="AS26" s="22" t="str">
        <f>IF(ISNA(VLOOKUP($AL$2:$AL$66,Notes!$E$1:$F$10,2,0)),"",VLOOKUP($AL$2:$AL$66,Notes!$E$1:$F$10,2,0))</f>
        <v/>
      </c>
      <c r="AT26" s="38">
        <f t="shared" si="13"/>
        <v>0</v>
      </c>
      <c r="AU26" s="34"/>
      <c r="AV26" s="32"/>
      <c r="AW26" s="32"/>
      <c r="AX26" s="32"/>
      <c r="AY26" s="32"/>
      <c r="AZ26" s="32"/>
      <c r="BA26" s="32"/>
      <c r="BB26" s="32"/>
      <c r="BC26" s="32"/>
      <c r="BD26" s="32"/>
      <c r="BE26" s="22">
        <f t="shared" si="14"/>
        <v>0</v>
      </c>
      <c r="BF26" s="33">
        <f t="shared" si="15"/>
        <v>0</v>
      </c>
      <c r="BG26" s="37" t="str">
        <f>IF(ISNA(VLOOKUP($AV$2:$AV$66,Notes!$A$1:$B$10,2,0)),"",VLOOKUP($AV$2:$AV$66,Notes!$A$1:$B$10,2,0))</f>
        <v/>
      </c>
      <c r="BH26" s="22" t="str">
        <f>IF(ISNA(VLOOKUP($AX$2:$AX$66,Notes!$A$1:$B$10,2,0)),"",VLOOKUP($AX$2:$AX$66,Notes!$A$1:$B$10,2,0))</f>
        <v/>
      </c>
      <c r="BI26" s="22" t="str">
        <f>IF(ISNA(VLOOKUP($AZ$2:$AZ$66,Notes!$A$1:$B$10,2,0)),"",VLOOKUP($AZ$2:$AZ$66,Notes!$A$1:$B$10,2,0))</f>
        <v/>
      </c>
      <c r="BJ26" s="22" t="str">
        <f>IF(ISNA(VLOOKUP($BB$2:$BB$66,Notes!$C$1:$D$10,2,0)),"",VLOOKUP($BB$2:$BB$66,Notes!$C$1:$D$10,2,0))</f>
        <v/>
      </c>
      <c r="BK26" s="22" t="str">
        <f>IF(ISNA(VLOOKUP($BD$2:$BD$66,Notes!$E$1:$F$10,2,0)),"",VLOOKUP($BD$2:$BD$66,Notes!$E$1:$F$10,2,0))</f>
        <v/>
      </c>
      <c r="BL26" s="38">
        <f t="shared" si="16"/>
        <v>0</v>
      </c>
      <c r="BM26" s="34"/>
      <c r="BN26" s="32"/>
      <c r="BO26" s="32"/>
      <c r="BP26" s="32"/>
      <c r="BQ26" s="32"/>
      <c r="BR26" s="32"/>
      <c r="BS26" s="32"/>
      <c r="BT26" s="32"/>
      <c r="BU26" s="32"/>
      <c r="BV26" s="32"/>
      <c r="BW26" s="22">
        <f t="shared" si="17"/>
        <v>0</v>
      </c>
      <c r="BX26" s="33">
        <f t="shared" si="18"/>
        <v>0</v>
      </c>
      <c r="BY26" s="37" t="str">
        <f>IF(ISNA(VLOOKUP($BN$2:$BN$66,Notes!$A$1:$B$10,2,0)),"",VLOOKUP($BN$2:$BN$66,Notes!$A$1:$B$10,2,0))</f>
        <v/>
      </c>
      <c r="BZ26" s="22" t="str">
        <f>IF(ISNA(VLOOKUP($BP$2:$BP$66,Notes!$A$1:$B$10,2,0)),"",VLOOKUP($BP$2:$BP$66,Notes!$A$1:$B$10,2,0))</f>
        <v/>
      </c>
      <c r="CA26" s="22" t="str">
        <f>IF(ISNA(VLOOKUP($BR$2:$BR$66,Notes!$A$1:$B$10,2,0)),"",VLOOKUP($BR$2:$BR$66,Notes!$A$1:$B$10,2,0))</f>
        <v/>
      </c>
      <c r="CB26" s="22" t="str">
        <f>IF(ISNA(VLOOKUP($BT$2:$BT$66,Notes!$C$1:$D$10,2,0)),"",VLOOKUP($BT$2:$BT$66,Notes!$C$1:$D$10,2,0))</f>
        <v/>
      </c>
      <c r="CC26" s="22" t="str">
        <f>IF(ISNA(VLOOKUP($BV$2:$BV$66,Notes!$E$1:$F$10,2,0)),"",VLOOKUP($BV$2:$BV$66,Notes!$E$1:$F$10,2,0))</f>
        <v/>
      </c>
      <c r="CD26" s="38">
        <f t="shared" si="19"/>
        <v>0</v>
      </c>
      <c r="CE26" s="57">
        <f t="shared" si="20"/>
        <v>0</v>
      </c>
      <c r="CF26" s="22">
        <f t="shared" si="21"/>
        <v>0</v>
      </c>
      <c r="CG26" s="22">
        <f t="shared" si="22"/>
        <v>0</v>
      </c>
      <c r="CH26" s="22">
        <f t="shared" si="23"/>
        <v>0</v>
      </c>
    </row>
    <row r="27" spans="1:86">
      <c r="A27" s="35">
        <v>197</v>
      </c>
      <c r="B27" s="139" t="s">
        <v>275</v>
      </c>
      <c r="C27" s="35">
        <f t="shared" si="0"/>
        <v>0</v>
      </c>
      <c r="D27" s="22">
        <f t="shared" si="1"/>
        <v>0</v>
      </c>
      <c r="E27" s="22">
        <f t="shared" si="2"/>
        <v>0</v>
      </c>
      <c r="F27" s="22">
        <f t="shared" si="3"/>
        <v>0</v>
      </c>
      <c r="G27" s="22">
        <f t="shared" si="4"/>
        <v>0</v>
      </c>
      <c r="H27" s="22">
        <f t="shared" si="5"/>
        <v>0</v>
      </c>
      <c r="I27" s="33">
        <f t="shared" si="6"/>
        <v>0</v>
      </c>
      <c r="J27" s="36">
        <f t="shared" si="7"/>
        <v>0</v>
      </c>
      <c r="K27" s="34"/>
      <c r="L27" s="32"/>
      <c r="M27" s="32"/>
      <c r="N27" s="32"/>
      <c r="O27" s="32"/>
      <c r="P27" s="32"/>
      <c r="Q27" s="32"/>
      <c r="R27" s="32"/>
      <c r="S27" s="32"/>
      <c r="T27" s="32"/>
      <c r="U27" s="22">
        <f t="shared" si="8"/>
        <v>0</v>
      </c>
      <c r="V27" s="33">
        <f t="shared" si="9"/>
        <v>0</v>
      </c>
      <c r="W27" s="37" t="str">
        <f>IF(ISNA(VLOOKUP($L$2:$L$66,Notes!$A$1:$B$10,2,0)),"",VLOOKUP($L$2:$L$66,Notes!$A$1:$B$10,2,0))</f>
        <v/>
      </c>
      <c r="X27" s="22" t="str">
        <f>IF(ISNA(VLOOKUP($N$2:$N$66,Notes!$A$1:$B$10,2,0)),"",VLOOKUP($N$2:$N$66,Notes!$A$1:$B$10,2,0))</f>
        <v/>
      </c>
      <c r="Y27" s="22" t="str">
        <f>IF(ISNA(VLOOKUP($P$2:$P$66,Notes!$A$1:$B$10,2,0)),"",VLOOKUP($P$2:$P$66,Notes!$A$1:$B$10,2,0))</f>
        <v/>
      </c>
      <c r="Z27" s="22" t="str">
        <f>IF(ISNA(VLOOKUP($R$2:$R$66,Notes!$C$1:$D$10,2,0)),"",VLOOKUP($R$2:$R$66,Notes!$C$1:$D$10,2,0))</f>
        <v/>
      </c>
      <c r="AA27" s="22" t="str">
        <f>IF(ISNA(VLOOKUP($T$2:$T$66,Notes!$E$1:$F$10,2,0)),"",VLOOKUP($T$2:$T$66,Notes!$E$1:$F$10,2,0))</f>
        <v/>
      </c>
      <c r="AB27" s="38">
        <f t="shared" si="10"/>
        <v>0</v>
      </c>
      <c r="AC27" s="34"/>
      <c r="AD27" s="32"/>
      <c r="AE27" s="32"/>
      <c r="AF27" s="32"/>
      <c r="AG27" s="32"/>
      <c r="AH27" s="32"/>
      <c r="AI27" s="32"/>
      <c r="AJ27" s="32"/>
      <c r="AK27" s="32"/>
      <c r="AL27" s="32"/>
      <c r="AM27" s="22">
        <f t="shared" si="11"/>
        <v>0</v>
      </c>
      <c r="AN27" s="33">
        <f t="shared" si="12"/>
        <v>0</v>
      </c>
      <c r="AO27" s="37" t="str">
        <f>IF(ISNA(VLOOKUP($AD$2:$AD$66,Notes!$A$1:$B$10,2,0)),"",VLOOKUP($AD$2:$AD$66,Notes!$A$1:$B$10,2,0))</f>
        <v/>
      </c>
      <c r="AP27" s="22" t="str">
        <f>IF(ISNA(VLOOKUP($AF$2:$AF$66,Notes!$A$1:$B$10,2,0)),"",VLOOKUP($AF$2:$AF$66,Notes!$A$1:$B$10,2,0))</f>
        <v/>
      </c>
      <c r="AQ27" s="22" t="str">
        <f>IF(ISNA(VLOOKUP($AH$2:$AH$66,Notes!$A$1:$B$10,2,0)),"",VLOOKUP($AH$2:$AH$66,Notes!$A$1:$B$10,2,0))</f>
        <v/>
      </c>
      <c r="AR27" s="22" t="str">
        <f>IF(ISNA(VLOOKUP($AJ$2:$AJ$66,Notes!$C$1:$D$10,2,0)),"",VLOOKUP($AJ$2:$AJ$66,Notes!$C$1:$D$10,2,0))</f>
        <v/>
      </c>
      <c r="AS27" s="22" t="str">
        <f>IF(ISNA(VLOOKUP($AL$2:$AL$66,Notes!$E$1:$F$10,2,0)),"",VLOOKUP($AL$2:$AL$66,Notes!$E$1:$F$10,2,0))</f>
        <v/>
      </c>
      <c r="AT27" s="38">
        <f t="shared" si="13"/>
        <v>0</v>
      </c>
      <c r="AU27" s="34"/>
      <c r="AV27" s="32"/>
      <c r="AW27" s="32"/>
      <c r="AX27" s="32"/>
      <c r="AY27" s="32"/>
      <c r="AZ27" s="32"/>
      <c r="BA27" s="32"/>
      <c r="BB27" s="32"/>
      <c r="BC27" s="32"/>
      <c r="BD27" s="32"/>
      <c r="BE27" s="22">
        <f t="shared" si="14"/>
        <v>0</v>
      </c>
      <c r="BF27" s="33">
        <f t="shared" si="15"/>
        <v>0</v>
      </c>
      <c r="BG27" s="37" t="str">
        <f>IF(ISNA(VLOOKUP($AV$2:$AV$66,Notes!$A$1:$B$10,2,0)),"",VLOOKUP($AV$2:$AV$66,Notes!$A$1:$B$10,2,0))</f>
        <v/>
      </c>
      <c r="BH27" s="22" t="str">
        <f>IF(ISNA(VLOOKUP($AX$2:$AX$66,Notes!$A$1:$B$10,2,0)),"",VLOOKUP($AX$2:$AX$66,Notes!$A$1:$B$10,2,0))</f>
        <v/>
      </c>
      <c r="BI27" s="22" t="str">
        <f>IF(ISNA(VLOOKUP($AZ$2:$AZ$66,Notes!$A$1:$B$10,2,0)),"",VLOOKUP($AZ$2:$AZ$66,Notes!$A$1:$B$10,2,0))</f>
        <v/>
      </c>
      <c r="BJ27" s="22" t="str">
        <f>IF(ISNA(VLOOKUP($BB$2:$BB$66,Notes!$C$1:$D$10,2,0)),"",VLOOKUP($BB$2:$BB$66,Notes!$C$1:$D$10,2,0))</f>
        <v/>
      </c>
      <c r="BK27" s="22" t="str">
        <f>IF(ISNA(VLOOKUP($BD$2:$BD$66,Notes!$E$1:$F$10,2,0)),"",VLOOKUP($BD$2:$BD$66,Notes!$E$1:$F$10,2,0))</f>
        <v/>
      </c>
      <c r="BL27" s="38">
        <f t="shared" si="16"/>
        <v>0</v>
      </c>
      <c r="BM27" s="34"/>
      <c r="BN27" s="32"/>
      <c r="BO27" s="32"/>
      <c r="BP27" s="32"/>
      <c r="BQ27" s="32"/>
      <c r="BR27" s="32"/>
      <c r="BS27" s="32"/>
      <c r="BT27" s="32"/>
      <c r="BU27" s="32"/>
      <c r="BV27" s="32"/>
      <c r="BW27" s="22">
        <f t="shared" si="17"/>
        <v>0</v>
      </c>
      <c r="BX27" s="33">
        <f t="shared" si="18"/>
        <v>0</v>
      </c>
      <c r="BY27" s="37" t="str">
        <f>IF(ISNA(VLOOKUP($BN$2:$BN$66,Notes!$A$1:$B$10,2,0)),"",VLOOKUP($BN$2:$BN$66,Notes!$A$1:$B$10,2,0))</f>
        <v/>
      </c>
      <c r="BZ27" s="22" t="str">
        <f>IF(ISNA(VLOOKUP($BP$2:$BP$66,Notes!$A$1:$B$10,2,0)),"",VLOOKUP($BP$2:$BP$66,Notes!$A$1:$B$10,2,0))</f>
        <v/>
      </c>
      <c r="CA27" s="22" t="str">
        <f>IF(ISNA(VLOOKUP($BR$2:$BR$66,Notes!$A$1:$B$10,2,0)),"",VLOOKUP($BR$2:$BR$66,Notes!$A$1:$B$10,2,0))</f>
        <v/>
      </c>
      <c r="CB27" s="22" t="str">
        <f>IF(ISNA(VLOOKUP($BT$2:$BT$66,Notes!$C$1:$D$10,2,0)),"",VLOOKUP($BT$2:$BT$66,Notes!$C$1:$D$10,2,0))</f>
        <v/>
      </c>
      <c r="CC27" s="22" t="str">
        <f>IF(ISNA(VLOOKUP($BV$2:$BV$66,Notes!$E$1:$F$10,2,0)),"",VLOOKUP($BV$2:$BV$66,Notes!$E$1:$F$10,2,0))</f>
        <v/>
      </c>
      <c r="CD27" s="38">
        <f t="shared" si="19"/>
        <v>0</v>
      </c>
      <c r="CE27" s="57">
        <f t="shared" si="20"/>
        <v>0</v>
      </c>
      <c r="CF27" s="22">
        <f t="shared" si="21"/>
        <v>0</v>
      </c>
      <c r="CG27" s="22">
        <f t="shared" si="22"/>
        <v>0</v>
      </c>
      <c r="CH27" s="22">
        <f t="shared" si="23"/>
        <v>0</v>
      </c>
    </row>
    <row r="28" spans="1:86">
      <c r="A28" s="35">
        <v>203</v>
      </c>
      <c r="B28" s="36" t="s">
        <v>83</v>
      </c>
      <c r="C28" s="35">
        <f t="shared" si="0"/>
        <v>0</v>
      </c>
      <c r="D28" s="22">
        <f t="shared" si="1"/>
        <v>0</v>
      </c>
      <c r="E28" s="22">
        <f t="shared" si="2"/>
        <v>0</v>
      </c>
      <c r="F28" s="22">
        <f t="shared" si="3"/>
        <v>0</v>
      </c>
      <c r="G28" s="22">
        <f t="shared" si="4"/>
        <v>0</v>
      </c>
      <c r="H28" s="22">
        <f t="shared" si="5"/>
        <v>0</v>
      </c>
      <c r="I28" s="33">
        <f t="shared" si="6"/>
        <v>0</v>
      </c>
      <c r="J28" s="36">
        <f t="shared" si="7"/>
        <v>0</v>
      </c>
      <c r="K28" s="34"/>
      <c r="L28" s="32"/>
      <c r="M28" s="32"/>
      <c r="N28" s="32"/>
      <c r="O28" s="32"/>
      <c r="P28" s="32"/>
      <c r="Q28" s="32"/>
      <c r="R28" s="32"/>
      <c r="S28" s="32"/>
      <c r="T28" s="32"/>
      <c r="U28" s="22">
        <f t="shared" si="8"/>
        <v>0</v>
      </c>
      <c r="V28" s="33">
        <f t="shared" si="9"/>
        <v>0</v>
      </c>
      <c r="W28" s="37" t="str">
        <f>IF(ISNA(VLOOKUP($L$2:$L$66,Notes!$A$1:$B$10,2,0)),"",VLOOKUP($L$2:$L$66,Notes!$A$1:$B$10,2,0))</f>
        <v/>
      </c>
      <c r="X28" s="22" t="str">
        <f>IF(ISNA(VLOOKUP($N$2:$N$66,Notes!$A$1:$B$10,2,0)),"",VLOOKUP($N$2:$N$66,Notes!$A$1:$B$10,2,0))</f>
        <v/>
      </c>
      <c r="Y28" s="22" t="str">
        <f>IF(ISNA(VLOOKUP($P$2:$P$66,Notes!$A$1:$B$10,2,0)),"",VLOOKUP($P$2:$P$66,Notes!$A$1:$B$10,2,0))</f>
        <v/>
      </c>
      <c r="Z28" s="22" t="str">
        <f>IF(ISNA(VLOOKUP($R$2:$R$66,Notes!$C$1:$D$10,2,0)),"",VLOOKUP($R$2:$R$66,Notes!$C$1:$D$10,2,0))</f>
        <v/>
      </c>
      <c r="AA28" s="22" t="str">
        <f>IF(ISNA(VLOOKUP($T$2:$T$66,Notes!$E$1:$F$10,2,0)),"",VLOOKUP($T$2:$T$66,Notes!$E$1:$F$10,2,0))</f>
        <v/>
      </c>
      <c r="AB28" s="38">
        <f t="shared" si="10"/>
        <v>0</v>
      </c>
      <c r="AC28" s="34"/>
      <c r="AD28" s="32"/>
      <c r="AE28" s="32"/>
      <c r="AF28" s="32"/>
      <c r="AG28" s="32"/>
      <c r="AH28" s="32"/>
      <c r="AI28" s="32"/>
      <c r="AJ28" s="32"/>
      <c r="AK28" s="32"/>
      <c r="AL28" s="32"/>
      <c r="AM28" s="22">
        <f t="shared" si="11"/>
        <v>0</v>
      </c>
      <c r="AN28" s="33">
        <f t="shared" si="12"/>
        <v>0</v>
      </c>
      <c r="AO28" s="37" t="str">
        <f>IF(ISNA(VLOOKUP($AD$2:$AD$66,Notes!$A$1:$B$10,2,0)),"",VLOOKUP($AD$2:$AD$66,Notes!$A$1:$B$10,2,0))</f>
        <v/>
      </c>
      <c r="AP28" s="22" t="str">
        <f>IF(ISNA(VLOOKUP($AF$2:$AF$66,Notes!$A$1:$B$10,2,0)),"",VLOOKUP($AF$2:$AF$66,Notes!$A$1:$B$10,2,0))</f>
        <v/>
      </c>
      <c r="AQ28" s="22" t="str">
        <f>IF(ISNA(VLOOKUP($AH$2:$AH$66,Notes!$A$1:$B$10,2,0)),"",VLOOKUP($AH$2:$AH$66,Notes!$A$1:$B$10,2,0))</f>
        <v/>
      </c>
      <c r="AR28" s="22" t="str">
        <f>IF(ISNA(VLOOKUP($AJ$2:$AJ$66,Notes!$C$1:$D$10,2,0)),"",VLOOKUP($AJ$2:$AJ$66,Notes!$C$1:$D$10,2,0))</f>
        <v/>
      </c>
      <c r="AS28" s="22" t="str">
        <f>IF(ISNA(VLOOKUP($AL$2:$AL$66,Notes!$E$1:$F$10,2,0)),"",VLOOKUP($AL$2:$AL$66,Notes!$E$1:$F$10,2,0))</f>
        <v/>
      </c>
      <c r="AT28" s="38">
        <f t="shared" si="13"/>
        <v>0</v>
      </c>
      <c r="AU28" s="34"/>
      <c r="AV28" s="32"/>
      <c r="AW28" s="32"/>
      <c r="AX28" s="32"/>
      <c r="AY28" s="32"/>
      <c r="AZ28" s="32"/>
      <c r="BA28" s="32"/>
      <c r="BB28" s="32"/>
      <c r="BC28" s="32"/>
      <c r="BD28" s="32"/>
      <c r="BE28" s="22">
        <f t="shared" si="14"/>
        <v>0</v>
      </c>
      <c r="BF28" s="33">
        <f t="shared" si="15"/>
        <v>0</v>
      </c>
      <c r="BG28" s="37" t="str">
        <f>IF(ISNA(VLOOKUP($AV$2:$AV$66,Notes!$A$1:$B$10,2,0)),"",VLOOKUP($AV$2:$AV$66,Notes!$A$1:$B$10,2,0))</f>
        <v/>
      </c>
      <c r="BH28" s="22" t="str">
        <f>IF(ISNA(VLOOKUP($AX$2:$AX$66,Notes!$A$1:$B$10,2,0)),"",VLOOKUP($AX$2:$AX$66,Notes!$A$1:$B$10,2,0))</f>
        <v/>
      </c>
      <c r="BI28" s="22" t="str">
        <f>IF(ISNA(VLOOKUP($AZ$2:$AZ$66,Notes!$A$1:$B$10,2,0)),"",VLOOKUP($AZ$2:$AZ$66,Notes!$A$1:$B$10,2,0))</f>
        <v/>
      </c>
      <c r="BJ28" s="22" t="str">
        <f>IF(ISNA(VLOOKUP($BB$2:$BB$66,Notes!$C$1:$D$10,2,0)),"",VLOOKUP($BB$2:$BB$66,Notes!$C$1:$D$10,2,0))</f>
        <v/>
      </c>
      <c r="BK28" s="22" t="str">
        <f>IF(ISNA(VLOOKUP($BD$2:$BD$66,Notes!$E$1:$F$10,2,0)),"",VLOOKUP($BD$2:$BD$66,Notes!$E$1:$F$10,2,0))</f>
        <v/>
      </c>
      <c r="BL28" s="38">
        <f t="shared" si="16"/>
        <v>0</v>
      </c>
      <c r="BM28" s="34"/>
      <c r="BN28" s="32"/>
      <c r="BO28" s="32"/>
      <c r="BP28" s="32"/>
      <c r="BQ28" s="32"/>
      <c r="BR28" s="32"/>
      <c r="BS28" s="32"/>
      <c r="BT28" s="32"/>
      <c r="BU28" s="32"/>
      <c r="BV28" s="32"/>
      <c r="BW28" s="22">
        <f t="shared" si="17"/>
        <v>0</v>
      </c>
      <c r="BX28" s="33">
        <f t="shared" si="18"/>
        <v>0</v>
      </c>
      <c r="BY28" s="37" t="str">
        <f>IF(ISNA(VLOOKUP($BN$2:$BN$66,Notes!$A$1:$B$10,2,0)),"",VLOOKUP($BN$2:$BN$66,Notes!$A$1:$B$10,2,0))</f>
        <v/>
      </c>
      <c r="BZ28" s="22" t="str">
        <f>IF(ISNA(VLOOKUP($BP$2:$BP$66,Notes!$A$1:$B$10,2,0)),"",VLOOKUP($BP$2:$BP$66,Notes!$A$1:$B$10,2,0))</f>
        <v/>
      </c>
      <c r="CA28" s="22" t="str">
        <f>IF(ISNA(VLOOKUP($BR$2:$BR$66,Notes!$A$1:$B$10,2,0)),"",VLOOKUP($BR$2:$BR$66,Notes!$A$1:$B$10,2,0))</f>
        <v/>
      </c>
      <c r="CB28" s="22" t="str">
        <f>IF(ISNA(VLOOKUP($BT$2:$BT$66,Notes!$C$1:$D$10,2,0)),"",VLOOKUP($BT$2:$BT$66,Notes!$C$1:$D$10,2,0))</f>
        <v/>
      </c>
      <c r="CC28" s="22" t="str">
        <f>IF(ISNA(VLOOKUP($BV$2:$BV$66,Notes!$E$1:$F$10,2,0)),"",VLOOKUP($BV$2:$BV$66,Notes!$E$1:$F$10,2,0))</f>
        <v/>
      </c>
      <c r="CD28" s="38">
        <f t="shared" si="19"/>
        <v>0</v>
      </c>
      <c r="CE28" s="57">
        <f t="shared" si="20"/>
        <v>0</v>
      </c>
      <c r="CF28" s="22">
        <f t="shared" si="21"/>
        <v>0</v>
      </c>
      <c r="CG28" s="22">
        <f t="shared" si="22"/>
        <v>0</v>
      </c>
      <c r="CH28" s="22">
        <f t="shared" si="23"/>
        <v>0</v>
      </c>
    </row>
    <row r="29" spans="1:86">
      <c r="A29" s="35">
        <v>244</v>
      </c>
      <c r="B29" s="36" t="s">
        <v>84</v>
      </c>
      <c r="C29" s="35">
        <f t="shared" si="0"/>
        <v>0</v>
      </c>
      <c r="D29" s="22">
        <f t="shared" si="1"/>
        <v>0</v>
      </c>
      <c r="E29" s="22">
        <f t="shared" si="2"/>
        <v>0</v>
      </c>
      <c r="F29" s="22">
        <f t="shared" si="3"/>
        <v>0</v>
      </c>
      <c r="G29" s="22">
        <f t="shared" si="4"/>
        <v>0</v>
      </c>
      <c r="H29" s="22">
        <f t="shared" si="5"/>
        <v>0</v>
      </c>
      <c r="I29" s="33">
        <f t="shared" si="6"/>
        <v>0</v>
      </c>
      <c r="J29" s="36">
        <f t="shared" si="7"/>
        <v>0</v>
      </c>
      <c r="K29" s="34"/>
      <c r="L29" s="32"/>
      <c r="M29" s="32"/>
      <c r="N29" s="32"/>
      <c r="O29" s="32"/>
      <c r="P29" s="32"/>
      <c r="Q29" s="32"/>
      <c r="R29" s="32"/>
      <c r="S29" s="32"/>
      <c r="T29" s="32"/>
      <c r="U29" s="22">
        <f t="shared" si="8"/>
        <v>0</v>
      </c>
      <c r="V29" s="33">
        <f t="shared" si="9"/>
        <v>0</v>
      </c>
      <c r="W29" s="37" t="str">
        <f>IF(ISNA(VLOOKUP($L$2:$L$66,Notes!$A$1:$B$10,2,0)),"",VLOOKUP($L$2:$L$66,Notes!$A$1:$B$10,2,0))</f>
        <v/>
      </c>
      <c r="X29" s="22" t="str">
        <f>IF(ISNA(VLOOKUP($N$2:$N$66,Notes!$A$1:$B$10,2,0)),"",VLOOKUP($N$2:$N$66,Notes!$A$1:$B$10,2,0))</f>
        <v/>
      </c>
      <c r="Y29" s="22" t="str">
        <f>IF(ISNA(VLOOKUP($P$2:$P$66,Notes!$A$1:$B$10,2,0)),"",VLOOKUP($P$2:$P$66,Notes!$A$1:$B$10,2,0))</f>
        <v/>
      </c>
      <c r="Z29" s="22" t="str">
        <f>IF(ISNA(VLOOKUP($R$2:$R$66,Notes!$C$1:$D$10,2,0)),"",VLOOKUP($R$2:$R$66,Notes!$C$1:$D$10,2,0))</f>
        <v/>
      </c>
      <c r="AA29" s="22" t="str">
        <f>IF(ISNA(VLOOKUP($T$2:$T$66,Notes!$E$1:$F$10,2,0)),"",VLOOKUP($T$2:$T$66,Notes!$E$1:$F$10,2,0))</f>
        <v/>
      </c>
      <c r="AB29" s="38">
        <f t="shared" si="10"/>
        <v>0</v>
      </c>
      <c r="AC29" s="34"/>
      <c r="AD29" s="32"/>
      <c r="AE29" s="32"/>
      <c r="AF29" s="32"/>
      <c r="AG29" s="32"/>
      <c r="AH29" s="32"/>
      <c r="AI29" s="32"/>
      <c r="AJ29" s="32"/>
      <c r="AK29" s="32"/>
      <c r="AL29" s="32"/>
      <c r="AM29" s="22">
        <f t="shared" si="11"/>
        <v>0</v>
      </c>
      <c r="AN29" s="33">
        <f t="shared" si="12"/>
        <v>0</v>
      </c>
      <c r="AO29" s="37" t="str">
        <f>IF(ISNA(VLOOKUP($AD$2:$AD$66,Notes!$A$1:$B$10,2,0)),"",VLOOKUP($AD$2:$AD$66,Notes!$A$1:$B$10,2,0))</f>
        <v/>
      </c>
      <c r="AP29" s="22" t="str">
        <f>IF(ISNA(VLOOKUP($AF$2:$AF$66,Notes!$A$1:$B$10,2,0)),"",VLOOKUP($AF$2:$AF$66,Notes!$A$1:$B$10,2,0))</f>
        <v/>
      </c>
      <c r="AQ29" s="22" t="str">
        <f>IF(ISNA(VLOOKUP($AH$2:$AH$66,Notes!$A$1:$B$10,2,0)),"",VLOOKUP($AH$2:$AH$66,Notes!$A$1:$B$10,2,0))</f>
        <v/>
      </c>
      <c r="AR29" s="22" t="str">
        <f>IF(ISNA(VLOOKUP($AJ$2:$AJ$66,Notes!$C$1:$D$10,2,0)),"",VLOOKUP($AJ$2:$AJ$66,Notes!$C$1:$D$10,2,0))</f>
        <v/>
      </c>
      <c r="AS29" s="22" t="str">
        <f>IF(ISNA(VLOOKUP($AL$2:$AL$66,Notes!$E$1:$F$10,2,0)),"",VLOOKUP($AL$2:$AL$66,Notes!$E$1:$F$10,2,0))</f>
        <v/>
      </c>
      <c r="AT29" s="38">
        <f t="shared" si="13"/>
        <v>0</v>
      </c>
      <c r="AU29" s="34"/>
      <c r="AV29" s="32"/>
      <c r="AW29" s="32"/>
      <c r="AX29" s="32"/>
      <c r="AY29" s="32"/>
      <c r="AZ29" s="32"/>
      <c r="BA29" s="32"/>
      <c r="BB29" s="32"/>
      <c r="BC29" s="32"/>
      <c r="BD29" s="32"/>
      <c r="BE29" s="22">
        <f t="shared" si="14"/>
        <v>0</v>
      </c>
      <c r="BF29" s="33">
        <f t="shared" si="15"/>
        <v>0</v>
      </c>
      <c r="BG29" s="37" t="str">
        <f>IF(ISNA(VLOOKUP($AV$2:$AV$66,Notes!$A$1:$B$10,2,0)),"",VLOOKUP($AV$2:$AV$66,Notes!$A$1:$B$10,2,0))</f>
        <v/>
      </c>
      <c r="BH29" s="22" t="str">
        <f>IF(ISNA(VLOOKUP($AX$2:$AX$66,Notes!$A$1:$B$10,2,0)),"",VLOOKUP($AX$2:$AX$66,Notes!$A$1:$B$10,2,0))</f>
        <v/>
      </c>
      <c r="BI29" s="22" t="str">
        <f>IF(ISNA(VLOOKUP($AZ$2:$AZ$66,Notes!$A$1:$B$10,2,0)),"",VLOOKUP($AZ$2:$AZ$66,Notes!$A$1:$B$10,2,0))</f>
        <v/>
      </c>
      <c r="BJ29" s="22" t="str">
        <f>IF(ISNA(VLOOKUP($BB$2:$BB$66,Notes!$C$1:$D$10,2,0)),"",VLOOKUP($BB$2:$BB$66,Notes!$C$1:$D$10,2,0))</f>
        <v/>
      </c>
      <c r="BK29" s="22" t="str">
        <f>IF(ISNA(VLOOKUP($BD$2:$BD$66,Notes!$E$1:$F$10,2,0)),"",VLOOKUP($BD$2:$BD$66,Notes!$E$1:$F$10,2,0))</f>
        <v/>
      </c>
      <c r="BL29" s="38">
        <f t="shared" si="16"/>
        <v>0</v>
      </c>
      <c r="BM29" s="34"/>
      <c r="BN29" s="32"/>
      <c r="BO29" s="32"/>
      <c r="BP29" s="32"/>
      <c r="BQ29" s="32"/>
      <c r="BR29" s="32"/>
      <c r="BS29" s="32"/>
      <c r="BT29" s="32"/>
      <c r="BU29" s="32"/>
      <c r="BV29" s="32"/>
      <c r="BW29" s="22">
        <f t="shared" si="17"/>
        <v>0</v>
      </c>
      <c r="BX29" s="33">
        <f t="shared" si="18"/>
        <v>0</v>
      </c>
      <c r="BY29" s="37" t="str">
        <f>IF(ISNA(VLOOKUP($BN$2:$BN$66,Notes!$A$1:$B$10,2,0)),"",VLOOKUP($BN$2:$BN$66,Notes!$A$1:$B$10,2,0))</f>
        <v/>
      </c>
      <c r="BZ29" s="22" t="str">
        <f>IF(ISNA(VLOOKUP($BP$2:$BP$66,Notes!$A$1:$B$10,2,0)),"",VLOOKUP($BP$2:$BP$66,Notes!$A$1:$B$10,2,0))</f>
        <v/>
      </c>
      <c r="CA29" s="22" t="str">
        <f>IF(ISNA(VLOOKUP($BR$2:$BR$66,Notes!$A$1:$B$10,2,0)),"",VLOOKUP($BR$2:$BR$66,Notes!$A$1:$B$10,2,0))</f>
        <v/>
      </c>
      <c r="CB29" s="22" t="str">
        <f>IF(ISNA(VLOOKUP($BT$2:$BT$66,Notes!$C$1:$D$10,2,0)),"",VLOOKUP($BT$2:$BT$66,Notes!$C$1:$D$10,2,0))</f>
        <v/>
      </c>
      <c r="CC29" s="22" t="str">
        <f>IF(ISNA(VLOOKUP($BV$2:$BV$66,Notes!$E$1:$F$10,2,0)),"",VLOOKUP($BV$2:$BV$66,Notes!$E$1:$F$10,2,0))</f>
        <v/>
      </c>
      <c r="CD29" s="38">
        <f t="shared" si="19"/>
        <v>0</v>
      </c>
      <c r="CE29" s="57">
        <f t="shared" si="20"/>
        <v>0</v>
      </c>
      <c r="CF29" s="22">
        <f t="shared" si="21"/>
        <v>0</v>
      </c>
      <c r="CG29" s="22">
        <f t="shared" si="22"/>
        <v>0</v>
      </c>
      <c r="CH29" s="22">
        <f t="shared" si="23"/>
        <v>0</v>
      </c>
    </row>
    <row r="30" spans="1:86">
      <c r="A30" s="35">
        <v>248</v>
      </c>
      <c r="B30" s="36" t="s">
        <v>58</v>
      </c>
      <c r="C30" s="35">
        <f t="shared" si="0"/>
        <v>0</v>
      </c>
      <c r="D30" s="22">
        <f t="shared" si="1"/>
        <v>0</v>
      </c>
      <c r="E30" s="22">
        <f t="shared" si="2"/>
        <v>0</v>
      </c>
      <c r="F30" s="22">
        <f t="shared" si="3"/>
        <v>0</v>
      </c>
      <c r="G30" s="22">
        <f t="shared" si="4"/>
        <v>0</v>
      </c>
      <c r="H30" s="22">
        <f t="shared" si="5"/>
        <v>0</v>
      </c>
      <c r="I30" s="33">
        <f t="shared" si="6"/>
        <v>0</v>
      </c>
      <c r="J30" s="36">
        <f t="shared" si="7"/>
        <v>0</v>
      </c>
      <c r="K30" s="34"/>
      <c r="L30" s="32"/>
      <c r="M30" s="32"/>
      <c r="N30" s="32"/>
      <c r="O30" s="32"/>
      <c r="P30" s="32"/>
      <c r="Q30" s="32"/>
      <c r="R30" s="32"/>
      <c r="S30" s="32"/>
      <c r="T30" s="32"/>
      <c r="U30" s="22">
        <f t="shared" si="8"/>
        <v>0</v>
      </c>
      <c r="V30" s="33">
        <f t="shared" si="9"/>
        <v>0</v>
      </c>
      <c r="W30" s="37" t="str">
        <f>IF(ISNA(VLOOKUP($L$2:$L$66,Notes!$A$1:$B$10,2,0)),"",VLOOKUP($L$2:$L$66,Notes!$A$1:$B$10,2,0))</f>
        <v/>
      </c>
      <c r="X30" s="22" t="str">
        <f>IF(ISNA(VLOOKUP($N$2:$N$66,Notes!$A$1:$B$10,2,0)),"",VLOOKUP($N$2:$N$66,Notes!$A$1:$B$10,2,0))</f>
        <v/>
      </c>
      <c r="Y30" s="22" t="str">
        <f>IF(ISNA(VLOOKUP($P$2:$P$66,Notes!$A$1:$B$10,2,0)),"",VLOOKUP($P$2:$P$66,Notes!$A$1:$B$10,2,0))</f>
        <v/>
      </c>
      <c r="Z30" s="22" t="str">
        <f>IF(ISNA(VLOOKUP($R$2:$R$66,Notes!$C$1:$D$10,2,0)),"",VLOOKUP($R$2:$R$66,Notes!$C$1:$D$10,2,0))</f>
        <v/>
      </c>
      <c r="AA30" s="22" t="str">
        <f>IF(ISNA(VLOOKUP($T$2:$T$66,Notes!$E$1:$F$10,2,0)),"",VLOOKUP($T$2:$T$66,Notes!$E$1:$F$10,2,0))</f>
        <v/>
      </c>
      <c r="AB30" s="38">
        <f t="shared" si="10"/>
        <v>0</v>
      </c>
      <c r="AC30" s="34"/>
      <c r="AD30" s="32"/>
      <c r="AE30" s="32"/>
      <c r="AF30" s="32"/>
      <c r="AG30" s="32"/>
      <c r="AH30" s="32"/>
      <c r="AI30" s="32"/>
      <c r="AJ30" s="32"/>
      <c r="AK30" s="32"/>
      <c r="AL30" s="32"/>
      <c r="AM30" s="22">
        <f t="shared" si="11"/>
        <v>0</v>
      </c>
      <c r="AN30" s="33">
        <f t="shared" si="12"/>
        <v>0</v>
      </c>
      <c r="AO30" s="37" t="str">
        <f>IF(ISNA(VLOOKUP($AD$2:$AD$66,Notes!$A$1:$B$10,2,0)),"",VLOOKUP($AD$2:$AD$66,Notes!$A$1:$B$10,2,0))</f>
        <v/>
      </c>
      <c r="AP30" s="22" t="str">
        <f>IF(ISNA(VLOOKUP($AF$2:$AF$66,Notes!$A$1:$B$10,2,0)),"",VLOOKUP($AF$2:$AF$66,Notes!$A$1:$B$10,2,0))</f>
        <v/>
      </c>
      <c r="AQ30" s="22" t="str">
        <f>IF(ISNA(VLOOKUP($AH$2:$AH$66,Notes!$A$1:$B$10,2,0)),"",VLOOKUP($AH$2:$AH$66,Notes!$A$1:$B$10,2,0))</f>
        <v/>
      </c>
      <c r="AR30" s="22" t="str">
        <f>IF(ISNA(VLOOKUP($AJ$2:$AJ$66,Notes!$C$1:$D$10,2,0)),"",VLOOKUP($AJ$2:$AJ$66,Notes!$C$1:$D$10,2,0))</f>
        <v/>
      </c>
      <c r="AS30" s="22" t="str">
        <f>IF(ISNA(VLOOKUP($AL$2:$AL$66,Notes!$E$1:$F$10,2,0)),"",VLOOKUP($AL$2:$AL$66,Notes!$E$1:$F$10,2,0))</f>
        <v/>
      </c>
      <c r="AT30" s="38">
        <f t="shared" si="13"/>
        <v>0</v>
      </c>
      <c r="AU30" s="34"/>
      <c r="AV30" s="32"/>
      <c r="AW30" s="32"/>
      <c r="AX30" s="32"/>
      <c r="AY30" s="32"/>
      <c r="AZ30" s="32"/>
      <c r="BA30" s="32"/>
      <c r="BB30" s="32"/>
      <c r="BC30" s="32"/>
      <c r="BD30" s="32"/>
      <c r="BE30" s="22">
        <f t="shared" si="14"/>
        <v>0</v>
      </c>
      <c r="BF30" s="33">
        <f t="shared" si="15"/>
        <v>0</v>
      </c>
      <c r="BG30" s="37" t="str">
        <f>IF(ISNA(VLOOKUP($AV$2:$AV$66,Notes!$A$1:$B$10,2,0)),"",VLOOKUP($AV$2:$AV$66,Notes!$A$1:$B$10,2,0))</f>
        <v/>
      </c>
      <c r="BH30" s="22" t="str">
        <f>IF(ISNA(VLOOKUP($AX$2:$AX$66,Notes!$A$1:$B$10,2,0)),"",VLOOKUP($AX$2:$AX$66,Notes!$A$1:$B$10,2,0))</f>
        <v/>
      </c>
      <c r="BI30" s="22" t="str">
        <f>IF(ISNA(VLOOKUP($AZ$2:$AZ$66,Notes!$A$1:$B$10,2,0)),"",VLOOKUP($AZ$2:$AZ$66,Notes!$A$1:$B$10,2,0))</f>
        <v/>
      </c>
      <c r="BJ30" s="22" t="str">
        <f>IF(ISNA(VLOOKUP($BB$2:$BB$66,Notes!$C$1:$D$10,2,0)),"",VLOOKUP($BB$2:$BB$66,Notes!$C$1:$D$10,2,0))</f>
        <v/>
      </c>
      <c r="BK30" s="22" t="str">
        <f>IF(ISNA(VLOOKUP($BD$2:$BD$66,Notes!$E$1:$F$10,2,0)),"",VLOOKUP($BD$2:$BD$66,Notes!$E$1:$F$10,2,0))</f>
        <v/>
      </c>
      <c r="BL30" s="38">
        <f t="shared" si="16"/>
        <v>0</v>
      </c>
      <c r="BM30" s="34"/>
      <c r="BN30" s="32"/>
      <c r="BO30" s="32"/>
      <c r="BP30" s="32"/>
      <c r="BQ30" s="32"/>
      <c r="BR30" s="32"/>
      <c r="BS30" s="32"/>
      <c r="BT30" s="32"/>
      <c r="BU30" s="32"/>
      <c r="BV30" s="32"/>
      <c r="BW30" s="22">
        <f t="shared" si="17"/>
        <v>0</v>
      </c>
      <c r="BX30" s="33">
        <f t="shared" si="18"/>
        <v>0</v>
      </c>
      <c r="BY30" s="37" t="str">
        <f>IF(ISNA(VLOOKUP($BN$2:$BN$66,Notes!$A$1:$B$10,2,0)),"",VLOOKUP($BN$2:$BN$66,Notes!$A$1:$B$10,2,0))</f>
        <v/>
      </c>
      <c r="BZ30" s="22" t="str">
        <f>IF(ISNA(VLOOKUP($BP$2:$BP$66,Notes!$A$1:$B$10,2,0)),"",VLOOKUP($BP$2:$BP$66,Notes!$A$1:$B$10,2,0))</f>
        <v/>
      </c>
      <c r="CA30" s="22" t="str">
        <f>IF(ISNA(VLOOKUP($BR$2:$BR$66,Notes!$A$1:$B$10,2,0)),"",VLOOKUP($BR$2:$BR$66,Notes!$A$1:$B$10,2,0))</f>
        <v/>
      </c>
      <c r="CB30" s="22" t="str">
        <f>IF(ISNA(VLOOKUP($BT$2:$BT$66,Notes!$C$1:$D$10,2,0)),"",VLOOKUP($BT$2:$BT$66,Notes!$C$1:$D$10,2,0))</f>
        <v/>
      </c>
      <c r="CC30" s="22" t="str">
        <f>IF(ISNA(VLOOKUP($BV$2:$BV$66,Notes!$E$1:$F$10,2,0)),"",VLOOKUP($BV$2:$BV$66,Notes!$E$1:$F$10,2,0))</f>
        <v/>
      </c>
      <c r="CD30" s="38">
        <f t="shared" si="19"/>
        <v>0</v>
      </c>
      <c r="CE30" s="57">
        <f t="shared" si="20"/>
        <v>0</v>
      </c>
      <c r="CF30" s="22">
        <f t="shared" si="21"/>
        <v>0</v>
      </c>
      <c r="CG30" s="22">
        <f t="shared" si="22"/>
        <v>0</v>
      </c>
      <c r="CH30" s="22">
        <f t="shared" si="23"/>
        <v>0</v>
      </c>
    </row>
    <row r="31" spans="1:86">
      <c r="A31" s="35">
        <v>259</v>
      </c>
      <c r="B31" s="36" t="s">
        <v>42</v>
      </c>
      <c r="C31" s="35">
        <f t="shared" si="0"/>
        <v>0</v>
      </c>
      <c r="D31" s="22">
        <f t="shared" si="1"/>
        <v>0</v>
      </c>
      <c r="E31" s="22">
        <f t="shared" si="2"/>
        <v>0</v>
      </c>
      <c r="F31" s="22">
        <f t="shared" si="3"/>
        <v>0</v>
      </c>
      <c r="G31" s="22">
        <f t="shared" si="4"/>
        <v>0</v>
      </c>
      <c r="H31" s="22">
        <f t="shared" si="5"/>
        <v>0</v>
      </c>
      <c r="I31" s="33">
        <f t="shared" si="6"/>
        <v>0</v>
      </c>
      <c r="J31" s="36">
        <f t="shared" si="7"/>
        <v>0</v>
      </c>
      <c r="K31" s="34"/>
      <c r="L31" s="32"/>
      <c r="M31" s="32"/>
      <c r="N31" s="32"/>
      <c r="O31" s="32"/>
      <c r="P31" s="32"/>
      <c r="Q31" s="32"/>
      <c r="R31" s="32"/>
      <c r="S31" s="32"/>
      <c r="T31" s="32"/>
      <c r="U31" s="22">
        <f t="shared" si="8"/>
        <v>0</v>
      </c>
      <c r="V31" s="33">
        <f t="shared" si="9"/>
        <v>0</v>
      </c>
      <c r="W31" s="37" t="str">
        <f>IF(ISNA(VLOOKUP($L$2:$L$66,Notes!$A$1:$B$10,2,0)),"",VLOOKUP($L$2:$L$66,Notes!$A$1:$B$10,2,0))</f>
        <v/>
      </c>
      <c r="X31" s="22" t="str">
        <f>IF(ISNA(VLOOKUP($N$2:$N$66,Notes!$A$1:$B$10,2,0)),"",VLOOKUP($N$2:$N$66,Notes!$A$1:$B$10,2,0))</f>
        <v/>
      </c>
      <c r="Y31" s="22" t="str">
        <f>IF(ISNA(VLOOKUP($P$2:$P$66,Notes!$A$1:$B$10,2,0)),"",VLOOKUP($P$2:$P$66,Notes!$A$1:$B$10,2,0))</f>
        <v/>
      </c>
      <c r="Z31" s="22" t="str">
        <f>IF(ISNA(VLOOKUP($R$2:$R$66,Notes!$C$1:$D$10,2,0)),"",VLOOKUP($R$2:$R$66,Notes!$C$1:$D$10,2,0))</f>
        <v/>
      </c>
      <c r="AA31" s="22" t="str">
        <f>IF(ISNA(VLOOKUP($T$2:$T$66,Notes!$E$1:$F$10,2,0)),"",VLOOKUP($T$2:$T$66,Notes!$E$1:$F$10,2,0))</f>
        <v/>
      </c>
      <c r="AB31" s="38">
        <f t="shared" si="10"/>
        <v>0</v>
      </c>
      <c r="AC31" s="34"/>
      <c r="AD31" s="32"/>
      <c r="AE31" s="32"/>
      <c r="AF31" s="32"/>
      <c r="AG31" s="32"/>
      <c r="AH31" s="32"/>
      <c r="AI31" s="32"/>
      <c r="AJ31" s="32"/>
      <c r="AK31" s="32"/>
      <c r="AL31" s="32"/>
      <c r="AM31" s="22">
        <f t="shared" si="11"/>
        <v>0</v>
      </c>
      <c r="AN31" s="33">
        <f t="shared" si="12"/>
        <v>0</v>
      </c>
      <c r="AO31" s="37" t="str">
        <f>IF(ISNA(VLOOKUP($AD$2:$AD$66,Notes!$A$1:$B$10,2,0)),"",VLOOKUP($AD$2:$AD$66,Notes!$A$1:$B$10,2,0))</f>
        <v/>
      </c>
      <c r="AP31" s="22" t="str">
        <f>IF(ISNA(VLOOKUP($AF$2:$AF$66,Notes!$A$1:$B$10,2,0)),"",VLOOKUP($AF$2:$AF$66,Notes!$A$1:$B$10,2,0))</f>
        <v/>
      </c>
      <c r="AQ31" s="22" t="str">
        <f>IF(ISNA(VLOOKUP($AH$2:$AH$66,Notes!$A$1:$B$10,2,0)),"",VLOOKUP($AH$2:$AH$66,Notes!$A$1:$B$10,2,0))</f>
        <v/>
      </c>
      <c r="AR31" s="22" t="str">
        <f>IF(ISNA(VLOOKUP($AJ$2:$AJ$66,Notes!$C$1:$D$10,2,0)),"",VLOOKUP($AJ$2:$AJ$66,Notes!$C$1:$D$10,2,0))</f>
        <v/>
      </c>
      <c r="AS31" s="22" t="str">
        <f>IF(ISNA(VLOOKUP($AL$2:$AL$66,Notes!$E$1:$F$10,2,0)),"",VLOOKUP($AL$2:$AL$66,Notes!$E$1:$F$10,2,0))</f>
        <v/>
      </c>
      <c r="AT31" s="38">
        <f t="shared" si="13"/>
        <v>0</v>
      </c>
      <c r="AU31" s="34"/>
      <c r="AV31" s="32"/>
      <c r="AW31" s="32"/>
      <c r="AX31" s="32"/>
      <c r="AY31" s="32"/>
      <c r="AZ31" s="32"/>
      <c r="BA31" s="32"/>
      <c r="BB31" s="32"/>
      <c r="BC31" s="32"/>
      <c r="BD31" s="32"/>
      <c r="BE31" s="22">
        <f t="shared" si="14"/>
        <v>0</v>
      </c>
      <c r="BF31" s="33">
        <f t="shared" si="15"/>
        <v>0</v>
      </c>
      <c r="BG31" s="37" t="str">
        <f>IF(ISNA(VLOOKUP($AV$2:$AV$66,Notes!$A$1:$B$10,2,0)),"",VLOOKUP($AV$2:$AV$66,Notes!$A$1:$B$10,2,0))</f>
        <v/>
      </c>
      <c r="BH31" s="22" t="str">
        <f>IF(ISNA(VLOOKUP($AX$2:$AX$66,Notes!$A$1:$B$10,2,0)),"",VLOOKUP($AX$2:$AX$66,Notes!$A$1:$B$10,2,0))</f>
        <v/>
      </c>
      <c r="BI31" s="22" t="str">
        <f>IF(ISNA(VLOOKUP($AZ$2:$AZ$66,Notes!$A$1:$B$10,2,0)),"",VLOOKUP($AZ$2:$AZ$66,Notes!$A$1:$B$10,2,0))</f>
        <v/>
      </c>
      <c r="BJ31" s="22" t="str">
        <f>IF(ISNA(VLOOKUP($BB$2:$BB$66,Notes!$C$1:$D$10,2,0)),"",VLOOKUP($BB$2:$BB$66,Notes!$C$1:$D$10,2,0))</f>
        <v/>
      </c>
      <c r="BK31" s="22" t="str">
        <f>IF(ISNA(VLOOKUP($BD$2:$BD$66,Notes!$E$1:$F$10,2,0)),"",VLOOKUP($BD$2:$BD$66,Notes!$E$1:$F$10,2,0))</f>
        <v/>
      </c>
      <c r="BL31" s="38">
        <f t="shared" si="16"/>
        <v>0</v>
      </c>
      <c r="BM31" s="34"/>
      <c r="BN31" s="32"/>
      <c r="BO31" s="32"/>
      <c r="BP31" s="32"/>
      <c r="BQ31" s="32"/>
      <c r="BR31" s="32"/>
      <c r="BS31" s="32"/>
      <c r="BT31" s="32"/>
      <c r="BU31" s="32"/>
      <c r="BV31" s="32"/>
      <c r="BW31" s="22">
        <f t="shared" si="17"/>
        <v>0</v>
      </c>
      <c r="BX31" s="33">
        <f t="shared" si="18"/>
        <v>0</v>
      </c>
      <c r="BY31" s="37" t="str">
        <f>IF(ISNA(VLOOKUP($BN$2:$BN$66,Notes!$A$1:$B$10,2,0)),"",VLOOKUP($BN$2:$BN$66,Notes!$A$1:$B$10,2,0))</f>
        <v/>
      </c>
      <c r="BZ31" s="22" t="str">
        <f>IF(ISNA(VLOOKUP($BP$2:$BP$66,Notes!$A$1:$B$10,2,0)),"",VLOOKUP($BP$2:$BP$66,Notes!$A$1:$B$10,2,0))</f>
        <v/>
      </c>
      <c r="CA31" s="22" t="str">
        <f>IF(ISNA(VLOOKUP($BR$2:$BR$66,Notes!$A$1:$B$10,2,0)),"",VLOOKUP($BR$2:$BR$66,Notes!$A$1:$B$10,2,0))</f>
        <v/>
      </c>
      <c r="CB31" s="22" t="str">
        <f>IF(ISNA(VLOOKUP($BT$2:$BT$66,Notes!$C$1:$D$10,2,0)),"",VLOOKUP($BT$2:$BT$66,Notes!$C$1:$D$10,2,0))</f>
        <v/>
      </c>
      <c r="CC31" s="22" t="str">
        <f>IF(ISNA(VLOOKUP($BV$2:$BV$66,Notes!$E$1:$F$10,2,0)),"",VLOOKUP($BV$2:$BV$66,Notes!$E$1:$F$10,2,0))</f>
        <v/>
      </c>
      <c r="CD31" s="38">
        <f t="shared" si="19"/>
        <v>0</v>
      </c>
      <c r="CE31" s="57">
        <f t="shared" si="20"/>
        <v>0</v>
      </c>
      <c r="CF31" s="22">
        <f t="shared" si="21"/>
        <v>0</v>
      </c>
      <c r="CG31" s="22">
        <f t="shared" si="22"/>
        <v>0</v>
      </c>
      <c r="CH31" s="22">
        <f t="shared" si="23"/>
        <v>0</v>
      </c>
    </row>
    <row r="32" spans="1:86">
      <c r="A32" s="35">
        <v>260</v>
      </c>
      <c r="B32" s="36" t="s">
        <v>59</v>
      </c>
      <c r="C32" s="35">
        <f t="shared" si="0"/>
        <v>0</v>
      </c>
      <c r="D32" s="22">
        <f t="shared" si="1"/>
        <v>0</v>
      </c>
      <c r="E32" s="22">
        <f t="shared" si="2"/>
        <v>0</v>
      </c>
      <c r="F32" s="22">
        <f t="shared" si="3"/>
        <v>0</v>
      </c>
      <c r="G32" s="22">
        <f t="shared" si="4"/>
        <v>0</v>
      </c>
      <c r="H32" s="22">
        <f t="shared" si="5"/>
        <v>0</v>
      </c>
      <c r="I32" s="33">
        <f t="shared" si="6"/>
        <v>0</v>
      </c>
      <c r="J32" s="36">
        <f t="shared" si="7"/>
        <v>0</v>
      </c>
      <c r="K32" s="34"/>
      <c r="L32" s="32"/>
      <c r="M32" s="32"/>
      <c r="N32" s="32"/>
      <c r="O32" s="32"/>
      <c r="P32" s="32"/>
      <c r="Q32" s="32"/>
      <c r="R32" s="32"/>
      <c r="S32" s="32"/>
      <c r="T32" s="32"/>
      <c r="U32" s="22">
        <f t="shared" si="8"/>
        <v>0</v>
      </c>
      <c r="V32" s="33">
        <f t="shared" si="9"/>
        <v>0</v>
      </c>
      <c r="W32" s="37" t="str">
        <f>IF(ISNA(VLOOKUP($L$2:$L$66,Notes!$A$1:$B$10,2,0)),"",VLOOKUP($L$2:$L$66,Notes!$A$1:$B$10,2,0))</f>
        <v/>
      </c>
      <c r="X32" s="22" t="str">
        <f>IF(ISNA(VLOOKUP($N$2:$N$66,Notes!$A$1:$B$10,2,0)),"",VLOOKUP($N$2:$N$66,Notes!$A$1:$B$10,2,0))</f>
        <v/>
      </c>
      <c r="Y32" s="22" t="str">
        <f>IF(ISNA(VLOOKUP($P$2:$P$66,Notes!$A$1:$B$10,2,0)),"",VLOOKUP($P$2:$P$66,Notes!$A$1:$B$10,2,0))</f>
        <v/>
      </c>
      <c r="Z32" s="22" t="str">
        <f>IF(ISNA(VLOOKUP($R$2:$R$66,Notes!$C$1:$D$10,2,0)),"",VLOOKUP($R$2:$R$66,Notes!$C$1:$D$10,2,0))</f>
        <v/>
      </c>
      <c r="AA32" s="22" t="str">
        <f>IF(ISNA(VLOOKUP($T$2:$T$66,Notes!$E$1:$F$10,2,0)),"",VLOOKUP($T$2:$T$66,Notes!$E$1:$F$10,2,0))</f>
        <v/>
      </c>
      <c r="AB32" s="38">
        <f t="shared" si="10"/>
        <v>0</v>
      </c>
      <c r="AC32" s="34"/>
      <c r="AD32" s="32"/>
      <c r="AE32" s="32"/>
      <c r="AF32" s="32"/>
      <c r="AG32" s="32"/>
      <c r="AH32" s="32"/>
      <c r="AI32" s="32"/>
      <c r="AJ32" s="32"/>
      <c r="AK32" s="32"/>
      <c r="AL32" s="32"/>
      <c r="AM32" s="22">
        <f t="shared" si="11"/>
        <v>0</v>
      </c>
      <c r="AN32" s="33">
        <f t="shared" si="12"/>
        <v>0</v>
      </c>
      <c r="AO32" s="37" t="str">
        <f>IF(ISNA(VLOOKUP($AD$2:$AD$66,Notes!$A$1:$B$10,2,0)),"",VLOOKUP($AD$2:$AD$66,Notes!$A$1:$B$10,2,0))</f>
        <v/>
      </c>
      <c r="AP32" s="22" t="str">
        <f>IF(ISNA(VLOOKUP($AF$2:$AF$66,Notes!$A$1:$B$10,2,0)),"",VLOOKUP($AF$2:$AF$66,Notes!$A$1:$B$10,2,0))</f>
        <v/>
      </c>
      <c r="AQ32" s="22" t="str">
        <f>IF(ISNA(VLOOKUP($AH$2:$AH$66,Notes!$A$1:$B$10,2,0)),"",VLOOKUP($AH$2:$AH$66,Notes!$A$1:$B$10,2,0))</f>
        <v/>
      </c>
      <c r="AR32" s="22" t="str">
        <f>IF(ISNA(VLOOKUP($AJ$2:$AJ$66,Notes!$C$1:$D$10,2,0)),"",VLOOKUP($AJ$2:$AJ$66,Notes!$C$1:$D$10,2,0))</f>
        <v/>
      </c>
      <c r="AS32" s="22" t="str">
        <f>IF(ISNA(VLOOKUP($AL$2:$AL$66,Notes!$E$1:$F$10,2,0)),"",VLOOKUP($AL$2:$AL$66,Notes!$E$1:$F$10,2,0))</f>
        <v/>
      </c>
      <c r="AT32" s="38">
        <f t="shared" si="13"/>
        <v>0</v>
      </c>
      <c r="AU32" s="34"/>
      <c r="AV32" s="32"/>
      <c r="AW32" s="32"/>
      <c r="AX32" s="32"/>
      <c r="AY32" s="32"/>
      <c r="AZ32" s="32"/>
      <c r="BA32" s="32"/>
      <c r="BB32" s="32"/>
      <c r="BC32" s="32"/>
      <c r="BD32" s="32"/>
      <c r="BE32" s="22">
        <f t="shared" si="14"/>
        <v>0</v>
      </c>
      <c r="BF32" s="33">
        <f t="shared" si="15"/>
        <v>0</v>
      </c>
      <c r="BG32" s="37" t="str">
        <f>IF(ISNA(VLOOKUP($AV$2:$AV$66,Notes!$A$1:$B$10,2,0)),"",VLOOKUP($AV$2:$AV$66,Notes!$A$1:$B$10,2,0))</f>
        <v/>
      </c>
      <c r="BH32" s="22" t="str">
        <f>IF(ISNA(VLOOKUP($AX$2:$AX$66,Notes!$A$1:$B$10,2,0)),"",VLOOKUP($AX$2:$AX$66,Notes!$A$1:$B$10,2,0))</f>
        <v/>
      </c>
      <c r="BI32" s="22" t="str">
        <f>IF(ISNA(VLOOKUP($AZ$2:$AZ$66,Notes!$A$1:$B$10,2,0)),"",VLOOKUP($AZ$2:$AZ$66,Notes!$A$1:$B$10,2,0))</f>
        <v/>
      </c>
      <c r="BJ32" s="22" t="str">
        <f>IF(ISNA(VLOOKUP($BB$2:$BB$66,Notes!$C$1:$D$10,2,0)),"",VLOOKUP($BB$2:$BB$66,Notes!$C$1:$D$10,2,0))</f>
        <v/>
      </c>
      <c r="BK32" s="22" t="str">
        <f>IF(ISNA(VLOOKUP($BD$2:$BD$66,Notes!$E$1:$F$10,2,0)),"",VLOOKUP($BD$2:$BD$66,Notes!$E$1:$F$10,2,0))</f>
        <v/>
      </c>
      <c r="BL32" s="38">
        <f t="shared" si="16"/>
        <v>0</v>
      </c>
      <c r="BM32" s="34"/>
      <c r="BN32" s="32"/>
      <c r="BO32" s="32"/>
      <c r="BP32" s="32"/>
      <c r="BQ32" s="32"/>
      <c r="BR32" s="32"/>
      <c r="BS32" s="32"/>
      <c r="BT32" s="32"/>
      <c r="BU32" s="32"/>
      <c r="BV32" s="32"/>
      <c r="BW32" s="22">
        <f t="shared" si="17"/>
        <v>0</v>
      </c>
      <c r="BX32" s="33">
        <f t="shared" si="18"/>
        <v>0</v>
      </c>
      <c r="BY32" s="37" t="str">
        <f>IF(ISNA(VLOOKUP($BN$2:$BN$66,Notes!$A$1:$B$10,2,0)),"",VLOOKUP($BN$2:$BN$66,Notes!$A$1:$B$10,2,0))</f>
        <v/>
      </c>
      <c r="BZ32" s="22" t="str">
        <f>IF(ISNA(VLOOKUP($BP$2:$BP$66,Notes!$A$1:$B$10,2,0)),"",VLOOKUP($BP$2:$BP$66,Notes!$A$1:$B$10,2,0))</f>
        <v/>
      </c>
      <c r="CA32" s="22" t="str">
        <f>IF(ISNA(VLOOKUP($BR$2:$BR$66,Notes!$A$1:$B$10,2,0)),"",VLOOKUP($BR$2:$BR$66,Notes!$A$1:$B$10,2,0))</f>
        <v/>
      </c>
      <c r="CB32" s="22" t="str">
        <f>IF(ISNA(VLOOKUP($BT$2:$BT$66,Notes!$C$1:$D$10,2,0)),"",VLOOKUP($BT$2:$BT$66,Notes!$C$1:$D$10,2,0))</f>
        <v/>
      </c>
      <c r="CC32" s="22" t="str">
        <f>IF(ISNA(VLOOKUP($BV$2:$BV$66,Notes!$E$1:$F$10,2,0)),"",VLOOKUP($BV$2:$BV$66,Notes!$E$1:$F$10,2,0))</f>
        <v/>
      </c>
      <c r="CD32" s="38">
        <f t="shared" si="19"/>
        <v>0</v>
      </c>
      <c r="CE32" s="57">
        <f t="shared" si="20"/>
        <v>0</v>
      </c>
      <c r="CF32" s="22">
        <f t="shared" si="21"/>
        <v>0</v>
      </c>
      <c r="CG32" s="22">
        <f t="shared" si="22"/>
        <v>0</v>
      </c>
      <c r="CH32" s="22">
        <f t="shared" si="23"/>
        <v>0</v>
      </c>
    </row>
    <row r="33" spans="1:86">
      <c r="A33" s="35">
        <v>291</v>
      </c>
      <c r="B33" s="36" t="s">
        <v>85</v>
      </c>
      <c r="C33" s="35">
        <f t="shared" si="0"/>
        <v>0</v>
      </c>
      <c r="D33" s="22">
        <f t="shared" si="1"/>
        <v>0</v>
      </c>
      <c r="E33" s="22">
        <f t="shared" si="2"/>
        <v>0</v>
      </c>
      <c r="F33" s="22">
        <f t="shared" si="3"/>
        <v>0</v>
      </c>
      <c r="G33" s="22">
        <f t="shared" si="4"/>
        <v>0</v>
      </c>
      <c r="H33" s="22">
        <f t="shared" si="5"/>
        <v>0</v>
      </c>
      <c r="I33" s="33">
        <f t="shared" si="6"/>
        <v>0</v>
      </c>
      <c r="J33" s="36">
        <f t="shared" si="7"/>
        <v>0</v>
      </c>
      <c r="K33" s="34"/>
      <c r="L33" s="32"/>
      <c r="M33" s="32"/>
      <c r="N33" s="32"/>
      <c r="O33" s="32"/>
      <c r="P33" s="32"/>
      <c r="Q33" s="32"/>
      <c r="R33" s="32"/>
      <c r="S33" s="32"/>
      <c r="T33" s="32"/>
      <c r="U33" s="22">
        <f t="shared" si="8"/>
        <v>0</v>
      </c>
      <c r="V33" s="33">
        <f t="shared" si="9"/>
        <v>0</v>
      </c>
      <c r="W33" s="37" t="str">
        <f>IF(ISNA(VLOOKUP($L$2:$L$66,Notes!$A$1:$B$10,2,0)),"",VLOOKUP($L$2:$L$66,Notes!$A$1:$B$10,2,0))</f>
        <v/>
      </c>
      <c r="X33" s="22" t="str">
        <f>IF(ISNA(VLOOKUP($N$2:$N$66,Notes!$A$1:$B$10,2,0)),"",VLOOKUP($N$2:$N$66,Notes!$A$1:$B$10,2,0))</f>
        <v/>
      </c>
      <c r="Y33" s="22" t="str">
        <f>IF(ISNA(VLOOKUP($P$2:$P$66,Notes!$A$1:$B$10,2,0)),"",VLOOKUP($P$2:$P$66,Notes!$A$1:$B$10,2,0))</f>
        <v/>
      </c>
      <c r="Z33" s="22" t="str">
        <f>IF(ISNA(VLOOKUP($R$2:$R$66,Notes!$C$1:$D$10,2,0)),"",VLOOKUP($R$2:$R$66,Notes!$C$1:$D$10,2,0))</f>
        <v/>
      </c>
      <c r="AA33" s="22" t="str">
        <f>IF(ISNA(VLOOKUP($T$2:$T$66,Notes!$E$1:$F$10,2,0)),"",VLOOKUP($T$2:$T$66,Notes!$E$1:$F$10,2,0))</f>
        <v/>
      </c>
      <c r="AB33" s="38">
        <f t="shared" si="10"/>
        <v>0</v>
      </c>
      <c r="AC33" s="34"/>
      <c r="AD33" s="32"/>
      <c r="AE33" s="32"/>
      <c r="AF33" s="32"/>
      <c r="AG33" s="32"/>
      <c r="AH33" s="32"/>
      <c r="AI33" s="32"/>
      <c r="AJ33" s="32"/>
      <c r="AK33" s="32"/>
      <c r="AL33" s="32"/>
      <c r="AM33" s="22">
        <f t="shared" si="11"/>
        <v>0</v>
      </c>
      <c r="AN33" s="33">
        <f t="shared" si="12"/>
        <v>0</v>
      </c>
      <c r="AO33" s="37" t="str">
        <f>IF(ISNA(VLOOKUP($AD$2:$AD$66,Notes!$A$1:$B$10,2,0)),"",VLOOKUP($AD$2:$AD$66,Notes!$A$1:$B$10,2,0))</f>
        <v/>
      </c>
      <c r="AP33" s="22" t="str">
        <f>IF(ISNA(VLOOKUP($AF$2:$AF$66,Notes!$A$1:$B$10,2,0)),"",VLOOKUP($AF$2:$AF$66,Notes!$A$1:$B$10,2,0))</f>
        <v/>
      </c>
      <c r="AQ33" s="22" t="str">
        <f>IF(ISNA(VLOOKUP($AH$2:$AH$66,Notes!$A$1:$B$10,2,0)),"",VLOOKUP($AH$2:$AH$66,Notes!$A$1:$B$10,2,0))</f>
        <v/>
      </c>
      <c r="AR33" s="22" t="str">
        <f>IF(ISNA(VLOOKUP($AJ$2:$AJ$66,Notes!$C$1:$D$10,2,0)),"",VLOOKUP($AJ$2:$AJ$66,Notes!$C$1:$D$10,2,0))</f>
        <v/>
      </c>
      <c r="AS33" s="22" t="str">
        <f>IF(ISNA(VLOOKUP($AL$2:$AL$66,Notes!$E$1:$F$10,2,0)),"",VLOOKUP($AL$2:$AL$66,Notes!$E$1:$F$10,2,0))</f>
        <v/>
      </c>
      <c r="AT33" s="38">
        <f t="shared" si="13"/>
        <v>0</v>
      </c>
      <c r="AU33" s="34"/>
      <c r="AV33" s="32"/>
      <c r="AW33" s="32"/>
      <c r="AX33" s="32"/>
      <c r="AY33" s="32"/>
      <c r="AZ33" s="32"/>
      <c r="BA33" s="32"/>
      <c r="BB33" s="32"/>
      <c r="BC33" s="32"/>
      <c r="BD33" s="32"/>
      <c r="BE33" s="22">
        <f t="shared" si="14"/>
        <v>0</v>
      </c>
      <c r="BF33" s="33">
        <f t="shared" si="15"/>
        <v>0</v>
      </c>
      <c r="BG33" s="37" t="str">
        <f>IF(ISNA(VLOOKUP($AV$2:$AV$66,Notes!$A$1:$B$10,2,0)),"",VLOOKUP($AV$2:$AV$66,Notes!$A$1:$B$10,2,0))</f>
        <v/>
      </c>
      <c r="BH33" s="22" t="str">
        <f>IF(ISNA(VLOOKUP($AX$2:$AX$66,Notes!$A$1:$B$10,2,0)),"",VLOOKUP($AX$2:$AX$66,Notes!$A$1:$B$10,2,0))</f>
        <v/>
      </c>
      <c r="BI33" s="22" t="str">
        <f>IF(ISNA(VLOOKUP($AZ$2:$AZ$66,Notes!$A$1:$B$10,2,0)),"",VLOOKUP($AZ$2:$AZ$66,Notes!$A$1:$B$10,2,0))</f>
        <v/>
      </c>
      <c r="BJ33" s="22" t="str">
        <f>IF(ISNA(VLOOKUP($BB$2:$BB$66,Notes!$C$1:$D$10,2,0)),"",VLOOKUP($BB$2:$BB$66,Notes!$C$1:$D$10,2,0))</f>
        <v/>
      </c>
      <c r="BK33" s="22" t="str">
        <f>IF(ISNA(VLOOKUP($BD$2:$BD$66,Notes!$E$1:$F$10,2,0)),"",VLOOKUP($BD$2:$BD$66,Notes!$E$1:$F$10,2,0))</f>
        <v/>
      </c>
      <c r="BL33" s="38">
        <f t="shared" si="16"/>
        <v>0</v>
      </c>
      <c r="BM33" s="34"/>
      <c r="BN33" s="32"/>
      <c r="BO33" s="32"/>
      <c r="BP33" s="32"/>
      <c r="BQ33" s="32"/>
      <c r="BR33" s="32"/>
      <c r="BS33" s="32"/>
      <c r="BT33" s="32"/>
      <c r="BU33" s="32"/>
      <c r="BV33" s="32"/>
      <c r="BW33" s="22">
        <f t="shared" si="17"/>
        <v>0</v>
      </c>
      <c r="BX33" s="33">
        <f t="shared" si="18"/>
        <v>0</v>
      </c>
      <c r="BY33" s="37" t="str">
        <f>IF(ISNA(VLOOKUP($BN$2:$BN$66,Notes!$A$1:$B$10,2,0)),"",VLOOKUP($BN$2:$BN$66,Notes!$A$1:$B$10,2,0))</f>
        <v/>
      </c>
      <c r="BZ33" s="22" t="str">
        <f>IF(ISNA(VLOOKUP($BP$2:$BP$66,Notes!$A$1:$B$10,2,0)),"",VLOOKUP($BP$2:$BP$66,Notes!$A$1:$B$10,2,0))</f>
        <v/>
      </c>
      <c r="CA33" s="22" t="str">
        <f>IF(ISNA(VLOOKUP($BR$2:$BR$66,Notes!$A$1:$B$10,2,0)),"",VLOOKUP($BR$2:$BR$66,Notes!$A$1:$B$10,2,0))</f>
        <v/>
      </c>
      <c r="CB33" s="22" t="str">
        <f>IF(ISNA(VLOOKUP($BT$2:$BT$66,Notes!$C$1:$D$10,2,0)),"",VLOOKUP($BT$2:$BT$66,Notes!$C$1:$D$10,2,0))</f>
        <v/>
      </c>
      <c r="CC33" s="22" t="str">
        <f>IF(ISNA(VLOOKUP($BV$2:$BV$66,Notes!$E$1:$F$10,2,0)),"",VLOOKUP($BV$2:$BV$66,Notes!$E$1:$F$10,2,0))</f>
        <v/>
      </c>
      <c r="CD33" s="38">
        <f t="shared" si="19"/>
        <v>0</v>
      </c>
      <c r="CE33" s="57">
        <f t="shared" si="20"/>
        <v>0</v>
      </c>
      <c r="CF33" s="22">
        <f t="shared" si="21"/>
        <v>0</v>
      </c>
      <c r="CG33" s="22">
        <f t="shared" si="22"/>
        <v>0</v>
      </c>
      <c r="CH33" s="22">
        <f t="shared" si="23"/>
        <v>0</v>
      </c>
    </row>
    <row r="34" spans="1:86">
      <c r="A34" s="35">
        <v>304</v>
      </c>
      <c r="B34" s="36" t="s">
        <v>51</v>
      </c>
      <c r="C34" s="35">
        <f t="shared" si="0"/>
        <v>0</v>
      </c>
      <c r="D34" s="22">
        <f t="shared" si="1"/>
        <v>0</v>
      </c>
      <c r="E34" s="22">
        <f t="shared" si="2"/>
        <v>0</v>
      </c>
      <c r="F34" s="22">
        <f t="shared" si="3"/>
        <v>0</v>
      </c>
      <c r="G34" s="22">
        <f t="shared" si="4"/>
        <v>0</v>
      </c>
      <c r="H34" s="22">
        <f t="shared" si="5"/>
        <v>0</v>
      </c>
      <c r="I34" s="33">
        <f t="shared" si="6"/>
        <v>0</v>
      </c>
      <c r="J34" s="36">
        <f t="shared" si="7"/>
        <v>0</v>
      </c>
      <c r="K34" s="34"/>
      <c r="L34" s="32"/>
      <c r="M34" s="32"/>
      <c r="N34" s="32"/>
      <c r="O34" s="32"/>
      <c r="P34" s="32"/>
      <c r="Q34" s="32"/>
      <c r="R34" s="32"/>
      <c r="S34" s="32"/>
      <c r="T34" s="32"/>
      <c r="U34" s="22">
        <f t="shared" si="8"/>
        <v>0</v>
      </c>
      <c r="V34" s="33">
        <f t="shared" si="9"/>
        <v>0</v>
      </c>
      <c r="W34" s="37" t="str">
        <f>IF(ISNA(VLOOKUP($L$2:$L$66,Notes!$A$1:$B$10,2,0)),"",VLOOKUP($L$2:$L$66,Notes!$A$1:$B$10,2,0))</f>
        <v/>
      </c>
      <c r="X34" s="22" t="str">
        <f>IF(ISNA(VLOOKUP($N$2:$N$66,Notes!$A$1:$B$10,2,0)),"",VLOOKUP($N$2:$N$66,Notes!$A$1:$B$10,2,0))</f>
        <v/>
      </c>
      <c r="Y34" s="22" t="str">
        <f>IF(ISNA(VLOOKUP($P$2:$P$66,Notes!$A$1:$B$10,2,0)),"",VLOOKUP($P$2:$P$66,Notes!$A$1:$B$10,2,0))</f>
        <v/>
      </c>
      <c r="Z34" s="22" t="str">
        <f>IF(ISNA(VLOOKUP($R$2:$R$66,Notes!$C$1:$D$10,2,0)),"",VLOOKUP($R$2:$R$66,Notes!$C$1:$D$10,2,0))</f>
        <v/>
      </c>
      <c r="AA34" s="22" t="str">
        <f>IF(ISNA(VLOOKUP($T$2:$T$66,Notes!$E$1:$F$10,2,0)),"",VLOOKUP($T$2:$T$66,Notes!$E$1:$F$10,2,0))</f>
        <v/>
      </c>
      <c r="AB34" s="38">
        <f t="shared" si="10"/>
        <v>0</v>
      </c>
      <c r="AC34" s="34"/>
      <c r="AD34" s="32"/>
      <c r="AE34" s="32"/>
      <c r="AF34" s="32"/>
      <c r="AG34" s="32"/>
      <c r="AH34" s="32"/>
      <c r="AI34" s="32"/>
      <c r="AJ34" s="32"/>
      <c r="AK34" s="32"/>
      <c r="AL34" s="32"/>
      <c r="AM34" s="22">
        <f t="shared" si="11"/>
        <v>0</v>
      </c>
      <c r="AN34" s="33">
        <f t="shared" si="12"/>
        <v>0</v>
      </c>
      <c r="AO34" s="37" t="str">
        <f>IF(ISNA(VLOOKUP($AD$2:$AD$66,Notes!$A$1:$B$10,2,0)),"",VLOOKUP($AD$2:$AD$66,Notes!$A$1:$B$10,2,0))</f>
        <v/>
      </c>
      <c r="AP34" s="22" t="str">
        <f>IF(ISNA(VLOOKUP($AF$2:$AF$66,Notes!$A$1:$B$10,2,0)),"",VLOOKUP($AF$2:$AF$66,Notes!$A$1:$B$10,2,0))</f>
        <v/>
      </c>
      <c r="AQ34" s="22" t="str">
        <f>IF(ISNA(VLOOKUP($AH$2:$AH$66,Notes!$A$1:$B$10,2,0)),"",VLOOKUP($AH$2:$AH$66,Notes!$A$1:$B$10,2,0))</f>
        <v/>
      </c>
      <c r="AR34" s="22" t="str">
        <f>IF(ISNA(VLOOKUP($AJ$2:$AJ$66,Notes!$C$1:$D$10,2,0)),"",VLOOKUP($AJ$2:$AJ$66,Notes!$C$1:$D$10,2,0))</f>
        <v/>
      </c>
      <c r="AS34" s="22" t="str">
        <f>IF(ISNA(VLOOKUP($AL$2:$AL$66,Notes!$E$1:$F$10,2,0)),"",VLOOKUP($AL$2:$AL$66,Notes!$E$1:$F$10,2,0))</f>
        <v/>
      </c>
      <c r="AT34" s="38">
        <f t="shared" si="13"/>
        <v>0</v>
      </c>
      <c r="AU34" s="34"/>
      <c r="AV34" s="32"/>
      <c r="AW34" s="32"/>
      <c r="AX34" s="32"/>
      <c r="AY34" s="32"/>
      <c r="AZ34" s="32"/>
      <c r="BA34" s="32"/>
      <c r="BB34" s="32"/>
      <c r="BC34" s="32"/>
      <c r="BD34" s="32"/>
      <c r="BE34" s="22">
        <f t="shared" si="14"/>
        <v>0</v>
      </c>
      <c r="BF34" s="33">
        <f t="shared" si="15"/>
        <v>0</v>
      </c>
      <c r="BG34" s="37" t="str">
        <f>IF(ISNA(VLOOKUP($AV$2:$AV$66,Notes!$A$1:$B$10,2,0)),"",VLOOKUP($AV$2:$AV$66,Notes!$A$1:$B$10,2,0))</f>
        <v/>
      </c>
      <c r="BH34" s="22" t="str">
        <f>IF(ISNA(VLOOKUP($AX$2:$AX$66,Notes!$A$1:$B$10,2,0)),"",VLOOKUP($AX$2:$AX$66,Notes!$A$1:$B$10,2,0))</f>
        <v/>
      </c>
      <c r="BI34" s="22" t="str">
        <f>IF(ISNA(VLOOKUP($AZ$2:$AZ$66,Notes!$A$1:$B$10,2,0)),"",VLOOKUP($AZ$2:$AZ$66,Notes!$A$1:$B$10,2,0))</f>
        <v/>
      </c>
      <c r="BJ34" s="22" t="str">
        <f>IF(ISNA(VLOOKUP($BB$2:$BB$66,Notes!$C$1:$D$10,2,0)),"",VLOOKUP($BB$2:$BB$66,Notes!$C$1:$D$10,2,0))</f>
        <v/>
      </c>
      <c r="BK34" s="22" t="str">
        <f>IF(ISNA(VLOOKUP($BD$2:$BD$66,Notes!$E$1:$F$10,2,0)),"",VLOOKUP($BD$2:$BD$66,Notes!$E$1:$F$10,2,0))</f>
        <v/>
      </c>
      <c r="BL34" s="38">
        <f t="shared" si="16"/>
        <v>0</v>
      </c>
      <c r="BM34" s="34"/>
      <c r="BN34" s="32"/>
      <c r="BO34" s="32"/>
      <c r="BP34" s="32"/>
      <c r="BQ34" s="32"/>
      <c r="BR34" s="32"/>
      <c r="BS34" s="32"/>
      <c r="BT34" s="32"/>
      <c r="BU34" s="32"/>
      <c r="BV34" s="32"/>
      <c r="BW34" s="22">
        <f t="shared" si="17"/>
        <v>0</v>
      </c>
      <c r="BX34" s="33">
        <f t="shared" si="18"/>
        <v>0</v>
      </c>
      <c r="BY34" s="37" t="str">
        <f>IF(ISNA(VLOOKUP($BN$2:$BN$66,Notes!$A$1:$B$10,2,0)),"",VLOOKUP($BN$2:$BN$66,Notes!$A$1:$B$10,2,0))</f>
        <v/>
      </c>
      <c r="BZ34" s="22" t="str">
        <f>IF(ISNA(VLOOKUP($BP$2:$BP$66,Notes!$A$1:$B$10,2,0)),"",VLOOKUP($BP$2:$BP$66,Notes!$A$1:$B$10,2,0))</f>
        <v/>
      </c>
      <c r="CA34" s="22" t="str">
        <f>IF(ISNA(VLOOKUP($BR$2:$BR$66,Notes!$A$1:$B$10,2,0)),"",VLOOKUP($BR$2:$BR$66,Notes!$A$1:$B$10,2,0))</f>
        <v/>
      </c>
      <c r="CB34" s="22" t="str">
        <f>IF(ISNA(VLOOKUP($BT$2:$BT$66,Notes!$C$1:$D$10,2,0)),"",VLOOKUP($BT$2:$BT$66,Notes!$C$1:$D$10,2,0))</f>
        <v/>
      </c>
      <c r="CC34" s="22" t="str">
        <f>IF(ISNA(VLOOKUP($BV$2:$BV$66,Notes!$E$1:$F$10,2,0)),"",VLOOKUP($BV$2:$BV$66,Notes!$E$1:$F$10,2,0))</f>
        <v/>
      </c>
      <c r="CD34" s="38">
        <f t="shared" si="19"/>
        <v>0</v>
      </c>
      <c r="CE34" s="57">
        <f t="shared" si="20"/>
        <v>0</v>
      </c>
      <c r="CF34" s="22">
        <f t="shared" si="21"/>
        <v>0</v>
      </c>
      <c r="CG34" s="22">
        <f t="shared" si="22"/>
        <v>0</v>
      </c>
      <c r="CH34" s="22">
        <f t="shared" si="23"/>
        <v>0</v>
      </c>
    </row>
    <row r="35" spans="1:86">
      <c r="A35" s="35">
        <v>348</v>
      </c>
      <c r="B35" s="36" t="s">
        <v>86</v>
      </c>
      <c r="C35" s="35">
        <f t="shared" ref="C35:C66" si="24">SUM(U35,AM35,BE35,BW35)</f>
        <v>0</v>
      </c>
      <c r="D35" s="22">
        <f t="shared" ref="D35:D66" si="25">SUM(AB35,AT35,BL35,CD35)</f>
        <v>0</v>
      </c>
      <c r="E35" s="22">
        <f t="shared" ref="E35:E66" si="26">SUM(V35,AN35,BF35,BX35)</f>
        <v>0</v>
      </c>
      <c r="F35" s="22">
        <f t="shared" ref="F35:F66" si="27">IFERROR(D35/E35,0)</f>
        <v>0</v>
      </c>
      <c r="G35" s="22">
        <f t="shared" ref="G35:G66" si="28">IF(E35&lt;1,0,IF(E35&lt;3,"CBDG",LARGE(CE35:CH35,1)+LARGE(CE35:CH35,2)+LARGE(CE35:CH35,3)))</f>
        <v>0</v>
      </c>
      <c r="H35" s="22">
        <f t="shared" ref="H35:H66" si="29">COUNTIF(T35,"1")+COUNTIF(AL35,"1")+COUNTIF(BD35,"1")+COUNTIF(BV35,"1")</f>
        <v>0</v>
      </c>
      <c r="I35" s="33">
        <f t="shared" ref="I35:I66" si="30">COUNTIF(R35,"1")+COUNTIF(AJ35,"1")+COUNTIF(BB35,"1")+COUNTIF(BT35,"1")</f>
        <v>0</v>
      </c>
      <c r="J35" s="36">
        <f t="shared" ref="J35:J66" si="31">COUNTIF(L35,"1")+COUNTIF(N35,"1")+COUNTIF(P35,"1")+COUNTIF(AD35,"1")+COUNTIF(AF35,"1")+COUNTIF(AH35,"1")+COUNTIF(AV35,"1")+COUNTIF(AX35,"1")+COUNTIF(AZ35,"1")+COUNTIF(BN35,"1")+COUNTIF(BP35,"1")+COUNTIF(BR35,"1")</f>
        <v>0</v>
      </c>
      <c r="K35" s="34"/>
      <c r="L35" s="32"/>
      <c r="M35" s="32"/>
      <c r="N35" s="32"/>
      <c r="O35" s="32"/>
      <c r="P35" s="32"/>
      <c r="Q35" s="32"/>
      <c r="R35" s="32"/>
      <c r="S35" s="32"/>
      <c r="T35" s="32"/>
      <c r="U35" s="22">
        <f t="shared" ref="U35:U66" si="32">SUM(K35,M35,O35,Q35,S35)</f>
        <v>0</v>
      </c>
      <c r="V35" s="33">
        <f t="shared" ref="V35:V66" si="33">IF(U35&gt;0,1,0)</f>
        <v>0</v>
      </c>
      <c r="W35" s="37" t="str">
        <f>IF(ISNA(VLOOKUP($L$2:$L$66,Notes!$A$1:$B$10,2,0)),"",VLOOKUP($L$2:$L$66,Notes!$A$1:$B$10,2,0))</f>
        <v/>
      </c>
      <c r="X35" s="22" t="str">
        <f>IF(ISNA(VLOOKUP($N$2:$N$66,Notes!$A$1:$B$10,2,0)),"",VLOOKUP($N$2:$N$66,Notes!$A$1:$B$10,2,0))</f>
        <v/>
      </c>
      <c r="Y35" s="22" t="str">
        <f>IF(ISNA(VLOOKUP($P$2:$P$66,Notes!$A$1:$B$10,2,0)),"",VLOOKUP($P$2:$P$66,Notes!$A$1:$B$10,2,0))</f>
        <v/>
      </c>
      <c r="Z35" s="22" t="str">
        <f>IF(ISNA(VLOOKUP($R$2:$R$66,Notes!$C$1:$D$10,2,0)),"",VLOOKUP($R$2:$R$66,Notes!$C$1:$D$10,2,0))</f>
        <v/>
      </c>
      <c r="AA35" s="22" t="str">
        <f>IF(ISNA(VLOOKUP($T$2:$T$66,Notes!$E$1:$F$10,2,0)),"",VLOOKUP($T$2:$T$66,Notes!$E$1:$F$10,2,0))</f>
        <v/>
      </c>
      <c r="AB35" s="38">
        <f t="shared" ref="AB35:AB66" si="34">SUM(W35:AA35)</f>
        <v>0</v>
      </c>
      <c r="AC35" s="34"/>
      <c r="AD35" s="32"/>
      <c r="AE35" s="32"/>
      <c r="AF35" s="32"/>
      <c r="AG35" s="32"/>
      <c r="AH35" s="32"/>
      <c r="AI35" s="32"/>
      <c r="AJ35" s="32"/>
      <c r="AK35" s="32"/>
      <c r="AL35" s="32"/>
      <c r="AM35" s="22">
        <f t="shared" ref="AM35:AM66" si="35">SUM(AC35,AE35,AG35,AI35,AK35)</f>
        <v>0</v>
      </c>
      <c r="AN35" s="33">
        <f t="shared" ref="AN35:AN66" si="36">IF(AM35&gt;0,1,0)</f>
        <v>0</v>
      </c>
      <c r="AO35" s="37" t="str">
        <f>IF(ISNA(VLOOKUP($AD$2:$AD$66,Notes!$A$1:$B$10,2,0)),"",VLOOKUP($AD$2:$AD$66,Notes!$A$1:$B$10,2,0))</f>
        <v/>
      </c>
      <c r="AP35" s="22" t="str">
        <f>IF(ISNA(VLOOKUP($AF$2:$AF$66,Notes!$A$1:$B$10,2,0)),"",VLOOKUP($AF$2:$AF$66,Notes!$A$1:$B$10,2,0))</f>
        <v/>
      </c>
      <c r="AQ35" s="22" t="str">
        <f>IF(ISNA(VLOOKUP($AH$2:$AH$66,Notes!$A$1:$B$10,2,0)),"",VLOOKUP($AH$2:$AH$66,Notes!$A$1:$B$10,2,0))</f>
        <v/>
      </c>
      <c r="AR35" s="22" t="str">
        <f>IF(ISNA(VLOOKUP($AJ$2:$AJ$66,Notes!$C$1:$D$10,2,0)),"",VLOOKUP($AJ$2:$AJ$66,Notes!$C$1:$D$10,2,0))</f>
        <v/>
      </c>
      <c r="AS35" s="22" t="str">
        <f>IF(ISNA(VLOOKUP($AL$2:$AL$66,Notes!$E$1:$F$10,2,0)),"",VLOOKUP($AL$2:$AL$66,Notes!$E$1:$F$10,2,0))</f>
        <v/>
      </c>
      <c r="AT35" s="38">
        <f t="shared" ref="AT35:AT66" si="37">SUM(AO35:AS35)</f>
        <v>0</v>
      </c>
      <c r="AU35" s="34"/>
      <c r="AV35" s="32"/>
      <c r="AW35" s="32"/>
      <c r="AX35" s="32"/>
      <c r="AY35" s="32"/>
      <c r="AZ35" s="32"/>
      <c r="BA35" s="32"/>
      <c r="BB35" s="32"/>
      <c r="BC35" s="32"/>
      <c r="BD35" s="32"/>
      <c r="BE35" s="22">
        <f t="shared" ref="BE35:BE66" si="38">SUM(AU35,AW35,AY35,BA35,BC35)</f>
        <v>0</v>
      </c>
      <c r="BF35" s="33">
        <f t="shared" ref="BF35:BF66" si="39">IF(BE35&gt;0,1,0)</f>
        <v>0</v>
      </c>
      <c r="BG35" s="37" t="str">
        <f>IF(ISNA(VLOOKUP($AV$2:$AV$66,Notes!$A$1:$B$10,2,0)),"",VLOOKUP($AV$2:$AV$66,Notes!$A$1:$B$10,2,0))</f>
        <v/>
      </c>
      <c r="BH35" s="22" t="str">
        <f>IF(ISNA(VLOOKUP($AX$2:$AX$66,Notes!$A$1:$B$10,2,0)),"",VLOOKUP($AX$2:$AX$66,Notes!$A$1:$B$10,2,0))</f>
        <v/>
      </c>
      <c r="BI35" s="22" t="str">
        <f>IF(ISNA(VLOOKUP($AZ$2:$AZ$66,Notes!$A$1:$B$10,2,0)),"",VLOOKUP($AZ$2:$AZ$66,Notes!$A$1:$B$10,2,0))</f>
        <v/>
      </c>
      <c r="BJ35" s="22" t="str">
        <f>IF(ISNA(VLOOKUP($BB$2:$BB$66,Notes!$C$1:$D$10,2,0)),"",VLOOKUP($BB$2:$BB$66,Notes!$C$1:$D$10,2,0))</f>
        <v/>
      </c>
      <c r="BK35" s="22" t="str">
        <f>IF(ISNA(VLOOKUP($BD$2:$BD$66,Notes!$E$1:$F$10,2,0)),"",VLOOKUP($BD$2:$BD$66,Notes!$E$1:$F$10,2,0))</f>
        <v/>
      </c>
      <c r="BL35" s="38">
        <f t="shared" ref="BL35:BL66" si="40">SUM(BG35:BK35)</f>
        <v>0</v>
      </c>
      <c r="BM35" s="34"/>
      <c r="BN35" s="32"/>
      <c r="BO35" s="32"/>
      <c r="BP35" s="32"/>
      <c r="BQ35" s="32"/>
      <c r="BR35" s="32"/>
      <c r="BS35" s="32"/>
      <c r="BT35" s="32"/>
      <c r="BU35" s="32"/>
      <c r="BV35" s="32"/>
      <c r="BW35" s="22">
        <f t="shared" ref="BW35:BW66" si="41">SUM(BM35,BO35,BQ35,BS35,BU35)</f>
        <v>0</v>
      </c>
      <c r="BX35" s="33">
        <f t="shared" ref="BX35:BX66" si="42">IF(BW35&gt;0,1,0)</f>
        <v>0</v>
      </c>
      <c r="BY35" s="37" t="str">
        <f>IF(ISNA(VLOOKUP($BN$2:$BN$66,Notes!$A$1:$B$10,2,0)),"",VLOOKUP($BN$2:$BN$66,Notes!$A$1:$B$10,2,0))</f>
        <v/>
      </c>
      <c r="BZ35" s="22" t="str">
        <f>IF(ISNA(VLOOKUP($BP$2:$BP$66,Notes!$A$1:$B$10,2,0)),"",VLOOKUP($BP$2:$BP$66,Notes!$A$1:$B$10,2,0))</f>
        <v/>
      </c>
      <c r="CA35" s="22" t="str">
        <f>IF(ISNA(VLOOKUP($BR$2:$BR$66,Notes!$A$1:$B$10,2,0)),"",VLOOKUP($BR$2:$BR$66,Notes!$A$1:$B$10,2,0))</f>
        <v/>
      </c>
      <c r="CB35" s="22" t="str">
        <f>IF(ISNA(VLOOKUP($BT$2:$BT$66,Notes!$C$1:$D$10,2,0)),"",VLOOKUP($BT$2:$BT$66,Notes!$C$1:$D$10,2,0))</f>
        <v/>
      </c>
      <c r="CC35" s="22" t="str">
        <f>IF(ISNA(VLOOKUP($BV$2:$BV$66,Notes!$E$1:$F$10,2,0)),"",VLOOKUP($BV$2:$BV$66,Notes!$E$1:$F$10,2,0))</f>
        <v/>
      </c>
      <c r="CD35" s="38">
        <f t="shared" ref="CD35:CD66" si="43">SUM(BY35:CC35)</f>
        <v>0</v>
      </c>
      <c r="CE35" s="57">
        <f t="shared" si="20"/>
        <v>0</v>
      </c>
      <c r="CF35" s="22">
        <f t="shared" si="21"/>
        <v>0</v>
      </c>
      <c r="CG35" s="22">
        <f t="shared" si="22"/>
        <v>0</v>
      </c>
      <c r="CH35" s="22">
        <f t="shared" si="23"/>
        <v>0</v>
      </c>
    </row>
    <row r="36" spans="1:86">
      <c r="A36" s="35">
        <v>390</v>
      </c>
      <c r="B36" s="36" t="s">
        <v>87</v>
      </c>
      <c r="C36" s="35">
        <f t="shared" si="24"/>
        <v>0</v>
      </c>
      <c r="D36" s="22">
        <f t="shared" si="25"/>
        <v>0</v>
      </c>
      <c r="E36" s="22">
        <f t="shared" si="26"/>
        <v>0</v>
      </c>
      <c r="F36" s="22">
        <f t="shared" si="27"/>
        <v>0</v>
      </c>
      <c r="G36" s="22">
        <f t="shared" si="28"/>
        <v>0</v>
      </c>
      <c r="H36" s="22">
        <f t="shared" si="29"/>
        <v>0</v>
      </c>
      <c r="I36" s="33">
        <f t="shared" si="30"/>
        <v>0</v>
      </c>
      <c r="J36" s="36">
        <f t="shared" si="31"/>
        <v>0</v>
      </c>
      <c r="K36" s="34"/>
      <c r="L36" s="32"/>
      <c r="M36" s="32"/>
      <c r="N36" s="32"/>
      <c r="O36" s="32"/>
      <c r="P36" s="32"/>
      <c r="Q36" s="32"/>
      <c r="R36" s="32"/>
      <c r="S36" s="32"/>
      <c r="T36" s="32"/>
      <c r="U36" s="22">
        <f t="shared" si="32"/>
        <v>0</v>
      </c>
      <c r="V36" s="33">
        <f t="shared" si="33"/>
        <v>0</v>
      </c>
      <c r="W36" s="37" t="str">
        <f>IF(ISNA(VLOOKUP($L$2:$L$66,Notes!$A$1:$B$10,2,0)),"",VLOOKUP($L$2:$L$66,Notes!$A$1:$B$10,2,0))</f>
        <v/>
      </c>
      <c r="X36" s="22" t="str">
        <f>IF(ISNA(VLOOKUP($N$2:$N$66,Notes!$A$1:$B$10,2,0)),"",VLOOKUP($N$2:$N$66,Notes!$A$1:$B$10,2,0))</f>
        <v/>
      </c>
      <c r="Y36" s="22" t="str">
        <f>IF(ISNA(VLOOKUP($P$2:$P$66,Notes!$A$1:$B$10,2,0)),"",VLOOKUP($P$2:$P$66,Notes!$A$1:$B$10,2,0))</f>
        <v/>
      </c>
      <c r="Z36" s="22" t="str">
        <f>IF(ISNA(VLOOKUP($R$2:$R$66,Notes!$C$1:$D$10,2,0)),"",VLOOKUP($R$2:$R$66,Notes!$C$1:$D$10,2,0))</f>
        <v/>
      </c>
      <c r="AA36" s="22" t="str">
        <f>IF(ISNA(VLOOKUP($T$2:$T$66,Notes!$E$1:$F$10,2,0)),"",VLOOKUP($T$2:$T$66,Notes!$E$1:$F$10,2,0))</f>
        <v/>
      </c>
      <c r="AB36" s="38">
        <f t="shared" si="34"/>
        <v>0</v>
      </c>
      <c r="AC36" s="34"/>
      <c r="AD36" s="32"/>
      <c r="AE36" s="32"/>
      <c r="AF36" s="32"/>
      <c r="AG36" s="32"/>
      <c r="AH36" s="32"/>
      <c r="AI36" s="32"/>
      <c r="AJ36" s="32"/>
      <c r="AK36" s="32"/>
      <c r="AL36" s="32"/>
      <c r="AM36" s="22">
        <f t="shared" si="35"/>
        <v>0</v>
      </c>
      <c r="AN36" s="33">
        <f t="shared" si="36"/>
        <v>0</v>
      </c>
      <c r="AO36" s="37" t="str">
        <f>IF(ISNA(VLOOKUP($AD$2:$AD$66,Notes!$A$1:$B$10,2,0)),"",VLOOKUP($AD$2:$AD$66,Notes!$A$1:$B$10,2,0))</f>
        <v/>
      </c>
      <c r="AP36" s="22" t="str">
        <f>IF(ISNA(VLOOKUP($AF$2:$AF$66,Notes!$A$1:$B$10,2,0)),"",VLOOKUP($AF$2:$AF$66,Notes!$A$1:$B$10,2,0))</f>
        <v/>
      </c>
      <c r="AQ36" s="22" t="str">
        <f>IF(ISNA(VLOOKUP($AH$2:$AH$66,Notes!$A$1:$B$10,2,0)),"",VLOOKUP($AH$2:$AH$66,Notes!$A$1:$B$10,2,0))</f>
        <v/>
      </c>
      <c r="AR36" s="22" t="str">
        <f>IF(ISNA(VLOOKUP($AJ$2:$AJ$66,Notes!$C$1:$D$10,2,0)),"",VLOOKUP($AJ$2:$AJ$66,Notes!$C$1:$D$10,2,0))</f>
        <v/>
      </c>
      <c r="AS36" s="22" t="str">
        <f>IF(ISNA(VLOOKUP($AL$2:$AL$66,Notes!$E$1:$F$10,2,0)),"",VLOOKUP($AL$2:$AL$66,Notes!$E$1:$F$10,2,0))</f>
        <v/>
      </c>
      <c r="AT36" s="38">
        <f t="shared" si="37"/>
        <v>0</v>
      </c>
      <c r="AU36" s="34"/>
      <c r="AV36" s="32"/>
      <c r="AW36" s="32"/>
      <c r="AX36" s="32"/>
      <c r="AY36" s="32"/>
      <c r="AZ36" s="32"/>
      <c r="BA36" s="32"/>
      <c r="BB36" s="32"/>
      <c r="BC36" s="32"/>
      <c r="BD36" s="32"/>
      <c r="BE36" s="22">
        <f t="shared" si="38"/>
        <v>0</v>
      </c>
      <c r="BF36" s="33">
        <f t="shared" si="39"/>
        <v>0</v>
      </c>
      <c r="BG36" s="37" t="str">
        <f>IF(ISNA(VLOOKUP($AV$2:$AV$66,Notes!$A$1:$B$10,2,0)),"",VLOOKUP($AV$2:$AV$66,Notes!$A$1:$B$10,2,0))</f>
        <v/>
      </c>
      <c r="BH36" s="22" t="str">
        <f>IF(ISNA(VLOOKUP($AX$2:$AX$66,Notes!$A$1:$B$10,2,0)),"",VLOOKUP($AX$2:$AX$66,Notes!$A$1:$B$10,2,0))</f>
        <v/>
      </c>
      <c r="BI36" s="22" t="str">
        <f>IF(ISNA(VLOOKUP($AZ$2:$AZ$66,Notes!$A$1:$B$10,2,0)),"",VLOOKUP($AZ$2:$AZ$66,Notes!$A$1:$B$10,2,0))</f>
        <v/>
      </c>
      <c r="BJ36" s="22" t="str">
        <f>IF(ISNA(VLOOKUP($BB$2:$BB$66,Notes!$C$1:$D$10,2,0)),"",VLOOKUP($BB$2:$BB$66,Notes!$C$1:$D$10,2,0))</f>
        <v/>
      </c>
      <c r="BK36" s="22" t="str">
        <f>IF(ISNA(VLOOKUP($BD$2:$BD$66,Notes!$E$1:$F$10,2,0)),"",VLOOKUP($BD$2:$BD$66,Notes!$E$1:$F$10,2,0))</f>
        <v/>
      </c>
      <c r="BL36" s="38">
        <f t="shared" si="40"/>
        <v>0</v>
      </c>
      <c r="BM36" s="34"/>
      <c r="BN36" s="32"/>
      <c r="BO36" s="32"/>
      <c r="BP36" s="32"/>
      <c r="BQ36" s="32"/>
      <c r="BR36" s="32"/>
      <c r="BS36" s="32"/>
      <c r="BT36" s="32"/>
      <c r="BU36" s="32"/>
      <c r="BV36" s="32"/>
      <c r="BW36" s="22">
        <f t="shared" si="41"/>
        <v>0</v>
      </c>
      <c r="BX36" s="33">
        <f t="shared" si="42"/>
        <v>0</v>
      </c>
      <c r="BY36" s="37" t="str">
        <f>IF(ISNA(VLOOKUP($BN$2:$BN$66,Notes!$A$1:$B$10,2,0)),"",VLOOKUP($BN$2:$BN$66,Notes!$A$1:$B$10,2,0))</f>
        <v/>
      </c>
      <c r="BZ36" s="22" t="str">
        <f>IF(ISNA(VLOOKUP($BP$2:$BP$66,Notes!$A$1:$B$10,2,0)),"",VLOOKUP($BP$2:$BP$66,Notes!$A$1:$B$10,2,0))</f>
        <v/>
      </c>
      <c r="CA36" s="22" t="str">
        <f>IF(ISNA(VLOOKUP($BR$2:$BR$66,Notes!$A$1:$B$10,2,0)),"",VLOOKUP($BR$2:$BR$66,Notes!$A$1:$B$10,2,0))</f>
        <v/>
      </c>
      <c r="CB36" s="22" t="str">
        <f>IF(ISNA(VLOOKUP($BT$2:$BT$66,Notes!$C$1:$D$10,2,0)),"",VLOOKUP($BT$2:$BT$66,Notes!$C$1:$D$10,2,0))</f>
        <v/>
      </c>
      <c r="CC36" s="22" t="str">
        <f>IF(ISNA(VLOOKUP($BV$2:$BV$66,Notes!$E$1:$F$10,2,0)),"",VLOOKUP($BV$2:$BV$66,Notes!$E$1:$F$10,2,0))</f>
        <v/>
      </c>
      <c r="CD36" s="38">
        <f t="shared" si="43"/>
        <v>0</v>
      </c>
      <c r="CE36" s="57">
        <f t="shared" si="20"/>
        <v>0</v>
      </c>
      <c r="CF36" s="22">
        <f t="shared" si="21"/>
        <v>0</v>
      </c>
      <c r="CG36" s="22">
        <f t="shared" si="22"/>
        <v>0</v>
      </c>
      <c r="CH36" s="22">
        <f t="shared" si="23"/>
        <v>0</v>
      </c>
    </row>
    <row r="37" spans="1:86">
      <c r="A37" s="35">
        <v>391</v>
      </c>
      <c r="B37" s="36" t="s">
        <v>88</v>
      </c>
      <c r="C37" s="35">
        <f t="shared" si="24"/>
        <v>0</v>
      </c>
      <c r="D37" s="22">
        <f t="shared" si="25"/>
        <v>0</v>
      </c>
      <c r="E37" s="22">
        <f t="shared" si="26"/>
        <v>0</v>
      </c>
      <c r="F37" s="22">
        <f t="shared" si="27"/>
        <v>0</v>
      </c>
      <c r="G37" s="22">
        <f t="shared" si="28"/>
        <v>0</v>
      </c>
      <c r="H37" s="22">
        <f t="shared" si="29"/>
        <v>0</v>
      </c>
      <c r="I37" s="33">
        <f t="shared" si="30"/>
        <v>0</v>
      </c>
      <c r="J37" s="36">
        <f t="shared" si="31"/>
        <v>0</v>
      </c>
      <c r="K37" s="34"/>
      <c r="L37" s="32"/>
      <c r="M37" s="32"/>
      <c r="N37" s="32"/>
      <c r="O37" s="32"/>
      <c r="P37" s="32"/>
      <c r="Q37" s="32"/>
      <c r="R37" s="32"/>
      <c r="S37" s="32"/>
      <c r="T37" s="32"/>
      <c r="U37" s="22">
        <f t="shared" si="32"/>
        <v>0</v>
      </c>
      <c r="V37" s="33">
        <f t="shared" si="33"/>
        <v>0</v>
      </c>
      <c r="W37" s="37" t="str">
        <f>IF(ISNA(VLOOKUP($L$2:$L$66,Notes!$A$1:$B$10,2,0)),"",VLOOKUP($L$2:$L$66,Notes!$A$1:$B$10,2,0))</f>
        <v/>
      </c>
      <c r="X37" s="22" t="str">
        <f>IF(ISNA(VLOOKUP($N$2:$N$66,Notes!$A$1:$B$10,2,0)),"",VLOOKUP($N$2:$N$66,Notes!$A$1:$B$10,2,0))</f>
        <v/>
      </c>
      <c r="Y37" s="22" t="str">
        <f>IF(ISNA(VLOOKUP($P$2:$P$66,Notes!$A$1:$B$10,2,0)),"",VLOOKUP($P$2:$P$66,Notes!$A$1:$B$10,2,0))</f>
        <v/>
      </c>
      <c r="Z37" s="22" t="str">
        <f>IF(ISNA(VLOOKUP($R$2:$R$66,Notes!$C$1:$D$10,2,0)),"",VLOOKUP($R$2:$R$66,Notes!$C$1:$D$10,2,0))</f>
        <v/>
      </c>
      <c r="AA37" s="22" t="str">
        <f>IF(ISNA(VLOOKUP($T$2:$T$66,Notes!$E$1:$F$10,2,0)),"",VLOOKUP($T$2:$T$66,Notes!$E$1:$F$10,2,0))</f>
        <v/>
      </c>
      <c r="AB37" s="38">
        <f t="shared" si="34"/>
        <v>0</v>
      </c>
      <c r="AC37" s="34"/>
      <c r="AD37" s="32"/>
      <c r="AE37" s="32"/>
      <c r="AF37" s="32"/>
      <c r="AG37" s="32"/>
      <c r="AH37" s="32"/>
      <c r="AI37" s="32"/>
      <c r="AJ37" s="32"/>
      <c r="AK37" s="32"/>
      <c r="AL37" s="32"/>
      <c r="AM37" s="22">
        <f t="shared" si="35"/>
        <v>0</v>
      </c>
      <c r="AN37" s="33">
        <f t="shared" si="36"/>
        <v>0</v>
      </c>
      <c r="AO37" s="37" t="str">
        <f>IF(ISNA(VLOOKUP($AD$2:$AD$66,Notes!$A$1:$B$10,2,0)),"",VLOOKUP($AD$2:$AD$66,Notes!$A$1:$B$10,2,0))</f>
        <v/>
      </c>
      <c r="AP37" s="22" t="str">
        <f>IF(ISNA(VLOOKUP($AF$2:$AF$66,Notes!$A$1:$B$10,2,0)),"",VLOOKUP($AF$2:$AF$66,Notes!$A$1:$B$10,2,0))</f>
        <v/>
      </c>
      <c r="AQ37" s="22" t="str">
        <f>IF(ISNA(VLOOKUP($AH$2:$AH$66,Notes!$A$1:$B$10,2,0)),"",VLOOKUP($AH$2:$AH$66,Notes!$A$1:$B$10,2,0))</f>
        <v/>
      </c>
      <c r="AR37" s="22" t="str">
        <f>IF(ISNA(VLOOKUP($AJ$2:$AJ$66,Notes!$C$1:$D$10,2,0)),"",VLOOKUP($AJ$2:$AJ$66,Notes!$C$1:$D$10,2,0))</f>
        <v/>
      </c>
      <c r="AS37" s="22" t="str">
        <f>IF(ISNA(VLOOKUP($AL$2:$AL$66,Notes!$E$1:$F$10,2,0)),"",VLOOKUP($AL$2:$AL$66,Notes!$E$1:$F$10,2,0))</f>
        <v/>
      </c>
      <c r="AT37" s="38">
        <f t="shared" si="37"/>
        <v>0</v>
      </c>
      <c r="AU37" s="34"/>
      <c r="AV37" s="32"/>
      <c r="AW37" s="32"/>
      <c r="AX37" s="32"/>
      <c r="AY37" s="32"/>
      <c r="AZ37" s="32"/>
      <c r="BA37" s="32"/>
      <c r="BB37" s="32"/>
      <c r="BC37" s="32"/>
      <c r="BD37" s="32"/>
      <c r="BE37" s="22">
        <f t="shared" si="38"/>
        <v>0</v>
      </c>
      <c r="BF37" s="33">
        <f t="shared" si="39"/>
        <v>0</v>
      </c>
      <c r="BG37" s="37" t="str">
        <f>IF(ISNA(VLOOKUP($AV$2:$AV$66,Notes!$A$1:$B$10,2,0)),"",VLOOKUP($AV$2:$AV$66,Notes!$A$1:$B$10,2,0))</f>
        <v/>
      </c>
      <c r="BH37" s="22" t="str">
        <f>IF(ISNA(VLOOKUP($AX$2:$AX$66,Notes!$A$1:$B$10,2,0)),"",VLOOKUP($AX$2:$AX$66,Notes!$A$1:$B$10,2,0))</f>
        <v/>
      </c>
      <c r="BI37" s="22" t="str">
        <f>IF(ISNA(VLOOKUP($AZ$2:$AZ$66,Notes!$A$1:$B$10,2,0)),"",VLOOKUP($AZ$2:$AZ$66,Notes!$A$1:$B$10,2,0))</f>
        <v/>
      </c>
      <c r="BJ37" s="22" t="str">
        <f>IF(ISNA(VLOOKUP($BB$2:$BB$66,Notes!$C$1:$D$10,2,0)),"",VLOOKUP($BB$2:$BB$66,Notes!$C$1:$D$10,2,0))</f>
        <v/>
      </c>
      <c r="BK37" s="22" t="str">
        <f>IF(ISNA(VLOOKUP($BD$2:$BD$66,Notes!$E$1:$F$10,2,0)),"",VLOOKUP($BD$2:$BD$66,Notes!$E$1:$F$10,2,0))</f>
        <v/>
      </c>
      <c r="BL37" s="38">
        <f t="shared" si="40"/>
        <v>0</v>
      </c>
      <c r="BM37" s="34"/>
      <c r="BN37" s="32"/>
      <c r="BO37" s="32"/>
      <c r="BP37" s="32"/>
      <c r="BQ37" s="32"/>
      <c r="BR37" s="32"/>
      <c r="BS37" s="32"/>
      <c r="BT37" s="32"/>
      <c r="BU37" s="32"/>
      <c r="BV37" s="32"/>
      <c r="BW37" s="22">
        <f t="shared" si="41"/>
        <v>0</v>
      </c>
      <c r="BX37" s="33">
        <f t="shared" si="42"/>
        <v>0</v>
      </c>
      <c r="BY37" s="37" t="str">
        <f>IF(ISNA(VLOOKUP($BN$2:$BN$66,Notes!$A$1:$B$10,2,0)),"",VLOOKUP($BN$2:$BN$66,Notes!$A$1:$B$10,2,0))</f>
        <v/>
      </c>
      <c r="BZ37" s="22" t="str">
        <f>IF(ISNA(VLOOKUP($BP$2:$BP$66,Notes!$A$1:$B$10,2,0)),"",VLOOKUP($BP$2:$BP$66,Notes!$A$1:$B$10,2,0))</f>
        <v/>
      </c>
      <c r="CA37" s="22" t="str">
        <f>IF(ISNA(VLOOKUP($BR$2:$BR$66,Notes!$A$1:$B$10,2,0)),"",VLOOKUP($BR$2:$BR$66,Notes!$A$1:$B$10,2,0))</f>
        <v/>
      </c>
      <c r="CB37" s="22" t="str">
        <f>IF(ISNA(VLOOKUP($BT$2:$BT$66,Notes!$C$1:$D$10,2,0)),"",VLOOKUP($BT$2:$BT$66,Notes!$C$1:$D$10,2,0))</f>
        <v/>
      </c>
      <c r="CC37" s="22" t="str">
        <f>IF(ISNA(VLOOKUP($BV$2:$BV$66,Notes!$E$1:$F$10,2,0)),"",VLOOKUP($BV$2:$BV$66,Notes!$E$1:$F$10,2,0))</f>
        <v/>
      </c>
      <c r="CD37" s="38">
        <f t="shared" si="43"/>
        <v>0</v>
      </c>
      <c r="CE37" s="57">
        <f t="shared" si="20"/>
        <v>0</v>
      </c>
      <c r="CF37" s="22">
        <f t="shared" si="21"/>
        <v>0</v>
      </c>
      <c r="CG37" s="22">
        <f t="shared" si="22"/>
        <v>0</v>
      </c>
      <c r="CH37" s="22">
        <f t="shared" si="23"/>
        <v>0</v>
      </c>
    </row>
    <row r="38" spans="1:86">
      <c r="A38" s="35">
        <v>411</v>
      </c>
      <c r="B38" s="36" t="s">
        <v>89</v>
      </c>
      <c r="C38" s="35">
        <f t="shared" si="24"/>
        <v>0</v>
      </c>
      <c r="D38" s="22">
        <f t="shared" si="25"/>
        <v>0</v>
      </c>
      <c r="E38" s="22">
        <f t="shared" si="26"/>
        <v>0</v>
      </c>
      <c r="F38" s="22">
        <f t="shared" si="27"/>
        <v>0</v>
      </c>
      <c r="G38" s="22">
        <f t="shared" si="28"/>
        <v>0</v>
      </c>
      <c r="H38" s="22">
        <f t="shared" si="29"/>
        <v>0</v>
      </c>
      <c r="I38" s="33">
        <f t="shared" si="30"/>
        <v>0</v>
      </c>
      <c r="J38" s="36">
        <f t="shared" si="31"/>
        <v>0</v>
      </c>
      <c r="K38" s="34"/>
      <c r="L38" s="32"/>
      <c r="M38" s="32"/>
      <c r="N38" s="32"/>
      <c r="O38" s="32"/>
      <c r="P38" s="32"/>
      <c r="Q38" s="32"/>
      <c r="R38" s="32"/>
      <c r="S38" s="32"/>
      <c r="T38" s="32"/>
      <c r="U38" s="22">
        <f t="shared" si="32"/>
        <v>0</v>
      </c>
      <c r="V38" s="33">
        <f t="shared" si="33"/>
        <v>0</v>
      </c>
      <c r="W38" s="37" t="str">
        <f>IF(ISNA(VLOOKUP($L$2:$L$66,Notes!$A$1:$B$10,2,0)),"",VLOOKUP($L$2:$L$66,Notes!$A$1:$B$10,2,0))</f>
        <v/>
      </c>
      <c r="X38" s="22" t="str">
        <f>IF(ISNA(VLOOKUP($N$2:$N$66,Notes!$A$1:$B$10,2,0)),"",VLOOKUP($N$2:$N$66,Notes!$A$1:$B$10,2,0))</f>
        <v/>
      </c>
      <c r="Y38" s="22" t="str">
        <f>IF(ISNA(VLOOKUP($P$2:$P$66,Notes!$A$1:$B$10,2,0)),"",VLOOKUP($P$2:$P$66,Notes!$A$1:$B$10,2,0))</f>
        <v/>
      </c>
      <c r="Z38" s="22" t="str">
        <f>IF(ISNA(VLOOKUP($R$2:$R$66,Notes!$C$1:$D$10,2,0)),"",VLOOKUP($R$2:$R$66,Notes!$C$1:$D$10,2,0))</f>
        <v/>
      </c>
      <c r="AA38" s="22" t="str">
        <f>IF(ISNA(VLOOKUP($T$2:$T$66,Notes!$E$1:$F$10,2,0)),"",VLOOKUP($T$2:$T$66,Notes!$E$1:$F$10,2,0))</f>
        <v/>
      </c>
      <c r="AB38" s="38">
        <f t="shared" si="34"/>
        <v>0</v>
      </c>
      <c r="AC38" s="34"/>
      <c r="AD38" s="32"/>
      <c r="AE38" s="32"/>
      <c r="AF38" s="32"/>
      <c r="AG38" s="32"/>
      <c r="AH38" s="32"/>
      <c r="AI38" s="32"/>
      <c r="AJ38" s="32"/>
      <c r="AK38" s="32"/>
      <c r="AL38" s="32"/>
      <c r="AM38" s="22">
        <f t="shared" si="35"/>
        <v>0</v>
      </c>
      <c r="AN38" s="33">
        <f t="shared" si="36"/>
        <v>0</v>
      </c>
      <c r="AO38" s="37" t="str">
        <f>IF(ISNA(VLOOKUP($AD$2:$AD$66,Notes!$A$1:$B$10,2,0)),"",VLOOKUP($AD$2:$AD$66,Notes!$A$1:$B$10,2,0))</f>
        <v/>
      </c>
      <c r="AP38" s="22" t="str">
        <f>IF(ISNA(VLOOKUP($AF$2:$AF$66,Notes!$A$1:$B$10,2,0)),"",VLOOKUP($AF$2:$AF$66,Notes!$A$1:$B$10,2,0))</f>
        <v/>
      </c>
      <c r="AQ38" s="22" t="str">
        <f>IF(ISNA(VLOOKUP($AH$2:$AH$66,Notes!$A$1:$B$10,2,0)),"",VLOOKUP($AH$2:$AH$66,Notes!$A$1:$B$10,2,0))</f>
        <v/>
      </c>
      <c r="AR38" s="22" t="str">
        <f>IF(ISNA(VLOOKUP($AJ$2:$AJ$66,Notes!$C$1:$D$10,2,0)),"",VLOOKUP($AJ$2:$AJ$66,Notes!$C$1:$D$10,2,0))</f>
        <v/>
      </c>
      <c r="AS38" s="22" t="str">
        <f>IF(ISNA(VLOOKUP($AL$2:$AL$66,Notes!$E$1:$F$10,2,0)),"",VLOOKUP($AL$2:$AL$66,Notes!$E$1:$F$10,2,0))</f>
        <v/>
      </c>
      <c r="AT38" s="38">
        <f t="shared" si="37"/>
        <v>0</v>
      </c>
      <c r="AU38" s="34"/>
      <c r="AV38" s="32"/>
      <c r="AW38" s="32"/>
      <c r="AX38" s="32"/>
      <c r="AY38" s="32"/>
      <c r="AZ38" s="32"/>
      <c r="BA38" s="32"/>
      <c r="BB38" s="32"/>
      <c r="BC38" s="32"/>
      <c r="BD38" s="32"/>
      <c r="BE38" s="22">
        <f t="shared" si="38"/>
        <v>0</v>
      </c>
      <c r="BF38" s="33">
        <f t="shared" si="39"/>
        <v>0</v>
      </c>
      <c r="BG38" s="37" t="str">
        <f>IF(ISNA(VLOOKUP($AV$2:$AV$66,Notes!$A$1:$B$10,2,0)),"",VLOOKUP($AV$2:$AV$66,Notes!$A$1:$B$10,2,0))</f>
        <v/>
      </c>
      <c r="BH38" s="22" t="str">
        <f>IF(ISNA(VLOOKUP($AX$2:$AX$66,Notes!$A$1:$B$10,2,0)),"",VLOOKUP($AX$2:$AX$66,Notes!$A$1:$B$10,2,0))</f>
        <v/>
      </c>
      <c r="BI38" s="22" t="str">
        <f>IF(ISNA(VLOOKUP($AZ$2:$AZ$66,Notes!$A$1:$B$10,2,0)),"",VLOOKUP($AZ$2:$AZ$66,Notes!$A$1:$B$10,2,0))</f>
        <v/>
      </c>
      <c r="BJ38" s="22" t="str">
        <f>IF(ISNA(VLOOKUP($BB$2:$BB$66,Notes!$C$1:$D$10,2,0)),"",VLOOKUP($BB$2:$BB$66,Notes!$C$1:$D$10,2,0))</f>
        <v/>
      </c>
      <c r="BK38" s="22" t="str">
        <f>IF(ISNA(VLOOKUP($BD$2:$BD$66,Notes!$E$1:$F$10,2,0)),"",VLOOKUP($BD$2:$BD$66,Notes!$E$1:$F$10,2,0))</f>
        <v/>
      </c>
      <c r="BL38" s="38">
        <f t="shared" si="40"/>
        <v>0</v>
      </c>
      <c r="BM38" s="34"/>
      <c r="BN38" s="32"/>
      <c r="BO38" s="32"/>
      <c r="BP38" s="32"/>
      <c r="BQ38" s="32"/>
      <c r="BR38" s="32"/>
      <c r="BS38" s="32"/>
      <c r="BT38" s="32"/>
      <c r="BU38" s="32"/>
      <c r="BV38" s="32"/>
      <c r="BW38" s="22">
        <f t="shared" si="41"/>
        <v>0</v>
      </c>
      <c r="BX38" s="33">
        <f t="shared" si="42"/>
        <v>0</v>
      </c>
      <c r="BY38" s="37" t="str">
        <f>IF(ISNA(VLOOKUP($BN$2:$BN$66,Notes!$A$1:$B$10,2,0)),"",VLOOKUP($BN$2:$BN$66,Notes!$A$1:$B$10,2,0))</f>
        <v/>
      </c>
      <c r="BZ38" s="22" t="str">
        <f>IF(ISNA(VLOOKUP($BP$2:$BP$66,Notes!$A$1:$B$10,2,0)),"",VLOOKUP($BP$2:$BP$66,Notes!$A$1:$B$10,2,0))</f>
        <v/>
      </c>
      <c r="CA38" s="22" t="str">
        <f>IF(ISNA(VLOOKUP($BR$2:$BR$66,Notes!$A$1:$B$10,2,0)),"",VLOOKUP($BR$2:$BR$66,Notes!$A$1:$B$10,2,0))</f>
        <v/>
      </c>
      <c r="CB38" s="22" t="str">
        <f>IF(ISNA(VLOOKUP($BT$2:$BT$66,Notes!$C$1:$D$10,2,0)),"",VLOOKUP($BT$2:$BT$66,Notes!$C$1:$D$10,2,0))</f>
        <v/>
      </c>
      <c r="CC38" s="22" t="str">
        <f>IF(ISNA(VLOOKUP($BV$2:$BV$66,Notes!$E$1:$F$10,2,0)),"",VLOOKUP($BV$2:$BV$66,Notes!$E$1:$F$10,2,0))</f>
        <v/>
      </c>
      <c r="CD38" s="38">
        <f t="shared" si="43"/>
        <v>0</v>
      </c>
      <c r="CE38" s="57">
        <f t="shared" si="20"/>
        <v>0</v>
      </c>
      <c r="CF38" s="22">
        <f t="shared" si="21"/>
        <v>0</v>
      </c>
      <c r="CG38" s="22">
        <f t="shared" si="22"/>
        <v>0</v>
      </c>
      <c r="CH38" s="22">
        <f t="shared" si="23"/>
        <v>0</v>
      </c>
    </row>
    <row r="39" spans="1:86">
      <c r="A39" s="95">
        <v>422</v>
      </c>
      <c r="B39" s="139" t="s">
        <v>155</v>
      </c>
      <c r="C39" s="35">
        <f t="shared" si="24"/>
        <v>0</v>
      </c>
      <c r="D39" s="22">
        <f t="shared" si="25"/>
        <v>0</v>
      </c>
      <c r="E39" s="22">
        <f t="shared" si="26"/>
        <v>0</v>
      </c>
      <c r="F39" s="22">
        <f t="shared" si="27"/>
        <v>0</v>
      </c>
      <c r="G39" s="22">
        <f t="shared" si="28"/>
        <v>0</v>
      </c>
      <c r="H39" s="22">
        <f t="shared" si="29"/>
        <v>0</v>
      </c>
      <c r="I39" s="33">
        <f t="shared" si="30"/>
        <v>0</v>
      </c>
      <c r="J39" s="36">
        <f t="shared" si="31"/>
        <v>0</v>
      </c>
      <c r="K39" s="34"/>
      <c r="L39" s="32"/>
      <c r="M39" s="32"/>
      <c r="N39" s="32"/>
      <c r="O39" s="32"/>
      <c r="P39" s="32"/>
      <c r="Q39" s="32"/>
      <c r="R39" s="32"/>
      <c r="S39" s="32"/>
      <c r="T39" s="32"/>
      <c r="U39" s="22">
        <f t="shared" si="32"/>
        <v>0</v>
      </c>
      <c r="V39" s="33">
        <f t="shared" si="33"/>
        <v>0</v>
      </c>
      <c r="W39" s="37" t="str">
        <f>IF(ISNA(VLOOKUP($L$2:$L$66,Notes!$A$1:$B$10,2,0)),"",VLOOKUP($L$2:$L$66,Notes!$A$1:$B$10,2,0))</f>
        <v/>
      </c>
      <c r="X39" s="22" t="str">
        <f>IF(ISNA(VLOOKUP($N$2:$N$66,Notes!$A$1:$B$10,2,0)),"",VLOOKUP($N$2:$N$66,Notes!$A$1:$B$10,2,0))</f>
        <v/>
      </c>
      <c r="Y39" s="22" t="str">
        <f>IF(ISNA(VLOOKUP($P$2:$P$66,Notes!$A$1:$B$10,2,0)),"",VLOOKUP($P$2:$P$66,Notes!$A$1:$B$10,2,0))</f>
        <v/>
      </c>
      <c r="Z39" s="22" t="str">
        <f>IF(ISNA(VLOOKUP($R$2:$R$66,Notes!$C$1:$D$10,2,0)),"",VLOOKUP($R$2:$R$66,Notes!$C$1:$D$10,2,0))</f>
        <v/>
      </c>
      <c r="AA39" s="22" t="str">
        <f>IF(ISNA(VLOOKUP($T$2:$T$66,Notes!$E$1:$F$10,2,0)),"",VLOOKUP($T$2:$T$66,Notes!$E$1:$F$10,2,0))</f>
        <v/>
      </c>
      <c r="AB39" s="38">
        <f t="shared" si="34"/>
        <v>0</v>
      </c>
      <c r="AC39" s="34"/>
      <c r="AD39" s="32"/>
      <c r="AE39" s="32"/>
      <c r="AF39" s="32"/>
      <c r="AG39" s="32"/>
      <c r="AH39" s="32"/>
      <c r="AI39" s="32"/>
      <c r="AJ39" s="32"/>
      <c r="AK39" s="32"/>
      <c r="AL39" s="32"/>
      <c r="AM39" s="22">
        <f t="shared" si="35"/>
        <v>0</v>
      </c>
      <c r="AN39" s="33">
        <f t="shared" si="36"/>
        <v>0</v>
      </c>
      <c r="AO39" s="37" t="str">
        <f>IF(ISNA(VLOOKUP($AD$2:$AD$66,Notes!$A$1:$B$10,2,0)),"",VLOOKUP($AD$2:$AD$66,Notes!$A$1:$B$10,2,0))</f>
        <v/>
      </c>
      <c r="AP39" s="22" t="str">
        <f>IF(ISNA(VLOOKUP($AF$2:$AF$66,Notes!$A$1:$B$10,2,0)),"",VLOOKUP($AF$2:$AF$66,Notes!$A$1:$B$10,2,0))</f>
        <v/>
      </c>
      <c r="AQ39" s="22" t="str">
        <f>IF(ISNA(VLOOKUP($AH$2:$AH$66,Notes!$A$1:$B$10,2,0)),"",VLOOKUP($AH$2:$AH$66,Notes!$A$1:$B$10,2,0))</f>
        <v/>
      </c>
      <c r="AR39" s="22" t="str">
        <f>IF(ISNA(VLOOKUP($AJ$2:$AJ$66,Notes!$C$1:$D$10,2,0)),"",VLOOKUP($AJ$2:$AJ$66,Notes!$C$1:$D$10,2,0))</f>
        <v/>
      </c>
      <c r="AS39" s="22" t="str">
        <f>IF(ISNA(VLOOKUP($AL$2:$AL$66,Notes!$E$1:$F$10,2,0)),"",VLOOKUP($AL$2:$AL$66,Notes!$E$1:$F$10,2,0))</f>
        <v/>
      </c>
      <c r="AT39" s="38">
        <f t="shared" si="37"/>
        <v>0</v>
      </c>
      <c r="AU39" s="34"/>
      <c r="AV39" s="32"/>
      <c r="AW39" s="32"/>
      <c r="AX39" s="32"/>
      <c r="AY39" s="32"/>
      <c r="AZ39" s="32"/>
      <c r="BA39" s="32"/>
      <c r="BB39" s="32"/>
      <c r="BC39" s="32"/>
      <c r="BD39" s="32"/>
      <c r="BE39" s="22">
        <f t="shared" si="38"/>
        <v>0</v>
      </c>
      <c r="BF39" s="33">
        <f t="shared" si="39"/>
        <v>0</v>
      </c>
      <c r="BG39" s="37" t="str">
        <f>IF(ISNA(VLOOKUP($AV$2:$AV$66,Notes!$A$1:$B$10,2,0)),"",VLOOKUP($AV$2:$AV$66,Notes!$A$1:$B$10,2,0))</f>
        <v/>
      </c>
      <c r="BH39" s="22" t="str">
        <f>IF(ISNA(VLOOKUP($AX$2:$AX$66,Notes!$A$1:$B$10,2,0)),"",VLOOKUP($AX$2:$AX$66,Notes!$A$1:$B$10,2,0))</f>
        <v/>
      </c>
      <c r="BI39" s="22" t="str">
        <f>IF(ISNA(VLOOKUP($AZ$2:$AZ$66,Notes!$A$1:$B$10,2,0)),"",VLOOKUP($AZ$2:$AZ$66,Notes!$A$1:$B$10,2,0))</f>
        <v/>
      </c>
      <c r="BJ39" s="22" t="str">
        <f>IF(ISNA(VLOOKUP($BB$2:$BB$66,Notes!$C$1:$D$10,2,0)),"",VLOOKUP($BB$2:$BB$66,Notes!$C$1:$D$10,2,0))</f>
        <v/>
      </c>
      <c r="BK39" s="22" t="str">
        <f>IF(ISNA(VLOOKUP($BD$2:$BD$66,Notes!$E$1:$F$10,2,0)),"",VLOOKUP($BD$2:$BD$66,Notes!$E$1:$F$10,2,0))</f>
        <v/>
      </c>
      <c r="BL39" s="38">
        <f t="shared" si="40"/>
        <v>0</v>
      </c>
      <c r="BM39" s="34"/>
      <c r="BN39" s="32"/>
      <c r="BO39" s="32"/>
      <c r="BP39" s="32"/>
      <c r="BQ39" s="32"/>
      <c r="BR39" s="32"/>
      <c r="BS39" s="32"/>
      <c r="BT39" s="32"/>
      <c r="BU39" s="32"/>
      <c r="BV39" s="32"/>
      <c r="BW39" s="22">
        <f t="shared" si="41"/>
        <v>0</v>
      </c>
      <c r="BX39" s="33">
        <f t="shared" si="42"/>
        <v>0</v>
      </c>
      <c r="BY39" s="37" t="str">
        <f>IF(ISNA(VLOOKUP($BN$2:$BN$66,Notes!$A$1:$B$10,2,0)),"",VLOOKUP($BN$2:$BN$66,Notes!$A$1:$B$10,2,0))</f>
        <v/>
      </c>
      <c r="BZ39" s="22" t="str">
        <f>IF(ISNA(VLOOKUP($BP$2:$BP$66,Notes!$A$1:$B$10,2,0)),"",VLOOKUP($BP$2:$BP$66,Notes!$A$1:$B$10,2,0))</f>
        <v/>
      </c>
      <c r="CA39" s="22" t="str">
        <f>IF(ISNA(VLOOKUP($BR$2:$BR$66,Notes!$A$1:$B$10,2,0)),"",VLOOKUP($BR$2:$BR$66,Notes!$A$1:$B$10,2,0))</f>
        <v/>
      </c>
      <c r="CB39" s="22" t="str">
        <f>IF(ISNA(VLOOKUP($BT$2:$BT$66,Notes!$C$1:$D$10,2,0)),"",VLOOKUP($BT$2:$BT$66,Notes!$C$1:$D$10,2,0))</f>
        <v/>
      </c>
      <c r="CC39" s="22" t="str">
        <f>IF(ISNA(VLOOKUP($BV$2:$BV$66,Notes!$E$1:$F$10,2,0)),"",VLOOKUP($BV$2:$BV$66,Notes!$E$1:$F$10,2,0))</f>
        <v/>
      </c>
      <c r="CD39" s="38">
        <f t="shared" si="43"/>
        <v>0</v>
      </c>
      <c r="CE39" s="57">
        <f t="shared" si="20"/>
        <v>0</v>
      </c>
      <c r="CF39" s="22">
        <f t="shared" si="21"/>
        <v>0</v>
      </c>
      <c r="CG39" s="22">
        <f t="shared" si="22"/>
        <v>0</v>
      </c>
      <c r="CH39" s="22">
        <f t="shared" si="23"/>
        <v>0</v>
      </c>
    </row>
    <row r="40" spans="1:86">
      <c r="A40" s="35">
        <v>464</v>
      </c>
      <c r="B40" s="36" t="s">
        <v>90</v>
      </c>
      <c r="C40" s="35">
        <f t="shared" si="24"/>
        <v>0</v>
      </c>
      <c r="D40" s="22">
        <f t="shared" si="25"/>
        <v>0</v>
      </c>
      <c r="E40" s="22">
        <f t="shared" si="26"/>
        <v>0</v>
      </c>
      <c r="F40" s="22">
        <f t="shared" si="27"/>
        <v>0</v>
      </c>
      <c r="G40" s="22">
        <f t="shared" si="28"/>
        <v>0</v>
      </c>
      <c r="H40" s="22">
        <f t="shared" si="29"/>
        <v>0</v>
      </c>
      <c r="I40" s="33">
        <f t="shared" si="30"/>
        <v>0</v>
      </c>
      <c r="J40" s="36">
        <f t="shared" si="31"/>
        <v>0</v>
      </c>
      <c r="K40" s="34"/>
      <c r="L40" s="32"/>
      <c r="M40" s="32"/>
      <c r="N40" s="32"/>
      <c r="O40" s="32"/>
      <c r="P40" s="32"/>
      <c r="Q40" s="32"/>
      <c r="R40" s="32"/>
      <c r="S40" s="32"/>
      <c r="T40" s="32"/>
      <c r="U40" s="22">
        <f t="shared" si="32"/>
        <v>0</v>
      </c>
      <c r="V40" s="33">
        <f t="shared" si="33"/>
        <v>0</v>
      </c>
      <c r="W40" s="37" t="str">
        <f>IF(ISNA(VLOOKUP($L$2:$L$66,Notes!$A$1:$B$10,2,0)),"",VLOOKUP($L$2:$L$66,Notes!$A$1:$B$10,2,0))</f>
        <v/>
      </c>
      <c r="X40" s="22" t="str">
        <f>IF(ISNA(VLOOKUP($N$2:$N$66,Notes!$A$1:$B$10,2,0)),"",VLOOKUP($N$2:$N$66,Notes!$A$1:$B$10,2,0))</f>
        <v/>
      </c>
      <c r="Y40" s="22" t="str">
        <f>IF(ISNA(VLOOKUP($P$2:$P$66,Notes!$A$1:$B$10,2,0)),"",VLOOKUP($P$2:$P$66,Notes!$A$1:$B$10,2,0))</f>
        <v/>
      </c>
      <c r="Z40" s="22" t="str">
        <f>IF(ISNA(VLOOKUP($R$2:$R$66,Notes!$C$1:$D$10,2,0)),"",VLOOKUP($R$2:$R$66,Notes!$C$1:$D$10,2,0))</f>
        <v/>
      </c>
      <c r="AA40" s="22" t="str">
        <f>IF(ISNA(VLOOKUP($T$2:$T$66,Notes!$E$1:$F$10,2,0)),"",VLOOKUP($T$2:$T$66,Notes!$E$1:$F$10,2,0))</f>
        <v/>
      </c>
      <c r="AB40" s="38">
        <f t="shared" si="34"/>
        <v>0</v>
      </c>
      <c r="AC40" s="34"/>
      <c r="AD40" s="32"/>
      <c r="AE40" s="32"/>
      <c r="AF40" s="32"/>
      <c r="AG40" s="32"/>
      <c r="AH40" s="32"/>
      <c r="AI40" s="32"/>
      <c r="AJ40" s="32"/>
      <c r="AK40" s="32"/>
      <c r="AL40" s="32"/>
      <c r="AM40" s="22">
        <f t="shared" si="35"/>
        <v>0</v>
      </c>
      <c r="AN40" s="33">
        <f t="shared" si="36"/>
        <v>0</v>
      </c>
      <c r="AO40" s="37" t="str">
        <f>IF(ISNA(VLOOKUP($AD$2:$AD$66,Notes!$A$1:$B$10,2,0)),"",VLOOKUP($AD$2:$AD$66,Notes!$A$1:$B$10,2,0))</f>
        <v/>
      </c>
      <c r="AP40" s="22" t="str">
        <f>IF(ISNA(VLOOKUP($AF$2:$AF$66,Notes!$A$1:$B$10,2,0)),"",VLOOKUP($AF$2:$AF$66,Notes!$A$1:$B$10,2,0))</f>
        <v/>
      </c>
      <c r="AQ40" s="22" t="str">
        <f>IF(ISNA(VLOOKUP($AH$2:$AH$66,Notes!$A$1:$B$10,2,0)),"",VLOOKUP($AH$2:$AH$66,Notes!$A$1:$B$10,2,0))</f>
        <v/>
      </c>
      <c r="AR40" s="22" t="str">
        <f>IF(ISNA(VLOOKUP($AJ$2:$AJ$66,Notes!$C$1:$D$10,2,0)),"",VLOOKUP($AJ$2:$AJ$66,Notes!$C$1:$D$10,2,0))</f>
        <v/>
      </c>
      <c r="AS40" s="22" t="str">
        <f>IF(ISNA(VLOOKUP($AL$2:$AL$66,Notes!$E$1:$F$10,2,0)),"",VLOOKUP($AL$2:$AL$66,Notes!$E$1:$F$10,2,0))</f>
        <v/>
      </c>
      <c r="AT40" s="38">
        <f t="shared" si="37"/>
        <v>0</v>
      </c>
      <c r="AU40" s="34"/>
      <c r="AV40" s="32"/>
      <c r="AW40" s="32"/>
      <c r="AX40" s="32"/>
      <c r="AY40" s="32"/>
      <c r="AZ40" s="32"/>
      <c r="BA40" s="32"/>
      <c r="BB40" s="32"/>
      <c r="BC40" s="32"/>
      <c r="BD40" s="32"/>
      <c r="BE40" s="22">
        <f t="shared" si="38"/>
        <v>0</v>
      </c>
      <c r="BF40" s="33">
        <f t="shared" si="39"/>
        <v>0</v>
      </c>
      <c r="BG40" s="37" t="str">
        <f>IF(ISNA(VLOOKUP($AV$2:$AV$66,Notes!$A$1:$B$10,2,0)),"",VLOOKUP($AV$2:$AV$66,Notes!$A$1:$B$10,2,0))</f>
        <v/>
      </c>
      <c r="BH40" s="22" t="str">
        <f>IF(ISNA(VLOOKUP($AX$2:$AX$66,Notes!$A$1:$B$10,2,0)),"",VLOOKUP($AX$2:$AX$66,Notes!$A$1:$B$10,2,0))</f>
        <v/>
      </c>
      <c r="BI40" s="22" t="str">
        <f>IF(ISNA(VLOOKUP($AZ$2:$AZ$66,Notes!$A$1:$B$10,2,0)),"",VLOOKUP($AZ$2:$AZ$66,Notes!$A$1:$B$10,2,0))</f>
        <v/>
      </c>
      <c r="BJ40" s="22" t="str">
        <f>IF(ISNA(VLOOKUP($BB$2:$BB$66,Notes!$C$1:$D$10,2,0)),"",VLOOKUP($BB$2:$BB$66,Notes!$C$1:$D$10,2,0))</f>
        <v/>
      </c>
      <c r="BK40" s="22" t="str">
        <f>IF(ISNA(VLOOKUP($BD$2:$BD$66,Notes!$E$1:$F$10,2,0)),"",VLOOKUP($BD$2:$BD$66,Notes!$E$1:$F$10,2,0))</f>
        <v/>
      </c>
      <c r="BL40" s="38">
        <f t="shared" si="40"/>
        <v>0</v>
      </c>
      <c r="BM40" s="34"/>
      <c r="BN40" s="32"/>
      <c r="BO40" s="32"/>
      <c r="BP40" s="32"/>
      <c r="BQ40" s="32"/>
      <c r="BR40" s="32"/>
      <c r="BS40" s="32"/>
      <c r="BT40" s="32"/>
      <c r="BU40" s="32"/>
      <c r="BV40" s="32"/>
      <c r="BW40" s="22">
        <f t="shared" si="41"/>
        <v>0</v>
      </c>
      <c r="BX40" s="33">
        <f t="shared" si="42"/>
        <v>0</v>
      </c>
      <c r="BY40" s="37" t="str">
        <f>IF(ISNA(VLOOKUP($BN$2:$BN$66,Notes!$A$1:$B$10,2,0)),"",VLOOKUP($BN$2:$BN$66,Notes!$A$1:$B$10,2,0))</f>
        <v/>
      </c>
      <c r="BZ40" s="22" t="str">
        <f>IF(ISNA(VLOOKUP($BP$2:$BP$66,Notes!$A$1:$B$10,2,0)),"",VLOOKUP($BP$2:$BP$66,Notes!$A$1:$B$10,2,0))</f>
        <v/>
      </c>
      <c r="CA40" s="22" t="str">
        <f>IF(ISNA(VLOOKUP($BR$2:$BR$66,Notes!$A$1:$B$10,2,0)),"",VLOOKUP($BR$2:$BR$66,Notes!$A$1:$B$10,2,0))</f>
        <v/>
      </c>
      <c r="CB40" s="22" t="str">
        <f>IF(ISNA(VLOOKUP($BT$2:$BT$66,Notes!$C$1:$D$10,2,0)),"",VLOOKUP($BT$2:$BT$66,Notes!$C$1:$D$10,2,0))</f>
        <v/>
      </c>
      <c r="CC40" s="22" t="str">
        <f>IF(ISNA(VLOOKUP($BV$2:$BV$66,Notes!$E$1:$F$10,2,0)),"",VLOOKUP($BV$2:$BV$66,Notes!$E$1:$F$10,2,0))</f>
        <v/>
      </c>
      <c r="CD40" s="38">
        <f t="shared" si="43"/>
        <v>0</v>
      </c>
      <c r="CE40" s="57">
        <f t="shared" si="20"/>
        <v>0</v>
      </c>
      <c r="CF40" s="22">
        <f t="shared" si="21"/>
        <v>0</v>
      </c>
      <c r="CG40" s="22">
        <f t="shared" si="22"/>
        <v>0</v>
      </c>
      <c r="CH40" s="22">
        <f t="shared" si="23"/>
        <v>0</v>
      </c>
    </row>
    <row r="41" spans="1:86">
      <c r="A41" s="35">
        <v>471</v>
      </c>
      <c r="B41" s="36" t="s">
        <v>39</v>
      </c>
      <c r="C41" s="35">
        <f t="shared" si="24"/>
        <v>0</v>
      </c>
      <c r="D41" s="22">
        <f t="shared" si="25"/>
        <v>0</v>
      </c>
      <c r="E41" s="22">
        <f t="shared" si="26"/>
        <v>0</v>
      </c>
      <c r="F41" s="22">
        <f t="shared" si="27"/>
        <v>0</v>
      </c>
      <c r="G41" s="22">
        <f t="shared" si="28"/>
        <v>0</v>
      </c>
      <c r="H41" s="22">
        <f t="shared" si="29"/>
        <v>0</v>
      </c>
      <c r="I41" s="33">
        <f t="shared" si="30"/>
        <v>0</v>
      </c>
      <c r="J41" s="36">
        <f t="shared" si="31"/>
        <v>0</v>
      </c>
      <c r="K41" s="34"/>
      <c r="L41" s="32"/>
      <c r="M41" s="32"/>
      <c r="N41" s="32"/>
      <c r="O41" s="32"/>
      <c r="P41" s="32"/>
      <c r="Q41" s="32"/>
      <c r="R41" s="32"/>
      <c r="S41" s="32"/>
      <c r="T41" s="32"/>
      <c r="U41" s="22">
        <f t="shared" si="32"/>
        <v>0</v>
      </c>
      <c r="V41" s="33">
        <f t="shared" si="33"/>
        <v>0</v>
      </c>
      <c r="W41" s="37" t="str">
        <f>IF(ISNA(VLOOKUP($L$2:$L$66,Notes!$A$1:$B$10,2,0)),"",VLOOKUP($L$2:$L$66,Notes!$A$1:$B$10,2,0))</f>
        <v/>
      </c>
      <c r="X41" s="22" t="str">
        <f>IF(ISNA(VLOOKUP($N$2:$N$66,Notes!$A$1:$B$10,2,0)),"",VLOOKUP($N$2:$N$66,Notes!$A$1:$B$10,2,0))</f>
        <v/>
      </c>
      <c r="Y41" s="22" t="str">
        <f>IF(ISNA(VLOOKUP($P$2:$P$66,Notes!$A$1:$B$10,2,0)),"",VLOOKUP($P$2:$P$66,Notes!$A$1:$B$10,2,0))</f>
        <v/>
      </c>
      <c r="Z41" s="22" t="str">
        <f>IF(ISNA(VLOOKUP($R$2:$R$66,Notes!$C$1:$D$10,2,0)),"",VLOOKUP($R$2:$R$66,Notes!$C$1:$D$10,2,0))</f>
        <v/>
      </c>
      <c r="AA41" s="22" t="str">
        <f>IF(ISNA(VLOOKUP($T$2:$T$66,Notes!$E$1:$F$10,2,0)),"",VLOOKUP($T$2:$T$66,Notes!$E$1:$F$10,2,0))</f>
        <v/>
      </c>
      <c r="AB41" s="38">
        <f t="shared" si="34"/>
        <v>0</v>
      </c>
      <c r="AC41" s="34"/>
      <c r="AD41" s="32"/>
      <c r="AE41" s="32"/>
      <c r="AF41" s="32"/>
      <c r="AG41" s="32"/>
      <c r="AH41" s="32"/>
      <c r="AI41" s="32"/>
      <c r="AJ41" s="32"/>
      <c r="AK41" s="32"/>
      <c r="AL41" s="32"/>
      <c r="AM41" s="22">
        <f t="shared" si="35"/>
        <v>0</v>
      </c>
      <c r="AN41" s="33">
        <f t="shared" si="36"/>
        <v>0</v>
      </c>
      <c r="AO41" s="37" t="str">
        <f>IF(ISNA(VLOOKUP($AD$2:$AD$66,Notes!$A$1:$B$10,2,0)),"",VLOOKUP($AD$2:$AD$66,Notes!$A$1:$B$10,2,0))</f>
        <v/>
      </c>
      <c r="AP41" s="22" t="str">
        <f>IF(ISNA(VLOOKUP($AF$2:$AF$66,Notes!$A$1:$B$10,2,0)),"",VLOOKUP($AF$2:$AF$66,Notes!$A$1:$B$10,2,0))</f>
        <v/>
      </c>
      <c r="AQ41" s="22" t="str">
        <f>IF(ISNA(VLOOKUP($AH$2:$AH$66,Notes!$A$1:$B$10,2,0)),"",VLOOKUP($AH$2:$AH$66,Notes!$A$1:$B$10,2,0))</f>
        <v/>
      </c>
      <c r="AR41" s="22" t="str">
        <f>IF(ISNA(VLOOKUP($AJ$2:$AJ$66,Notes!$C$1:$D$10,2,0)),"",VLOOKUP($AJ$2:$AJ$66,Notes!$C$1:$D$10,2,0))</f>
        <v/>
      </c>
      <c r="AS41" s="22" t="str">
        <f>IF(ISNA(VLOOKUP($AL$2:$AL$66,Notes!$E$1:$F$10,2,0)),"",VLOOKUP($AL$2:$AL$66,Notes!$E$1:$F$10,2,0))</f>
        <v/>
      </c>
      <c r="AT41" s="38">
        <f t="shared" si="37"/>
        <v>0</v>
      </c>
      <c r="AU41" s="34"/>
      <c r="AV41" s="32"/>
      <c r="AW41" s="32"/>
      <c r="AX41" s="32"/>
      <c r="AY41" s="32"/>
      <c r="AZ41" s="32"/>
      <c r="BA41" s="32"/>
      <c r="BB41" s="32"/>
      <c r="BC41" s="32"/>
      <c r="BD41" s="32"/>
      <c r="BE41" s="22">
        <f t="shared" si="38"/>
        <v>0</v>
      </c>
      <c r="BF41" s="33">
        <f t="shared" si="39"/>
        <v>0</v>
      </c>
      <c r="BG41" s="37" t="str">
        <f>IF(ISNA(VLOOKUP($AV$2:$AV$66,Notes!$A$1:$B$10,2,0)),"",VLOOKUP($AV$2:$AV$66,Notes!$A$1:$B$10,2,0))</f>
        <v/>
      </c>
      <c r="BH41" s="22" t="str">
        <f>IF(ISNA(VLOOKUP($AX$2:$AX$66,Notes!$A$1:$B$10,2,0)),"",VLOOKUP($AX$2:$AX$66,Notes!$A$1:$B$10,2,0))</f>
        <v/>
      </c>
      <c r="BI41" s="22" t="str">
        <f>IF(ISNA(VLOOKUP($AZ$2:$AZ$66,Notes!$A$1:$B$10,2,0)),"",VLOOKUP($AZ$2:$AZ$66,Notes!$A$1:$B$10,2,0))</f>
        <v/>
      </c>
      <c r="BJ41" s="22" t="str">
        <f>IF(ISNA(VLOOKUP($BB$2:$BB$66,Notes!$C$1:$D$10,2,0)),"",VLOOKUP($BB$2:$BB$66,Notes!$C$1:$D$10,2,0))</f>
        <v/>
      </c>
      <c r="BK41" s="22" t="str">
        <f>IF(ISNA(VLOOKUP($BD$2:$BD$66,Notes!$E$1:$F$10,2,0)),"",VLOOKUP($BD$2:$BD$66,Notes!$E$1:$F$10,2,0))</f>
        <v/>
      </c>
      <c r="BL41" s="38">
        <f t="shared" si="40"/>
        <v>0</v>
      </c>
      <c r="BM41" s="34"/>
      <c r="BN41" s="32"/>
      <c r="BO41" s="32"/>
      <c r="BP41" s="32"/>
      <c r="BQ41" s="32"/>
      <c r="BR41" s="32"/>
      <c r="BS41" s="32"/>
      <c r="BT41" s="32"/>
      <c r="BU41" s="32"/>
      <c r="BV41" s="32"/>
      <c r="BW41" s="22">
        <f t="shared" si="41"/>
        <v>0</v>
      </c>
      <c r="BX41" s="33">
        <f t="shared" si="42"/>
        <v>0</v>
      </c>
      <c r="BY41" s="37" t="str">
        <f>IF(ISNA(VLOOKUP($BN$2:$BN$66,Notes!$A$1:$B$10,2,0)),"",VLOOKUP($BN$2:$BN$66,Notes!$A$1:$B$10,2,0))</f>
        <v/>
      </c>
      <c r="BZ41" s="22" t="str">
        <f>IF(ISNA(VLOOKUP($BP$2:$BP$66,Notes!$A$1:$B$10,2,0)),"",VLOOKUP($BP$2:$BP$66,Notes!$A$1:$B$10,2,0))</f>
        <v/>
      </c>
      <c r="CA41" s="22" t="str">
        <f>IF(ISNA(VLOOKUP($BR$2:$BR$66,Notes!$A$1:$B$10,2,0)),"",VLOOKUP($BR$2:$BR$66,Notes!$A$1:$B$10,2,0))</f>
        <v/>
      </c>
      <c r="CB41" s="22" t="str">
        <f>IF(ISNA(VLOOKUP($BT$2:$BT$66,Notes!$C$1:$D$10,2,0)),"",VLOOKUP($BT$2:$BT$66,Notes!$C$1:$D$10,2,0))</f>
        <v/>
      </c>
      <c r="CC41" s="22" t="str">
        <f>IF(ISNA(VLOOKUP($BV$2:$BV$66,Notes!$E$1:$F$10,2,0)),"",VLOOKUP($BV$2:$BV$66,Notes!$E$1:$F$10,2,0))</f>
        <v/>
      </c>
      <c r="CD41" s="38">
        <f t="shared" si="43"/>
        <v>0</v>
      </c>
      <c r="CE41" s="57">
        <f t="shared" si="20"/>
        <v>0</v>
      </c>
      <c r="CF41" s="22">
        <f t="shared" si="21"/>
        <v>0</v>
      </c>
      <c r="CG41" s="22">
        <f t="shared" si="22"/>
        <v>0</v>
      </c>
      <c r="CH41" s="22">
        <f t="shared" si="23"/>
        <v>0</v>
      </c>
    </row>
    <row r="42" spans="1:86">
      <c r="A42" s="35">
        <v>515</v>
      </c>
      <c r="B42" s="36" t="s">
        <v>57</v>
      </c>
      <c r="C42" s="35">
        <f t="shared" si="24"/>
        <v>0</v>
      </c>
      <c r="D42" s="22">
        <f t="shared" si="25"/>
        <v>0</v>
      </c>
      <c r="E42" s="22">
        <f t="shared" si="26"/>
        <v>0</v>
      </c>
      <c r="F42" s="22">
        <f t="shared" si="27"/>
        <v>0</v>
      </c>
      <c r="G42" s="22">
        <f t="shared" si="28"/>
        <v>0</v>
      </c>
      <c r="H42" s="22">
        <f t="shared" si="29"/>
        <v>0</v>
      </c>
      <c r="I42" s="33">
        <f t="shared" si="30"/>
        <v>0</v>
      </c>
      <c r="J42" s="36">
        <f t="shared" si="31"/>
        <v>0</v>
      </c>
      <c r="K42" s="34"/>
      <c r="L42" s="32"/>
      <c r="M42" s="32"/>
      <c r="N42" s="32"/>
      <c r="O42" s="32"/>
      <c r="P42" s="32"/>
      <c r="Q42" s="32"/>
      <c r="R42" s="32"/>
      <c r="S42" s="32"/>
      <c r="T42" s="32"/>
      <c r="U42" s="22">
        <f t="shared" si="32"/>
        <v>0</v>
      </c>
      <c r="V42" s="33">
        <f t="shared" si="33"/>
        <v>0</v>
      </c>
      <c r="W42" s="37" t="str">
        <f>IF(ISNA(VLOOKUP($L$2:$L$66,Notes!$A$1:$B$10,2,0)),"",VLOOKUP($L$2:$L$66,Notes!$A$1:$B$10,2,0))</f>
        <v/>
      </c>
      <c r="X42" s="22" t="str">
        <f>IF(ISNA(VLOOKUP($N$2:$N$66,Notes!$A$1:$B$10,2,0)),"",VLOOKUP($N$2:$N$66,Notes!$A$1:$B$10,2,0))</f>
        <v/>
      </c>
      <c r="Y42" s="22" t="str">
        <f>IF(ISNA(VLOOKUP($P$2:$P$66,Notes!$A$1:$B$10,2,0)),"",VLOOKUP($P$2:$P$66,Notes!$A$1:$B$10,2,0))</f>
        <v/>
      </c>
      <c r="Z42" s="22" t="str">
        <f>IF(ISNA(VLOOKUP($R$2:$R$66,Notes!$C$1:$D$10,2,0)),"",VLOOKUP($R$2:$R$66,Notes!$C$1:$D$10,2,0))</f>
        <v/>
      </c>
      <c r="AA42" s="22" t="str">
        <f>IF(ISNA(VLOOKUP($T$2:$T$66,Notes!$E$1:$F$10,2,0)),"",VLOOKUP($T$2:$T$66,Notes!$E$1:$F$10,2,0))</f>
        <v/>
      </c>
      <c r="AB42" s="38">
        <f t="shared" si="34"/>
        <v>0</v>
      </c>
      <c r="AC42" s="34"/>
      <c r="AD42" s="32"/>
      <c r="AE42" s="32"/>
      <c r="AF42" s="32"/>
      <c r="AG42" s="32"/>
      <c r="AH42" s="32"/>
      <c r="AI42" s="32"/>
      <c r="AJ42" s="32"/>
      <c r="AK42" s="32"/>
      <c r="AL42" s="32"/>
      <c r="AM42" s="22">
        <f t="shared" si="35"/>
        <v>0</v>
      </c>
      <c r="AN42" s="33">
        <f t="shared" si="36"/>
        <v>0</v>
      </c>
      <c r="AO42" s="37" t="str">
        <f>IF(ISNA(VLOOKUP($AD$2:$AD$66,Notes!$A$1:$B$10,2,0)),"",VLOOKUP($AD$2:$AD$66,Notes!$A$1:$B$10,2,0))</f>
        <v/>
      </c>
      <c r="AP42" s="22" t="str">
        <f>IF(ISNA(VLOOKUP($AF$2:$AF$66,Notes!$A$1:$B$10,2,0)),"",VLOOKUP($AF$2:$AF$66,Notes!$A$1:$B$10,2,0))</f>
        <v/>
      </c>
      <c r="AQ42" s="22" t="str">
        <f>IF(ISNA(VLOOKUP($AH$2:$AH$66,Notes!$A$1:$B$10,2,0)),"",VLOOKUP($AH$2:$AH$66,Notes!$A$1:$B$10,2,0))</f>
        <v/>
      </c>
      <c r="AR42" s="22" t="str">
        <f>IF(ISNA(VLOOKUP($AJ$2:$AJ$66,Notes!$C$1:$D$10,2,0)),"",VLOOKUP($AJ$2:$AJ$66,Notes!$C$1:$D$10,2,0))</f>
        <v/>
      </c>
      <c r="AS42" s="22" t="str">
        <f>IF(ISNA(VLOOKUP($AL$2:$AL$66,Notes!$E$1:$F$10,2,0)),"",VLOOKUP($AL$2:$AL$66,Notes!$E$1:$F$10,2,0))</f>
        <v/>
      </c>
      <c r="AT42" s="38">
        <f t="shared" si="37"/>
        <v>0</v>
      </c>
      <c r="AU42" s="34"/>
      <c r="AV42" s="32"/>
      <c r="AW42" s="32"/>
      <c r="AX42" s="32"/>
      <c r="AY42" s="32"/>
      <c r="AZ42" s="32"/>
      <c r="BA42" s="32"/>
      <c r="BB42" s="32"/>
      <c r="BC42" s="32"/>
      <c r="BD42" s="32"/>
      <c r="BE42" s="22">
        <f t="shared" si="38"/>
        <v>0</v>
      </c>
      <c r="BF42" s="33">
        <f t="shared" si="39"/>
        <v>0</v>
      </c>
      <c r="BG42" s="37" t="str">
        <f>IF(ISNA(VLOOKUP($AV$2:$AV$66,Notes!$A$1:$B$10,2,0)),"",VLOOKUP($AV$2:$AV$66,Notes!$A$1:$B$10,2,0))</f>
        <v/>
      </c>
      <c r="BH42" s="22" t="str">
        <f>IF(ISNA(VLOOKUP($AX$2:$AX$66,Notes!$A$1:$B$10,2,0)),"",VLOOKUP($AX$2:$AX$66,Notes!$A$1:$B$10,2,0))</f>
        <v/>
      </c>
      <c r="BI42" s="22" t="str">
        <f>IF(ISNA(VLOOKUP($AZ$2:$AZ$66,Notes!$A$1:$B$10,2,0)),"",VLOOKUP($AZ$2:$AZ$66,Notes!$A$1:$B$10,2,0))</f>
        <v/>
      </c>
      <c r="BJ42" s="22" t="str">
        <f>IF(ISNA(VLOOKUP($BB$2:$BB$66,Notes!$C$1:$D$10,2,0)),"",VLOOKUP($BB$2:$BB$66,Notes!$C$1:$D$10,2,0))</f>
        <v/>
      </c>
      <c r="BK42" s="22" t="str">
        <f>IF(ISNA(VLOOKUP($BD$2:$BD$66,Notes!$E$1:$F$10,2,0)),"",VLOOKUP($BD$2:$BD$66,Notes!$E$1:$F$10,2,0))</f>
        <v/>
      </c>
      <c r="BL42" s="38">
        <f t="shared" si="40"/>
        <v>0</v>
      </c>
      <c r="BM42" s="34"/>
      <c r="BN42" s="32"/>
      <c r="BO42" s="32"/>
      <c r="BP42" s="32"/>
      <c r="BQ42" s="32"/>
      <c r="BR42" s="32"/>
      <c r="BS42" s="32"/>
      <c r="BT42" s="32"/>
      <c r="BU42" s="32"/>
      <c r="BV42" s="32"/>
      <c r="BW42" s="22">
        <f t="shared" si="41"/>
        <v>0</v>
      </c>
      <c r="BX42" s="33">
        <f t="shared" si="42"/>
        <v>0</v>
      </c>
      <c r="BY42" s="37" t="str">
        <f>IF(ISNA(VLOOKUP($BN$2:$BN$66,Notes!$A$1:$B$10,2,0)),"",VLOOKUP($BN$2:$BN$66,Notes!$A$1:$B$10,2,0))</f>
        <v/>
      </c>
      <c r="BZ42" s="22" t="str">
        <f>IF(ISNA(VLOOKUP($BP$2:$BP$66,Notes!$A$1:$B$10,2,0)),"",VLOOKUP($BP$2:$BP$66,Notes!$A$1:$B$10,2,0))</f>
        <v/>
      </c>
      <c r="CA42" s="22" t="str">
        <f>IF(ISNA(VLOOKUP($BR$2:$BR$66,Notes!$A$1:$B$10,2,0)),"",VLOOKUP($BR$2:$BR$66,Notes!$A$1:$B$10,2,0))</f>
        <v/>
      </c>
      <c r="CB42" s="22" t="str">
        <f>IF(ISNA(VLOOKUP($BT$2:$BT$66,Notes!$C$1:$D$10,2,0)),"",VLOOKUP($BT$2:$BT$66,Notes!$C$1:$D$10,2,0))</f>
        <v/>
      </c>
      <c r="CC42" s="22" t="str">
        <f>IF(ISNA(VLOOKUP($BV$2:$BV$66,Notes!$E$1:$F$10,2,0)),"",VLOOKUP($BV$2:$BV$66,Notes!$E$1:$F$10,2,0))</f>
        <v/>
      </c>
      <c r="CD42" s="38">
        <f t="shared" si="43"/>
        <v>0</v>
      </c>
      <c r="CE42" s="57">
        <f t="shared" si="20"/>
        <v>0</v>
      </c>
      <c r="CF42" s="22">
        <f t="shared" si="21"/>
        <v>0</v>
      </c>
      <c r="CG42" s="22">
        <f t="shared" si="22"/>
        <v>0</v>
      </c>
      <c r="CH42" s="22">
        <f t="shared" si="23"/>
        <v>0</v>
      </c>
    </row>
    <row r="43" spans="1:86">
      <c r="A43" s="35">
        <v>555</v>
      </c>
      <c r="B43" s="36" t="s">
        <v>56</v>
      </c>
      <c r="C43" s="35">
        <f t="shared" si="24"/>
        <v>0</v>
      </c>
      <c r="D43" s="22">
        <f t="shared" si="25"/>
        <v>0</v>
      </c>
      <c r="E43" s="22">
        <f t="shared" si="26"/>
        <v>0</v>
      </c>
      <c r="F43" s="22">
        <f t="shared" si="27"/>
        <v>0</v>
      </c>
      <c r="G43" s="22">
        <f t="shared" si="28"/>
        <v>0</v>
      </c>
      <c r="H43" s="22">
        <f t="shared" si="29"/>
        <v>0</v>
      </c>
      <c r="I43" s="33">
        <f t="shared" si="30"/>
        <v>0</v>
      </c>
      <c r="J43" s="36">
        <f t="shared" si="31"/>
        <v>0</v>
      </c>
      <c r="K43" s="34"/>
      <c r="L43" s="32"/>
      <c r="M43" s="32"/>
      <c r="N43" s="32"/>
      <c r="O43" s="32"/>
      <c r="P43" s="32"/>
      <c r="Q43" s="32"/>
      <c r="R43" s="32"/>
      <c r="S43" s="32"/>
      <c r="T43" s="32"/>
      <c r="U43" s="22">
        <f t="shared" si="32"/>
        <v>0</v>
      </c>
      <c r="V43" s="33">
        <f t="shared" si="33"/>
        <v>0</v>
      </c>
      <c r="W43" s="37" t="str">
        <f>IF(ISNA(VLOOKUP($L$2:$L$66,Notes!$A$1:$B$10,2,0)),"",VLOOKUP($L$2:$L$66,Notes!$A$1:$B$10,2,0))</f>
        <v/>
      </c>
      <c r="X43" s="22" t="str">
        <f>IF(ISNA(VLOOKUP($N$2:$N$66,Notes!$A$1:$B$10,2,0)),"",VLOOKUP($N$2:$N$66,Notes!$A$1:$B$10,2,0))</f>
        <v/>
      </c>
      <c r="Y43" s="22" t="str">
        <f>IF(ISNA(VLOOKUP($P$2:$P$66,Notes!$A$1:$B$10,2,0)),"",VLOOKUP($P$2:$P$66,Notes!$A$1:$B$10,2,0))</f>
        <v/>
      </c>
      <c r="Z43" s="22" t="str">
        <f>IF(ISNA(VLOOKUP($R$2:$R$66,Notes!$C$1:$D$10,2,0)),"",VLOOKUP($R$2:$R$66,Notes!$C$1:$D$10,2,0))</f>
        <v/>
      </c>
      <c r="AA43" s="22" t="str">
        <f>IF(ISNA(VLOOKUP($T$2:$T$66,Notes!$E$1:$F$10,2,0)),"",VLOOKUP($T$2:$T$66,Notes!$E$1:$F$10,2,0))</f>
        <v/>
      </c>
      <c r="AB43" s="38">
        <f t="shared" si="34"/>
        <v>0</v>
      </c>
      <c r="AC43" s="34"/>
      <c r="AD43" s="32"/>
      <c r="AE43" s="32"/>
      <c r="AF43" s="32"/>
      <c r="AG43" s="32"/>
      <c r="AH43" s="32"/>
      <c r="AI43" s="32"/>
      <c r="AJ43" s="32"/>
      <c r="AK43" s="32"/>
      <c r="AL43" s="32"/>
      <c r="AM43" s="22">
        <f t="shared" si="35"/>
        <v>0</v>
      </c>
      <c r="AN43" s="33">
        <f t="shared" si="36"/>
        <v>0</v>
      </c>
      <c r="AO43" s="37" t="str">
        <f>IF(ISNA(VLOOKUP($AD$2:$AD$66,Notes!$A$1:$B$10,2,0)),"",VLOOKUP($AD$2:$AD$66,Notes!$A$1:$B$10,2,0))</f>
        <v/>
      </c>
      <c r="AP43" s="22" t="str">
        <f>IF(ISNA(VLOOKUP($AF$2:$AF$66,Notes!$A$1:$B$10,2,0)),"",VLOOKUP($AF$2:$AF$66,Notes!$A$1:$B$10,2,0))</f>
        <v/>
      </c>
      <c r="AQ43" s="22" t="str">
        <f>IF(ISNA(VLOOKUP($AH$2:$AH$66,Notes!$A$1:$B$10,2,0)),"",VLOOKUP($AH$2:$AH$66,Notes!$A$1:$B$10,2,0))</f>
        <v/>
      </c>
      <c r="AR43" s="22" t="str">
        <f>IF(ISNA(VLOOKUP($AJ$2:$AJ$66,Notes!$C$1:$D$10,2,0)),"",VLOOKUP($AJ$2:$AJ$66,Notes!$C$1:$D$10,2,0))</f>
        <v/>
      </c>
      <c r="AS43" s="22" t="str">
        <f>IF(ISNA(VLOOKUP($AL$2:$AL$66,Notes!$E$1:$F$10,2,0)),"",VLOOKUP($AL$2:$AL$66,Notes!$E$1:$F$10,2,0))</f>
        <v/>
      </c>
      <c r="AT43" s="38">
        <f t="shared" si="37"/>
        <v>0</v>
      </c>
      <c r="AU43" s="34"/>
      <c r="AV43" s="32"/>
      <c r="AW43" s="32"/>
      <c r="AX43" s="32"/>
      <c r="AY43" s="32"/>
      <c r="AZ43" s="32"/>
      <c r="BA43" s="32"/>
      <c r="BB43" s="32"/>
      <c r="BC43" s="32"/>
      <c r="BD43" s="32"/>
      <c r="BE43" s="22">
        <f t="shared" si="38"/>
        <v>0</v>
      </c>
      <c r="BF43" s="33">
        <f t="shared" si="39"/>
        <v>0</v>
      </c>
      <c r="BG43" s="37" t="str">
        <f>IF(ISNA(VLOOKUP($AV$2:$AV$66,Notes!$A$1:$B$10,2,0)),"",VLOOKUP($AV$2:$AV$66,Notes!$A$1:$B$10,2,0))</f>
        <v/>
      </c>
      <c r="BH43" s="22" t="str">
        <f>IF(ISNA(VLOOKUP($AX$2:$AX$66,Notes!$A$1:$B$10,2,0)),"",VLOOKUP($AX$2:$AX$66,Notes!$A$1:$B$10,2,0))</f>
        <v/>
      </c>
      <c r="BI43" s="22" t="str">
        <f>IF(ISNA(VLOOKUP($AZ$2:$AZ$66,Notes!$A$1:$B$10,2,0)),"",VLOOKUP($AZ$2:$AZ$66,Notes!$A$1:$B$10,2,0))</f>
        <v/>
      </c>
      <c r="BJ43" s="22" t="str">
        <f>IF(ISNA(VLOOKUP($BB$2:$BB$66,Notes!$C$1:$D$10,2,0)),"",VLOOKUP($BB$2:$BB$66,Notes!$C$1:$D$10,2,0))</f>
        <v/>
      </c>
      <c r="BK43" s="22" t="str">
        <f>IF(ISNA(VLOOKUP($BD$2:$BD$66,Notes!$E$1:$F$10,2,0)),"",VLOOKUP($BD$2:$BD$66,Notes!$E$1:$F$10,2,0))</f>
        <v/>
      </c>
      <c r="BL43" s="38">
        <f t="shared" si="40"/>
        <v>0</v>
      </c>
      <c r="BM43" s="34"/>
      <c r="BN43" s="32"/>
      <c r="BO43" s="32"/>
      <c r="BP43" s="32"/>
      <c r="BQ43" s="32"/>
      <c r="BR43" s="32"/>
      <c r="BS43" s="32"/>
      <c r="BT43" s="32"/>
      <c r="BU43" s="32"/>
      <c r="BV43" s="32"/>
      <c r="BW43" s="22">
        <f t="shared" si="41"/>
        <v>0</v>
      </c>
      <c r="BX43" s="33">
        <f t="shared" si="42"/>
        <v>0</v>
      </c>
      <c r="BY43" s="37" t="str">
        <f>IF(ISNA(VLOOKUP($BN$2:$BN$66,Notes!$A$1:$B$10,2,0)),"",VLOOKUP($BN$2:$BN$66,Notes!$A$1:$B$10,2,0))</f>
        <v/>
      </c>
      <c r="BZ43" s="22" t="str">
        <f>IF(ISNA(VLOOKUP($BP$2:$BP$66,Notes!$A$1:$B$10,2,0)),"",VLOOKUP($BP$2:$BP$66,Notes!$A$1:$B$10,2,0))</f>
        <v/>
      </c>
      <c r="CA43" s="22" t="str">
        <f>IF(ISNA(VLOOKUP($BR$2:$BR$66,Notes!$A$1:$B$10,2,0)),"",VLOOKUP($BR$2:$BR$66,Notes!$A$1:$B$10,2,0))</f>
        <v/>
      </c>
      <c r="CB43" s="22" t="str">
        <f>IF(ISNA(VLOOKUP($BT$2:$BT$66,Notes!$C$1:$D$10,2,0)),"",VLOOKUP($BT$2:$BT$66,Notes!$C$1:$D$10,2,0))</f>
        <v/>
      </c>
      <c r="CC43" s="22" t="str">
        <f>IF(ISNA(VLOOKUP($BV$2:$BV$66,Notes!$E$1:$F$10,2,0)),"",VLOOKUP($BV$2:$BV$66,Notes!$E$1:$F$10,2,0))</f>
        <v/>
      </c>
      <c r="CD43" s="38">
        <f t="shared" si="43"/>
        <v>0</v>
      </c>
      <c r="CE43" s="57">
        <f t="shared" si="20"/>
        <v>0</v>
      </c>
      <c r="CF43" s="22">
        <f t="shared" si="21"/>
        <v>0</v>
      </c>
      <c r="CG43" s="22">
        <f t="shared" si="22"/>
        <v>0</v>
      </c>
      <c r="CH43" s="22">
        <f t="shared" si="23"/>
        <v>0</v>
      </c>
    </row>
    <row r="44" spans="1:86">
      <c r="A44" s="35">
        <v>568</v>
      </c>
      <c r="B44" s="139" t="s">
        <v>153</v>
      </c>
      <c r="C44" s="35">
        <f t="shared" si="24"/>
        <v>0</v>
      </c>
      <c r="D44" s="22">
        <f t="shared" si="25"/>
        <v>0</v>
      </c>
      <c r="E44" s="22">
        <f t="shared" si="26"/>
        <v>0</v>
      </c>
      <c r="F44" s="22">
        <f t="shared" si="27"/>
        <v>0</v>
      </c>
      <c r="G44" s="22">
        <f t="shared" si="28"/>
        <v>0</v>
      </c>
      <c r="H44" s="22">
        <f t="shared" si="29"/>
        <v>0</v>
      </c>
      <c r="I44" s="33">
        <f t="shared" si="30"/>
        <v>0</v>
      </c>
      <c r="J44" s="36">
        <f t="shared" si="31"/>
        <v>0</v>
      </c>
      <c r="K44" s="34"/>
      <c r="L44" s="32"/>
      <c r="M44" s="32"/>
      <c r="N44" s="32"/>
      <c r="O44" s="32"/>
      <c r="P44" s="32"/>
      <c r="Q44" s="32"/>
      <c r="R44" s="32"/>
      <c r="S44" s="32"/>
      <c r="T44" s="32"/>
      <c r="U44" s="22">
        <f t="shared" si="32"/>
        <v>0</v>
      </c>
      <c r="V44" s="33">
        <f t="shared" si="33"/>
        <v>0</v>
      </c>
      <c r="W44" s="37" t="str">
        <f>IF(ISNA(VLOOKUP($L$2:$L$66,Notes!$A$1:$B$10,2,0)),"",VLOOKUP($L$2:$L$66,Notes!$A$1:$B$10,2,0))</f>
        <v/>
      </c>
      <c r="X44" s="22" t="str">
        <f>IF(ISNA(VLOOKUP($N$2:$N$66,Notes!$A$1:$B$10,2,0)),"",VLOOKUP($N$2:$N$66,Notes!$A$1:$B$10,2,0))</f>
        <v/>
      </c>
      <c r="Y44" s="22" t="str">
        <f>IF(ISNA(VLOOKUP($P$2:$P$66,Notes!$A$1:$B$10,2,0)),"",VLOOKUP($P$2:$P$66,Notes!$A$1:$B$10,2,0))</f>
        <v/>
      </c>
      <c r="Z44" s="22" t="str">
        <f>IF(ISNA(VLOOKUP($R$2:$R$66,Notes!$C$1:$D$10,2,0)),"",VLOOKUP($R$2:$R$66,Notes!$C$1:$D$10,2,0))</f>
        <v/>
      </c>
      <c r="AA44" s="22" t="str">
        <f>IF(ISNA(VLOOKUP($T$2:$T$66,Notes!$E$1:$F$10,2,0)),"",VLOOKUP($T$2:$T$66,Notes!$E$1:$F$10,2,0))</f>
        <v/>
      </c>
      <c r="AB44" s="38">
        <f t="shared" si="34"/>
        <v>0</v>
      </c>
      <c r="AC44" s="34"/>
      <c r="AD44" s="32"/>
      <c r="AE44" s="32"/>
      <c r="AF44" s="32"/>
      <c r="AG44" s="32"/>
      <c r="AH44" s="32"/>
      <c r="AI44" s="32"/>
      <c r="AJ44" s="32"/>
      <c r="AK44" s="32"/>
      <c r="AL44" s="32"/>
      <c r="AM44" s="22">
        <f t="shared" si="35"/>
        <v>0</v>
      </c>
      <c r="AN44" s="33">
        <f t="shared" si="36"/>
        <v>0</v>
      </c>
      <c r="AO44" s="37" t="str">
        <f>IF(ISNA(VLOOKUP($AD$2:$AD$66,Notes!$A$1:$B$10,2,0)),"",VLOOKUP($AD$2:$AD$66,Notes!$A$1:$B$10,2,0))</f>
        <v/>
      </c>
      <c r="AP44" s="22" t="str">
        <f>IF(ISNA(VLOOKUP($AF$2:$AF$66,Notes!$A$1:$B$10,2,0)),"",VLOOKUP($AF$2:$AF$66,Notes!$A$1:$B$10,2,0))</f>
        <v/>
      </c>
      <c r="AQ44" s="22" t="str">
        <f>IF(ISNA(VLOOKUP($AH$2:$AH$66,Notes!$A$1:$B$10,2,0)),"",VLOOKUP($AH$2:$AH$66,Notes!$A$1:$B$10,2,0))</f>
        <v/>
      </c>
      <c r="AR44" s="22" t="str">
        <f>IF(ISNA(VLOOKUP($AJ$2:$AJ$66,Notes!$C$1:$D$10,2,0)),"",VLOOKUP($AJ$2:$AJ$66,Notes!$C$1:$D$10,2,0))</f>
        <v/>
      </c>
      <c r="AS44" s="22" t="str">
        <f>IF(ISNA(VLOOKUP($AL$2:$AL$66,Notes!$E$1:$F$10,2,0)),"",VLOOKUP($AL$2:$AL$66,Notes!$E$1:$F$10,2,0))</f>
        <v/>
      </c>
      <c r="AT44" s="38">
        <f t="shared" si="37"/>
        <v>0</v>
      </c>
      <c r="AU44" s="34"/>
      <c r="AV44" s="32"/>
      <c r="AW44" s="32"/>
      <c r="AX44" s="32"/>
      <c r="AY44" s="32"/>
      <c r="AZ44" s="32"/>
      <c r="BA44" s="32"/>
      <c r="BB44" s="32"/>
      <c r="BC44" s="32"/>
      <c r="BD44" s="32"/>
      <c r="BE44" s="22">
        <f t="shared" si="38"/>
        <v>0</v>
      </c>
      <c r="BF44" s="33">
        <f t="shared" si="39"/>
        <v>0</v>
      </c>
      <c r="BG44" s="37" t="str">
        <f>IF(ISNA(VLOOKUP($AV$2:$AV$66,Notes!$A$1:$B$10,2,0)),"",VLOOKUP($AV$2:$AV$66,Notes!$A$1:$B$10,2,0))</f>
        <v/>
      </c>
      <c r="BH44" s="22" t="str">
        <f>IF(ISNA(VLOOKUP($AX$2:$AX$66,Notes!$A$1:$B$10,2,0)),"",VLOOKUP($AX$2:$AX$66,Notes!$A$1:$B$10,2,0))</f>
        <v/>
      </c>
      <c r="BI44" s="22" t="str">
        <f>IF(ISNA(VLOOKUP($AZ$2:$AZ$66,Notes!$A$1:$B$10,2,0)),"",VLOOKUP($AZ$2:$AZ$66,Notes!$A$1:$B$10,2,0))</f>
        <v/>
      </c>
      <c r="BJ44" s="22" t="str">
        <f>IF(ISNA(VLOOKUP($BB$2:$BB$66,Notes!$C$1:$D$10,2,0)),"",VLOOKUP($BB$2:$BB$66,Notes!$C$1:$D$10,2,0))</f>
        <v/>
      </c>
      <c r="BK44" s="22" t="str">
        <f>IF(ISNA(VLOOKUP($BD$2:$BD$66,Notes!$E$1:$F$10,2,0)),"",VLOOKUP($BD$2:$BD$66,Notes!$E$1:$F$10,2,0))</f>
        <v/>
      </c>
      <c r="BL44" s="38">
        <f t="shared" si="40"/>
        <v>0</v>
      </c>
      <c r="BM44" s="34"/>
      <c r="BN44" s="32"/>
      <c r="BO44" s="32"/>
      <c r="BP44" s="32"/>
      <c r="BQ44" s="32"/>
      <c r="BR44" s="32"/>
      <c r="BS44" s="32"/>
      <c r="BT44" s="32"/>
      <c r="BU44" s="32"/>
      <c r="BV44" s="32"/>
      <c r="BW44" s="22">
        <f t="shared" si="41"/>
        <v>0</v>
      </c>
      <c r="BX44" s="33">
        <f t="shared" si="42"/>
        <v>0</v>
      </c>
      <c r="BY44" s="37" t="str">
        <f>IF(ISNA(VLOOKUP($BN$2:$BN$66,Notes!$A$1:$B$10,2,0)),"",VLOOKUP($BN$2:$BN$66,Notes!$A$1:$B$10,2,0))</f>
        <v/>
      </c>
      <c r="BZ44" s="22" t="str">
        <f>IF(ISNA(VLOOKUP($BP$2:$BP$66,Notes!$A$1:$B$10,2,0)),"",VLOOKUP($BP$2:$BP$66,Notes!$A$1:$B$10,2,0))</f>
        <v/>
      </c>
      <c r="CA44" s="22" t="str">
        <f>IF(ISNA(VLOOKUP($BR$2:$BR$66,Notes!$A$1:$B$10,2,0)),"",VLOOKUP($BR$2:$BR$66,Notes!$A$1:$B$10,2,0))</f>
        <v/>
      </c>
      <c r="CB44" s="22" t="str">
        <f>IF(ISNA(VLOOKUP($BT$2:$BT$66,Notes!$C$1:$D$10,2,0)),"",VLOOKUP($BT$2:$BT$66,Notes!$C$1:$D$10,2,0))</f>
        <v/>
      </c>
      <c r="CC44" s="22" t="str">
        <f>IF(ISNA(VLOOKUP($BV$2:$BV$66,Notes!$E$1:$F$10,2,0)),"",VLOOKUP($BV$2:$BV$66,Notes!$E$1:$F$10,2,0))</f>
        <v/>
      </c>
      <c r="CD44" s="38">
        <f t="shared" si="43"/>
        <v>0</v>
      </c>
      <c r="CE44" s="57">
        <f t="shared" si="20"/>
        <v>0</v>
      </c>
      <c r="CF44" s="22">
        <f t="shared" si="21"/>
        <v>0</v>
      </c>
      <c r="CG44" s="22">
        <f t="shared" si="22"/>
        <v>0</v>
      </c>
      <c r="CH44" s="22">
        <f t="shared" si="23"/>
        <v>0</v>
      </c>
    </row>
    <row r="45" spans="1:86">
      <c r="A45" s="35">
        <v>569</v>
      </c>
      <c r="B45" s="36" t="s">
        <v>91</v>
      </c>
      <c r="C45" s="35">
        <f t="shared" si="24"/>
        <v>0</v>
      </c>
      <c r="D45" s="22">
        <f t="shared" si="25"/>
        <v>0</v>
      </c>
      <c r="E45" s="22">
        <f t="shared" si="26"/>
        <v>0</v>
      </c>
      <c r="F45" s="22">
        <f t="shared" si="27"/>
        <v>0</v>
      </c>
      <c r="G45" s="22">
        <f t="shared" si="28"/>
        <v>0</v>
      </c>
      <c r="H45" s="22">
        <f t="shared" si="29"/>
        <v>0</v>
      </c>
      <c r="I45" s="33">
        <f t="shared" si="30"/>
        <v>0</v>
      </c>
      <c r="J45" s="36">
        <f t="shared" si="31"/>
        <v>0</v>
      </c>
      <c r="K45" s="34"/>
      <c r="L45" s="32"/>
      <c r="M45" s="32"/>
      <c r="N45" s="32"/>
      <c r="O45" s="32"/>
      <c r="P45" s="32"/>
      <c r="Q45" s="32"/>
      <c r="R45" s="32"/>
      <c r="S45" s="32"/>
      <c r="T45" s="32"/>
      <c r="U45" s="22">
        <f t="shared" si="32"/>
        <v>0</v>
      </c>
      <c r="V45" s="33">
        <f t="shared" si="33"/>
        <v>0</v>
      </c>
      <c r="W45" s="37" t="str">
        <f>IF(ISNA(VLOOKUP($L$2:$L$66,Notes!$A$1:$B$10,2,0)),"",VLOOKUP($L$2:$L$66,Notes!$A$1:$B$10,2,0))</f>
        <v/>
      </c>
      <c r="X45" s="22" t="str">
        <f>IF(ISNA(VLOOKUP($N$2:$N$66,Notes!$A$1:$B$10,2,0)),"",VLOOKUP($N$2:$N$66,Notes!$A$1:$B$10,2,0))</f>
        <v/>
      </c>
      <c r="Y45" s="22" t="str">
        <f>IF(ISNA(VLOOKUP($P$2:$P$66,Notes!$A$1:$B$10,2,0)),"",VLOOKUP($P$2:$P$66,Notes!$A$1:$B$10,2,0))</f>
        <v/>
      </c>
      <c r="Z45" s="22" t="str">
        <f>IF(ISNA(VLOOKUP($R$2:$R$66,Notes!$C$1:$D$10,2,0)),"",VLOOKUP($R$2:$R$66,Notes!$C$1:$D$10,2,0))</f>
        <v/>
      </c>
      <c r="AA45" s="22" t="str">
        <f>IF(ISNA(VLOOKUP($T$2:$T$66,Notes!$E$1:$F$10,2,0)),"",VLOOKUP($T$2:$T$66,Notes!$E$1:$F$10,2,0))</f>
        <v/>
      </c>
      <c r="AB45" s="38">
        <f t="shared" si="34"/>
        <v>0</v>
      </c>
      <c r="AC45" s="34"/>
      <c r="AD45" s="32"/>
      <c r="AE45" s="32"/>
      <c r="AF45" s="32"/>
      <c r="AG45" s="32"/>
      <c r="AH45" s="32"/>
      <c r="AI45" s="32"/>
      <c r="AJ45" s="32"/>
      <c r="AK45" s="32"/>
      <c r="AL45" s="32"/>
      <c r="AM45" s="22">
        <f t="shared" si="35"/>
        <v>0</v>
      </c>
      <c r="AN45" s="33">
        <f t="shared" si="36"/>
        <v>0</v>
      </c>
      <c r="AO45" s="37" t="str">
        <f>IF(ISNA(VLOOKUP($AD$2:$AD$66,Notes!$A$1:$B$10,2,0)),"",VLOOKUP($AD$2:$AD$66,Notes!$A$1:$B$10,2,0))</f>
        <v/>
      </c>
      <c r="AP45" s="22" t="str">
        <f>IF(ISNA(VLOOKUP($AF$2:$AF$66,Notes!$A$1:$B$10,2,0)),"",VLOOKUP($AF$2:$AF$66,Notes!$A$1:$B$10,2,0))</f>
        <v/>
      </c>
      <c r="AQ45" s="22" t="str">
        <f>IF(ISNA(VLOOKUP($AH$2:$AH$66,Notes!$A$1:$B$10,2,0)),"",VLOOKUP($AH$2:$AH$66,Notes!$A$1:$B$10,2,0))</f>
        <v/>
      </c>
      <c r="AR45" s="22" t="str">
        <f>IF(ISNA(VLOOKUP($AJ$2:$AJ$66,Notes!$C$1:$D$10,2,0)),"",VLOOKUP($AJ$2:$AJ$66,Notes!$C$1:$D$10,2,0))</f>
        <v/>
      </c>
      <c r="AS45" s="22" t="str">
        <f>IF(ISNA(VLOOKUP($AL$2:$AL$66,Notes!$E$1:$F$10,2,0)),"",VLOOKUP($AL$2:$AL$66,Notes!$E$1:$F$10,2,0))</f>
        <v/>
      </c>
      <c r="AT45" s="38">
        <f t="shared" si="37"/>
        <v>0</v>
      </c>
      <c r="AU45" s="34"/>
      <c r="AV45" s="32"/>
      <c r="AW45" s="32"/>
      <c r="AX45" s="32"/>
      <c r="AY45" s="32"/>
      <c r="AZ45" s="32"/>
      <c r="BA45" s="32"/>
      <c r="BB45" s="32"/>
      <c r="BC45" s="32"/>
      <c r="BD45" s="32"/>
      <c r="BE45" s="22">
        <f t="shared" si="38"/>
        <v>0</v>
      </c>
      <c r="BF45" s="33">
        <f t="shared" si="39"/>
        <v>0</v>
      </c>
      <c r="BG45" s="37" t="str">
        <f>IF(ISNA(VLOOKUP($AV$2:$AV$66,Notes!$A$1:$B$10,2,0)),"",VLOOKUP($AV$2:$AV$66,Notes!$A$1:$B$10,2,0))</f>
        <v/>
      </c>
      <c r="BH45" s="22" t="str">
        <f>IF(ISNA(VLOOKUP($AX$2:$AX$66,Notes!$A$1:$B$10,2,0)),"",VLOOKUP($AX$2:$AX$66,Notes!$A$1:$B$10,2,0))</f>
        <v/>
      </c>
      <c r="BI45" s="22" t="str">
        <f>IF(ISNA(VLOOKUP($AZ$2:$AZ$66,Notes!$A$1:$B$10,2,0)),"",VLOOKUP($AZ$2:$AZ$66,Notes!$A$1:$B$10,2,0))</f>
        <v/>
      </c>
      <c r="BJ45" s="22" t="str">
        <f>IF(ISNA(VLOOKUP($BB$2:$BB$66,Notes!$C$1:$D$10,2,0)),"",VLOOKUP($BB$2:$BB$66,Notes!$C$1:$D$10,2,0))</f>
        <v/>
      </c>
      <c r="BK45" s="22" t="str">
        <f>IF(ISNA(VLOOKUP($BD$2:$BD$66,Notes!$E$1:$F$10,2,0)),"",VLOOKUP($BD$2:$BD$66,Notes!$E$1:$F$10,2,0))</f>
        <v/>
      </c>
      <c r="BL45" s="38">
        <f t="shared" si="40"/>
        <v>0</v>
      </c>
      <c r="BM45" s="34"/>
      <c r="BN45" s="32"/>
      <c r="BO45" s="32"/>
      <c r="BP45" s="32"/>
      <c r="BQ45" s="32"/>
      <c r="BR45" s="32"/>
      <c r="BS45" s="32"/>
      <c r="BT45" s="32"/>
      <c r="BU45" s="32"/>
      <c r="BV45" s="32"/>
      <c r="BW45" s="22">
        <f t="shared" si="41"/>
        <v>0</v>
      </c>
      <c r="BX45" s="33">
        <f t="shared" si="42"/>
        <v>0</v>
      </c>
      <c r="BY45" s="37" t="str">
        <f>IF(ISNA(VLOOKUP($BN$2:$BN$66,Notes!$A$1:$B$10,2,0)),"",VLOOKUP($BN$2:$BN$66,Notes!$A$1:$B$10,2,0))</f>
        <v/>
      </c>
      <c r="BZ45" s="22" t="str">
        <f>IF(ISNA(VLOOKUP($BP$2:$BP$66,Notes!$A$1:$B$10,2,0)),"",VLOOKUP($BP$2:$BP$66,Notes!$A$1:$B$10,2,0))</f>
        <v/>
      </c>
      <c r="CA45" s="22" t="str">
        <f>IF(ISNA(VLOOKUP($BR$2:$BR$66,Notes!$A$1:$B$10,2,0)),"",VLOOKUP($BR$2:$BR$66,Notes!$A$1:$B$10,2,0))</f>
        <v/>
      </c>
      <c r="CB45" s="22" t="str">
        <f>IF(ISNA(VLOOKUP($BT$2:$BT$66,Notes!$C$1:$D$10,2,0)),"",VLOOKUP($BT$2:$BT$66,Notes!$C$1:$D$10,2,0))</f>
        <v/>
      </c>
      <c r="CC45" s="22" t="str">
        <f>IF(ISNA(VLOOKUP($BV$2:$BV$66,Notes!$E$1:$F$10,2,0)),"",VLOOKUP($BV$2:$BV$66,Notes!$E$1:$F$10,2,0))</f>
        <v/>
      </c>
      <c r="CD45" s="38">
        <f t="shared" si="43"/>
        <v>0</v>
      </c>
      <c r="CE45" s="57">
        <f t="shared" si="20"/>
        <v>0</v>
      </c>
      <c r="CF45" s="22">
        <f t="shared" si="21"/>
        <v>0</v>
      </c>
      <c r="CG45" s="22">
        <f t="shared" si="22"/>
        <v>0</v>
      </c>
      <c r="CH45" s="22">
        <f t="shared" si="23"/>
        <v>0</v>
      </c>
    </row>
    <row r="46" spans="1:86">
      <c r="A46" s="35">
        <v>572</v>
      </c>
      <c r="B46" s="36" t="s">
        <v>92</v>
      </c>
      <c r="C46" s="35">
        <f t="shared" si="24"/>
        <v>0</v>
      </c>
      <c r="D46" s="22">
        <f t="shared" si="25"/>
        <v>0</v>
      </c>
      <c r="E46" s="22">
        <f t="shared" si="26"/>
        <v>0</v>
      </c>
      <c r="F46" s="22">
        <f t="shared" si="27"/>
        <v>0</v>
      </c>
      <c r="G46" s="22">
        <f t="shared" si="28"/>
        <v>0</v>
      </c>
      <c r="H46" s="22">
        <f t="shared" si="29"/>
        <v>0</v>
      </c>
      <c r="I46" s="33">
        <f t="shared" si="30"/>
        <v>0</v>
      </c>
      <c r="J46" s="36">
        <f t="shared" si="31"/>
        <v>0</v>
      </c>
      <c r="K46" s="34"/>
      <c r="L46" s="32"/>
      <c r="M46" s="32"/>
      <c r="N46" s="32"/>
      <c r="O46" s="32"/>
      <c r="P46" s="32"/>
      <c r="Q46" s="32"/>
      <c r="R46" s="32"/>
      <c r="S46" s="32"/>
      <c r="T46" s="32"/>
      <c r="U46" s="22">
        <f t="shared" si="32"/>
        <v>0</v>
      </c>
      <c r="V46" s="33">
        <f t="shared" si="33"/>
        <v>0</v>
      </c>
      <c r="W46" s="37" t="str">
        <f>IF(ISNA(VLOOKUP($L$2:$L$66,Notes!$A$1:$B$10,2,0)),"",VLOOKUP($L$2:$L$66,Notes!$A$1:$B$10,2,0))</f>
        <v/>
      </c>
      <c r="X46" s="22" t="str">
        <f>IF(ISNA(VLOOKUP($N$2:$N$66,Notes!$A$1:$B$10,2,0)),"",VLOOKUP($N$2:$N$66,Notes!$A$1:$B$10,2,0))</f>
        <v/>
      </c>
      <c r="Y46" s="22" t="str">
        <f>IF(ISNA(VLOOKUP($P$2:$P$66,Notes!$A$1:$B$10,2,0)),"",VLOOKUP($P$2:$P$66,Notes!$A$1:$B$10,2,0))</f>
        <v/>
      </c>
      <c r="Z46" s="22" t="str">
        <f>IF(ISNA(VLOOKUP($R$2:$R$66,Notes!$C$1:$D$10,2,0)),"",VLOOKUP($R$2:$R$66,Notes!$C$1:$D$10,2,0))</f>
        <v/>
      </c>
      <c r="AA46" s="22" t="str">
        <f>IF(ISNA(VLOOKUP($T$2:$T$66,Notes!$E$1:$F$10,2,0)),"",VLOOKUP($T$2:$T$66,Notes!$E$1:$F$10,2,0))</f>
        <v/>
      </c>
      <c r="AB46" s="38">
        <f t="shared" si="34"/>
        <v>0</v>
      </c>
      <c r="AC46" s="34"/>
      <c r="AD46" s="32"/>
      <c r="AE46" s="32"/>
      <c r="AF46" s="32"/>
      <c r="AG46" s="32"/>
      <c r="AH46" s="32"/>
      <c r="AI46" s="32"/>
      <c r="AJ46" s="32"/>
      <c r="AK46" s="32"/>
      <c r="AL46" s="32"/>
      <c r="AM46" s="22">
        <f t="shared" si="35"/>
        <v>0</v>
      </c>
      <c r="AN46" s="33">
        <f t="shared" si="36"/>
        <v>0</v>
      </c>
      <c r="AO46" s="37" t="str">
        <f>IF(ISNA(VLOOKUP($AD$2:$AD$66,Notes!$A$1:$B$10,2,0)),"",VLOOKUP($AD$2:$AD$66,Notes!$A$1:$B$10,2,0))</f>
        <v/>
      </c>
      <c r="AP46" s="22" t="str">
        <f>IF(ISNA(VLOOKUP($AF$2:$AF$66,Notes!$A$1:$B$10,2,0)),"",VLOOKUP($AF$2:$AF$66,Notes!$A$1:$B$10,2,0))</f>
        <v/>
      </c>
      <c r="AQ46" s="22" t="str">
        <f>IF(ISNA(VLOOKUP($AH$2:$AH$66,Notes!$A$1:$B$10,2,0)),"",VLOOKUP($AH$2:$AH$66,Notes!$A$1:$B$10,2,0))</f>
        <v/>
      </c>
      <c r="AR46" s="22" t="str">
        <f>IF(ISNA(VLOOKUP($AJ$2:$AJ$66,Notes!$C$1:$D$10,2,0)),"",VLOOKUP($AJ$2:$AJ$66,Notes!$C$1:$D$10,2,0))</f>
        <v/>
      </c>
      <c r="AS46" s="22" t="str">
        <f>IF(ISNA(VLOOKUP($AL$2:$AL$66,Notes!$E$1:$F$10,2,0)),"",VLOOKUP($AL$2:$AL$66,Notes!$E$1:$F$10,2,0))</f>
        <v/>
      </c>
      <c r="AT46" s="38">
        <f t="shared" si="37"/>
        <v>0</v>
      </c>
      <c r="AU46" s="34"/>
      <c r="AV46" s="32"/>
      <c r="AW46" s="32"/>
      <c r="AX46" s="32"/>
      <c r="AY46" s="32"/>
      <c r="AZ46" s="32"/>
      <c r="BA46" s="32"/>
      <c r="BB46" s="32"/>
      <c r="BC46" s="32"/>
      <c r="BD46" s="32"/>
      <c r="BE46" s="22">
        <f t="shared" si="38"/>
        <v>0</v>
      </c>
      <c r="BF46" s="33">
        <f t="shared" si="39"/>
        <v>0</v>
      </c>
      <c r="BG46" s="37" t="str">
        <f>IF(ISNA(VLOOKUP($AV$2:$AV$66,Notes!$A$1:$B$10,2,0)),"",VLOOKUP($AV$2:$AV$66,Notes!$A$1:$B$10,2,0))</f>
        <v/>
      </c>
      <c r="BH46" s="22" t="str">
        <f>IF(ISNA(VLOOKUP($AX$2:$AX$66,Notes!$A$1:$B$10,2,0)),"",VLOOKUP($AX$2:$AX$66,Notes!$A$1:$B$10,2,0))</f>
        <v/>
      </c>
      <c r="BI46" s="22" t="str">
        <f>IF(ISNA(VLOOKUP($AZ$2:$AZ$66,Notes!$A$1:$B$10,2,0)),"",VLOOKUP($AZ$2:$AZ$66,Notes!$A$1:$B$10,2,0))</f>
        <v/>
      </c>
      <c r="BJ46" s="22" t="str">
        <f>IF(ISNA(VLOOKUP($BB$2:$BB$66,Notes!$C$1:$D$10,2,0)),"",VLOOKUP($BB$2:$BB$66,Notes!$C$1:$D$10,2,0))</f>
        <v/>
      </c>
      <c r="BK46" s="22" t="str">
        <f>IF(ISNA(VLOOKUP($BD$2:$BD$66,Notes!$E$1:$F$10,2,0)),"",VLOOKUP($BD$2:$BD$66,Notes!$E$1:$F$10,2,0))</f>
        <v/>
      </c>
      <c r="BL46" s="38">
        <f t="shared" si="40"/>
        <v>0</v>
      </c>
      <c r="BM46" s="34"/>
      <c r="BN46" s="32"/>
      <c r="BO46" s="32"/>
      <c r="BP46" s="32"/>
      <c r="BQ46" s="32"/>
      <c r="BR46" s="32"/>
      <c r="BS46" s="32"/>
      <c r="BT46" s="32"/>
      <c r="BU46" s="32"/>
      <c r="BV46" s="32"/>
      <c r="BW46" s="22">
        <f t="shared" si="41"/>
        <v>0</v>
      </c>
      <c r="BX46" s="33">
        <f t="shared" si="42"/>
        <v>0</v>
      </c>
      <c r="BY46" s="37" t="str">
        <f>IF(ISNA(VLOOKUP($BN$2:$BN$66,Notes!$A$1:$B$10,2,0)),"",VLOOKUP($BN$2:$BN$66,Notes!$A$1:$B$10,2,0))</f>
        <v/>
      </c>
      <c r="BZ46" s="22" t="str">
        <f>IF(ISNA(VLOOKUP($BP$2:$BP$66,Notes!$A$1:$B$10,2,0)),"",VLOOKUP($BP$2:$BP$66,Notes!$A$1:$B$10,2,0))</f>
        <v/>
      </c>
      <c r="CA46" s="22" t="str">
        <f>IF(ISNA(VLOOKUP($BR$2:$BR$66,Notes!$A$1:$B$10,2,0)),"",VLOOKUP($BR$2:$BR$66,Notes!$A$1:$B$10,2,0))</f>
        <v/>
      </c>
      <c r="CB46" s="22" t="str">
        <f>IF(ISNA(VLOOKUP($BT$2:$BT$66,Notes!$C$1:$D$10,2,0)),"",VLOOKUP($BT$2:$BT$66,Notes!$C$1:$D$10,2,0))</f>
        <v/>
      </c>
      <c r="CC46" s="22" t="str">
        <f>IF(ISNA(VLOOKUP($BV$2:$BV$66,Notes!$E$1:$F$10,2,0)),"",VLOOKUP($BV$2:$BV$66,Notes!$E$1:$F$10,2,0))</f>
        <v/>
      </c>
      <c r="CD46" s="38">
        <f t="shared" si="43"/>
        <v>0</v>
      </c>
      <c r="CE46" s="57">
        <f t="shared" si="20"/>
        <v>0</v>
      </c>
      <c r="CF46" s="22">
        <f t="shared" si="21"/>
        <v>0</v>
      </c>
      <c r="CG46" s="22">
        <f t="shared" si="22"/>
        <v>0</v>
      </c>
      <c r="CH46" s="22">
        <f t="shared" si="23"/>
        <v>0</v>
      </c>
    </row>
    <row r="47" spans="1:86">
      <c r="A47" s="35">
        <v>595</v>
      </c>
      <c r="B47" s="36" t="s">
        <v>45</v>
      </c>
      <c r="C47" s="35">
        <f t="shared" si="24"/>
        <v>0</v>
      </c>
      <c r="D47" s="22">
        <f t="shared" si="25"/>
        <v>0</v>
      </c>
      <c r="E47" s="22">
        <f t="shared" si="26"/>
        <v>0</v>
      </c>
      <c r="F47" s="22">
        <f t="shared" si="27"/>
        <v>0</v>
      </c>
      <c r="G47" s="22">
        <f t="shared" si="28"/>
        <v>0</v>
      </c>
      <c r="H47" s="22">
        <f t="shared" si="29"/>
        <v>0</v>
      </c>
      <c r="I47" s="33">
        <f t="shared" si="30"/>
        <v>0</v>
      </c>
      <c r="J47" s="36">
        <f t="shared" si="31"/>
        <v>0</v>
      </c>
      <c r="K47" s="34"/>
      <c r="L47" s="32"/>
      <c r="M47" s="32"/>
      <c r="N47" s="32"/>
      <c r="O47" s="32"/>
      <c r="P47" s="32"/>
      <c r="Q47" s="32"/>
      <c r="R47" s="32"/>
      <c r="S47" s="32"/>
      <c r="T47" s="32"/>
      <c r="U47" s="22">
        <f t="shared" si="32"/>
        <v>0</v>
      </c>
      <c r="V47" s="33">
        <f t="shared" si="33"/>
        <v>0</v>
      </c>
      <c r="W47" s="37" t="str">
        <f>IF(ISNA(VLOOKUP($L$2:$L$66,Notes!$A$1:$B$10,2,0)),"",VLOOKUP($L$2:$L$66,Notes!$A$1:$B$10,2,0))</f>
        <v/>
      </c>
      <c r="X47" s="22" t="str">
        <f>IF(ISNA(VLOOKUP($N$2:$N$66,Notes!$A$1:$B$10,2,0)),"",VLOOKUP($N$2:$N$66,Notes!$A$1:$B$10,2,0))</f>
        <v/>
      </c>
      <c r="Y47" s="22" t="str">
        <f>IF(ISNA(VLOOKUP($P$2:$P$66,Notes!$A$1:$B$10,2,0)),"",VLOOKUP($P$2:$P$66,Notes!$A$1:$B$10,2,0))</f>
        <v/>
      </c>
      <c r="Z47" s="22" t="str">
        <f>IF(ISNA(VLOOKUP($R$2:$R$66,Notes!$C$1:$D$10,2,0)),"",VLOOKUP($R$2:$R$66,Notes!$C$1:$D$10,2,0))</f>
        <v/>
      </c>
      <c r="AA47" s="22" t="str">
        <f>IF(ISNA(VLOOKUP($T$2:$T$66,Notes!$E$1:$F$10,2,0)),"",VLOOKUP($T$2:$T$66,Notes!$E$1:$F$10,2,0))</f>
        <v/>
      </c>
      <c r="AB47" s="38">
        <f t="shared" si="34"/>
        <v>0</v>
      </c>
      <c r="AC47" s="34"/>
      <c r="AD47" s="32"/>
      <c r="AE47" s="32"/>
      <c r="AF47" s="32"/>
      <c r="AG47" s="32"/>
      <c r="AH47" s="32"/>
      <c r="AI47" s="32"/>
      <c r="AJ47" s="32"/>
      <c r="AK47" s="32"/>
      <c r="AL47" s="32"/>
      <c r="AM47" s="22">
        <f t="shared" si="35"/>
        <v>0</v>
      </c>
      <c r="AN47" s="33">
        <f t="shared" si="36"/>
        <v>0</v>
      </c>
      <c r="AO47" s="37" t="str">
        <f>IF(ISNA(VLOOKUP($AD$2:$AD$66,Notes!$A$1:$B$10,2,0)),"",VLOOKUP($AD$2:$AD$66,Notes!$A$1:$B$10,2,0))</f>
        <v/>
      </c>
      <c r="AP47" s="22" t="str">
        <f>IF(ISNA(VLOOKUP($AF$2:$AF$66,Notes!$A$1:$B$10,2,0)),"",VLOOKUP($AF$2:$AF$66,Notes!$A$1:$B$10,2,0))</f>
        <v/>
      </c>
      <c r="AQ47" s="22" t="str">
        <f>IF(ISNA(VLOOKUP($AH$2:$AH$66,Notes!$A$1:$B$10,2,0)),"",VLOOKUP($AH$2:$AH$66,Notes!$A$1:$B$10,2,0))</f>
        <v/>
      </c>
      <c r="AR47" s="22" t="str">
        <f>IF(ISNA(VLOOKUP($AJ$2:$AJ$66,Notes!$C$1:$D$10,2,0)),"",VLOOKUP($AJ$2:$AJ$66,Notes!$C$1:$D$10,2,0))</f>
        <v/>
      </c>
      <c r="AS47" s="22" t="str">
        <f>IF(ISNA(VLOOKUP($AL$2:$AL$66,Notes!$E$1:$F$10,2,0)),"",VLOOKUP($AL$2:$AL$66,Notes!$E$1:$F$10,2,0))</f>
        <v/>
      </c>
      <c r="AT47" s="38">
        <f t="shared" si="37"/>
        <v>0</v>
      </c>
      <c r="AU47" s="34"/>
      <c r="AV47" s="32"/>
      <c r="AW47" s="32"/>
      <c r="AX47" s="32"/>
      <c r="AY47" s="32"/>
      <c r="AZ47" s="32"/>
      <c r="BA47" s="32"/>
      <c r="BB47" s="32"/>
      <c r="BC47" s="32"/>
      <c r="BD47" s="32"/>
      <c r="BE47" s="22">
        <f t="shared" si="38"/>
        <v>0</v>
      </c>
      <c r="BF47" s="33">
        <f t="shared" si="39"/>
        <v>0</v>
      </c>
      <c r="BG47" s="37" t="str">
        <f>IF(ISNA(VLOOKUP($AV$2:$AV$66,Notes!$A$1:$B$10,2,0)),"",VLOOKUP($AV$2:$AV$66,Notes!$A$1:$B$10,2,0))</f>
        <v/>
      </c>
      <c r="BH47" s="22" t="str">
        <f>IF(ISNA(VLOOKUP($AX$2:$AX$66,Notes!$A$1:$B$10,2,0)),"",VLOOKUP($AX$2:$AX$66,Notes!$A$1:$B$10,2,0))</f>
        <v/>
      </c>
      <c r="BI47" s="22" t="str">
        <f>IF(ISNA(VLOOKUP($AZ$2:$AZ$66,Notes!$A$1:$B$10,2,0)),"",VLOOKUP($AZ$2:$AZ$66,Notes!$A$1:$B$10,2,0))</f>
        <v/>
      </c>
      <c r="BJ47" s="22" t="str">
        <f>IF(ISNA(VLOOKUP($BB$2:$BB$66,Notes!$C$1:$D$10,2,0)),"",VLOOKUP($BB$2:$BB$66,Notes!$C$1:$D$10,2,0))</f>
        <v/>
      </c>
      <c r="BK47" s="22" t="str">
        <f>IF(ISNA(VLOOKUP($BD$2:$BD$66,Notes!$E$1:$F$10,2,0)),"",VLOOKUP($BD$2:$BD$66,Notes!$E$1:$F$10,2,0))</f>
        <v/>
      </c>
      <c r="BL47" s="38">
        <f t="shared" si="40"/>
        <v>0</v>
      </c>
      <c r="BM47" s="34"/>
      <c r="BN47" s="32"/>
      <c r="BO47" s="32"/>
      <c r="BP47" s="32"/>
      <c r="BQ47" s="32"/>
      <c r="BR47" s="32"/>
      <c r="BS47" s="32"/>
      <c r="BT47" s="32"/>
      <c r="BU47" s="32"/>
      <c r="BV47" s="32"/>
      <c r="BW47" s="22">
        <f t="shared" si="41"/>
        <v>0</v>
      </c>
      <c r="BX47" s="33">
        <f t="shared" si="42"/>
        <v>0</v>
      </c>
      <c r="BY47" s="37" t="str">
        <f>IF(ISNA(VLOOKUP($BN$2:$BN$66,Notes!$A$1:$B$10,2,0)),"",VLOOKUP($BN$2:$BN$66,Notes!$A$1:$B$10,2,0))</f>
        <v/>
      </c>
      <c r="BZ47" s="22" t="str">
        <f>IF(ISNA(VLOOKUP($BP$2:$BP$66,Notes!$A$1:$B$10,2,0)),"",VLOOKUP($BP$2:$BP$66,Notes!$A$1:$B$10,2,0))</f>
        <v/>
      </c>
      <c r="CA47" s="22" t="str">
        <f>IF(ISNA(VLOOKUP($BR$2:$BR$66,Notes!$A$1:$B$10,2,0)),"",VLOOKUP($BR$2:$BR$66,Notes!$A$1:$B$10,2,0))</f>
        <v/>
      </c>
      <c r="CB47" s="22" t="str">
        <f>IF(ISNA(VLOOKUP($BT$2:$BT$66,Notes!$C$1:$D$10,2,0)),"",VLOOKUP($BT$2:$BT$66,Notes!$C$1:$D$10,2,0))</f>
        <v/>
      </c>
      <c r="CC47" s="22" t="str">
        <f>IF(ISNA(VLOOKUP($BV$2:$BV$66,Notes!$E$1:$F$10,2,0)),"",VLOOKUP($BV$2:$BV$66,Notes!$E$1:$F$10,2,0))</f>
        <v/>
      </c>
      <c r="CD47" s="38">
        <f t="shared" si="43"/>
        <v>0</v>
      </c>
      <c r="CE47" s="57">
        <f t="shared" si="20"/>
        <v>0</v>
      </c>
      <c r="CF47" s="22">
        <f t="shared" si="21"/>
        <v>0</v>
      </c>
      <c r="CG47" s="22">
        <f t="shared" si="22"/>
        <v>0</v>
      </c>
      <c r="CH47" s="22">
        <f t="shared" si="23"/>
        <v>0</v>
      </c>
    </row>
    <row r="48" spans="1:86">
      <c r="A48" s="35">
        <v>629</v>
      </c>
      <c r="B48" s="139" t="s">
        <v>271</v>
      </c>
      <c r="C48" s="35">
        <f t="shared" si="24"/>
        <v>0</v>
      </c>
      <c r="D48" s="22">
        <f t="shared" si="25"/>
        <v>0</v>
      </c>
      <c r="E48" s="22">
        <f t="shared" si="26"/>
        <v>0</v>
      </c>
      <c r="F48" s="22">
        <f t="shared" si="27"/>
        <v>0</v>
      </c>
      <c r="G48" s="22">
        <f t="shared" si="28"/>
        <v>0</v>
      </c>
      <c r="H48" s="22">
        <f t="shared" si="29"/>
        <v>0</v>
      </c>
      <c r="I48" s="33">
        <f t="shared" si="30"/>
        <v>0</v>
      </c>
      <c r="J48" s="36">
        <f t="shared" si="31"/>
        <v>0</v>
      </c>
      <c r="K48" s="34"/>
      <c r="L48" s="32"/>
      <c r="M48" s="32"/>
      <c r="N48" s="32"/>
      <c r="O48" s="32"/>
      <c r="P48" s="32"/>
      <c r="Q48" s="32"/>
      <c r="R48" s="32"/>
      <c r="S48" s="32"/>
      <c r="T48" s="32"/>
      <c r="U48" s="22">
        <f t="shared" si="32"/>
        <v>0</v>
      </c>
      <c r="V48" s="33">
        <f t="shared" si="33"/>
        <v>0</v>
      </c>
      <c r="W48" s="37" t="str">
        <f>IF(ISNA(VLOOKUP($L$2:$L$66,Notes!$A$1:$B$10,2,0)),"",VLOOKUP($L$2:$L$66,Notes!$A$1:$B$10,2,0))</f>
        <v/>
      </c>
      <c r="X48" s="22" t="str">
        <f>IF(ISNA(VLOOKUP($N$2:$N$66,Notes!$A$1:$B$10,2,0)),"",VLOOKUP($N$2:$N$66,Notes!$A$1:$B$10,2,0))</f>
        <v/>
      </c>
      <c r="Y48" s="22" t="str">
        <f>IF(ISNA(VLOOKUP($P$2:$P$66,Notes!$A$1:$B$10,2,0)),"",VLOOKUP($P$2:$P$66,Notes!$A$1:$B$10,2,0))</f>
        <v/>
      </c>
      <c r="Z48" s="22" t="str">
        <f>IF(ISNA(VLOOKUP($R$2:$R$66,Notes!$C$1:$D$10,2,0)),"",VLOOKUP($R$2:$R$66,Notes!$C$1:$D$10,2,0))</f>
        <v/>
      </c>
      <c r="AA48" s="22" t="str">
        <f>IF(ISNA(VLOOKUP($T$2:$T$66,Notes!$E$1:$F$10,2,0)),"",VLOOKUP($T$2:$T$66,Notes!$E$1:$F$10,2,0))</f>
        <v/>
      </c>
      <c r="AB48" s="38">
        <f t="shared" si="34"/>
        <v>0</v>
      </c>
      <c r="AC48" s="34"/>
      <c r="AD48" s="32"/>
      <c r="AE48" s="32"/>
      <c r="AF48" s="32"/>
      <c r="AG48" s="32"/>
      <c r="AH48" s="32"/>
      <c r="AI48" s="32"/>
      <c r="AJ48" s="32"/>
      <c r="AK48" s="32"/>
      <c r="AL48" s="32"/>
      <c r="AM48" s="22">
        <f t="shared" si="35"/>
        <v>0</v>
      </c>
      <c r="AN48" s="33">
        <f t="shared" si="36"/>
        <v>0</v>
      </c>
      <c r="AO48" s="37" t="str">
        <f>IF(ISNA(VLOOKUP($AD$2:$AD$66,Notes!$A$1:$B$10,2,0)),"",VLOOKUP($AD$2:$AD$66,Notes!$A$1:$B$10,2,0))</f>
        <v/>
      </c>
      <c r="AP48" s="22" t="str">
        <f>IF(ISNA(VLOOKUP($AF$2:$AF$66,Notes!$A$1:$B$10,2,0)),"",VLOOKUP($AF$2:$AF$66,Notes!$A$1:$B$10,2,0))</f>
        <v/>
      </c>
      <c r="AQ48" s="22" t="str">
        <f>IF(ISNA(VLOOKUP($AH$2:$AH$66,Notes!$A$1:$B$10,2,0)),"",VLOOKUP($AH$2:$AH$66,Notes!$A$1:$B$10,2,0))</f>
        <v/>
      </c>
      <c r="AR48" s="22" t="str">
        <f>IF(ISNA(VLOOKUP($AJ$2:$AJ$66,Notes!$C$1:$D$10,2,0)),"",VLOOKUP($AJ$2:$AJ$66,Notes!$C$1:$D$10,2,0))</f>
        <v/>
      </c>
      <c r="AS48" s="22" t="str">
        <f>IF(ISNA(VLOOKUP($AL$2:$AL$66,Notes!$E$1:$F$10,2,0)),"",VLOOKUP($AL$2:$AL$66,Notes!$E$1:$F$10,2,0))</f>
        <v/>
      </c>
      <c r="AT48" s="38">
        <f t="shared" si="37"/>
        <v>0</v>
      </c>
      <c r="AU48" s="34"/>
      <c r="AV48" s="32"/>
      <c r="AW48" s="32"/>
      <c r="AX48" s="32"/>
      <c r="AY48" s="32"/>
      <c r="AZ48" s="32"/>
      <c r="BA48" s="32"/>
      <c r="BB48" s="32"/>
      <c r="BC48" s="32"/>
      <c r="BD48" s="32"/>
      <c r="BE48" s="22">
        <f t="shared" si="38"/>
        <v>0</v>
      </c>
      <c r="BF48" s="33">
        <f t="shared" si="39"/>
        <v>0</v>
      </c>
      <c r="BG48" s="37" t="str">
        <f>IF(ISNA(VLOOKUP($AV$2:$AV$66,Notes!$A$1:$B$10,2,0)),"",VLOOKUP($AV$2:$AV$66,Notes!$A$1:$B$10,2,0))</f>
        <v/>
      </c>
      <c r="BH48" s="22" t="str">
        <f>IF(ISNA(VLOOKUP($AX$2:$AX$66,Notes!$A$1:$B$10,2,0)),"",VLOOKUP($AX$2:$AX$66,Notes!$A$1:$B$10,2,0))</f>
        <v/>
      </c>
      <c r="BI48" s="22" t="str">
        <f>IF(ISNA(VLOOKUP($AZ$2:$AZ$66,Notes!$A$1:$B$10,2,0)),"",VLOOKUP($AZ$2:$AZ$66,Notes!$A$1:$B$10,2,0))</f>
        <v/>
      </c>
      <c r="BJ48" s="22" t="str">
        <f>IF(ISNA(VLOOKUP($BB$2:$BB$66,Notes!$C$1:$D$10,2,0)),"",VLOOKUP($BB$2:$BB$66,Notes!$C$1:$D$10,2,0))</f>
        <v/>
      </c>
      <c r="BK48" s="22" t="str">
        <f>IF(ISNA(VLOOKUP($BD$2:$BD$66,Notes!$E$1:$F$10,2,0)),"",VLOOKUP($BD$2:$BD$66,Notes!$E$1:$F$10,2,0))</f>
        <v/>
      </c>
      <c r="BL48" s="38">
        <f t="shared" si="40"/>
        <v>0</v>
      </c>
      <c r="BM48" s="34"/>
      <c r="BN48" s="32"/>
      <c r="BO48" s="32"/>
      <c r="BP48" s="32"/>
      <c r="BQ48" s="32"/>
      <c r="BR48" s="32"/>
      <c r="BS48" s="32"/>
      <c r="BT48" s="32"/>
      <c r="BU48" s="32"/>
      <c r="BV48" s="32"/>
      <c r="BW48" s="22">
        <f t="shared" si="41"/>
        <v>0</v>
      </c>
      <c r="BX48" s="33">
        <f t="shared" si="42"/>
        <v>0</v>
      </c>
      <c r="BY48" s="37" t="str">
        <f>IF(ISNA(VLOOKUP($BN$2:$BN$66,Notes!$A$1:$B$10,2,0)),"",VLOOKUP($BN$2:$BN$66,Notes!$A$1:$B$10,2,0))</f>
        <v/>
      </c>
      <c r="BZ48" s="22" t="str">
        <f>IF(ISNA(VLOOKUP($BP$2:$BP$66,Notes!$A$1:$B$10,2,0)),"",VLOOKUP($BP$2:$BP$66,Notes!$A$1:$B$10,2,0))</f>
        <v/>
      </c>
      <c r="CA48" s="22" t="str">
        <f>IF(ISNA(VLOOKUP($BR$2:$BR$66,Notes!$A$1:$B$10,2,0)),"",VLOOKUP($BR$2:$BR$66,Notes!$A$1:$B$10,2,0))</f>
        <v/>
      </c>
      <c r="CB48" s="22" t="str">
        <f>IF(ISNA(VLOOKUP($BT$2:$BT$66,Notes!$C$1:$D$10,2,0)),"",VLOOKUP($BT$2:$BT$66,Notes!$C$1:$D$10,2,0))</f>
        <v/>
      </c>
      <c r="CC48" s="22" t="str">
        <f>IF(ISNA(VLOOKUP($BV$2:$BV$66,Notes!$E$1:$F$10,2,0)),"",VLOOKUP($BV$2:$BV$66,Notes!$E$1:$F$10,2,0))</f>
        <v/>
      </c>
      <c r="CD48" s="38">
        <f t="shared" si="43"/>
        <v>0</v>
      </c>
      <c r="CE48" s="57">
        <f t="shared" si="20"/>
        <v>0</v>
      </c>
      <c r="CF48" s="22">
        <f t="shared" si="21"/>
        <v>0</v>
      </c>
      <c r="CG48" s="22">
        <f t="shared" si="22"/>
        <v>0</v>
      </c>
      <c r="CH48" s="22">
        <f t="shared" si="23"/>
        <v>0</v>
      </c>
    </row>
    <row r="49" spans="1:86">
      <c r="A49" s="35">
        <v>777</v>
      </c>
      <c r="B49" s="36" t="s">
        <v>284</v>
      </c>
      <c r="C49" s="35">
        <f t="shared" si="24"/>
        <v>0</v>
      </c>
      <c r="D49" s="22">
        <f t="shared" si="25"/>
        <v>0</v>
      </c>
      <c r="E49" s="22">
        <f t="shared" si="26"/>
        <v>0</v>
      </c>
      <c r="F49" s="22">
        <f t="shared" si="27"/>
        <v>0</v>
      </c>
      <c r="G49" s="22">
        <f t="shared" si="28"/>
        <v>0</v>
      </c>
      <c r="H49" s="22">
        <f t="shared" si="29"/>
        <v>0</v>
      </c>
      <c r="I49" s="33">
        <f t="shared" si="30"/>
        <v>0</v>
      </c>
      <c r="J49" s="36">
        <f t="shared" si="31"/>
        <v>0</v>
      </c>
      <c r="K49" s="34"/>
      <c r="L49" s="32"/>
      <c r="M49" s="32"/>
      <c r="N49" s="32"/>
      <c r="O49" s="32"/>
      <c r="P49" s="32"/>
      <c r="Q49" s="32"/>
      <c r="R49" s="32"/>
      <c r="S49" s="32"/>
      <c r="T49" s="32"/>
      <c r="U49" s="22">
        <f t="shared" si="32"/>
        <v>0</v>
      </c>
      <c r="V49" s="33">
        <f t="shared" si="33"/>
        <v>0</v>
      </c>
      <c r="W49" s="37" t="str">
        <f>IF(ISNA(VLOOKUP($L$2:$L$66,Notes!$A$1:$B$10,2,0)),"",VLOOKUP($L$2:$L$66,Notes!$A$1:$B$10,2,0))</f>
        <v/>
      </c>
      <c r="X49" s="22" t="str">
        <f>IF(ISNA(VLOOKUP($N$2:$N$66,Notes!$A$1:$B$10,2,0)),"",VLOOKUP($N$2:$N$66,Notes!$A$1:$B$10,2,0))</f>
        <v/>
      </c>
      <c r="Y49" s="22" t="str">
        <f>IF(ISNA(VLOOKUP($P$2:$P$66,Notes!$A$1:$B$10,2,0)),"",VLOOKUP($P$2:$P$66,Notes!$A$1:$B$10,2,0))</f>
        <v/>
      </c>
      <c r="Z49" s="22" t="str">
        <f>IF(ISNA(VLOOKUP($R$2:$R$66,Notes!$C$1:$D$10,2,0)),"",VLOOKUP($R$2:$R$66,Notes!$C$1:$D$10,2,0))</f>
        <v/>
      </c>
      <c r="AA49" s="22" t="str">
        <f>IF(ISNA(VLOOKUP($T$2:$T$66,Notes!$E$1:$F$10,2,0)),"",VLOOKUP($T$2:$T$66,Notes!$E$1:$F$10,2,0))</f>
        <v/>
      </c>
      <c r="AB49" s="38">
        <f t="shared" si="34"/>
        <v>0</v>
      </c>
      <c r="AC49" s="34"/>
      <c r="AD49" s="32"/>
      <c r="AE49" s="32"/>
      <c r="AF49" s="32"/>
      <c r="AG49" s="32"/>
      <c r="AH49" s="32"/>
      <c r="AI49" s="32"/>
      <c r="AJ49" s="32"/>
      <c r="AK49" s="32"/>
      <c r="AL49" s="32"/>
      <c r="AM49" s="22">
        <f t="shared" si="35"/>
        <v>0</v>
      </c>
      <c r="AN49" s="33">
        <f t="shared" si="36"/>
        <v>0</v>
      </c>
      <c r="AO49" s="37" t="str">
        <f>IF(ISNA(VLOOKUP($AD$2:$AD$66,Notes!$A$1:$B$10,2,0)),"",VLOOKUP($AD$2:$AD$66,Notes!$A$1:$B$10,2,0))</f>
        <v/>
      </c>
      <c r="AP49" s="22" t="str">
        <f>IF(ISNA(VLOOKUP($AF$2:$AF$66,Notes!$A$1:$B$10,2,0)),"",VLOOKUP($AF$2:$AF$66,Notes!$A$1:$B$10,2,0))</f>
        <v/>
      </c>
      <c r="AQ49" s="22" t="str">
        <f>IF(ISNA(VLOOKUP($AH$2:$AH$66,Notes!$A$1:$B$10,2,0)),"",VLOOKUP($AH$2:$AH$66,Notes!$A$1:$B$10,2,0))</f>
        <v/>
      </c>
      <c r="AR49" s="22" t="str">
        <f>IF(ISNA(VLOOKUP($AJ$2:$AJ$66,Notes!$C$1:$D$10,2,0)),"",VLOOKUP($AJ$2:$AJ$66,Notes!$C$1:$D$10,2,0))</f>
        <v/>
      </c>
      <c r="AS49" s="22" t="str">
        <f>IF(ISNA(VLOOKUP($AL$2:$AL$66,Notes!$E$1:$F$10,2,0)),"",VLOOKUP($AL$2:$AL$66,Notes!$E$1:$F$10,2,0))</f>
        <v/>
      </c>
      <c r="AT49" s="38">
        <f t="shared" si="37"/>
        <v>0</v>
      </c>
      <c r="AU49" s="34"/>
      <c r="AV49" s="32"/>
      <c r="AW49" s="32"/>
      <c r="AX49" s="32"/>
      <c r="AY49" s="32"/>
      <c r="AZ49" s="32"/>
      <c r="BA49" s="32"/>
      <c r="BB49" s="32"/>
      <c r="BC49" s="32"/>
      <c r="BD49" s="32"/>
      <c r="BE49" s="22">
        <f t="shared" si="38"/>
        <v>0</v>
      </c>
      <c r="BF49" s="33">
        <f t="shared" si="39"/>
        <v>0</v>
      </c>
      <c r="BG49" s="37" t="str">
        <f>IF(ISNA(VLOOKUP($AV$2:$AV$66,Notes!$A$1:$B$10,2,0)),"",VLOOKUP($AV$2:$AV$66,Notes!$A$1:$B$10,2,0))</f>
        <v/>
      </c>
      <c r="BH49" s="22" t="str">
        <f>IF(ISNA(VLOOKUP($AX$2:$AX$66,Notes!$A$1:$B$10,2,0)),"",VLOOKUP($AX$2:$AX$66,Notes!$A$1:$B$10,2,0))</f>
        <v/>
      </c>
      <c r="BI49" s="22" t="str">
        <f>IF(ISNA(VLOOKUP($AZ$2:$AZ$66,Notes!$A$1:$B$10,2,0)),"",VLOOKUP($AZ$2:$AZ$66,Notes!$A$1:$B$10,2,0))</f>
        <v/>
      </c>
      <c r="BJ49" s="22" t="str">
        <f>IF(ISNA(VLOOKUP($BB$2:$BB$66,Notes!$C$1:$D$10,2,0)),"",VLOOKUP($BB$2:$BB$66,Notes!$C$1:$D$10,2,0))</f>
        <v/>
      </c>
      <c r="BK49" s="22" t="str">
        <f>IF(ISNA(VLOOKUP($BD$2:$BD$66,Notes!$E$1:$F$10,2,0)),"",VLOOKUP($BD$2:$BD$66,Notes!$E$1:$F$10,2,0))</f>
        <v/>
      </c>
      <c r="BL49" s="38">
        <f t="shared" si="40"/>
        <v>0</v>
      </c>
      <c r="BM49" s="34"/>
      <c r="BN49" s="32"/>
      <c r="BO49" s="32"/>
      <c r="BP49" s="32"/>
      <c r="BQ49" s="32"/>
      <c r="BR49" s="32"/>
      <c r="BS49" s="32"/>
      <c r="BT49" s="32"/>
      <c r="BU49" s="32"/>
      <c r="BV49" s="32"/>
      <c r="BW49" s="22">
        <f t="shared" si="41"/>
        <v>0</v>
      </c>
      <c r="BX49" s="33">
        <f t="shared" si="42"/>
        <v>0</v>
      </c>
      <c r="BY49" s="37" t="str">
        <f>IF(ISNA(VLOOKUP($BN$2:$BN$66,Notes!$A$1:$B$10,2,0)),"",VLOOKUP($BN$2:$BN$66,Notes!$A$1:$B$10,2,0))</f>
        <v/>
      </c>
      <c r="BZ49" s="22" t="str">
        <f>IF(ISNA(VLOOKUP($BP$2:$BP$66,Notes!$A$1:$B$10,2,0)),"",VLOOKUP($BP$2:$BP$66,Notes!$A$1:$B$10,2,0))</f>
        <v/>
      </c>
      <c r="CA49" s="22" t="str">
        <f>IF(ISNA(VLOOKUP($BR$2:$BR$66,Notes!$A$1:$B$10,2,0)),"",VLOOKUP($BR$2:$BR$66,Notes!$A$1:$B$10,2,0))</f>
        <v/>
      </c>
      <c r="CB49" s="22" t="str">
        <f>IF(ISNA(VLOOKUP($BT$2:$BT$66,Notes!$C$1:$D$10,2,0)),"",VLOOKUP($BT$2:$BT$66,Notes!$C$1:$D$10,2,0))</f>
        <v/>
      </c>
      <c r="CC49" s="22" t="str">
        <f>IF(ISNA(VLOOKUP($BV$2:$BV$66,Notes!$E$1:$F$10,2,0)),"",VLOOKUP($BV$2:$BV$66,Notes!$E$1:$F$10,2,0))</f>
        <v/>
      </c>
      <c r="CD49" s="38">
        <f t="shared" si="43"/>
        <v>0</v>
      </c>
      <c r="CE49" s="57">
        <f t="shared" si="20"/>
        <v>0</v>
      </c>
      <c r="CF49" s="22">
        <f t="shared" si="21"/>
        <v>0</v>
      </c>
      <c r="CG49" s="22">
        <f t="shared" si="22"/>
        <v>0</v>
      </c>
      <c r="CH49" s="22">
        <f t="shared" si="23"/>
        <v>0</v>
      </c>
    </row>
    <row r="50" spans="1:86">
      <c r="A50" s="35">
        <v>904</v>
      </c>
      <c r="B50" s="36" t="s">
        <v>40</v>
      </c>
      <c r="C50" s="35">
        <f t="shared" si="24"/>
        <v>0</v>
      </c>
      <c r="D50" s="22">
        <f t="shared" si="25"/>
        <v>0</v>
      </c>
      <c r="E50" s="22">
        <f t="shared" si="26"/>
        <v>0</v>
      </c>
      <c r="F50" s="22">
        <f t="shared" si="27"/>
        <v>0</v>
      </c>
      <c r="G50" s="22">
        <f t="shared" si="28"/>
        <v>0</v>
      </c>
      <c r="H50" s="22">
        <f t="shared" si="29"/>
        <v>0</v>
      </c>
      <c r="I50" s="33">
        <f t="shared" si="30"/>
        <v>0</v>
      </c>
      <c r="J50" s="36">
        <f t="shared" si="31"/>
        <v>0</v>
      </c>
      <c r="K50" s="34"/>
      <c r="L50" s="32"/>
      <c r="M50" s="32"/>
      <c r="N50" s="32"/>
      <c r="O50" s="32"/>
      <c r="P50" s="32"/>
      <c r="Q50" s="32"/>
      <c r="R50" s="32"/>
      <c r="S50" s="32"/>
      <c r="T50" s="32"/>
      <c r="U50" s="22">
        <f t="shared" si="32"/>
        <v>0</v>
      </c>
      <c r="V50" s="33">
        <f t="shared" si="33"/>
        <v>0</v>
      </c>
      <c r="W50" s="37" t="str">
        <f>IF(ISNA(VLOOKUP($L$2:$L$66,Notes!$A$1:$B$10,2,0)),"",VLOOKUP($L$2:$L$66,Notes!$A$1:$B$10,2,0))</f>
        <v/>
      </c>
      <c r="X50" s="22" t="str">
        <f>IF(ISNA(VLOOKUP($N$2:$N$66,Notes!$A$1:$B$10,2,0)),"",VLOOKUP($N$2:$N$66,Notes!$A$1:$B$10,2,0))</f>
        <v/>
      </c>
      <c r="Y50" s="22" t="str">
        <f>IF(ISNA(VLOOKUP($P$2:$P$66,Notes!$A$1:$B$10,2,0)),"",VLOOKUP($P$2:$P$66,Notes!$A$1:$B$10,2,0))</f>
        <v/>
      </c>
      <c r="Z50" s="22" t="str">
        <f>IF(ISNA(VLOOKUP($R$2:$R$66,Notes!$C$1:$D$10,2,0)),"",VLOOKUP($R$2:$R$66,Notes!$C$1:$D$10,2,0))</f>
        <v/>
      </c>
      <c r="AA50" s="22" t="str">
        <f>IF(ISNA(VLOOKUP($T$2:$T$66,Notes!$E$1:$F$10,2,0)),"",VLOOKUP($T$2:$T$66,Notes!$E$1:$F$10,2,0))</f>
        <v/>
      </c>
      <c r="AB50" s="38">
        <f t="shared" si="34"/>
        <v>0</v>
      </c>
      <c r="AC50" s="34"/>
      <c r="AD50" s="32"/>
      <c r="AE50" s="32"/>
      <c r="AF50" s="32"/>
      <c r="AG50" s="32"/>
      <c r="AH50" s="32"/>
      <c r="AI50" s="32"/>
      <c r="AJ50" s="32"/>
      <c r="AK50" s="32"/>
      <c r="AL50" s="32"/>
      <c r="AM50" s="22">
        <f t="shared" si="35"/>
        <v>0</v>
      </c>
      <c r="AN50" s="33">
        <f t="shared" si="36"/>
        <v>0</v>
      </c>
      <c r="AO50" s="37" t="str">
        <f>IF(ISNA(VLOOKUP($AD$2:$AD$66,Notes!$A$1:$B$10,2,0)),"",VLOOKUP($AD$2:$AD$66,Notes!$A$1:$B$10,2,0))</f>
        <v/>
      </c>
      <c r="AP50" s="22" t="str">
        <f>IF(ISNA(VLOOKUP($AF$2:$AF$66,Notes!$A$1:$B$10,2,0)),"",VLOOKUP($AF$2:$AF$66,Notes!$A$1:$B$10,2,0))</f>
        <v/>
      </c>
      <c r="AQ50" s="22" t="str">
        <f>IF(ISNA(VLOOKUP($AH$2:$AH$66,Notes!$A$1:$B$10,2,0)),"",VLOOKUP($AH$2:$AH$66,Notes!$A$1:$B$10,2,0))</f>
        <v/>
      </c>
      <c r="AR50" s="22" t="str">
        <f>IF(ISNA(VLOOKUP($AJ$2:$AJ$66,Notes!$C$1:$D$10,2,0)),"",VLOOKUP($AJ$2:$AJ$66,Notes!$C$1:$D$10,2,0))</f>
        <v/>
      </c>
      <c r="AS50" s="22" t="str">
        <f>IF(ISNA(VLOOKUP($AL$2:$AL$66,Notes!$E$1:$F$10,2,0)),"",VLOOKUP($AL$2:$AL$66,Notes!$E$1:$F$10,2,0))</f>
        <v/>
      </c>
      <c r="AT50" s="38">
        <f t="shared" si="37"/>
        <v>0</v>
      </c>
      <c r="AU50" s="34"/>
      <c r="AV50" s="32"/>
      <c r="AW50" s="32"/>
      <c r="AX50" s="32"/>
      <c r="AY50" s="32"/>
      <c r="AZ50" s="32"/>
      <c r="BA50" s="32"/>
      <c r="BB50" s="32"/>
      <c r="BC50" s="32"/>
      <c r="BD50" s="32"/>
      <c r="BE50" s="22">
        <f t="shared" si="38"/>
        <v>0</v>
      </c>
      <c r="BF50" s="33">
        <f t="shared" si="39"/>
        <v>0</v>
      </c>
      <c r="BG50" s="37" t="str">
        <f>IF(ISNA(VLOOKUP($AV$2:$AV$66,Notes!$A$1:$B$10,2,0)),"",VLOOKUP($AV$2:$AV$66,Notes!$A$1:$B$10,2,0))</f>
        <v/>
      </c>
      <c r="BH50" s="22" t="str">
        <f>IF(ISNA(VLOOKUP($AX$2:$AX$66,Notes!$A$1:$B$10,2,0)),"",VLOOKUP($AX$2:$AX$66,Notes!$A$1:$B$10,2,0))</f>
        <v/>
      </c>
      <c r="BI50" s="22" t="str">
        <f>IF(ISNA(VLOOKUP($AZ$2:$AZ$66,Notes!$A$1:$B$10,2,0)),"",VLOOKUP($AZ$2:$AZ$66,Notes!$A$1:$B$10,2,0))</f>
        <v/>
      </c>
      <c r="BJ50" s="22" t="str">
        <f>IF(ISNA(VLOOKUP($BB$2:$BB$66,Notes!$C$1:$D$10,2,0)),"",VLOOKUP($BB$2:$BB$66,Notes!$C$1:$D$10,2,0))</f>
        <v/>
      </c>
      <c r="BK50" s="22" t="str">
        <f>IF(ISNA(VLOOKUP($BD$2:$BD$66,Notes!$E$1:$F$10,2,0)),"",VLOOKUP($BD$2:$BD$66,Notes!$E$1:$F$10,2,0))</f>
        <v/>
      </c>
      <c r="BL50" s="38">
        <f t="shared" si="40"/>
        <v>0</v>
      </c>
      <c r="BM50" s="34"/>
      <c r="BN50" s="32"/>
      <c r="BO50" s="32"/>
      <c r="BP50" s="32"/>
      <c r="BQ50" s="32"/>
      <c r="BR50" s="32"/>
      <c r="BS50" s="32"/>
      <c r="BT50" s="32"/>
      <c r="BU50" s="32"/>
      <c r="BV50" s="32"/>
      <c r="BW50" s="22">
        <f t="shared" si="41"/>
        <v>0</v>
      </c>
      <c r="BX50" s="33">
        <f t="shared" si="42"/>
        <v>0</v>
      </c>
      <c r="BY50" s="37" t="str">
        <f>IF(ISNA(VLOOKUP($BN$2:$BN$66,Notes!$A$1:$B$10,2,0)),"",VLOOKUP($BN$2:$BN$66,Notes!$A$1:$B$10,2,0))</f>
        <v/>
      </c>
      <c r="BZ50" s="22" t="str">
        <f>IF(ISNA(VLOOKUP($BP$2:$BP$66,Notes!$A$1:$B$10,2,0)),"",VLOOKUP($BP$2:$BP$66,Notes!$A$1:$B$10,2,0))</f>
        <v/>
      </c>
      <c r="CA50" s="22" t="str">
        <f>IF(ISNA(VLOOKUP($BR$2:$BR$66,Notes!$A$1:$B$10,2,0)),"",VLOOKUP($BR$2:$BR$66,Notes!$A$1:$B$10,2,0))</f>
        <v/>
      </c>
      <c r="CB50" s="22" t="str">
        <f>IF(ISNA(VLOOKUP($BT$2:$BT$66,Notes!$C$1:$D$10,2,0)),"",VLOOKUP($BT$2:$BT$66,Notes!$C$1:$D$10,2,0))</f>
        <v/>
      </c>
      <c r="CC50" s="22" t="str">
        <f>IF(ISNA(VLOOKUP($BV$2:$BV$66,Notes!$E$1:$F$10,2,0)),"",VLOOKUP($BV$2:$BV$66,Notes!$E$1:$F$10,2,0))</f>
        <v/>
      </c>
      <c r="CD50" s="38">
        <f t="shared" si="43"/>
        <v>0</v>
      </c>
      <c r="CE50" s="57">
        <f t="shared" si="20"/>
        <v>0</v>
      </c>
      <c r="CF50" s="22">
        <f t="shared" si="21"/>
        <v>0</v>
      </c>
      <c r="CG50" s="22">
        <f t="shared" si="22"/>
        <v>0</v>
      </c>
      <c r="CH50" s="22">
        <f t="shared" si="23"/>
        <v>0</v>
      </c>
    </row>
    <row r="51" spans="1:86">
      <c r="A51" s="35" t="s">
        <v>93</v>
      </c>
      <c r="B51" s="36" t="s">
        <v>94</v>
      </c>
      <c r="C51" s="35">
        <f t="shared" si="24"/>
        <v>0</v>
      </c>
      <c r="D51" s="22">
        <f t="shared" si="25"/>
        <v>0</v>
      </c>
      <c r="E51" s="22">
        <f t="shared" si="26"/>
        <v>0</v>
      </c>
      <c r="F51" s="22">
        <f t="shared" si="27"/>
        <v>0</v>
      </c>
      <c r="G51" s="22">
        <f t="shared" si="28"/>
        <v>0</v>
      </c>
      <c r="H51" s="22">
        <f t="shared" si="29"/>
        <v>0</v>
      </c>
      <c r="I51" s="33">
        <f t="shared" si="30"/>
        <v>0</v>
      </c>
      <c r="J51" s="36">
        <f t="shared" si="31"/>
        <v>0</v>
      </c>
      <c r="K51" s="34"/>
      <c r="L51" s="32"/>
      <c r="M51" s="32"/>
      <c r="N51" s="32"/>
      <c r="O51" s="32"/>
      <c r="P51" s="32"/>
      <c r="Q51" s="32"/>
      <c r="R51" s="32"/>
      <c r="S51" s="32"/>
      <c r="T51" s="32"/>
      <c r="U51" s="22">
        <f t="shared" si="32"/>
        <v>0</v>
      </c>
      <c r="V51" s="33">
        <f t="shared" si="33"/>
        <v>0</v>
      </c>
      <c r="W51" s="37" t="str">
        <f>IF(ISNA(VLOOKUP($L$2:$L$66,Notes!$A$1:$B$10,2,0)),"",VLOOKUP($L$2:$L$66,Notes!$A$1:$B$10,2,0))</f>
        <v/>
      </c>
      <c r="X51" s="22" t="str">
        <f>IF(ISNA(VLOOKUP($N$2:$N$66,Notes!$A$1:$B$10,2,0)),"",VLOOKUP($N$2:$N$66,Notes!$A$1:$B$10,2,0))</f>
        <v/>
      </c>
      <c r="Y51" s="22" t="str">
        <f>IF(ISNA(VLOOKUP($P$2:$P$66,Notes!$A$1:$B$10,2,0)),"",VLOOKUP($P$2:$P$66,Notes!$A$1:$B$10,2,0))</f>
        <v/>
      </c>
      <c r="Z51" s="22" t="str">
        <f>IF(ISNA(VLOOKUP($R$2:$R$66,Notes!$C$1:$D$10,2,0)),"",VLOOKUP($R$2:$R$66,Notes!$C$1:$D$10,2,0))</f>
        <v/>
      </c>
      <c r="AA51" s="22" t="str">
        <f>IF(ISNA(VLOOKUP($T$2:$T$66,Notes!$E$1:$F$10,2,0)),"",VLOOKUP($T$2:$T$66,Notes!$E$1:$F$10,2,0))</f>
        <v/>
      </c>
      <c r="AB51" s="38">
        <f t="shared" si="34"/>
        <v>0</v>
      </c>
      <c r="AC51" s="34"/>
      <c r="AD51" s="32"/>
      <c r="AE51" s="32"/>
      <c r="AF51" s="32"/>
      <c r="AG51" s="32"/>
      <c r="AH51" s="32"/>
      <c r="AI51" s="32"/>
      <c r="AJ51" s="32"/>
      <c r="AK51" s="32"/>
      <c r="AL51" s="32"/>
      <c r="AM51" s="22">
        <f t="shared" si="35"/>
        <v>0</v>
      </c>
      <c r="AN51" s="33">
        <f t="shared" si="36"/>
        <v>0</v>
      </c>
      <c r="AO51" s="37" t="str">
        <f>IF(ISNA(VLOOKUP($AD$2:$AD$66,Notes!$A$1:$B$10,2,0)),"",VLOOKUP($AD$2:$AD$66,Notes!$A$1:$B$10,2,0))</f>
        <v/>
      </c>
      <c r="AP51" s="22" t="str">
        <f>IF(ISNA(VLOOKUP($AF$2:$AF$66,Notes!$A$1:$B$10,2,0)),"",VLOOKUP($AF$2:$AF$66,Notes!$A$1:$B$10,2,0))</f>
        <v/>
      </c>
      <c r="AQ51" s="22" t="str">
        <f>IF(ISNA(VLOOKUP($AH$2:$AH$66,Notes!$A$1:$B$10,2,0)),"",VLOOKUP($AH$2:$AH$66,Notes!$A$1:$B$10,2,0))</f>
        <v/>
      </c>
      <c r="AR51" s="22" t="str">
        <f>IF(ISNA(VLOOKUP($AJ$2:$AJ$66,Notes!$C$1:$D$10,2,0)),"",VLOOKUP($AJ$2:$AJ$66,Notes!$C$1:$D$10,2,0))</f>
        <v/>
      </c>
      <c r="AS51" s="22" t="str">
        <f>IF(ISNA(VLOOKUP($AL$2:$AL$66,Notes!$E$1:$F$10,2,0)),"",VLOOKUP($AL$2:$AL$66,Notes!$E$1:$F$10,2,0))</f>
        <v/>
      </c>
      <c r="AT51" s="38">
        <f t="shared" si="37"/>
        <v>0</v>
      </c>
      <c r="AU51" s="34"/>
      <c r="AV51" s="32"/>
      <c r="AW51" s="32"/>
      <c r="AX51" s="32"/>
      <c r="AY51" s="32"/>
      <c r="AZ51" s="32"/>
      <c r="BA51" s="32"/>
      <c r="BB51" s="32"/>
      <c r="BC51" s="32"/>
      <c r="BD51" s="32"/>
      <c r="BE51" s="22">
        <f t="shared" si="38"/>
        <v>0</v>
      </c>
      <c r="BF51" s="33">
        <f t="shared" si="39"/>
        <v>0</v>
      </c>
      <c r="BG51" s="37" t="str">
        <f>IF(ISNA(VLOOKUP($AV$2:$AV$66,Notes!$A$1:$B$10,2,0)),"",VLOOKUP($AV$2:$AV$66,Notes!$A$1:$B$10,2,0))</f>
        <v/>
      </c>
      <c r="BH51" s="22" t="str">
        <f>IF(ISNA(VLOOKUP($AX$2:$AX$66,Notes!$A$1:$B$10,2,0)),"",VLOOKUP($AX$2:$AX$66,Notes!$A$1:$B$10,2,0))</f>
        <v/>
      </c>
      <c r="BI51" s="22" t="str">
        <f>IF(ISNA(VLOOKUP($AZ$2:$AZ$66,Notes!$A$1:$B$10,2,0)),"",VLOOKUP($AZ$2:$AZ$66,Notes!$A$1:$B$10,2,0))</f>
        <v/>
      </c>
      <c r="BJ51" s="22" t="str">
        <f>IF(ISNA(VLOOKUP($BB$2:$BB$66,Notes!$C$1:$D$10,2,0)),"",VLOOKUP($BB$2:$BB$66,Notes!$C$1:$D$10,2,0))</f>
        <v/>
      </c>
      <c r="BK51" s="22" t="str">
        <f>IF(ISNA(VLOOKUP($BD$2:$BD$66,Notes!$E$1:$F$10,2,0)),"",VLOOKUP($BD$2:$BD$66,Notes!$E$1:$F$10,2,0))</f>
        <v/>
      </c>
      <c r="BL51" s="38">
        <f t="shared" si="40"/>
        <v>0</v>
      </c>
      <c r="BM51" s="34"/>
      <c r="BN51" s="32"/>
      <c r="BO51" s="32"/>
      <c r="BP51" s="32"/>
      <c r="BQ51" s="32"/>
      <c r="BR51" s="32"/>
      <c r="BS51" s="32"/>
      <c r="BT51" s="32"/>
      <c r="BU51" s="32"/>
      <c r="BV51" s="32"/>
      <c r="BW51" s="22">
        <f t="shared" si="41"/>
        <v>0</v>
      </c>
      <c r="BX51" s="33">
        <f t="shared" si="42"/>
        <v>0</v>
      </c>
      <c r="BY51" s="37" t="str">
        <f>IF(ISNA(VLOOKUP($BN$2:$BN$66,Notes!$A$1:$B$10,2,0)),"",VLOOKUP($BN$2:$BN$66,Notes!$A$1:$B$10,2,0))</f>
        <v/>
      </c>
      <c r="BZ51" s="22" t="str">
        <f>IF(ISNA(VLOOKUP($BP$2:$BP$66,Notes!$A$1:$B$10,2,0)),"",VLOOKUP($BP$2:$BP$66,Notes!$A$1:$B$10,2,0))</f>
        <v/>
      </c>
      <c r="CA51" s="22" t="str">
        <f>IF(ISNA(VLOOKUP($BR$2:$BR$66,Notes!$A$1:$B$10,2,0)),"",VLOOKUP($BR$2:$BR$66,Notes!$A$1:$B$10,2,0))</f>
        <v/>
      </c>
      <c r="CB51" s="22" t="str">
        <f>IF(ISNA(VLOOKUP($BT$2:$BT$66,Notes!$C$1:$D$10,2,0)),"",VLOOKUP($BT$2:$BT$66,Notes!$C$1:$D$10,2,0))</f>
        <v/>
      </c>
      <c r="CC51" s="22" t="str">
        <f>IF(ISNA(VLOOKUP($BV$2:$BV$66,Notes!$E$1:$F$10,2,0)),"",VLOOKUP($BV$2:$BV$66,Notes!$E$1:$F$10,2,0))</f>
        <v/>
      </c>
      <c r="CD51" s="38">
        <f t="shared" si="43"/>
        <v>0</v>
      </c>
      <c r="CE51" s="57">
        <f t="shared" si="20"/>
        <v>0</v>
      </c>
      <c r="CF51" s="22">
        <f t="shared" si="21"/>
        <v>0</v>
      </c>
      <c r="CG51" s="22">
        <f t="shared" si="22"/>
        <v>0</v>
      </c>
      <c r="CH51" s="22">
        <f t="shared" si="23"/>
        <v>0</v>
      </c>
    </row>
    <row r="52" spans="1:86">
      <c r="A52" s="35" t="s">
        <v>162</v>
      </c>
      <c r="B52" s="139" t="s">
        <v>163</v>
      </c>
      <c r="C52" s="35">
        <f t="shared" si="24"/>
        <v>0</v>
      </c>
      <c r="D52" s="22">
        <f t="shared" si="25"/>
        <v>0</v>
      </c>
      <c r="E52" s="22">
        <f t="shared" si="26"/>
        <v>0</v>
      </c>
      <c r="F52" s="22">
        <f t="shared" si="27"/>
        <v>0</v>
      </c>
      <c r="G52" s="22">
        <f t="shared" si="28"/>
        <v>0</v>
      </c>
      <c r="H52" s="22">
        <f t="shared" si="29"/>
        <v>0</v>
      </c>
      <c r="I52" s="33">
        <f t="shared" si="30"/>
        <v>0</v>
      </c>
      <c r="J52" s="36">
        <f t="shared" si="31"/>
        <v>0</v>
      </c>
      <c r="K52" s="34"/>
      <c r="L52" s="32"/>
      <c r="M52" s="32"/>
      <c r="N52" s="32"/>
      <c r="O52" s="32"/>
      <c r="P52" s="32"/>
      <c r="Q52" s="32"/>
      <c r="R52" s="32"/>
      <c r="S52" s="32"/>
      <c r="T52" s="32"/>
      <c r="U52" s="22">
        <f t="shared" si="32"/>
        <v>0</v>
      </c>
      <c r="V52" s="33">
        <f t="shared" si="33"/>
        <v>0</v>
      </c>
      <c r="W52" s="37" t="str">
        <f>IF(ISNA(VLOOKUP($L$2:$L$66,Notes!$A$1:$B$10,2,0)),"",VLOOKUP($L$2:$L$66,Notes!$A$1:$B$10,2,0))</f>
        <v/>
      </c>
      <c r="X52" s="22" t="str">
        <f>IF(ISNA(VLOOKUP($N$2:$N$66,Notes!$A$1:$B$10,2,0)),"",VLOOKUP($N$2:$N$66,Notes!$A$1:$B$10,2,0))</f>
        <v/>
      </c>
      <c r="Y52" s="22" t="str">
        <f>IF(ISNA(VLOOKUP($P$2:$P$66,Notes!$A$1:$B$10,2,0)),"",VLOOKUP($P$2:$P$66,Notes!$A$1:$B$10,2,0))</f>
        <v/>
      </c>
      <c r="Z52" s="22" t="str">
        <f>IF(ISNA(VLOOKUP($R$2:$R$66,Notes!$C$1:$D$10,2,0)),"",VLOOKUP($R$2:$R$66,Notes!$C$1:$D$10,2,0))</f>
        <v/>
      </c>
      <c r="AA52" s="22" t="str">
        <f>IF(ISNA(VLOOKUP($T$2:$T$66,Notes!$E$1:$F$10,2,0)),"",VLOOKUP($T$2:$T$66,Notes!$E$1:$F$10,2,0))</f>
        <v/>
      </c>
      <c r="AB52" s="38">
        <f t="shared" si="34"/>
        <v>0</v>
      </c>
      <c r="AC52" s="34"/>
      <c r="AD52" s="32"/>
      <c r="AE52" s="32"/>
      <c r="AF52" s="32"/>
      <c r="AG52" s="32"/>
      <c r="AH52" s="32"/>
      <c r="AI52" s="32"/>
      <c r="AJ52" s="32"/>
      <c r="AK52" s="32"/>
      <c r="AL52" s="32"/>
      <c r="AM52" s="22">
        <f t="shared" si="35"/>
        <v>0</v>
      </c>
      <c r="AN52" s="33">
        <f t="shared" si="36"/>
        <v>0</v>
      </c>
      <c r="AO52" s="37" t="str">
        <f>IF(ISNA(VLOOKUP($AD$2:$AD$66,Notes!$A$1:$B$10,2,0)),"",VLOOKUP($AD$2:$AD$66,Notes!$A$1:$B$10,2,0))</f>
        <v/>
      </c>
      <c r="AP52" s="22" t="str">
        <f>IF(ISNA(VLOOKUP($AF$2:$AF$66,Notes!$A$1:$B$10,2,0)),"",VLOOKUP($AF$2:$AF$66,Notes!$A$1:$B$10,2,0))</f>
        <v/>
      </c>
      <c r="AQ52" s="22" t="str">
        <f>IF(ISNA(VLOOKUP($AH$2:$AH$66,Notes!$A$1:$B$10,2,0)),"",VLOOKUP($AH$2:$AH$66,Notes!$A$1:$B$10,2,0))</f>
        <v/>
      </c>
      <c r="AR52" s="22" t="str">
        <f>IF(ISNA(VLOOKUP($AJ$2:$AJ$66,Notes!$C$1:$D$10,2,0)),"",VLOOKUP($AJ$2:$AJ$66,Notes!$C$1:$D$10,2,0))</f>
        <v/>
      </c>
      <c r="AS52" s="22" t="str">
        <f>IF(ISNA(VLOOKUP($AL$2:$AL$66,Notes!$E$1:$F$10,2,0)),"",VLOOKUP($AL$2:$AL$66,Notes!$E$1:$F$10,2,0))</f>
        <v/>
      </c>
      <c r="AT52" s="38">
        <f t="shared" si="37"/>
        <v>0</v>
      </c>
      <c r="AU52" s="34"/>
      <c r="AV52" s="32"/>
      <c r="AW52" s="32"/>
      <c r="AX52" s="32"/>
      <c r="AY52" s="32"/>
      <c r="AZ52" s="32"/>
      <c r="BA52" s="32"/>
      <c r="BB52" s="32"/>
      <c r="BC52" s="32"/>
      <c r="BD52" s="32"/>
      <c r="BE52" s="22">
        <f t="shared" si="38"/>
        <v>0</v>
      </c>
      <c r="BF52" s="33">
        <f t="shared" si="39"/>
        <v>0</v>
      </c>
      <c r="BG52" s="37" t="str">
        <f>IF(ISNA(VLOOKUP($AV$2:$AV$66,Notes!$A$1:$B$10,2,0)),"",VLOOKUP($AV$2:$AV$66,Notes!$A$1:$B$10,2,0))</f>
        <v/>
      </c>
      <c r="BH52" s="22" t="str">
        <f>IF(ISNA(VLOOKUP($AX$2:$AX$66,Notes!$A$1:$B$10,2,0)),"",VLOOKUP($AX$2:$AX$66,Notes!$A$1:$B$10,2,0))</f>
        <v/>
      </c>
      <c r="BI52" s="22" t="str">
        <f>IF(ISNA(VLOOKUP($AZ$2:$AZ$66,Notes!$A$1:$B$10,2,0)),"",VLOOKUP($AZ$2:$AZ$66,Notes!$A$1:$B$10,2,0))</f>
        <v/>
      </c>
      <c r="BJ52" s="22" t="str">
        <f>IF(ISNA(VLOOKUP($BB$2:$BB$66,Notes!$C$1:$D$10,2,0)),"",VLOOKUP($BB$2:$BB$66,Notes!$C$1:$D$10,2,0))</f>
        <v/>
      </c>
      <c r="BK52" s="22" t="str">
        <f>IF(ISNA(VLOOKUP($BD$2:$BD$66,Notes!$E$1:$F$10,2,0)),"",VLOOKUP($BD$2:$BD$66,Notes!$E$1:$F$10,2,0))</f>
        <v/>
      </c>
      <c r="BL52" s="38">
        <f t="shared" si="40"/>
        <v>0</v>
      </c>
      <c r="BM52" s="34"/>
      <c r="BN52" s="32"/>
      <c r="BO52" s="32"/>
      <c r="BP52" s="32"/>
      <c r="BQ52" s="32"/>
      <c r="BR52" s="32"/>
      <c r="BS52" s="32"/>
      <c r="BT52" s="32"/>
      <c r="BU52" s="32"/>
      <c r="BV52" s="32"/>
      <c r="BW52" s="22">
        <f t="shared" si="41"/>
        <v>0</v>
      </c>
      <c r="BX52" s="33">
        <f t="shared" si="42"/>
        <v>0</v>
      </c>
      <c r="BY52" s="37" t="str">
        <f>IF(ISNA(VLOOKUP($BN$2:$BN$66,Notes!$A$1:$B$10,2,0)),"",VLOOKUP($BN$2:$BN$66,Notes!$A$1:$B$10,2,0))</f>
        <v/>
      </c>
      <c r="BZ52" s="22" t="str">
        <f>IF(ISNA(VLOOKUP($BP$2:$BP$66,Notes!$A$1:$B$10,2,0)),"",VLOOKUP($BP$2:$BP$66,Notes!$A$1:$B$10,2,0))</f>
        <v/>
      </c>
      <c r="CA52" s="22" t="str">
        <f>IF(ISNA(VLOOKUP($BR$2:$BR$66,Notes!$A$1:$B$10,2,0)),"",VLOOKUP($BR$2:$BR$66,Notes!$A$1:$B$10,2,0))</f>
        <v/>
      </c>
      <c r="CB52" s="22" t="str">
        <f>IF(ISNA(VLOOKUP($BT$2:$BT$66,Notes!$C$1:$D$10,2,0)),"",VLOOKUP($BT$2:$BT$66,Notes!$C$1:$D$10,2,0))</f>
        <v/>
      </c>
      <c r="CC52" s="22" t="str">
        <f>IF(ISNA(VLOOKUP($BV$2:$BV$66,Notes!$E$1:$F$10,2,0)),"",VLOOKUP($BV$2:$BV$66,Notes!$E$1:$F$10,2,0))</f>
        <v/>
      </c>
      <c r="CD52" s="38">
        <f t="shared" si="43"/>
        <v>0</v>
      </c>
      <c r="CE52" s="57">
        <f t="shared" si="20"/>
        <v>0</v>
      </c>
      <c r="CF52" s="22">
        <f t="shared" si="21"/>
        <v>0</v>
      </c>
      <c r="CG52" s="22">
        <f t="shared" si="22"/>
        <v>0</v>
      </c>
      <c r="CH52" s="22">
        <f t="shared" si="23"/>
        <v>0</v>
      </c>
    </row>
    <row r="53" spans="1:86">
      <c r="A53" s="35" t="s">
        <v>95</v>
      </c>
      <c r="B53" s="36" t="s">
        <v>96</v>
      </c>
      <c r="C53" s="35">
        <f t="shared" si="24"/>
        <v>0</v>
      </c>
      <c r="D53" s="22">
        <f t="shared" si="25"/>
        <v>0</v>
      </c>
      <c r="E53" s="22">
        <f t="shared" si="26"/>
        <v>0</v>
      </c>
      <c r="F53" s="22">
        <f t="shared" si="27"/>
        <v>0</v>
      </c>
      <c r="G53" s="22">
        <f t="shared" si="28"/>
        <v>0</v>
      </c>
      <c r="H53" s="22">
        <f t="shared" si="29"/>
        <v>0</v>
      </c>
      <c r="I53" s="33">
        <f t="shared" si="30"/>
        <v>0</v>
      </c>
      <c r="J53" s="36">
        <f t="shared" si="31"/>
        <v>0</v>
      </c>
      <c r="K53" s="34"/>
      <c r="L53" s="32"/>
      <c r="M53" s="32"/>
      <c r="N53" s="32"/>
      <c r="O53" s="32"/>
      <c r="P53" s="32"/>
      <c r="Q53" s="32"/>
      <c r="R53" s="32"/>
      <c r="S53" s="32"/>
      <c r="T53" s="32"/>
      <c r="U53" s="22">
        <f t="shared" si="32"/>
        <v>0</v>
      </c>
      <c r="V53" s="33">
        <f t="shared" si="33"/>
        <v>0</v>
      </c>
      <c r="W53" s="37" t="str">
        <f>IF(ISNA(VLOOKUP($L$2:$L$66,Notes!$A$1:$B$10,2,0)),"",VLOOKUP($L$2:$L$66,Notes!$A$1:$B$10,2,0))</f>
        <v/>
      </c>
      <c r="X53" s="22" t="str">
        <f>IF(ISNA(VLOOKUP($N$2:$N$66,Notes!$A$1:$B$10,2,0)),"",VLOOKUP($N$2:$N$66,Notes!$A$1:$B$10,2,0))</f>
        <v/>
      </c>
      <c r="Y53" s="22" t="str">
        <f>IF(ISNA(VLOOKUP($P$2:$P$66,Notes!$A$1:$B$10,2,0)),"",VLOOKUP($P$2:$P$66,Notes!$A$1:$B$10,2,0))</f>
        <v/>
      </c>
      <c r="Z53" s="22" t="str">
        <f>IF(ISNA(VLOOKUP($R$2:$R$66,Notes!$C$1:$D$10,2,0)),"",VLOOKUP($R$2:$R$66,Notes!$C$1:$D$10,2,0))</f>
        <v/>
      </c>
      <c r="AA53" s="22" t="str">
        <f>IF(ISNA(VLOOKUP($T$2:$T$66,Notes!$E$1:$F$10,2,0)),"",VLOOKUP($T$2:$T$66,Notes!$E$1:$F$10,2,0))</f>
        <v/>
      </c>
      <c r="AB53" s="38">
        <f t="shared" si="34"/>
        <v>0</v>
      </c>
      <c r="AC53" s="34"/>
      <c r="AD53" s="32"/>
      <c r="AE53" s="32"/>
      <c r="AF53" s="32"/>
      <c r="AG53" s="32"/>
      <c r="AH53" s="32"/>
      <c r="AI53" s="32"/>
      <c r="AJ53" s="32"/>
      <c r="AK53" s="32"/>
      <c r="AL53" s="32"/>
      <c r="AM53" s="22">
        <f t="shared" si="35"/>
        <v>0</v>
      </c>
      <c r="AN53" s="33">
        <f t="shared" si="36"/>
        <v>0</v>
      </c>
      <c r="AO53" s="37" t="str">
        <f>IF(ISNA(VLOOKUP($AD$2:$AD$66,Notes!$A$1:$B$10,2,0)),"",VLOOKUP($AD$2:$AD$66,Notes!$A$1:$B$10,2,0))</f>
        <v/>
      </c>
      <c r="AP53" s="22" t="str">
        <f>IF(ISNA(VLOOKUP($AF$2:$AF$66,Notes!$A$1:$B$10,2,0)),"",VLOOKUP($AF$2:$AF$66,Notes!$A$1:$B$10,2,0))</f>
        <v/>
      </c>
      <c r="AQ53" s="22" t="str">
        <f>IF(ISNA(VLOOKUP($AH$2:$AH$66,Notes!$A$1:$B$10,2,0)),"",VLOOKUP($AH$2:$AH$66,Notes!$A$1:$B$10,2,0))</f>
        <v/>
      </c>
      <c r="AR53" s="22" t="str">
        <f>IF(ISNA(VLOOKUP($AJ$2:$AJ$66,Notes!$C$1:$D$10,2,0)),"",VLOOKUP($AJ$2:$AJ$66,Notes!$C$1:$D$10,2,0))</f>
        <v/>
      </c>
      <c r="AS53" s="22" t="str">
        <f>IF(ISNA(VLOOKUP($AL$2:$AL$66,Notes!$E$1:$F$10,2,0)),"",VLOOKUP($AL$2:$AL$66,Notes!$E$1:$F$10,2,0))</f>
        <v/>
      </c>
      <c r="AT53" s="38">
        <f t="shared" si="37"/>
        <v>0</v>
      </c>
      <c r="AU53" s="34"/>
      <c r="AV53" s="32"/>
      <c r="AW53" s="32"/>
      <c r="AX53" s="32"/>
      <c r="AY53" s="32"/>
      <c r="AZ53" s="32"/>
      <c r="BA53" s="32"/>
      <c r="BB53" s="32"/>
      <c r="BC53" s="32"/>
      <c r="BD53" s="32"/>
      <c r="BE53" s="22">
        <f t="shared" si="38"/>
        <v>0</v>
      </c>
      <c r="BF53" s="33">
        <f t="shared" si="39"/>
        <v>0</v>
      </c>
      <c r="BG53" s="37" t="str">
        <f>IF(ISNA(VLOOKUP($AV$2:$AV$66,Notes!$A$1:$B$10,2,0)),"",VLOOKUP($AV$2:$AV$66,Notes!$A$1:$B$10,2,0))</f>
        <v/>
      </c>
      <c r="BH53" s="22" t="str">
        <f>IF(ISNA(VLOOKUP($AX$2:$AX$66,Notes!$A$1:$B$10,2,0)),"",VLOOKUP($AX$2:$AX$66,Notes!$A$1:$B$10,2,0))</f>
        <v/>
      </c>
      <c r="BI53" s="22" t="str">
        <f>IF(ISNA(VLOOKUP($AZ$2:$AZ$66,Notes!$A$1:$B$10,2,0)),"",VLOOKUP($AZ$2:$AZ$66,Notes!$A$1:$B$10,2,0))</f>
        <v/>
      </c>
      <c r="BJ53" s="22" t="str">
        <f>IF(ISNA(VLOOKUP($BB$2:$BB$66,Notes!$C$1:$D$10,2,0)),"",VLOOKUP($BB$2:$BB$66,Notes!$C$1:$D$10,2,0))</f>
        <v/>
      </c>
      <c r="BK53" s="22" t="str">
        <f>IF(ISNA(VLOOKUP($BD$2:$BD$66,Notes!$E$1:$F$10,2,0)),"",VLOOKUP($BD$2:$BD$66,Notes!$E$1:$F$10,2,0))</f>
        <v/>
      </c>
      <c r="BL53" s="38">
        <f t="shared" si="40"/>
        <v>0</v>
      </c>
      <c r="BM53" s="34"/>
      <c r="BN53" s="32"/>
      <c r="BO53" s="32"/>
      <c r="BP53" s="32"/>
      <c r="BQ53" s="32"/>
      <c r="BR53" s="32"/>
      <c r="BS53" s="32"/>
      <c r="BT53" s="32"/>
      <c r="BU53" s="32"/>
      <c r="BV53" s="32"/>
      <c r="BW53" s="22">
        <f t="shared" si="41"/>
        <v>0</v>
      </c>
      <c r="BX53" s="33">
        <f t="shared" si="42"/>
        <v>0</v>
      </c>
      <c r="BY53" s="37" t="str">
        <f>IF(ISNA(VLOOKUP($BN$2:$BN$66,Notes!$A$1:$B$10,2,0)),"",VLOOKUP($BN$2:$BN$66,Notes!$A$1:$B$10,2,0))</f>
        <v/>
      </c>
      <c r="BZ53" s="22" t="str">
        <f>IF(ISNA(VLOOKUP($BP$2:$BP$66,Notes!$A$1:$B$10,2,0)),"",VLOOKUP($BP$2:$BP$66,Notes!$A$1:$B$10,2,0))</f>
        <v/>
      </c>
      <c r="CA53" s="22" t="str">
        <f>IF(ISNA(VLOOKUP($BR$2:$BR$66,Notes!$A$1:$B$10,2,0)),"",VLOOKUP($BR$2:$BR$66,Notes!$A$1:$B$10,2,0))</f>
        <v/>
      </c>
      <c r="CB53" s="22" t="str">
        <f>IF(ISNA(VLOOKUP($BT$2:$BT$66,Notes!$C$1:$D$10,2,0)),"",VLOOKUP($BT$2:$BT$66,Notes!$C$1:$D$10,2,0))</f>
        <v/>
      </c>
      <c r="CC53" s="22" t="str">
        <f>IF(ISNA(VLOOKUP($BV$2:$BV$66,Notes!$E$1:$F$10,2,0)),"",VLOOKUP($BV$2:$BV$66,Notes!$E$1:$F$10,2,0))</f>
        <v/>
      </c>
      <c r="CD53" s="38">
        <f t="shared" si="43"/>
        <v>0</v>
      </c>
      <c r="CE53" s="57">
        <f t="shared" si="20"/>
        <v>0</v>
      </c>
      <c r="CF53" s="22">
        <f t="shared" si="21"/>
        <v>0</v>
      </c>
      <c r="CG53" s="22">
        <f t="shared" si="22"/>
        <v>0</v>
      </c>
      <c r="CH53" s="22">
        <f t="shared" si="23"/>
        <v>0</v>
      </c>
    </row>
    <row r="54" spans="1:86">
      <c r="A54" s="35" t="s">
        <v>97</v>
      </c>
      <c r="B54" s="36" t="s">
        <v>98</v>
      </c>
      <c r="C54" s="35">
        <f t="shared" si="24"/>
        <v>0</v>
      </c>
      <c r="D54" s="22">
        <f t="shared" si="25"/>
        <v>0</v>
      </c>
      <c r="E54" s="22">
        <f t="shared" si="26"/>
        <v>0</v>
      </c>
      <c r="F54" s="22">
        <f t="shared" si="27"/>
        <v>0</v>
      </c>
      <c r="G54" s="22">
        <f t="shared" si="28"/>
        <v>0</v>
      </c>
      <c r="H54" s="22">
        <f t="shared" si="29"/>
        <v>0</v>
      </c>
      <c r="I54" s="33">
        <f t="shared" si="30"/>
        <v>0</v>
      </c>
      <c r="J54" s="36">
        <f t="shared" si="31"/>
        <v>0</v>
      </c>
      <c r="K54" s="34"/>
      <c r="L54" s="32"/>
      <c r="M54" s="32"/>
      <c r="N54" s="32"/>
      <c r="O54" s="32"/>
      <c r="P54" s="32"/>
      <c r="Q54" s="32"/>
      <c r="R54" s="32"/>
      <c r="S54" s="32"/>
      <c r="T54" s="32"/>
      <c r="U54" s="22">
        <f t="shared" si="32"/>
        <v>0</v>
      </c>
      <c r="V54" s="33">
        <f t="shared" si="33"/>
        <v>0</v>
      </c>
      <c r="W54" s="37" t="str">
        <f>IF(ISNA(VLOOKUP($L$2:$L$66,Notes!$A$1:$B$10,2,0)),"",VLOOKUP($L$2:$L$66,Notes!$A$1:$B$10,2,0))</f>
        <v/>
      </c>
      <c r="X54" s="22" t="str">
        <f>IF(ISNA(VLOOKUP($N$2:$N$66,Notes!$A$1:$B$10,2,0)),"",VLOOKUP($N$2:$N$66,Notes!$A$1:$B$10,2,0))</f>
        <v/>
      </c>
      <c r="Y54" s="22" t="str">
        <f>IF(ISNA(VLOOKUP($P$2:$P$66,Notes!$A$1:$B$10,2,0)),"",VLOOKUP($P$2:$P$66,Notes!$A$1:$B$10,2,0))</f>
        <v/>
      </c>
      <c r="Z54" s="22" t="str">
        <f>IF(ISNA(VLOOKUP($R$2:$R$66,Notes!$C$1:$D$10,2,0)),"",VLOOKUP($R$2:$R$66,Notes!$C$1:$D$10,2,0))</f>
        <v/>
      </c>
      <c r="AA54" s="22" t="str">
        <f>IF(ISNA(VLOOKUP($T$2:$T$66,Notes!$E$1:$F$10,2,0)),"",VLOOKUP($T$2:$T$66,Notes!$E$1:$F$10,2,0))</f>
        <v/>
      </c>
      <c r="AB54" s="38">
        <f t="shared" si="34"/>
        <v>0</v>
      </c>
      <c r="AC54" s="34"/>
      <c r="AD54" s="32"/>
      <c r="AE54" s="32"/>
      <c r="AF54" s="32"/>
      <c r="AG54" s="32"/>
      <c r="AH54" s="32"/>
      <c r="AI54" s="32"/>
      <c r="AJ54" s="32"/>
      <c r="AK54" s="32"/>
      <c r="AL54" s="32"/>
      <c r="AM54" s="22">
        <f t="shared" si="35"/>
        <v>0</v>
      </c>
      <c r="AN54" s="33">
        <f t="shared" si="36"/>
        <v>0</v>
      </c>
      <c r="AO54" s="37" t="str">
        <f>IF(ISNA(VLOOKUP($AD$2:$AD$66,Notes!$A$1:$B$10,2,0)),"",VLOOKUP($AD$2:$AD$66,Notes!$A$1:$B$10,2,0))</f>
        <v/>
      </c>
      <c r="AP54" s="22" t="str">
        <f>IF(ISNA(VLOOKUP($AF$2:$AF$66,Notes!$A$1:$B$10,2,0)),"",VLOOKUP($AF$2:$AF$66,Notes!$A$1:$B$10,2,0))</f>
        <v/>
      </c>
      <c r="AQ54" s="22" t="str">
        <f>IF(ISNA(VLOOKUP($AH$2:$AH$66,Notes!$A$1:$B$10,2,0)),"",VLOOKUP($AH$2:$AH$66,Notes!$A$1:$B$10,2,0))</f>
        <v/>
      </c>
      <c r="AR54" s="22" t="str">
        <f>IF(ISNA(VLOOKUP($AJ$2:$AJ$66,Notes!$C$1:$D$10,2,0)),"",VLOOKUP($AJ$2:$AJ$66,Notes!$C$1:$D$10,2,0))</f>
        <v/>
      </c>
      <c r="AS54" s="22" t="str">
        <f>IF(ISNA(VLOOKUP($AL$2:$AL$66,Notes!$E$1:$F$10,2,0)),"",VLOOKUP($AL$2:$AL$66,Notes!$E$1:$F$10,2,0))</f>
        <v/>
      </c>
      <c r="AT54" s="38">
        <f t="shared" si="37"/>
        <v>0</v>
      </c>
      <c r="AU54" s="34"/>
      <c r="AV54" s="32"/>
      <c r="AW54" s="32"/>
      <c r="AX54" s="32"/>
      <c r="AY54" s="32"/>
      <c r="AZ54" s="32"/>
      <c r="BA54" s="32"/>
      <c r="BB54" s="32"/>
      <c r="BC54" s="32"/>
      <c r="BD54" s="32"/>
      <c r="BE54" s="22">
        <f t="shared" si="38"/>
        <v>0</v>
      </c>
      <c r="BF54" s="33">
        <f t="shared" si="39"/>
        <v>0</v>
      </c>
      <c r="BG54" s="37" t="str">
        <f>IF(ISNA(VLOOKUP($AV$2:$AV$66,Notes!$A$1:$B$10,2,0)),"",VLOOKUP($AV$2:$AV$66,Notes!$A$1:$B$10,2,0))</f>
        <v/>
      </c>
      <c r="BH54" s="22" t="str">
        <f>IF(ISNA(VLOOKUP($AX$2:$AX$66,Notes!$A$1:$B$10,2,0)),"",VLOOKUP($AX$2:$AX$66,Notes!$A$1:$B$10,2,0))</f>
        <v/>
      </c>
      <c r="BI54" s="22" t="str">
        <f>IF(ISNA(VLOOKUP($AZ$2:$AZ$66,Notes!$A$1:$B$10,2,0)),"",VLOOKUP($AZ$2:$AZ$66,Notes!$A$1:$B$10,2,0))</f>
        <v/>
      </c>
      <c r="BJ54" s="22" t="str">
        <f>IF(ISNA(VLOOKUP($BB$2:$BB$66,Notes!$C$1:$D$10,2,0)),"",VLOOKUP($BB$2:$BB$66,Notes!$C$1:$D$10,2,0))</f>
        <v/>
      </c>
      <c r="BK54" s="22" t="str">
        <f>IF(ISNA(VLOOKUP($BD$2:$BD$66,Notes!$E$1:$F$10,2,0)),"",VLOOKUP($BD$2:$BD$66,Notes!$E$1:$F$10,2,0))</f>
        <v/>
      </c>
      <c r="BL54" s="38">
        <f t="shared" si="40"/>
        <v>0</v>
      </c>
      <c r="BM54" s="34"/>
      <c r="BN54" s="32"/>
      <c r="BO54" s="32"/>
      <c r="BP54" s="32"/>
      <c r="BQ54" s="32"/>
      <c r="BR54" s="32"/>
      <c r="BS54" s="32"/>
      <c r="BT54" s="32"/>
      <c r="BU54" s="32"/>
      <c r="BV54" s="32"/>
      <c r="BW54" s="22">
        <f t="shared" si="41"/>
        <v>0</v>
      </c>
      <c r="BX54" s="33">
        <f t="shared" si="42"/>
        <v>0</v>
      </c>
      <c r="BY54" s="37" t="str">
        <f>IF(ISNA(VLOOKUP($BN$2:$BN$66,Notes!$A$1:$B$10,2,0)),"",VLOOKUP($BN$2:$BN$66,Notes!$A$1:$B$10,2,0))</f>
        <v/>
      </c>
      <c r="BZ54" s="22" t="str">
        <f>IF(ISNA(VLOOKUP($BP$2:$BP$66,Notes!$A$1:$B$10,2,0)),"",VLOOKUP($BP$2:$BP$66,Notes!$A$1:$B$10,2,0))</f>
        <v/>
      </c>
      <c r="CA54" s="22" t="str">
        <f>IF(ISNA(VLOOKUP($BR$2:$BR$66,Notes!$A$1:$B$10,2,0)),"",VLOOKUP($BR$2:$BR$66,Notes!$A$1:$B$10,2,0))</f>
        <v/>
      </c>
      <c r="CB54" s="22" t="str">
        <f>IF(ISNA(VLOOKUP($BT$2:$BT$66,Notes!$C$1:$D$10,2,0)),"",VLOOKUP($BT$2:$BT$66,Notes!$C$1:$D$10,2,0))</f>
        <v/>
      </c>
      <c r="CC54" s="22" t="str">
        <f>IF(ISNA(VLOOKUP($BV$2:$BV$66,Notes!$E$1:$F$10,2,0)),"",VLOOKUP($BV$2:$BV$66,Notes!$E$1:$F$10,2,0))</f>
        <v/>
      </c>
      <c r="CD54" s="38">
        <f t="shared" si="43"/>
        <v>0</v>
      </c>
      <c r="CE54" s="57">
        <f t="shared" si="20"/>
        <v>0</v>
      </c>
      <c r="CF54" s="22">
        <f t="shared" si="21"/>
        <v>0</v>
      </c>
      <c r="CG54" s="22">
        <f t="shared" si="22"/>
        <v>0</v>
      </c>
      <c r="CH54" s="22">
        <f t="shared" si="23"/>
        <v>0</v>
      </c>
    </row>
    <row r="55" spans="1:86">
      <c r="A55" s="50" t="s">
        <v>276</v>
      </c>
      <c r="B55" s="140" t="s">
        <v>277</v>
      </c>
      <c r="C55" s="35">
        <f t="shared" si="24"/>
        <v>0</v>
      </c>
      <c r="D55" s="22">
        <f t="shared" si="25"/>
        <v>0</v>
      </c>
      <c r="E55" s="22">
        <f t="shared" si="26"/>
        <v>0</v>
      </c>
      <c r="F55" s="22">
        <f t="shared" si="27"/>
        <v>0</v>
      </c>
      <c r="G55" s="22">
        <f t="shared" si="28"/>
        <v>0</v>
      </c>
      <c r="H55" s="22">
        <f t="shared" si="29"/>
        <v>0</v>
      </c>
      <c r="I55" s="33">
        <f t="shared" si="30"/>
        <v>0</v>
      </c>
      <c r="J55" s="36">
        <f t="shared" si="31"/>
        <v>0</v>
      </c>
      <c r="K55" s="34"/>
      <c r="L55" s="32"/>
      <c r="M55" s="32"/>
      <c r="N55" s="32"/>
      <c r="O55" s="32"/>
      <c r="P55" s="32"/>
      <c r="Q55" s="32"/>
      <c r="R55" s="32"/>
      <c r="S55" s="32"/>
      <c r="T55" s="32"/>
      <c r="U55" s="22">
        <f t="shared" si="32"/>
        <v>0</v>
      </c>
      <c r="V55" s="33">
        <f t="shared" si="33"/>
        <v>0</v>
      </c>
      <c r="W55" s="37" t="str">
        <f>IF(ISNA(VLOOKUP($L$2:$L$66,Notes!$A$1:$B$10,2,0)),"",VLOOKUP($L$2:$L$66,Notes!$A$1:$B$10,2,0))</f>
        <v/>
      </c>
      <c r="X55" s="22" t="str">
        <f>IF(ISNA(VLOOKUP($N$2:$N$66,Notes!$A$1:$B$10,2,0)),"",VLOOKUP($N$2:$N$66,Notes!$A$1:$B$10,2,0))</f>
        <v/>
      </c>
      <c r="Y55" s="22" t="str">
        <f>IF(ISNA(VLOOKUP($P$2:$P$66,Notes!$A$1:$B$10,2,0)),"",VLOOKUP($P$2:$P$66,Notes!$A$1:$B$10,2,0))</f>
        <v/>
      </c>
      <c r="Z55" s="22" t="str">
        <f>IF(ISNA(VLOOKUP($R$2:$R$66,Notes!$C$1:$D$10,2,0)),"",VLOOKUP($R$2:$R$66,Notes!$C$1:$D$10,2,0))</f>
        <v/>
      </c>
      <c r="AA55" s="22" t="str">
        <f>IF(ISNA(VLOOKUP($T$2:$T$66,Notes!$E$1:$F$10,2,0)),"",VLOOKUP($T$2:$T$66,Notes!$E$1:$F$10,2,0))</f>
        <v/>
      </c>
      <c r="AB55" s="38">
        <f t="shared" si="34"/>
        <v>0</v>
      </c>
      <c r="AC55" s="34"/>
      <c r="AD55" s="32"/>
      <c r="AE55" s="32"/>
      <c r="AF55" s="32"/>
      <c r="AG55" s="32"/>
      <c r="AH55" s="32"/>
      <c r="AI55" s="32"/>
      <c r="AJ55" s="32"/>
      <c r="AK55" s="32"/>
      <c r="AL55" s="32"/>
      <c r="AM55" s="22">
        <f t="shared" si="35"/>
        <v>0</v>
      </c>
      <c r="AN55" s="33">
        <f t="shared" si="36"/>
        <v>0</v>
      </c>
      <c r="AO55" s="37" t="str">
        <f>IF(ISNA(VLOOKUP($AD$2:$AD$66,Notes!$A$1:$B$10,2,0)),"",VLOOKUP($AD$2:$AD$66,Notes!$A$1:$B$10,2,0))</f>
        <v/>
      </c>
      <c r="AP55" s="22" t="str">
        <f>IF(ISNA(VLOOKUP($AF$2:$AF$66,Notes!$A$1:$B$10,2,0)),"",VLOOKUP($AF$2:$AF$66,Notes!$A$1:$B$10,2,0))</f>
        <v/>
      </c>
      <c r="AQ55" s="22" t="str">
        <f>IF(ISNA(VLOOKUP($AH$2:$AH$66,Notes!$A$1:$B$10,2,0)),"",VLOOKUP($AH$2:$AH$66,Notes!$A$1:$B$10,2,0))</f>
        <v/>
      </c>
      <c r="AR55" s="22" t="str">
        <f>IF(ISNA(VLOOKUP($AJ$2:$AJ$66,Notes!$C$1:$D$10,2,0)),"",VLOOKUP($AJ$2:$AJ$66,Notes!$C$1:$D$10,2,0))</f>
        <v/>
      </c>
      <c r="AS55" s="22" t="str">
        <f>IF(ISNA(VLOOKUP($AL$2:$AL$66,Notes!$E$1:$F$10,2,0)),"",VLOOKUP($AL$2:$AL$66,Notes!$E$1:$F$10,2,0))</f>
        <v/>
      </c>
      <c r="AT55" s="38">
        <f t="shared" si="37"/>
        <v>0</v>
      </c>
      <c r="AU55" s="34"/>
      <c r="AV55" s="32"/>
      <c r="AW55" s="32"/>
      <c r="AX55" s="32"/>
      <c r="AY55" s="32"/>
      <c r="AZ55" s="32"/>
      <c r="BA55" s="32"/>
      <c r="BB55" s="32"/>
      <c r="BC55" s="32"/>
      <c r="BD55" s="32"/>
      <c r="BE55" s="22">
        <f t="shared" si="38"/>
        <v>0</v>
      </c>
      <c r="BF55" s="33">
        <f t="shared" si="39"/>
        <v>0</v>
      </c>
      <c r="BG55" s="37" t="str">
        <f>IF(ISNA(VLOOKUP($AV$2:$AV$66,Notes!$A$1:$B$10,2,0)),"",VLOOKUP($AV$2:$AV$66,Notes!$A$1:$B$10,2,0))</f>
        <v/>
      </c>
      <c r="BH55" s="22" t="str">
        <f>IF(ISNA(VLOOKUP($AX$2:$AX$66,Notes!$A$1:$B$10,2,0)),"",VLOOKUP($AX$2:$AX$66,Notes!$A$1:$B$10,2,0))</f>
        <v/>
      </c>
      <c r="BI55" s="22" t="str">
        <f>IF(ISNA(VLOOKUP($AZ$2:$AZ$66,Notes!$A$1:$B$10,2,0)),"",VLOOKUP($AZ$2:$AZ$66,Notes!$A$1:$B$10,2,0))</f>
        <v/>
      </c>
      <c r="BJ55" s="22" t="str">
        <f>IF(ISNA(VLOOKUP($BB$2:$BB$66,Notes!$C$1:$D$10,2,0)),"",VLOOKUP($BB$2:$BB$66,Notes!$C$1:$D$10,2,0))</f>
        <v/>
      </c>
      <c r="BK55" s="22" t="str">
        <f>IF(ISNA(VLOOKUP($BD$2:$BD$66,Notes!$E$1:$F$10,2,0)),"",VLOOKUP($BD$2:$BD$66,Notes!$E$1:$F$10,2,0))</f>
        <v/>
      </c>
      <c r="BL55" s="38">
        <f t="shared" si="40"/>
        <v>0</v>
      </c>
      <c r="BM55" s="34"/>
      <c r="BN55" s="32"/>
      <c r="BO55" s="32"/>
      <c r="BP55" s="32"/>
      <c r="BQ55" s="32"/>
      <c r="BR55" s="32"/>
      <c r="BS55" s="32"/>
      <c r="BT55" s="32"/>
      <c r="BU55" s="32"/>
      <c r="BV55" s="32"/>
      <c r="BW55" s="22">
        <f t="shared" si="41"/>
        <v>0</v>
      </c>
      <c r="BX55" s="33">
        <f t="shared" si="42"/>
        <v>0</v>
      </c>
      <c r="BY55" s="37" t="str">
        <f>IF(ISNA(VLOOKUP($BN$2:$BN$66,Notes!$A$1:$B$10,2,0)),"",VLOOKUP($BN$2:$BN$66,Notes!$A$1:$B$10,2,0))</f>
        <v/>
      </c>
      <c r="BZ55" s="22" t="str">
        <f>IF(ISNA(VLOOKUP($BP$2:$BP$66,Notes!$A$1:$B$10,2,0)),"",VLOOKUP($BP$2:$BP$66,Notes!$A$1:$B$10,2,0))</f>
        <v/>
      </c>
      <c r="CA55" s="22" t="str">
        <f>IF(ISNA(VLOOKUP($BR$2:$BR$66,Notes!$A$1:$B$10,2,0)),"",VLOOKUP($BR$2:$BR$66,Notes!$A$1:$B$10,2,0))</f>
        <v/>
      </c>
      <c r="CB55" s="22" t="str">
        <f>IF(ISNA(VLOOKUP($BT$2:$BT$66,Notes!$C$1:$D$10,2,0)),"",VLOOKUP($BT$2:$BT$66,Notes!$C$1:$D$10,2,0))</f>
        <v/>
      </c>
      <c r="CC55" s="22" t="str">
        <f>IF(ISNA(VLOOKUP($BV$2:$BV$66,Notes!$E$1:$F$10,2,0)),"",VLOOKUP($BV$2:$BV$66,Notes!$E$1:$F$10,2,0))</f>
        <v/>
      </c>
      <c r="CD55" s="38">
        <f t="shared" si="43"/>
        <v>0</v>
      </c>
      <c r="CE55" s="57">
        <f t="shared" si="20"/>
        <v>0</v>
      </c>
      <c r="CF55" s="22">
        <f t="shared" si="21"/>
        <v>0</v>
      </c>
      <c r="CG55" s="22">
        <f t="shared" si="22"/>
        <v>0</v>
      </c>
      <c r="CH55" s="22">
        <f t="shared" si="23"/>
        <v>0</v>
      </c>
    </row>
    <row r="56" spans="1:86">
      <c r="A56" s="35" t="s">
        <v>99</v>
      </c>
      <c r="B56" s="138" t="s">
        <v>100</v>
      </c>
      <c r="C56" s="35">
        <f t="shared" si="24"/>
        <v>0</v>
      </c>
      <c r="D56" s="22">
        <f t="shared" si="25"/>
        <v>0</v>
      </c>
      <c r="E56" s="22">
        <f t="shared" si="26"/>
        <v>0</v>
      </c>
      <c r="F56" s="22">
        <f t="shared" si="27"/>
        <v>0</v>
      </c>
      <c r="G56" s="22">
        <f t="shared" si="28"/>
        <v>0</v>
      </c>
      <c r="H56" s="22">
        <f t="shared" si="29"/>
        <v>0</v>
      </c>
      <c r="I56" s="33">
        <f t="shared" si="30"/>
        <v>0</v>
      </c>
      <c r="J56" s="36">
        <f t="shared" si="31"/>
        <v>0</v>
      </c>
      <c r="K56" s="34"/>
      <c r="L56" s="32"/>
      <c r="M56" s="32"/>
      <c r="N56" s="32"/>
      <c r="O56" s="32"/>
      <c r="P56" s="32"/>
      <c r="Q56" s="32"/>
      <c r="R56" s="32"/>
      <c r="S56" s="32"/>
      <c r="T56" s="32"/>
      <c r="U56" s="22">
        <f t="shared" si="32"/>
        <v>0</v>
      </c>
      <c r="V56" s="33">
        <f t="shared" si="33"/>
        <v>0</v>
      </c>
      <c r="W56" s="37" t="str">
        <f>IF(ISNA(VLOOKUP($L$2:$L$66,Notes!$A$1:$B$10,2,0)),"",VLOOKUP($L$2:$L$66,Notes!$A$1:$B$10,2,0))</f>
        <v/>
      </c>
      <c r="X56" s="22" t="str">
        <f>IF(ISNA(VLOOKUP($N$2:$N$66,Notes!$A$1:$B$10,2,0)),"",VLOOKUP($N$2:$N$66,Notes!$A$1:$B$10,2,0))</f>
        <v/>
      </c>
      <c r="Y56" s="22" t="str">
        <f>IF(ISNA(VLOOKUP($P$2:$P$66,Notes!$A$1:$B$10,2,0)),"",VLOOKUP($P$2:$P$66,Notes!$A$1:$B$10,2,0))</f>
        <v/>
      </c>
      <c r="Z56" s="22" t="str">
        <f>IF(ISNA(VLOOKUP($R$2:$R$66,Notes!$C$1:$D$10,2,0)),"",VLOOKUP($R$2:$R$66,Notes!$C$1:$D$10,2,0))</f>
        <v/>
      </c>
      <c r="AA56" s="22" t="str">
        <f>IF(ISNA(VLOOKUP($T$2:$T$66,Notes!$E$1:$F$10,2,0)),"",VLOOKUP($T$2:$T$66,Notes!$E$1:$F$10,2,0))</f>
        <v/>
      </c>
      <c r="AB56" s="38">
        <f t="shared" si="34"/>
        <v>0</v>
      </c>
      <c r="AC56" s="34"/>
      <c r="AD56" s="32"/>
      <c r="AE56" s="32"/>
      <c r="AF56" s="32"/>
      <c r="AG56" s="32"/>
      <c r="AH56" s="32"/>
      <c r="AI56" s="32"/>
      <c r="AJ56" s="32"/>
      <c r="AK56" s="32"/>
      <c r="AL56" s="32"/>
      <c r="AM56" s="22">
        <f t="shared" si="35"/>
        <v>0</v>
      </c>
      <c r="AN56" s="33">
        <f t="shared" si="36"/>
        <v>0</v>
      </c>
      <c r="AO56" s="37" t="str">
        <f>IF(ISNA(VLOOKUP($AD$2:$AD$66,Notes!$A$1:$B$10,2,0)),"",VLOOKUP($AD$2:$AD$66,Notes!$A$1:$B$10,2,0))</f>
        <v/>
      </c>
      <c r="AP56" s="22" t="str">
        <f>IF(ISNA(VLOOKUP($AF$2:$AF$66,Notes!$A$1:$B$10,2,0)),"",VLOOKUP($AF$2:$AF$66,Notes!$A$1:$B$10,2,0))</f>
        <v/>
      </c>
      <c r="AQ56" s="22" t="str">
        <f>IF(ISNA(VLOOKUP($AH$2:$AH$66,Notes!$A$1:$B$10,2,0)),"",VLOOKUP($AH$2:$AH$66,Notes!$A$1:$B$10,2,0))</f>
        <v/>
      </c>
      <c r="AR56" s="22" t="str">
        <f>IF(ISNA(VLOOKUP($AJ$2:$AJ$66,Notes!$C$1:$D$10,2,0)),"",VLOOKUP($AJ$2:$AJ$66,Notes!$C$1:$D$10,2,0))</f>
        <v/>
      </c>
      <c r="AS56" s="22" t="str">
        <f>IF(ISNA(VLOOKUP($AL$2:$AL$66,Notes!$E$1:$F$10,2,0)),"",VLOOKUP($AL$2:$AL$66,Notes!$E$1:$F$10,2,0))</f>
        <v/>
      </c>
      <c r="AT56" s="38">
        <f t="shared" si="37"/>
        <v>0</v>
      </c>
      <c r="AU56" s="34"/>
      <c r="AV56" s="32"/>
      <c r="AW56" s="32"/>
      <c r="AX56" s="32"/>
      <c r="AY56" s="32"/>
      <c r="AZ56" s="32"/>
      <c r="BA56" s="32"/>
      <c r="BB56" s="32"/>
      <c r="BC56" s="32"/>
      <c r="BD56" s="32"/>
      <c r="BE56" s="22">
        <f t="shared" si="38"/>
        <v>0</v>
      </c>
      <c r="BF56" s="33">
        <f t="shared" si="39"/>
        <v>0</v>
      </c>
      <c r="BG56" s="37" t="str">
        <f>IF(ISNA(VLOOKUP($AV$2:$AV$66,Notes!$A$1:$B$10,2,0)),"",VLOOKUP($AV$2:$AV$66,Notes!$A$1:$B$10,2,0))</f>
        <v/>
      </c>
      <c r="BH56" s="22" t="str">
        <f>IF(ISNA(VLOOKUP($AX$2:$AX$66,Notes!$A$1:$B$10,2,0)),"",VLOOKUP($AX$2:$AX$66,Notes!$A$1:$B$10,2,0))</f>
        <v/>
      </c>
      <c r="BI56" s="22" t="str">
        <f>IF(ISNA(VLOOKUP($AZ$2:$AZ$66,Notes!$A$1:$B$10,2,0)),"",VLOOKUP($AZ$2:$AZ$66,Notes!$A$1:$B$10,2,0))</f>
        <v/>
      </c>
      <c r="BJ56" s="22" t="str">
        <f>IF(ISNA(VLOOKUP($BB$2:$BB$66,Notes!$C$1:$D$10,2,0)),"",VLOOKUP($BB$2:$BB$66,Notes!$C$1:$D$10,2,0))</f>
        <v/>
      </c>
      <c r="BK56" s="22" t="str">
        <f>IF(ISNA(VLOOKUP($BD$2:$BD$66,Notes!$E$1:$F$10,2,0)),"",VLOOKUP($BD$2:$BD$66,Notes!$E$1:$F$10,2,0))</f>
        <v/>
      </c>
      <c r="BL56" s="38">
        <f t="shared" si="40"/>
        <v>0</v>
      </c>
      <c r="BM56" s="34"/>
      <c r="BN56" s="32"/>
      <c r="BO56" s="32"/>
      <c r="BP56" s="32"/>
      <c r="BQ56" s="32"/>
      <c r="BR56" s="32"/>
      <c r="BS56" s="32"/>
      <c r="BT56" s="32"/>
      <c r="BU56" s="32"/>
      <c r="BV56" s="32"/>
      <c r="BW56" s="22">
        <f t="shared" si="41"/>
        <v>0</v>
      </c>
      <c r="BX56" s="33">
        <f t="shared" si="42"/>
        <v>0</v>
      </c>
      <c r="BY56" s="37" t="str">
        <f>IF(ISNA(VLOOKUP($BN$2:$BN$66,Notes!$A$1:$B$10,2,0)),"",VLOOKUP($BN$2:$BN$66,Notes!$A$1:$B$10,2,0))</f>
        <v/>
      </c>
      <c r="BZ56" s="22" t="str">
        <f>IF(ISNA(VLOOKUP($BP$2:$BP$66,Notes!$A$1:$B$10,2,0)),"",VLOOKUP($BP$2:$BP$66,Notes!$A$1:$B$10,2,0))</f>
        <v/>
      </c>
      <c r="CA56" s="22" t="str">
        <f>IF(ISNA(VLOOKUP($BR$2:$BR$66,Notes!$A$1:$B$10,2,0)),"",VLOOKUP($BR$2:$BR$66,Notes!$A$1:$B$10,2,0))</f>
        <v/>
      </c>
      <c r="CB56" s="22" t="str">
        <f>IF(ISNA(VLOOKUP($BT$2:$BT$66,Notes!$C$1:$D$10,2,0)),"",VLOOKUP($BT$2:$BT$66,Notes!$C$1:$D$10,2,0))</f>
        <v/>
      </c>
      <c r="CC56" s="22" t="str">
        <f>IF(ISNA(VLOOKUP($BV$2:$BV$66,Notes!$E$1:$F$10,2,0)),"",VLOOKUP($BV$2:$BV$66,Notes!$E$1:$F$10,2,0))</f>
        <v/>
      </c>
      <c r="CD56" s="38">
        <f t="shared" si="43"/>
        <v>0</v>
      </c>
      <c r="CE56" s="57">
        <f t="shared" si="20"/>
        <v>0</v>
      </c>
      <c r="CF56" s="22">
        <f t="shared" si="21"/>
        <v>0</v>
      </c>
      <c r="CG56" s="22">
        <f t="shared" si="22"/>
        <v>0</v>
      </c>
      <c r="CH56" s="22">
        <f t="shared" si="23"/>
        <v>0</v>
      </c>
    </row>
    <row r="57" spans="1:86">
      <c r="A57" s="35" t="s">
        <v>278</v>
      </c>
      <c r="B57" s="65" t="s">
        <v>280</v>
      </c>
      <c r="C57" s="35">
        <f t="shared" si="24"/>
        <v>0</v>
      </c>
      <c r="D57" s="22">
        <f t="shared" si="25"/>
        <v>0</v>
      </c>
      <c r="E57" s="22">
        <f t="shared" si="26"/>
        <v>0</v>
      </c>
      <c r="F57" s="22">
        <f t="shared" si="27"/>
        <v>0</v>
      </c>
      <c r="G57" s="22">
        <f t="shared" si="28"/>
        <v>0</v>
      </c>
      <c r="H57" s="22">
        <f t="shared" si="29"/>
        <v>0</v>
      </c>
      <c r="I57" s="33">
        <f t="shared" si="30"/>
        <v>0</v>
      </c>
      <c r="J57" s="36">
        <f t="shared" si="31"/>
        <v>0</v>
      </c>
      <c r="K57" s="34"/>
      <c r="L57" s="32"/>
      <c r="M57" s="32"/>
      <c r="N57" s="32"/>
      <c r="O57" s="32"/>
      <c r="P57" s="32"/>
      <c r="Q57" s="32"/>
      <c r="R57" s="32"/>
      <c r="S57" s="32"/>
      <c r="T57" s="32"/>
      <c r="U57" s="22">
        <f t="shared" si="32"/>
        <v>0</v>
      </c>
      <c r="V57" s="33">
        <f t="shared" si="33"/>
        <v>0</v>
      </c>
      <c r="W57" s="37" t="str">
        <f>IF(ISNA(VLOOKUP($L$2:$L$66,Notes!$A$1:$B$10,2,0)),"",VLOOKUP($L$2:$L$66,Notes!$A$1:$B$10,2,0))</f>
        <v/>
      </c>
      <c r="X57" s="22" t="str">
        <f>IF(ISNA(VLOOKUP($N$2:$N$66,Notes!$A$1:$B$10,2,0)),"",VLOOKUP($N$2:$N$66,Notes!$A$1:$B$10,2,0))</f>
        <v/>
      </c>
      <c r="Y57" s="22" t="str">
        <f>IF(ISNA(VLOOKUP($P$2:$P$66,Notes!$A$1:$B$10,2,0)),"",VLOOKUP($P$2:$P$66,Notes!$A$1:$B$10,2,0))</f>
        <v/>
      </c>
      <c r="Z57" s="22" t="str">
        <f>IF(ISNA(VLOOKUP($R$2:$R$66,Notes!$C$1:$D$10,2,0)),"",VLOOKUP($R$2:$R$66,Notes!$C$1:$D$10,2,0))</f>
        <v/>
      </c>
      <c r="AA57" s="22" t="str">
        <f>IF(ISNA(VLOOKUP($T$2:$T$66,Notes!$E$1:$F$10,2,0)),"",VLOOKUP($T$2:$T$66,Notes!$E$1:$F$10,2,0))</f>
        <v/>
      </c>
      <c r="AB57" s="38">
        <f t="shared" si="34"/>
        <v>0</v>
      </c>
      <c r="AC57" s="34"/>
      <c r="AD57" s="32"/>
      <c r="AE57" s="32"/>
      <c r="AF57" s="32"/>
      <c r="AG57" s="32"/>
      <c r="AH57" s="32"/>
      <c r="AI57" s="32"/>
      <c r="AJ57" s="32"/>
      <c r="AK57" s="32"/>
      <c r="AL57" s="32"/>
      <c r="AM57" s="22">
        <f t="shared" si="35"/>
        <v>0</v>
      </c>
      <c r="AN57" s="33">
        <f t="shared" si="36"/>
        <v>0</v>
      </c>
      <c r="AO57" s="37" t="str">
        <f>IF(ISNA(VLOOKUP($AD$2:$AD$66,Notes!$A$1:$B$10,2,0)),"",VLOOKUP($AD$2:$AD$66,Notes!$A$1:$B$10,2,0))</f>
        <v/>
      </c>
      <c r="AP57" s="22" t="str">
        <f>IF(ISNA(VLOOKUP($AF$2:$AF$66,Notes!$A$1:$B$10,2,0)),"",VLOOKUP($AF$2:$AF$66,Notes!$A$1:$B$10,2,0))</f>
        <v/>
      </c>
      <c r="AQ57" s="22" t="str">
        <f>IF(ISNA(VLOOKUP($AH$2:$AH$66,Notes!$A$1:$B$10,2,0)),"",VLOOKUP($AH$2:$AH$66,Notes!$A$1:$B$10,2,0))</f>
        <v/>
      </c>
      <c r="AR57" s="22" t="str">
        <f>IF(ISNA(VLOOKUP($AJ$2:$AJ$66,Notes!$C$1:$D$10,2,0)),"",VLOOKUP($AJ$2:$AJ$66,Notes!$C$1:$D$10,2,0))</f>
        <v/>
      </c>
      <c r="AS57" s="22" t="str">
        <f>IF(ISNA(VLOOKUP($AL$2:$AL$66,Notes!$E$1:$F$10,2,0)),"",VLOOKUP($AL$2:$AL$66,Notes!$E$1:$F$10,2,0))</f>
        <v/>
      </c>
      <c r="AT57" s="38">
        <f t="shared" si="37"/>
        <v>0</v>
      </c>
      <c r="AU57" s="34"/>
      <c r="AV57" s="32"/>
      <c r="AW57" s="32"/>
      <c r="AX57" s="32"/>
      <c r="AY57" s="32"/>
      <c r="AZ57" s="32"/>
      <c r="BA57" s="32"/>
      <c r="BB57" s="32"/>
      <c r="BC57" s="32"/>
      <c r="BD57" s="32"/>
      <c r="BE57" s="22">
        <f t="shared" si="38"/>
        <v>0</v>
      </c>
      <c r="BF57" s="33">
        <f t="shared" si="39"/>
        <v>0</v>
      </c>
      <c r="BG57" s="37" t="str">
        <f>IF(ISNA(VLOOKUP($AV$2:$AV$66,Notes!$A$1:$B$10,2,0)),"",VLOOKUP($AV$2:$AV$66,Notes!$A$1:$B$10,2,0))</f>
        <v/>
      </c>
      <c r="BH57" s="22" t="str">
        <f>IF(ISNA(VLOOKUP($AX$2:$AX$66,Notes!$A$1:$B$10,2,0)),"",VLOOKUP($AX$2:$AX$66,Notes!$A$1:$B$10,2,0))</f>
        <v/>
      </c>
      <c r="BI57" s="22" t="str">
        <f>IF(ISNA(VLOOKUP($AZ$2:$AZ$66,Notes!$A$1:$B$10,2,0)),"",VLOOKUP($AZ$2:$AZ$66,Notes!$A$1:$B$10,2,0))</f>
        <v/>
      </c>
      <c r="BJ57" s="22" t="str">
        <f>IF(ISNA(VLOOKUP($BB$2:$BB$66,Notes!$C$1:$D$10,2,0)),"",VLOOKUP($BB$2:$BB$66,Notes!$C$1:$D$10,2,0))</f>
        <v/>
      </c>
      <c r="BK57" s="22" t="str">
        <f>IF(ISNA(VLOOKUP($BD$2:$BD$66,Notes!$E$1:$F$10,2,0)),"",VLOOKUP($BD$2:$BD$66,Notes!$E$1:$F$10,2,0))</f>
        <v/>
      </c>
      <c r="BL57" s="38">
        <f t="shared" si="40"/>
        <v>0</v>
      </c>
      <c r="BM57" s="34"/>
      <c r="BN57" s="32"/>
      <c r="BO57" s="32"/>
      <c r="BP57" s="32"/>
      <c r="BQ57" s="32"/>
      <c r="BR57" s="32"/>
      <c r="BS57" s="32"/>
      <c r="BT57" s="32"/>
      <c r="BU57" s="32"/>
      <c r="BV57" s="32"/>
      <c r="BW57" s="22">
        <f t="shared" si="41"/>
        <v>0</v>
      </c>
      <c r="BX57" s="33">
        <f t="shared" si="42"/>
        <v>0</v>
      </c>
      <c r="BY57" s="37" t="str">
        <f>IF(ISNA(VLOOKUP($BN$2:$BN$66,Notes!$A$1:$B$10,2,0)),"",VLOOKUP($BN$2:$BN$66,Notes!$A$1:$B$10,2,0))</f>
        <v/>
      </c>
      <c r="BZ57" s="22" t="str">
        <f>IF(ISNA(VLOOKUP($BP$2:$BP$66,Notes!$A$1:$B$10,2,0)),"",VLOOKUP($BP$2:$BP$66,Notes!$A$1:$B$10,2,0))</f>
        <v/>
      </c>
      <c r="CA57" s="22" t="str">
        <f>IF(ISNA(VLOOKUP($BR$2:$BR$66,Notes!$A$1:$B$10,2,0)),"",VLOOKUP($BR$2:$BR$66,Notes!$A$1:$B$10,2,0))</f>
        <v/>
      </c>
      <c r="CB57" s="22" t="str">
        <f>IF(ISNA(VLOOKUP($BT$2:$BT$66,Notes!$C$1:$D$10,2,0)),"",VLOOKUP($BT$2:$BT$66,Notes!$C$1:$D$10,2,0))</f>
        <v/>
      </c>
      <c r="CC57" s="22" t="str">
        <f>IF(ISNA(VLOOKUP($BV$2:$BV$66,Notes!$E$1:$F$10,2,0)),"",VLOOKUP($BV$2:$BV$66,Notes!$E$1:$F$10,2,0))</f>
        <v/>
      </c>
      <c r="CD57" s="38">
        <f t="shared" si="43"/>
        <v>0</v>
      </c>
      <c r="CE57" s="57">
        <f t="shared" si="20"/>
        <v>0</v>
      </c>
      <c r="CF57" s="22">
        <f t="shared" si="21"/>
        <v>0</v>
      </c>
      <c r="CG57" s="22">
        <f t="shared" si="22"/>
        <v>0</v>
      </c>
      <c r="CH57" s="22">
        <f t="shared" si="23"/>
        <v>0</v>
      </c>
    </row>
    <row r="58" spans="1:86">
      <c r="A58" s="35" t="s">
        <v>101</v>
      </c>
      <c r="B58" s="138" t="s">
        <v>102</v>
      </c>
      <c r="C58" s="35">
        <f t="shared" si="24"/>
        <v>0</v>
      </c>
      <c r="D58" s="22">
        <f t="shared" si="25"/>
        <v>0</v>
      </c>
      <c r="E58" s="22">
        <f t="shared" si="26"/>
        <v>0</v>
      </c>
      <c r="F58" s="22">
        <f t="shared" si="27"/>
        <v>0</v>
      </c>
      <c r="G58" s="22">
        <f t="shared" si="28"/>
        <v>0</v>
      </c>
      <c r="H58" s="22">
        <f t="shared" si="29"/>
        <v>0</v>
      </c>
      <c r="I58" s="33">
        <f t="shared" si="30"/>
        <v>0</v>
      </c>
      <c r="J58" s="36">
        <f t="shared" si="31"/>
        <v>0</v>
      </c>
      <c r="K58" s="34"/>
      <c r="L58" s="32"/>
      <c r="M58" s="32"/>
      <c r="N58" s="32"/>
      <c r="O58" s="32"/>
      <c r="P58" s="32"/>
      <c r="Q58" s="32"/>
      <c r="R58" s="32"/>
      <c r="S58" s="32"/>
      <c r="T58" s="32"/>
      <c r="U58" s="22">
        <f t="shared" si="32"/>
        <v>0</v>
      </c>
      <c r="V58" s="33">
        <f t="shared" si="33"/>
        <v>0</v>
      </c>
      <c r="W58" s="37" t="str">
        <f>IF(ISNA(VLOOKUP($L$2:$L$66,Notes!$A$1:$B$10,2,0)),"",VLOOKUP($L$2:$L$66,Notes!$A$1:$B$10,2,0))</f>
        <v/>
      </c>
      <c r="X58" s="22" t="str">
        <f>IF(ISNA(VLOOKUP($N$2:$N$66,Notes!$A$1:$B$10,2,0)),"",VLOOKUP($N$2:$N$66,Notes!$A$1:$B$10,2,0))</f>
        <v/>
      </c>
      <c r="Y58" s="22" t="str">
        <f>IF(ISNA(VLOOKUP($P$2:$P$66,Notes!$A$1:$B$10,2,0)),"",VLOOKUP($P$2:$P$66,Notes!$A$1:$B$10,2,0))</f>
        <v/>
      </c>
      <c r="Z58" s="22" t="str">
        <f>IF(ISNA(VLOOKUP($R$2:$R$66,Notes!$C$1:$D$10,2,0)),"",VLOOKUP($R$2:$R$66,Notes!$C$1:$D$10,2,0))</f>
        <v/>
      </c>
      <c r="AA58" s="22" t="str">
        <f>IF(ISNA(VLOOKUP($T$2:$T$66,Notes!$E$1:$F$10,2,0)),"",VLOOKUP($T$2:$T$66,Notes!$E$1:$F$10,2,0))</f>
        <v/>
      </c>
      <c r="AB58" s="38">
        <f t="shared" si="34"/>
        <v>0</v>
      </c>
      <c r="AC58" s="34"/>
      <c r="AD58" s="32"/>
      <c r="AE58" s="32"/>
      <c r="AF58" s="32"/>
      <c r="AG58" s="32"/>
      <c r="AH58" s="32"/>
      <c r="AI58" s="32"/>
      <c r="AJ58" s="32"/>
      <c r="AK58" s="32"/>
      <c r="AL58" s="32"/>
      <c r="AM58" s="22">
        <f t="shared" si="35"/>
        <v>0</v>
      </c>
      <c r="AN58" s="33">
        <f t="shared" si="36"/>
        <v>0</v>
      </c>
      <c r="AO58" s="37" t="str">
        <f>IF(ISNA(VLOOKUP($AD$2:$AD$66,Notes!$A$1:$B$10,2,0)),"",VLOOKUP($AD$2:$AD$66,Notes!$A$1:$B$10,2,0))</f>
        <v/>
      </c>
      <c r="AP58" s="22" t="str">
        <f>IF(ISNA(VLOOKUP($AF$2:$AF$66,Notes!$A$1:$B$10,2,0)),"",VLOOKUP($AF$2:$AF$66,Notes!$A$1:$B$10,2,0))</f>
        <v/>
      </c>
      <c r="AQ58" s="22" t="str">
        <f>IF(ISNA(VLOOKUP($AH$2:$AH$66,Notes!$A$1:$B$10,2,0)),"",VLOOKUP($AH$2:$AH$66,Notes!$A$1:$B$10,2,0))</f>
        <v/>
      </c>
      <c r="AR58" s="22" t="str">
        <f>IF(ISNA(VLOOKUP($AJ$2:$AJ$66,Notes!$C$1:$D$10,2,0)),"",VLOOKUP($AJ$2:$AJ$66,Notes!$C$1:$D$10,2,0))</f>
        <v/>
      </c>
      <c r="AS58" s="22" t="str">
        <f>IF(ISNA(VLOOKUP($AL$2:$AL$66,Notes!$E$1:$F$10,2,0)),"",VLOOKUP($AL$2:$AL$66,Notes!$E$1:$F$10,2,0))</f>
        <v/>
      </c>
      <c r="AT58" s="38">
        <f t="shared" si="37"/>
        <v>0</v>
      </c>
      <c r="AU58" s="34"/>
      <c r="AV58" s="32"/>
      <c r="AW58" s="32"/>
      <c r="AX58" s="32"/>
      <c r="AY58" s="32"/>
      <c r="AZ58" s="32"/>
      <c r="BA58" s="32"/>
      <c r="BB58" s="32"/>
      <c r="BC58" s="32"/>
      <c r="BD58" s="32"/>
      <c r="BE58" s="22">
        <f t="shared" si="38"/>
        <v>0</v>
      </c>
      <c r="BF58" s="33">
        <f t="shared" si="39"/>
        <v>0</v>
      </c>
      <c r="BG58" s="37" t="str">
        <f>IF(ISNA(VLOOKUP($AV$2:$AV$66,Notes!$A$1:$B$10,2,0)),"",VLOOKUP($AV$2:$AV$66,Notes!$A$1:$B$10,2,0))</f>
        <v/>
      </c>
      <c r="BH58" s="22" t="str">
        <f>IF(ISNA(VLOOKUP($AX$2:$AX$66,Notes!$A$1:$B$10,2,0)),"",VLOOKUP($AX$2:$AX$66,Notes!$A$1:$B$10,2,0))</f>
        <v/>
      </c>
      <c r="BI58" s="22" t="str">
        <f>IF(ISNA(VLOOKUP($AZ$2:$AZ$66,Notes!$A$1:$B$10,2,0)),"",VLOOKUP($AZ$2:$AZ$66,Notes!$A$1:$B$10,2,0))</f>
        <v/>
      </c>
      <c r="BJ58" s="22" t="str">
        <f>IF(ISNA(VLOOKUP($BB$2:$BB$66,Notes!$C$1:$D$10,2,0)),"",VLOOKUP($BB$2:$BB$66,Notes!$C$1:$D$10,2,0))</f>
        <v/>
      </c>
      <c r="BK58" s="22" t="str">
        <f>IF(ISNA(VLOOKUP($BD$2:$BD$66,Notes!$E$1:$F$10,2,0)),"",VLOOKUP($BD$2:$BD$66,Notes!$E$1:$F$10,2,0))</f>
        <v/>
      </c>
      <c r="BL58" s="38">
        <f t="shared" si="40"/>
        <v>0</v>
      </c>
      <c r="BM58" s="34"/>
      <c r="BN58" s="32"/>
      <c r="BO58" s="32"/>
      <c r="BP58" s="32"/>
      <c r="BQ58" s="32"/>
      <c r="BR58" s="32"/>
      <c r="BS58" s="32"/>
      <c r="BT58" s="32"/>
      <c r="BU58" s="32"/>
      <c r="BV58" s="32"/>
      <c r="BW58" s="22">
        <f t="shared" si="41"/>
        <v>0</v>
      </c>
      <c r="BX58" s="33">
        <f t="shared" si="42"/>
        <v>0</v>
      </c>
      <c r="BY58" s="37" t="str">
        <f>IF(ISNA(VLOOKUP($BN$2:$BN$66,Notes!$A$1:$B$10,2,0)),"",VLOOKUP($BN$2:$BN$66,Notes!$A$1:$B$10,2,0))</f>
        <v/>
      </c>
      <c r="BZ58" s="22" t="str">
        <f>IF(ISNA(VLOOKUP($BP$2:$BP$66,Notes!$A$1:$B$10,2,0)),"",VLOOKUP($BP$2:$BP$66,Notes!$A$1:$B$10,2,0))</f>
        <v/>
      </c>
      <c r="CA58" s="22" t="str">
        <f>IF(ISNA(VLOOKUP($BR$2:$BR$66,Notes!$A$1:$B$10,2,0)),"",VLOOKUP($BR$2:$BR$66,Notes!$A$1:$B$10,2,0))</f>
        <v/>
      </c>
      <c r="CB58" s="22" t="str">
        <f>IF(ISNA(VLOOKUP($BT$2:$BT$66,Notes!$C$1:$D$10,2,0)),"",VLOOKUP($BT$2:$BT$66,Notes!$C$1:$D$10,2,0))</f>
        <v/>
      </c>
      <c r="CC58" s="22" t="str">
        <f>IF(ISNA(VLOOKUP($BV$2:$BV$66,Notes!$E$1:$F$10,2,0)),"",VLOOKUP($BV$2:$BV$66,Notes!$E$1:$F$10,2,0))</f>
        <v/>
      </c>
      <c r="CD58" s="38">
        <f t="shared" si="43"/>
        <v>0</v>
      </c>
      <c r="CE58" s="57">
        <f t="shared" si="20"/>
        <v>0</v>
      </c>
      <c r="CF58" s="22">
        <f t="shared" si="21"/>
        <v>0</v>
      </c>
      <c r="CG58" s="22">
        <f t="shared" si="22"/>
        <v>0</v>
      </c>
      <c r="CH58" s="22">
        <f t="shared" si="23"/>
        <v>0</v>
      </c>
    </row>
    <row r="59" spans="1:86">
      <c r="A59" s="35" t="s">
        <v>103</v>
      </c>
      <c r="B59" s="138" t="s">
        <v>104</v>
      </c>
      <c r="C59" s="35">
        <f t="shared" si="24"/>
        <v>0</v>
      </c>
      <c r="D59" s="22">
        <f t="shared" si="25"/>
        <v>0</v>
      </c>
      <c r="E59" s="22">
        <f t="shared" si="26"/>
        <v>0</v>
      </c>
      <c r="F59" s="22">
        <f t="shared" si="27"/>
        <v>0</v>
      </c>
      <c r="G59" s="22">
        <f t="shared" si="28"/>
        <v>0</v>
      </c>
      <c r="H59" s="22">
        <f t="shared" si="29"/>
        <v>0</v>
      </c>
      <c r="I59" s="33">
        <f t="shared" si="30"/>
        <v>0</v>
      </c>
      <c r="J59" s="36">
        <f t="shared" si="31"/>
        <v>0</v>
      </c>
      <c r="K59" s="34"/>
      <c r="L59" s="32"/>
      <c r="M59" s="32"/>
      <c r="N59" s="32"/>
      <c r="O59" s="32"/>
      <c r="P59" s="32"/>
      <c r="Q59" s="32"/>
      <c r="R59" s="32"/>
      <c r="S59" s="32"/>
      <c r="T59" s="32"/>
      <c r="U59" s="22">
        <f t="shared" si="32"/>
        <v>0</v>
      </c>
      <c r="V59" s="33">
        <f t="shared" si="33"/>
        <v>0</v>
      </c>
      <c r="W59" s="37" t="str">
        <f>IF(ISNA(VLOOKUP($L$2:$L$66,Notes!$A$1:$B$10,2,0)),"",VLOOKUP($L$2:$L$66,Notes!$A$1:$B$10,2,0))</f>
        <v/>
      </c>
      <c r="X59" s="22" t="str">
        <f>IF(ISNA(VLOOKUP($N$2:$N$66,Notes!$A$1:$B$10,2,0)),"",VLOOKUP($N$2:$N$66,Notes!$A$1:$B$10,2,0))</f>
        <v/>
      </c>
      <c r="Y59" s="22" t="str">
        <f>IF(ISNA(VLOOKUP($P$2:$P$66,Notes!$A$1:$B$10,2,0)),"",VLOOKUP($P$2:$P$66,Notes!$A$1:$B$10,2,0))</f>
        <v/>
      </c>
      <c r="Z59" s="22" t="str">
        <f>IF(ISNA(VLOOKUP($R$2:$R$66,Notes!$C$1:$D$10,2,0)),"",VLOOKUP($R$2:$R$66,Notes!$C$1:$D$10,2,0))</f>
        <v/>
      </c>
      <c r="AA59" s="22" t="str">
        <f>IF(ISNA(VLOOKUP($T$2:$T$66,Notes!$E$1:$F$10,2,0)),"",VLOOKUP($T$2:$T$66,Notes!$E$1:$F$10,2,0))</f>
        <v/>
      </c>
      <c r="AB59" s="38">
        <f t="shared" si="34"/>
        <v>0</v>
      </c>
      <c r="AC59" s="34"/>
      <c r="AD59" s="32"/>
      <c r="AE59" s="32"/>
      <c r="AF59" s="32"/>
      <c r="AG59" s="32"/>
      <c r="AH59" s="32"/>
      <c r="AI59" s="32"/>
      <c r="AJ59" s="32"/>
      <c r="AK59" s="32"/>
      <c r="AL59" s="32"/>
      <c r="AM59" s="22">
        <f t="shared" si="35"/>
        <v>0</v>
      </c>
      <c r="AN59" s="33">
        <f t="shared" si="36"/>
        <v>0</v>
      </c>
      <c r="AO59" s="37" t="str">
        <f>IF(ISNA(VLOOKUP($AD$2:$AD$66,Notes!$A$1:$B$10,2,0)),"",VLOOKUP($AD$2:$AD$66,Notes!$A$1:$B$10,2,0))</f>
        <v/>
      </c>
      <c r="AP59" s="22" t="str">
        <f>IF(ISNA(VLOOKUP($AF$2:$AF$66,Notes!$A$1:$B$10,2,0)),"",VLOOKUP($AF$2:$AF$66,Notes!$A$1:$B$10,2,0))</f>
        <v/>
      </c>
      <c r="AQ59" s="22" t="str">
        <f>IF(ISNA(VLOOKUP($AH$2:$AH$66,Notes!$A$1:$B$10,2,0)),"",VLOOKUP($AH$2:$AH$66,Notes!$A$1:$B$10,2,0))</f>
        <v/>
      </c>
      <c r="AR59" s="22" t="str">
        <f>IF(ISNA(VLOOKUP($AJ$2:$AJ$66,Notes!$C$1:$D$10,2,0)),"",VLOOKUP($AJ$2:$AJ$66,Notes!$C$1:$D$10,2,0))</f>
        <v/>
      </c>
      <c r="AS59" s="22" t="str">
        <f>IF(ISNA(VLOOKUP($AL$2:$AL$66,Notes!$E$1:$F$10,2,0)),"",VLOOKUP($AL$2:$AL$66,Notes!$E$1:$F$10,2,0))</f>
        <v/>
      </c>
      <c r="AT59" s="38">
        <f t="shared" si="37"/>
        <v>0</v>
      </c>
      <c r="AU59" s="34"/>
      <c r="AV59" s="32"/>
      <c r="AW59" s="32"/>
      <c r="AX59" s="32"/>
      <c r="AY59" s="32"/>
      <c r="AZ59" s="32"/>
      <c r="BA59" s="32"/>
      <c r="BB59" s="32"/>
      <c r="BC59" s="32"/>
      <c r="BD59" s="32"/>
      <c r="BE59" s="22">
        <f t="shared" si="38"/>
        <v>0</v>
      </c>
      <c r="BF59" s="33">
        <f t="shared" si="39"/>
        <v>0</v>
      </c>
      <c r="BG59" s="37" t="str">
        <f>IF(ISNA(VLOOKUP($AV$2:$AV$66,Notes!$A$1:$B$10,2,0)),"",VLOOKUP($AV$2:$AV$66,Notes!$A$1:$B$10,2,0))</f>
        <v/>
      </c>
      <c r="BH59" s="22" t="str">
        <f>IF(ISNA(VLOOKUP($AX$2:$AX$66,Notes!$A$1:$B$10,2,0)),"",VLOOKUP($AX$2:$AX$66,Notes!$A$1:$B$10,2,0))</f>
        <v/>
      </c>
      <c r="BI59" s="22" t="str">
        <f>IF(ISNA(VLOOKUP($AZ$2:$AZ$66,Notes!$A$1:$B$10,2,0)),"",VLOOKUP($AZ$2:$AZ$66,Notes!$A$1:$B$10,2,0))</f>
        <v/>
      </c>
      <c r="BJ59" s="22" t="str">
        <f>IF(ISNA(VLOOKUP($BB$2:$BB$66,Notes!$C$1:$D$10,2,0)),"",VLOOKUP($BB$2:$BB$66,Notes!$C$1:$D$10,2,0))</f>
        <v/>
      </c>
      <c r="BK59" s="22" t="str">
        <f>IF(ISNA(VLOOKUP($BD$2:$BD$66,Notes!$E$1:$F$10,2,0)),"",VLOOKUP($BD$2:$BD$66,Notes!$E$1:$F$10,2,0))</f>
        <v/>
      </c>
      <c r="BL59" s="38">
        <f t="shared" si="40"/>
        <v>0</v>
      </c>
      <c r="BM59" s="34"/>
      <c r="BN59" s="32"/>
      <c r="BO59" s="32"/>
      <c r="BP59" s="32"/>
      <c r="BQ59" s="32"/>
      <c r="BR59" s="32"/>
      <c r="BS59" s="32"/>
      <c r="BT59" s="32"/>
      <c r="BU59" s="32"/>
      <c r="BV59" s="32"/>
      <c r="BW59" s="22">
        <f t="shared" si="41"/>
        <v>0</v>
      </c>
      <c r="BX59" s="33">
        <f t="shared" si="42"/>
        <v>0</v>
      </c>
      <c r="BY59" s="37" t="str">
        <f>IF(ISNA(VLOOKUP($BN$2:$BN$66,Notes!$A$1:$B$10,2,0)),"",VLOOKUP($BN$2:$BN$66,Notes!$A$1:$B$10,2,0))</f>
        <v/>
      </c>
      <c r="BZ59" s="22" t="str">
        <f>IF(ISNA(VLOOKUP($BP$2:$BP$66,Notes!$A$1:$B$10,2,0)),"",VLOOKUP($BP$2:$BP$66,Notes!$A$1:$B$10,2,0))</f>
        <v/>
      </c>
      <c r="CA59" s="22" t="str">
        <f>IF(ISNA(VLOOKUP($BR$2:$BR$66,Notes!$A$1:$B$10,2,0)),"",VLOOKUP($BR$2:$BR$66,Notes!$A$1:$B$10,2,0))</f>
        <v/>
      </c>
      <c r="CB59" s="22" t="str">
        <f>IF(ISNA(VLOOKUP($BT$2:$BT$66,Notes!$C$1:$D$10,2,0)),"",VLOOKUP($BT$2:$BT$66,Notes!$C$1:$D$10,2,0))</f>
        <v/>
      </c>
      <c r="CC59" s="22" t="str">
        <f>IF(ISNA(VLOOKUP($BV$2:$BV$66,Notes!$E$1:$F$10,2,0)),"",VLOOKUP($BV$2:$BV$66,Notes!$E$1:$F$10,2,0))</f>
        <v/>
      </c>
      <c r="CD59" s="38">
        <f t="shared" si="43"/>
        <v>0</v>
      </c>
      <c r="CE59" s="57">
        <f t="shared" si="20"/>
        <v>0</v>
      </c>
      <c r="CF59" s="22">
        <f t="shared" si="21"/>
        <v>0</v>
      </c>
      <c r="CG59" s="22">
        <f t="shared" si="22"/>
        <v>0</v>
      </c>
      <c r="CH59" s="22">
        <f t="shared" si="23"/>
        <v>0</v>
      </c>
    </row>
    <row r="60" spans="1:86">
      <c r="A60" s="35" t="s">
        <v>105</v>
      </c>
      <c r="B60" s="138" t="s">
        <v>106</v>
      </c>
      <c r="C60" s="35">
        <f t="shared" si="24"/>
        <v>0</v>
      </c>
      <c r="D60" s="22">
        <f t="shared" si="25"/>
        <v>0</v>
      </c>
      <c r="E60" s="22">
        <f t="shared" si="26"/>
        <v>0</v>
      </c>
      <c r="F60" s="22">
        <f t="shared" si="27"/>
        <v>0</v>
      </c>
      <c r="G60" s="22">
        <f t="shared" si="28"/>
        <v>0</v>
      </c>
      <c r="H60" s="22">
        <f t="shared" si="29"/>
        <v>0</v>
      </c>
      <c r="I60" s="33">
        <f t="shared" si="30"/>
        <v>0</v>
      </c>
      <c r="J60" s="36">
        <f t="shared" si="31"/>
        <v>0</v>
      </c>
      <c r="K60" s="34"/>
      <c r="L60" s="32"/>
      <c r="M60" s="32"/>
      <c r="N60" s="32"/>
      <c r="O60" s="32"/>
      <c r="P60" s="32"/>
      <c r="Q60" s="32"/>
      <c r="R60" s="32"/>
      <c r="S60" s="32"/>
      <c r="T60" s="32"/>
      <c r="U60" s="22">
        <f t="shared" si="32"/>
        <v>0</v>
      </c>
      <c r="V60" s="33">
        <f t="shared" si="33"/>
        <v>0</v>
      </c>
      <c r="W60" s="37" t="str">
        <f>IF(ISNA(VLOOKUP($L$2:$L$66,Notes!$A$1:$B$10,2,0)),"",VLOOKUP($L$2:$L$66,Notes!$A$1:$B$10,2,0))</f>
        <v/>
      </c>
      <c r="X60" s="22" t="str">
        <f>IF(ISNA(VLOOKUP($N$2:$N$66,Notes!$A$1:$B$10,2,0)),"",VLOOKUP($N$2:$N$66,Notes!$A$1:$B$10,2,0))</f>
        <v/>
      </c>
      <c r="Y60" s="22" t="str">
        <f>IF(ISNA(VLOOKUP($P$2:$P$66,Notes!$A$1:$B$10,2,0)),"",VLOOKUP($P$2:$P$66,Notes!$A$1:$B$10,2,0))</f>
        <v/>
      </c>
      <c r="Z60" s="22" t="str">
        <f>IF(ISNA(VLOOKUP($R$2:$R$66,Notes!$C$1:$D$10,2,0)),"",VLOOKUP($R$2:$R$66,Notes!$C$1:$D$10,2,0))</f>
        <v/>
      </c>
      <c r="AA60" s="22" t="str">
        <f>IF(ISNA(VLOOKUP($T$2:$T$66,Notes!$E$1:$F$10,2,0)),"",VLOOKUP($T$2:$T$66,Notes!$E$1:$F$10,2,0))</f>
        <v/>
      </c>
      <c r="AB60" s="38">
        <f t="shared" si="34"/>
        <v>0</v>
      </c>
      <c r="AC60" s="34"/>
      <c r="AD60" s="32"/>
      <c r="AE60" s="32"/>
      <c r="AF60" s="32"/>
      <c r="AG60" s="32"/>
      <c r="AH60" s="32"/>
      <c r="AI60" s="32"/>
      <c r="AJ60" s="32"/>
      <c r="AK60" s="32"/>
      <c r="AL60" s="32"/>
      <c r="AM60" s="22">
        <f t="shared" si="35"/>
        <v>0</v>
      </c>
      <c r="AN60" s="33">
        <f t="shared" si="36"/>
        <v>0</v>
      </c>
      <c r="AO60" s="37" t="str">
        <f>IF(ISNA(VLOOKUP($AD$2:$AD$66,Notes!$A$1:$B$10,2,0)),"",VLOOKUP($AD$2:$AD$66,Notes!$A$1:$B$10,2,0))</f>
        <v/>
      </c>
      <c r="AP60" s="22" t="str">
        <f>IF(ISNA(VLOOKUP($AF$2:$AF$66,Notes!$A$1:$B$10,2,0)),"",VLOOKUP($AF$2:$AF$66,Notes!$A$1:$B$10,2,0))</f>
        <v/>
      </c>
      <c r="AQ60" s="22" t="str">
        <f>IF(ISNA(VLOOKUP($AH$2:$AH$66,Notes!$A$1:$B$10,2,0)),"",VLOOKUP($AH$2:$AH$66,Notes!$A$1:$B$10,2,0))</f>
        <v/>
      </c>
      <c r="AR60" s="22" t="str">
        <f>IF(ISNA(VLOOKUP($AJ$2:$AJ$66,Notes!$C$1:$D$10,2,0)),"",VLOOKUP($AJ$2:$AJ$66,Notes!$C$1:$D$10,2,0))</f>
        <v/>
      </c>
      <c r="AS60" s="22" t="str">
        <f>IF(ISNA(VLOOKUP($AL$2:$AL$66,Notes!$E$1:$F$10,2,0)),"",VLOOKUP($AL$2:$AL$66,Notes!$E$1:$F$10,2,0))</f>
        <v/>
      </c>
      <c r="AT60" s="38">
        <f t="shared" si="37"/>
        <v>0</v>
      </c>
      <c r="AU60" s="34"/>
      <c r="AV60" s="32"/>
      <c r="AW60" s="32"/>
      <c r="AX60" s="32"/>
      <c r="AY60" s="32"/>
      <c r="AZ60" s="32"/>
      <c r="BA60" s="32"/>
      <c r="BB60" s="32"/>
      <c r="BC60" s="32"/>
      <c r="BD60" s="32"/>
      <c r="BE60" s="22">
        <f t="shared" si="38"/>
        <v>0</v>
      </c>
      <c r="BF60" s="33">
        <f t="shared" si="39"/>
        <v>0</v>
      </c>
      <c r="BG60" s="37" t="str">
        <f>IF(ISNA(VLOOKUP($AV$2:$AV$66,Notes!$A$1:$B$10,2,0)),"",VLOOKUP($AV$2:$AV$66,Notes!$A$1:$B$10,2,0))</f>
        <v/>
      </c>
      <c r="BH60" s="22" t="str">
        <f>IF(ISNA(VLOOKUP($AX$2:$AX$66,Notes!$A$1:$B$10,2,0)),"",VLOOKUP($AX$2:$AX$66,Notes!$A$1:$B$10,2,0))</f>
        <v/>
      </c>
      <c r="BI60" s="22" t="str">
        <f>IF(ISNA(VLOOKUP($AZ$2:$AZ$66,Notes!$A$1:$B$10,2,0)),"",VLOOKUP($AZ$2:$AZ$66,Notes!$A$1:$B$10,2,0))</f>
        <v/>
      </c>
      <c r="BJ60" s="22" t="str">
        <f>IF(ISNA(VLOOKUP($BB$2:$BB$66,Notes!$C$1:$D$10,2,0)),"",VLOOKUP($BB$2:$BB$66,Notes!$C$1:$D$10,2,0))</f>
        <v/>
      </c>
      <c r="BK60" s="22" t="str">
        <f>IF(ISNA(VLOOKUP($BD$2:$BD$66,Notes!$E$1:$F$10,2,0)),"",VLOOKUP($BD$2:$BD$66,Notes!$E$1:$F$10,2,0))</f>
        <v/>
      </c>
      <c r="BL60" s="38">
        <f t="shared" si="40"/>
        <v>0</v>
      </c>
      <c r="BM60" s="34"/>
      <c r="BN60" s="32"/>
      <c r="BO60" s="32"/>
      <c r="BP60" s="32"/>
      <c r="BQ60" s="32"/>
      <c r="BR60" s="32"/>
      <c r="BS60" s="32"/>
      <c r="BT60" s="32"/>
      <c r="BU60" s="32"/>
      <c r="BV60" s="32"/>
      <c r="BW60" s="22">
        <f t="shared" si="41"/>
        <v>0</v>
      </c>
      <c r="BX60" s="33">
        <f t="shared" si="42"/>
        <v>0</v>
      </c>
      <c r="BY60" s="37" t="str">
        <f>IF(ISNA(VLOOKUP($BN$2:$BN$66,Notes!$A$1:$B$10,2,0)),"",VLOOKUP($BN$2:$BN$66,Notes!$A$1:$B$10,2,0))</f>
        <v/>
      </c>
      <c r="BZ60" s="22" t="str">
        <f>IF(ISNA(VLOOKUP($BP$2:$BP$66,Notes!$A$1:$B$10,2,0)),"",VLOOKUP($BP$2:$BP$66,Notes!$A$1:$B$10,2,0))</f>
        <v/>
      </c>
      <c r="CA60" s="22" t="str">
        <f>IF(ISNA(VLOOKUP($BR$2:$BR$66,Notes!$A$1:$B$10,2,0)),"",VLOOKUP($BR$2:$BR$66,Notes!$A$1:$B$10,2,0))</f>
        <v/>
      </c>
      <c r="CB60" s="22" t="str">
        <f>IF(ISNA(VLOOKUP($BT$2:$BT$66,Notes!$C$1:$D$10,2,0)),"",VLOOKUP($BT$2:$BT$66,Notes!$C$1:$D$10,2,0))</f>
        <v/>
      </c>
      <c r="CC60" s="22" t="str">
        <f>IF(ISNA(VLOOKUP($BV$2:$BV$66,Notes!$E$1:$F$10,2,0)),"",VLOOKUP($BV$2:$BV$66,Notes!$E$1:$F$10,2,0))</f>
        <v/>
      </c>
      <c r="CD60" s="38">
        <f t="shared" si="43"/>
        <v>0</v>
      </c>
      <c r="CE60" s="57">
        <f t="shared" si="20"/>
        <v>0</v>
      </c>
      <c r="CF60" s="22">
        <f t="shared" si="21"/>
        <v>0</v>
      </c>
      <c r="CG60" s="22">
        <f t="shared" si="22"/>
        <v>0</v>
      </c>
      <c r="CH60" s="22">
        <f t="shared" si="23"/>
        <v>0</v>
      </c>
    </row>
    <row r="61" spans="1:86">
      <c r="A61" s="35" t="s">
        <v>107</v>
      </c>
      <c r="B61" s="138" t="s">
        <v>108</v>
      </c>
      <c r="C61" s="35">
        <f t="shared" si="24"/>
        <v>0</v>
      </c>
      <c r="D61" s="22">
        <f t="shared" si="25"/>
        <v>0</v>
      </c>
      <c r="E61" s="22">
        <f t="shared" si="26"/>
        <v>0</v>
      </c>
      <c r="F61" s="22">
        <f t="shared" si="27"/>
        <v>0</v>
      </c>
      <c r="G61" s="22">
        <f t="shared" si="28"/>
        <v>0</v>
      </c>
      <c r="H61" s="22">
        <f t="shared" si="29"/>
        <v>0</v>
      </c>
      <c r="I61" s="33">
        <f t="shared" si="30"/>
        <v>0</v>
      </c>
      <c r="J61" s="36">
        <f t="shared" si="31"/>
        <v>0</v>
      </c>
      <c r="K61" s="34"/>
      <c r="L61" s="32"/>
      <c r="M61" s="32"/>
      <c r="N61" s="32"/>
      <c r="O61" s="32"/>
      <c r="P61" s="32"/>
      <c r="Q61" s="32"/>
      <c r="R61" s="32"/>
      <c r="S61" s="32"/>
      <c r="T61" s="32"/>
      <c r="U61" s="22">
        <f t="shared" si="32"/>
        <v>0</v>
      </c>
      <c r="V61" s="33">
        <f t="shared" si="33"/>
        <v>0</v>
      </c>
      <c r="W61" s="37" t="str">
        <f>IF(ISNA(VLOOKUP($L$2:$L$66,Notes!$A$1:$B$10,2,0)),"",VLOOKUP($L$2:$L$66,Notes!$A$1:$B$10,2,0))</f>
        <v/>
      </c>
      <c r="X61" s="22" t="str">
        <f>IF(ISNA(VLOOKUP($N$2:$N$66,Notes!$A$1:$B$10,2,0)),"",VLOOKUP($N$2:$N$66,Notes!$A$1:$B$10,2,0))</f>
        <v/>
      </c>
      <c r="Y61" s="22" t="str">
        <f>IF(ISNA(VLOOKUP($P$2:$P$66,Notes!$A$1:$B$10,2,0)),"",VLOOKUP($P$2:$P$66,Notes!$A$1:$B$10,2,0))</f>
        <v/>
      </c>
      <c r="Z61" s="22" t="str">
        <f>IF(ISNA(VLOOKUP($R$2:$R$66,Notes!$C$1:$D$10,2,0)),"",VLOOKUP($R$2:$R$66,Notes!$C$1:$D$10,2,0))</f>
        <v/>
      </c>
      <c r="AA61" s="22" t="str">
        <f>IF(ISNA(VLOOKUP($T$2:$T$66,Notes!$E$1:$F$10,2,0)),"",VLOOKUP($T$2:$T$66,Notes!$E$1:$F$10,2,0))</f>
        <v/>
      </c>
      <c r="AB61" s="38">
        <f t="shared" si="34"/>
        <v>0</v>
      </c>
      <c r="AC61" s="34"/>
      <c r="AD61" s="32"/>
      <c r="AE61" s="32"/>
      <c r="AF61" s="32"/>
      <c r="AG61" s="32"/>
      <c r="AH61" s="32"/>
      <c r="AI61" s="32"/>
      <c r="AJ61" s="32"/>
      <c r="AK61" s="32"/>
      <c r="AL61" s="32"/>
      <c r="AM61" s="22">
        <f t="shared" si="35"/>
        <v>0</v>
      </c>
      <c r="AN61" s="33">
        <f t="shared" si="36"/>
        <v>0</v>
      </c>
      <c r="AO61" s="37" t="str">
        <f>IF(ISNA(VLOOKUP($AD$2:$AD$66,Notes!$A$1:$B$10,2,0)),"",VLOOKUP($AD$2:$AD$66,Notes!$A$1:$B$10,2,0))</f>
        <v/>
      </c>
      <c r="AP61" s="22" t="str">
        <f>IF(ISNA(VLOOKUP($AF$2:$AF$66,Notes!$A$1:$B$10,2,0)),"",VLOOKUP($AF$2:$AF$66,Notes!$A$1:$B$10,2,0))</f>
        <v/>
      </c>
      <c r="AQ61" s="22" t="str">
        <f>IF(ISNA(VLOOKUP($AH$2:$AH$66,Notes!$A$1:$B$10,2,0)),"",VLOOKUP($AH$2:$AH$66,Notes!$A$1:$B$10,2,0))</f>
        <v/>
      </c>
      <c r="AR61" s="22" t="str">
        <f>IF(ISNA(VLOOKUP($AJ$2:$AJ$66,Notes!$C$1:$D$10,2,0)),"",VLOOKUP($AJ$2:$AJ$66,Notes!$C$1:$D$10,2,0))</f>
        <v/>
      </c>
      <c r="AS61" s="22" t="str">
        <f>IF(ISNA(VLOOKUP($AL$2:$AL$66,Notes!$E$1:$F$10,2,0)),"",VLOOKUP($AL$2:$AL$66,Notes!$E$1:$F$10,2,0))</f>
        <v/>
      </c>
      <c r="AT61" s="38">
        <f t="shared" si="37"/>
        <v>0</v>
      </c>
      <c r="AU61" s="34"/>
      <c r="AV61" s="32"/>
      <c r="AW61" s="32"/>
      <c r="AX61" s="32"/>
      <c r="AY61" s="32"/>
      <c r="AZ61" s="32"/>
      <c r="BA61" s="32"/>
      <c r="BB61" s="32"/>
      <c r="BC61" s="32"/>
      <c r="BD61" s="32"/>
      <c r="BE61" s="22">
        <f t="shared" si="38"/>
        <v>0</v>
      </c>
      <c r="BF61" s="33">
        <f t="shared" si="39"/>
        <v>0</v>
      </c>
      <c r="BG61" s="37" t="str">
        <f>IF(ISNA(VLOOKUP($AV$2:$AV$66,Notes!$A$1:$B$10,2,0)),"",VLOOKUP($AV$2:$AV$66,Notes!$A$1:$B$10,2,0))</f>
        <v/>
      </c>
      <c r="BH61" s="22" t="str">
        <f>IF(ISNA(VLOOKUP($AX$2:$AX$66,Notes!$A$1:$B$10,2,0)),"",VLOOKUP($AX$2:$AX$66,Notes!$A$1:$B$10,2,0))</f>
        <v/>
      </c>
      <c r="BI61" s="22" t="str">
        <f>IF(ISNA(VLOOKUP($AZ$2:$AZ$66,Notes!$A$1:$B$10,2,0)),"",VLOOKUP($AZ$2:$AZ$66,Notes!$A$1:$B$10,2,0))</f>
        <v/>
      </c>
      <c r="BJ61" s="22" t="str">
        <f>IF(ISNA(VLOOKUP($BB$2:$BB$66,Notes!$C$1:$D$10,2,0)),"",VLOOKUP($BB$2:$BB$66,Notes!$C$1:$D$10,2,0))</f>
        <v/>
      </c>
      <c r="BK61" s="22" t="str">
        <f>IF(ISNA(VLOOKUP($BD$2:$BD$66,Notes!$E$1:$F$10,2,0)),"",VLOOKUP($BD$2:$BD$66,Notes!$E$1:$F$10,2,0))</f>
        <v/>
      </c>
      <c r="BL61" s="38">
        <f t="shared" si="40"/>
        <v>0</v>
      </c>
      <c r="BM61" s="34"/>
      <c r="BN61" s="32"/>
      <c r="BO61" s="32"/>
      <c r="BP61" s="32"/>
      <c r="BQ61" s="32"/>
      <c r="BR61" s="32"/>
      <c r="BS61" s="32"/>
      <c r="BT61" s="32"/>
      <c r="BU61" s="32"/>
      <c r="BV61" s="32"/>
      <c r="BW61" s="22">
        <f t="shared" si="41"/>
        <v>0</v>
      </c>
      <c r="BX61" s="33">
        <f t="shared" si="42"/>
        <v>0</v>
      </c>
      <c r="BY61" s="37" t="str">
        <f>IF(ISNA(VLOOKUP($BN$2:$BN$66,Notes!$A$1:$B$10,2,0)),"",VLOOKUP($BN$2:$BN$66,Notes!$A$1:$B$10,2,0))</f>
        <v/>
      </c>
      <c r="BZ61" s="22" t="str">
        <f>IF(ISNA(VLOOKUP($BP$2:$BP$66,Notes!$A$1:$B$10,2,0)),"",VLOOKUP($BP$2:$BP$66,Notes!$A$1:$B$10,2,0))</f>
        <v/>
      </c>
      <c r="CA61" s="22" t="str">
        <f>IF(ISNA(VLOOKUP($BR$2:$BR$66,Notes!$A$1:$B$10,2,0)),"",VLOOKUP($BR$2:$BR$66,Notes!$A$1:$B$10,2,0))</f>
        <v/>
      </c>
      <c r="CB61" s="22" t="str">
        <f>IF(ISNA(VLOOKUP($BT$2:$BT$66,Notes!$C$1:$D$10,2,0)),"",VLOOKUP($BT$2:$BT$66,Notes!$C$1:$D$10,2,0))</f>
        <v/>
      </c>
      <c r="CC61" s="22" t="str">
        <f>IF(ISNA(VLOOKUP($BV$2:$BV$66,Notes!$E$1:$F$10,2,0)),"",VLOOKUP($BV$2:$BV$66,Notes!$E$1:$F$10,2,0))</f>
        <v/>
      </c>
      <c r="CD61" s="38">
        <f t="shared" si="43"/>
        <v>0</v>
      </c>
      <c r="CE61" s="57">
        <f t="shared" si="20"/>
        <v>0</v>
      </c>
      <c r="CF61" s="22">
        <f t="shared" si="21"/>
        <v>0</v>
      </c>
      <c r="CG61" s="22">
        <f t="shared" si="22"/>
        <v>0</v>
      </c>
      <c r="CH61" s="22">
        <f t="shared" si="23"/>
        <v>0</v>
      </c>
    </row>
    <row r="62" spans="1:86">
      <c r="A62" s="35" t="s">
        <v>109</v>
      </c>
      <c r="B62" s="138" t="s">
        <v>110</v>
      </c>
      <c r="C62" s="35">
        <f t="shared" si="24"/>
        <v>0</v>
      </c>
      <c r="D62" s="22">
        <f t="shared" si="25"/>
        <v>0</v>
      </c>
      <c r="E62" s="22">
        <f t="shared" si="26"/>
        <v>0</v>
      </c>
      <c r="F62" s="22">
        <f t="shared" si="27"/>
        <v>0</v>
      </c>
      <c r="G62" s="22">
        <f t="shared" si="28"/>
        <v>0</v>
      </c>
      <c r="H62" s="22">
        <f t="shared" si="29"/>
        <v>0</v>
      </c>
      <c r="I62" s="33">
        <f t="shared" si="30"/>
        <v>0</v>
      </c>
      <c r="J62" s="36">
        <f t="shared" si="31"/>
        <v>0</v>
      </c>
      <c r="K62" s="34"/>
      <c r="L62" s="32"/>
      <c r="M62" s="32"/>
      <c r="N62" s="32"/>
      <c r="O62" s="32"/>
      <c r="P62" s="32"/>
      <c r="Q62" s="32"/>
      <c r="R62" s="32"/>
      <c r="S62" s="32"/>
      <c r="T62" s="32"/>
      <c r="U62" s="22">
        <f t="shared" si="32"/>
        <v>0</v>
      </c>
      <c r="V62" s="33">
        <f t="shared" si="33"/>
        <v>0</v>
      </c>
      <c r="W62" s="37" t="str">
        <f>IF(ISNA(VLOOKUP($L$2:$L$66,Notes!$A$1:$B$10,2,0)),"",VLOOKUP($L$2:$L$66,Notes!$A$1:$B$10,2,0))</f>
        <v/>
      </c>
      <c r="X62" s="22" t="str">
        <f>IF(ISNA(VLOOKUP($N$2:$N$66,Notes!$A$1:$B$10,2,0)),"",VLOOKUP($N$2:$N$66,Notes!$A$1:$B$10,2,0))</f>
        <v/>
      </c>
      <c r="Y62" s="22" t="str">
        <f>IF(ISNA(VLOOKUP($P$2:$P$66,Notes!$A$1:$B$10,2,0)),"",VLOOKUP($P$2:$P$66,Notes!$A$1:$B$10,2,0))</f>
        <v/>
      </c>
      <c r="Z62" s="22" t="str">
        <f>IF(ISNA(VLOOKUP($R$2:$R$66,Notes!$C$1:$D$10,2,0)),"",VLOOKUP($R$2:$R$66,Notes!$C$1:$D$10,2,0))</f>
        <v/>
      </c>
      <c r="AA62" s="22" t="str">
        <f>IF(ISNA(VLOOKUP($T$2:$T$66,Notes!$E$1:$F$10,2,0)),"",VLOOKUP($T$2:$T$66,Notes!$E$1:$F$10,2,0))</f>
        <v/>
      </c>
      <c r="AB62" s="38">
        <f t="shared" si="34"/>
        <v>0</v>
      </c>
      <c r="AC62" s="34"/>
      <c r="AD62" s="32"/>
      <c r="AE62" s="32"/>
      <c r="AF62" s="32"/>
      <c r="AG62" s="32"/>
      <c r="AH62" s="32"/>
      <c r="AI62" s="32"/>
      <c r="AJ62" s="32"/>
      <c r="AK62" s="32"/>
      <c r="AL62" s="32"/>
      <c r="AM62" s="22">
        <f t="shared" si="35"/>
        <v>0</v>
      </c>
      <c r="AN62" s="33">
        <f t="shared" si="36"/>
        <v>0</v>
      </c>
      <c r="AO62" s="37" t="str">
        <f>IF(ISNA(VLOOKUP($AD$2:$AD$66,Notes!$A$1:$B$10,2,0)),"",VLOOKUP($AD$2:$AD$66,Notes!$A$1:$B$10,2,0))</f>
        <v/>
      </c>
      <c r="AP62" s="22" t="str">
        <f>IF(ISNA(VLOOKUP($AF$2:$AF$66,Notes!$A$1:$B$10,2,0)),"",VLOOKUP($AF$2:$AF$66,Notes!$A$1:$B$10,2,0))</f>
        <v/>
      </c>
      <c r="AQ62" s="22" t="str">
        <f>IF(ISNA(VLOOKUP($AH$2:$AH$66,Notes!$A$1:$B$10,2,0)),"",VLOOKUP($AH$2:$AH$66,Notes!$A$1:$B$10,2,0))</f>
        <v/>
      </c>
      <c r="AR62" s="22" t="str">
        <f>IF(ISNA(VLOOKUP($AJ$2:$AJ$66,Notes!$C$1:$D$10,2,0)),"",VLOOKUP($AJ$2:$AJ$66,Notes!$C$1:$D$10,2,0))</f>
        <v/>
      </c>
      <c r="AS62" s="22" t="str">
        <f>IF(ISNA(VLOOKUP($AL$2:$AL$66,Notes!$E$1:$F$10,2,0)),"",VLOOKUP($AL$2:$AL$66,Notes!$E$1:$F$10,2,0))</f>
        <v/>
      </c>
      <c r="AT62" s="38">
        <f t="shared" si="37"/>
        <v>0</v>
      </c>
      <c r="AU62" s="34"/>
      <c r="AV62" s="32"/>
      <c r="AW62" s="32"/>
      <c r="AX62" s="32"/>
      <c r="AY62" s="32"/>
      <c r="AZ62" s="32"/>
      <c r="BA62" s="32"/>
      <c r="BB62" s="32"/>
      <c r="BC62" s="32"/>
      <c r="BD62" s="32"/>
      <c r="BE62" s="22">
        <f t="shared" si="38"/>
        <v>0</v>
      </c>
      <c r="BF62" s="33">
        <f t="shared" si="39"/>
        <v>0</v>
      </c>
      <c r="BG62" s="37" t="str">
        <f>IF(ISNA(VLOOKUP($AV$2:$AV$66,Notes!$A$1:$B$10,2,0)),"",VLOOKUP($AV$2:$AV$66,Notes!$A$1:$B$10,2,0))</f>
        <v/>
      </c>
      <c r="BH62" s="22" t="str">
        <f>IF(ISNA(VLOOKUP($AX$2:$AX$66,Notes!$A$1:$B$10,2,0)),"",VLOOKUP($AX$2:$AX$66,Notes!$A$1:$B$10,2,0))</f>
        <v/>
      </c>
      <c r="BI62" s="22" t="str">
        <f>IF(ISNA(VLOOKUP($AZ$2:$AZ$66,Notes!$A$1:$B$10,2,0)),"",VLOOKUP($AZ$2:$AZ$66,Notes!$A$1:$B$10,2,0))</f>
        <v/>
      </c>
      <c r="BJ62" s="22" t="str">
        <f>IF(ISNA(VLOOKUP($BB$2:$BB$66,Notes!$C$1:$D$10,2,0)),"",VLOOKUP($BB$2:$BB$66,Notes!$C$1:$D$10,2,0))</f>
        <v/>
      </c>
      <c r="BK62" s="22" t="str">
        <f>IF(ISNA(VLOOKUP($BD$2:$BD$66,Notes!$E$1:$F$10,2,0)),"",VLOOKUP($BD$2:$BD$66,Notes!$E$1:$F$10,2,0))</f>
        <v/>
      </c>
      <c r="BL62" s="38">
        <f t="shared" si="40"/>
        <v>0</v>
      </c>
      <c r="BM62" s="34"/>
      <c r="BN62" s="32"/>
      <c r="BO62" s="32"/>
      <c r="BP62" s="32"/>
      <c r="BQ62" s="32"/>
      <c r="BR62" s="32"/>
      <c r="BS62" s="32"/>
      <c r="BT62" s="32"/>
      <c r="BU62" s="32"/>
      <c r="BV62" s="32"/>
      <c r="BW62" s="22">
        <f t="shared" si="41"/>
        <v>0</v>
      </c>
      <c r="BX62" s="33">
        <f t="shared" si="42"/>
        <v>0</v>
      </c>
      <c r="BY62" s="37" t="str">
        <f>IF(ISNA(VLOOKUP($BN$2:$BN$66,Notes!$A$1:$B$10,2,0)),"",VLOOKUP($BN$2:$BN$66,Notes!$A$1:$B$10,2,0))</f>
        <v/>
      </c>
      <c r="BZ62" s="22" t="str">
        <f>IF(ISNA(VLOOKUP($BP$2:$BP$66,Notes!$A$1:$B$10,2,0)),"",VLOOKUP($BP$2:$BP$66,Notes!$A$1:$B$10,2,0))</f>
        <v/>
      </c>
      <c r="CA62" s="22" t="str">
        <f>IF(ISNA(VLOOKUP($BR$2:$BR$66,Notes!$A$1:$B$10,2,0)),"",VLOOKUP($BR$2:$BR$66,Notes!$A$1:$B$10,2,0))</f>
        <v/>
      </c>
      <c r="CB62" s="22" t="str">
        <f>IF(ISNA(VLOOKUP($BT$2:$BT$66,Notes!$C$1:$D$10,2,0)),"",VLOOKUP($BT$2:$BT$66,Notes!$C$1:$D$10,2,0))</f>
        <v/>
      </c>
      <c r="CC62" s="22" t="str">
        <f>IF(ISNA(VLOOKUP($BV$2:$BV$66,Notes!$E$1:$F$10,2,0)),"",VLOOKUP($BV$2:$BV$66,Notes!$E$1:$F$10,2,0))</f>
        <v/>
      </c>
      <c r="CD62" s="38">
        <f t="shared" si="43"/>
        <v>0</v>
      </c>
      <c r="CE62" s="57">
        <f t="shared" si="20"/>
        <v>0</v>
      </c>
      <c r="CF62" s="22">
        <f t="shared" si="21"/>
        <v>0</v>
      </c>
      <c r="CG62" s="22">
        <f t="shared" si="22"/>
        <v>0</v>
      </c>
      <c r="CH62" s="22">
        <f t="shared" si="23"/>
        <v>0</v>
      </c>
    </row>
    <row r="63" spans="1:86">
      <c r="A63" s="35" t="s">
        <v>111</v>
      </c>
      <c r="B63" s="138" t="s">
        <v>112</v>
      </c>
      <c r="C63" s="35">
        <f t="shared" si="24"/>
        <v>0</v>
      </c>
      <c r="D63" s="22">
        <f t="shared" si="25"/>
        <v>0</v>
      </c>
      <c r="E63" s="22">
        <f t="shared" si="26"/>
        <v>0</v>
      </c>
      <c r="F63" s="22">
        <f t="shared" si="27"/>
        <v>0</v>
      </c>
      <c r="G63" s="22">
        <f t="shared" si="28"/>
        <v>0</v>
      </c>
      <c r="H63" s="22">
        <f t="shared" si="29"/>
        <v>0</v>
      </c>
      <c r="I63" s="33">
        <f t="shared" si="30"/>
        <v>0</v>
      </c>
      <c r="J63" s="36">
        <f t="shared" si="31"/>
        <v>0</v>
      </c>
      <c r="K63" s="34"/>
      <c r="L63" s="32"/>
      <c r="M63" s="32"/>
      <c r="N63" s="32"/>
      <c r="O63" s="32"/>
      <c r="P63" s="32"/>
      <c r="Q63" s="32"/>
      <c r="R63" s="32"/>
      <c r="S63" s="32"/>
      <c r="T63" s="32"/>
      <c r="U63" s="22">
        <f t="shared" si="32"/>
        <v>0</v>
      </c>
      <c r="V63" s="33">
        <f t="shared" si="33"/>
        <v>0</v>
      </c>
      <c r="W63" s="37" t="str">
        <f>IF(ISNA(VLOOKUP($L$2:$L$66,Notes!$A$1:$B$10,2,0)),"",VLOOKUP($L$2:$L$66,Notes!$A$1:$B$10,2,0))</f>
        <v/>
      </c>
      <c r="X63" s="22" t="str">
        <f>IF(ISNA(VLOOKUP($N$2:$N$66,Notes!$A$1:$B$10,2,0)),"",VLOOKUP($N$2:$N$66,Notes!$A$1:$B$10,2,0))</f>
        <v/>
      </c>
      <c r="Y63" s="22" t="str">
        <f>IF(ISNA(VLOOKUP($P$2:$P$66,Notes!$A$1:$B$10,2,0)),"",VLOOKUP($P$2:$P$66,Notes!$A$1:$B$10,2,0))</f>
        <v/>
      </c>
      <c r="Z63" s="22" t="str">
        <f>IF(ISNA(VLOOKUP($R$2:$R$66,Notes!$C$1:$D$10,2,0)),"",VLOOKUP($R$2:$R$66,Notes!$C$1:$D$10,2,0))</f>
        <v/>
      </c>
      <c r="AA63" s="22" t="str">
        <f>IF(ISNA(VLOOKUP($T$2:$T$66,Notes!$E$1:$F$10,2,0)),"",VLOOKUP($T$2:$T$66,Notes!$E$1:$F$10,2,0))</f>
        <v/>
      </c>
      <c r="AB63" s="38">
        <f t="shared" si="34"/>
        <v>0</v>
      </c>
      <c r="AC63" s="34"/>
      <c r="AD63" s="32"/>
      <c r="AE63" s="32"/>
      <c r="AF63" s="32"/>
      <c r="AG63" s="32"/>
      <c r="AH63" s="32"/>
      <c r="AI63" s="32"/>
      <c r="AJ63" s="32"/>
      <c r="AK63" s="32"/>
      <c r="AL63" s="32"/>
      <c r="AM63" s="22">
        <f t="shared" si="35"/>
        <v>0</v>
      </c>
      <c r="AN63" s="33">
        <f t="shared" si="36"/>
        <v>0</v>
      </c>
      <c r="AO63" s="37" t="str">
        <f>IF(ISNA(VLOOKUP($AD$2:$AD$66,Notes!$A$1:$B$10,2,0)),"",VLOOKUP($AD$2:$AD$66,Notes!$A$1:$B$10,2,0))</f>
        <v/>
      </c>
      <c r="AP63" s="22" t="str">
        <f>IF(ISNA(VLOOKUP($AF$2:$AF$66,Notes!$A$1:$B$10,2,0)),"",VLOOKUP($AF$2:$AF$66,Notes!$A$1:$B$10,2,0))</f>
        <v/>
      </c>
      <c r="AQ63" s="22" t="str">
        <f>IF(ISNA(VLOOKUP($AH$2:$AH$66,Notes!$A$1:$B$10,2,0)),"",VLOOKUP($AH$2:$AH$66,Notes!$A$1:$B$10,2,0))</f>
        <v/>
      </c>
      <c r="AR63" s="22" t="str">
        <f>IF(ISNA(VLOOKUP($AJ$2:$AJ$66,Notes!$C$1:$D$10,2,0)),"",VLOOKUP($AJ$2:$AJ$66,Notes!$C$1:$D$10,2,0))</f>
        <v/>
      </c>
      <c r="AS63" s="22" t="str">
        <f>IF(ISNA(VLOOKUP($AL$2:$AL$66,Notes!$E$1:$F$10,2,0)),"",VLOOKUP($AL$2:$AL$66,Notes!$E$1:$F$10,2,0))</f>
        <v/>
      </c>
      <c r="AT63" s="38">
        <f t="shared" si="37"/>
        <v>0</v>
      </c>
      <c r="AU63" s="34"/>
      <c r="AV63" s="32"/>
      <c r="AW63" s="32"/>
      <c r="AX63" s="32"/>
      <c r="AY63" s="32"/>
      <c r="AZ63" s="32"/>
      <c r="BA63" s="32"/>
      <c r="BB63" s="32"/>
      <c r="BC63" s="32"/>
      <c r="BD63" s="32"/>
      <c r="BE63" s="22">
        <f t="shared" si="38"/>
        <v>0</v>
      </c>
      <c r="BF63" s="33">
        <f t="shared" si="39"/>
        <v>0</v>
      </c>
      <c r="BG63" s="37" t="str">
        <f>IF(ISNA(VLOOKUP($AV$2:$AV$66,Notes!$A$1:$B$10,2,0)),"",VLOOKUP($AV$2:$AV$66,Notes!$A$1:$B$10,2,0))</f>
        <v/>
      </c>
      <c r="BH63" s="22" t="str">
        <f>IF(ISNA(VLOOKUP($AX$2:$AX$66,Notes!$A$1:$B$10,2,0)),"",VLOOKUP($AX$2:$AX$66,Notes!$A$1:$B$10,2,0))</f>
        <v/>
      </c>
      <c r="BI63" s="22" t="str">
        <f>IF(ISNA(VLOOKUP($AZ$2:$AZ$66,Notes!$A$1:$B$10,2,0)),"",VLOOKUP($AZ$2:$AZ$66,Notes!$A$1:$B$10,2,0))</f>
        <v/>
      </c>
      <c r="BJ63" s="22" t="str">
        <f>IF(ISNA(VLOOKUP($BB$2:$BB$66,Notes!$C$1:$D$10,2,0)),"",VLOOKUP($BB$2:$BB$66,Notes!$C$1:$D$10,2,0))</f>
        <v/>
      </c>
      <c r="BK63" s="22" t="str">
        <f>IF(ISNA(VLOOKUP($BD$2:$BD$66,Notes!$E$1:$F$10,2,0)),"",VLOOKUP($BD$2:$BD$66,Notes!$E$1:$F$10,2,0))</f>
        <v/>
      </c>
      <c r="BL63" s="38">
        <f t="shared" si="40"/>
        <v>0</v>
      </c>
      <c r="BM63" s="34"/>
      <c r="BN63" s="32"/>
      <c r="BO63" s="32"/>
      <c r="BP63" s="32"/>
      <c r="BQ63" s="32"/>
      <c r="BR63" s="32"/>
      <c r="BS63" s="32"/>
      <c r="BT63" s="32"/>
      <c r="BU63" s="32"/>
      <c r="BV63" s="32"/>
      <c r="BW63" s="22">
        <f t="shared" si="41"/>
        <v>0</v>
      </c>
      <c r="BX63" s="33">
        <f t="shared" si="42"/>
        <v>0</v>
      </c>
      <c r="BY63" s="37" t="str">
        <f>IF(ISNA(VLOOKUP($BN$2:$BN$66,Notes!$A$1:$B$10,2,0)),"",VLOOKUP($BN$2:$BN$66,Notes!$A$1:$B$10,2,0))</f>
        <v/>
      </c>
      <c r="BZ63" s="22" t="str">
        <f>IF(ISNA(VLOOKUP($BP$2:$BP$66,Notes!$A$1:$B$10,2,0)),"",VLOOKUP($BP$2:$BP$66,Notes!$A$1:$B$10,2,0))</f>
        <v/>
      </c>
      <c r="CA63" s="22" t="str">
        <f>IF(ISNA(VLOOKUP($BR$2:$BR$66,Notes!$A$1:$B$10,2,0)),"",VLOOKUP($BR$2:$BR$66,Notes!$A$1:$B$10,2,0))</f>
        <v/>
      </c>
      <c r="CB63" s="22" t="str">
        <f>IF(ISNA(VLOOKUP($BT$2:$BT$66,Notes!$C$1:$D$10,2,0)),"",VLOOKUP($BT$2:$BT$66,Notes!$C$1:$D$10,2,0))</f>
        <v/>
      </c>
      <c r="CC63" s="22" t="str">
        <f>IF(ISNA(VLOOKUP($BV$2:$BV$66,Notes!$E$1:$F$10,2,0)),"",VLOOKUP($BV$2:$BV$66,Notes!$E$1:$F$10,2,0))</f>
        <v/>
      </c>
      <c r="CD63" s="38">
        <f t="shared" si="43"/>
        <v>0</v>
      </c>
      <c r="CE63" s="57">
        <f t="shared" si="20"/>
        <v>0</v>
      </c>
      <c r="CF63" s="22">
        <f t="shared" si="21"/>
        <v>0</v>
      </c>
      <c r="CG63" s="22">
        <f t="shared" si="22"/>
        <v>0</v>
      </c>
      <c r="CH63" s="22">
        <f t="shared" si="23"/>
        <v>0</v>
      </c>
    </row>
    <row r="64" spans="1:86">
      <c r="A64" s="35" t="s">
        <v>279</v>
      </c>
      <c r="B64" s="65" t="s">
        <v>281</v>
      </c>
      <c r="C64" s="35">
        <f t="shared" si="24"/>
        <v>0</v>
      </c>
      <c r="D64" s="22">
        <f t="shared" si="25"/>
        <v>0</v>
      </c>
      <c r="E64" s="22">
        <f t="shared" si="26"/>
        <v>0</v>
      </c>
      <c r="F64" s="22">
        <f t="shared" si="27"/>
        <v>0</v>
      </c>
      <c r="G64" s="22">
        <f t="shared" si="28"/>
        <v>0</v>
      </c>
      <c r="H64" s="22">
        <f t="shared" si="29"/>
        <v>0</v>
      </c>
      <c r="I64" s="33">
        <f t="shared" si="30"/>
        <v>0</v>
      </c>
      <c r="J64" s="36">
        <f t="shared" si="31"/>
        <v>0</v>
      </c>
      <c r="K64" s="34"/>
      <c r="L64" s="32"/>
      <c r="M64" s="32"/>
      <c r="N64" s="32"/>
      <c r="O64" s="32"/>
      <c r="P64" s="32"/>
      <c r="Q64" s="32"/>
      <c r="R64" s="32"/>
      <c r="S64" s="32"/>
      <c r="T64" s="32"/>
      <c r="U64" s="22">
        <f t="shared" si="32"/>
        <v>0</v>
      </c>
      <c r="V64" s="33">
        <f t="shared" si="33"/>
        <v>0</v>
      </c>
      <c r="W64" s="37" t="str">
        <f>IF(ISNA(VLOOKUP($L$2:$L$66,Notes!$A$1:$B$10,2,0)),"",VLOOKUP($L$2:$L$66,Notes!$A$1:$B$10,2,0))</f>
        <v/>
      </c>
      <c r="X64" s="22" t="str">
        <f>IF(ISNA(VLOOKUP($N$2:$N$66,Notes!$A$1:$B$10,2,0)),"",VLOOKUP($N$2:$N$66,Notes!$A$1:$B$10,2,0))</f>
        <v/>
      </c>
      <c r="Y64" s="22" t="str">
        <f>IF(ISNA(VLOOKUP($P$2:$P$66,Notes!$A$1:$B$10,2,0)),"",VLOOKUP($P$2:$P$66,Notes!$A$1:$B$10,2,0))</f>
        <v/>
      </c>
      <c r="Z64" s="22" t="str">
        <f>IF(ISNA(VLOOKUP($R$2:$R$66,Notes!$C$1:$D$10,2,0)),"",VLOOKUP($R$2:$R$66,Notes!$C$1:$D$10,2,0))</f>
        <v/>
      </c>
      <c r="AA64" s="22" t="str">
        <f>IF(ISNA(VLOOKUP($T$2:$T$66,Notes!$E$1:$F$10,2,0)),"",VLOOKUP($T$2:$T$66,Notes!$E$1:$F$10,2,0))</f>
        <v/>
      </c>
      <c r="AB64" s="38">
        <f t="shared" si="34"/>
        <v>0</v>
      </c>
      <c r="AC64" s="34"/>
      <c r="AD64" s="32"/>
      <c r="AE64" s="32"/>
      <c r="AF64" s="32"/>
      <c r="AG64" s="32"/>
      <c r="AH64" s="32"/>
      <c r="AI64" s="32"/>
      <c r="AJ64" s="32"/>
      <c r="AK64" s="32"/>
      <c r="AL64" s="32"/>
      <c r="AM64" s="22">
        <f t="shared" si="35"/>
        <v>0</v>
      </c>
      <c r="AN64" s="33">
        <f t="shared" si="36"/>
        <v>0</v>
      </c>
      <c r="AO64" s="37" t="str">
        <f>IF(ISNA(VLOOKUP($AD$2:$AD$66,Notes!$A$1:$B$10,2,0)),"",VLOOKUP($AD$2:$AD$66,Notes!$A$1:$B$10,2,0))</f>
        <v/>
      </c>
      <c r="AP64" s="22" t="str">
        <f>IF(ISNA(VLOOKUP($AF$2:$AF$66,Notes!$A$1:$B$10,2,0)),"",VLOOKUP($AF$2:$AF$66,Notes!$A$1:$B$10,2,0))</f>
        <v/>
      </c>
      <c r="AQ64" s="22" t="str">
        <f>IF(ISNA(VLOOKUP($AH$2:$AH$66,Notes!$A$1:$B$10,2,0)),"",VLOOKUP($AH$2:$AH$66,Notes!$A$1:$B$10,2,0))</f>
        <v/>
      </c>
      <c r="AR64" s="22" t="str">
        <f>IF(ISNA(VLOOKUP($AJ$2:$AJ$66,Notes!$C$1:$D$10,2,0)),"",VLOOKUP($AJ$2:$AJ$66,Notes!$C$1:$D$10,2,0))</f>
        <v/>
      </c>
      <c r="AS64" s="22" t="str">
        <f>IF(ISNA(VLOOKUP($AL$2:$AL$66,Notes!$E$1:$F$10,2,0)),"",VLOOKUP($AL$2:$AL$66,Notes!$E$1:$F$10,2,0))</f>
        <v/>
      </c>
      <c r="AT64" s="38">
        <f t="shared" si="37"/>
        <v>0</v>
      </c>
      <c r="AU64" s="34"/>
      <c r="AV64" s="32"/>
      <c r="AW64" s="32"/>
      <c r="AX64" s="32"/>
      <c r="AY64" s="32"/>
      <c r="AZ64" s="32"/>
      <c r="BA64" s="32"/>
      <c r="BB64" s="32"/>
      <c r="BC64" s="32"/>
      <c r="BD64" s="32"/>
      <c r="BE64" s="22">
        <f t="shared" si="38"/>
        <v>0</v>
      </c>
      <c r="BF64" s="33">
        <f t="shared" si="39"/>
        <v>0</v>
      </c>
      <c r="BG64" s="37" t="str">
        <f>IF(ISNA(VLOOKUP($AV$2:$AV$66,Notes!$A$1:$B$10,2,0)),"",VLOOKUP($AV$2:$AV$66,Notes!$A$1:$B$10,2,0))</f>
        <v/>
      </c>
      <c r="BH64" s="22" t="str">
        <f>IF(ISNA(VLOOKUP($AX$2:$AX$66,Notes!$A$1:$B$10,2,0)),"",VLOOKUP($AX$2:$AX$66,Notes!$A$1:$B$10,2,0))</f>
        <v/>
      </c>
      <c r="BI64" s="22" t="str">
        <f>IF(ISNA(VLOOKUP($AZ$2:$AZ$66,Notes!$A$1:$B$10,2,0)),"",VLOOKUP($AZ$2:$AZ$66,Notes!$A$1:$B$10,2,0))</f>
        <v/>
      </c>
      <c r="BJ64" s="22" t="str">
        <f>IF(ISNA(VLOOKUP($BB$2:$BB$66,Notes!$C$1:$D$10,2,0)),"",VLOOKUP($BB$2:$BB$66,Notes!$C$1:$D$10,2,0))</f>
        <v/>
      </c>
      <c r="BK64" s="22" t="str">
        <f>IF(ISNA(VLOOKUP($BD$2:$BD$66,Notes!$E$1:$F$10,2,0)),"",VLOOKUP($BD$2:$BD$66,Notes!$E$1:$F$10,2,0))</f>
        <v/>
      </c>
      <c r="BL64" s="38">
        <f t="shared" si="40"/>
        <v>0</v>
      </c>
      <c r="BM64" s="34"/>
      <c r="BN64" s="32"/>
      <c r="BO64" s="32"/>
      <c r="BP64" s="32"/>
      <c r="BQ64" s="32"/>
      <c r="BR64" s="32"/>
      <c r="BS64" s="32"/>
      <c r="BT64" s="32"/>
      <c r="BU64" s="32"/>
      <c r="BV64" s="32"/>
      <c r="BW64" s="22">
        <f t="shared" si="41"/>
        <v>0</v>
      </c>
      <c r="BX64" s="33">
        <f t="shared" si="42"/>
        <v>0</v>
      </c>
      <c r="BY64" s="37" t="str">
        <f>IF(ISNA(VLOOKUP($BN$2:$BN$66,Notes!$A$1:$B$10,2,0)),"",VLOOKUP($BN$2:$BN$66,Notes!$A$1:$B$10,2,0))</f>
        <v/>
      </c>
      <c r="BZ64" s="22" t="str">
        <f>IF(ISNA(VLOOKUP($BP$2:$BP$66,Notes!$A$1:$B$10,2,0)),"",VLOOKUP($BP$2:$BP$66,Notes!$A$1:$B$10,2,0))</f>
        <v/>
      </c>
      <c r="CA64" s="22" t="str">
        <f>IF(ISNA(VLOOKUP($BR$2:$BR$66,Notes!$A$1:$B$10,2,0)),"",VLOOKUP($BR$2:$BR$66,Notes!$A$1:$B$10,2,0))</f>
        <v/>
      </c>
      <c r="CB64" s="22" t="str">
        <f>IF(ISNA(VLOOKUP($BT$2:$BT$66,Notes!$C$1:$D$10,2,0)),"",VLOOKUP($BT$2:$BT$66,Notes!$C$1:$D$10,2,0))</f>
        <v/>
      </c>
      <c r="CC64" s="22" t="str">
        <f>IF(ISNA(VLOOKUP($BV$2:$BV$66,Notes!$E$1:$F$10,2,0)),"",VLOOKUP($BV$2:$BV$66,Notes!$E$1:$F$10,2,0))</f>
        <v/>
      </c>
      <c r="CD64" s="38">
        <f t="shared" si="43"/>
        <v>0</v>
      </c>
      <c r="CE64" s="57">
        <f t="shared" si="20"/>
        <v>0</v>
      </c>
      <c r="CF64" s="22">
        <f t="shared" si="21"/>
        <v>0</v>
      </c>
      <c r="CG64" s="22">
        <f t="shared" si="22"/>
        <v>0</v>
      </c>
      <c r="CH64" s="22">
        <f t="shared" si="23"/>
        <v>0</v>
      </c>
    </row>
    <row r="65" spans="1:87" s="122" customFormat="1">
      <c r="A65" s="35" t="s">
        <v>113</v>
      </c>
      <c r="B65" s="138" t="s">
        <v>114</v>
      </c>
      <c r="C65" s="35">
        <f t="shared" si="24"/>
        <v>0</v>
      </c>
      <c r="D65" s="22">
        <f t="shared" si="25"/>
        <v>0</v>
      </c>
      <c r="E65" s="22">
        <f t="shared" si="26"/>
        <v>0</v>
      </c>
      <c r="F65" s="22">
        <f t="shared" si="27"/>
        <v>0</v>
      </c>
      <c r="G65" s="22">
        <f t="shared" si="28"/>
        <v>0</v>
      </c>
      <c r="H65" s="22">
        <f t="shared" si="29"/>
        <v>0</v>
      </c>
      <c r="I65" s="33">
        <f t="shared" si="30"/>
        <v>0</v>
      </c>
      <c r="J65" s="36">
        <f t="shared" si="31"/>
        <v>0</v>
      </c>
      <c r="K65" s="34"/>
      <c r="L65" s="32"/>
      <c r="M65" s="32"/>
      <c r="N65" s="32"/>
      <c r="O65" s="32"/>
      <c r="P65" s="32"/>
      <c r="Q65" s="32"/>
      <c r="R65" s="32"/>
      <c r="S65" s="32"/>
      <c r="T65" s="32"/>
      <c r="U65" s="22">
        <f t="shared" si="32"/>
        <v>0</v>
      </c>
      <c r="V65" s="33">
        <f t="shared" si="33"/>
        <v>0</v>
      </c>
      <c r="W65" s="37" t="str">
        <f>IF(ISNA(VLOOKUP($L$2:$L$66,Notes!$A$1:$B$10,2,0)),"",VLOOKUP($L$2:$L$66,Notes!$A$1:$B$10,2,0))</f>
        <v/>
      </c>
      <c r="X65" s="22" t="str">
        <f>IF(ISNA(VLOOKUP($N$2:$N$66,Notes!$A$1:$B$10,2,0)),"",VLOOKUP($N$2:$N$66,Notes!$A$1:$B$10,2,0))</f>
        <v/>
      </c>
      <c r="Y65" s="22" t="str">
        <f>IF(ISNA(VLOOKUP($P$2:$P$66,Notes!$A$1:$B$10,2,0)),"",VLOOKUP($P$2:$P$66,Notes!$A$1:$B$10,2,0))</f>
        <v/>
      </c>
      <c r="Z65" s="22" t="str">
        <f>IF(ISNA(VLOOKUP($R$2:$R$66,Notes!$C$1:$D$10,2,0)),"",VLOOKUP($R$2:$R$66,Notes!$C$1:$D$10,2,0))</f>
        <v/>
      </c>
      <c r="AA65" s="22" t="str">
        <f>IF(ISNA(VLOOKUP($T$2:$T$66,Notes!$E$1:$F$10,2,0)),"",VLOOKUP($T$2:$T$66,Notes!$E$1:$F$10,2,0))</f>
        <v/>
      </c>
      <c r="AB65" s="38">
        <f t="shared" si="34"/>
        <v>0</v>
      </c>
      <c r="AC65" s="34"/>
      <c r="AD65" s="32"/>
      <c r="AE65" s="32"/>
      <c r="AF65" s="32"/>
      <c r="AG65" s="32"/>
      <c r="AH65" s="32"/>
      <c r="AI65" s="32"/>
      <c r="AJ65" s="32"/>
      <c r="AK65" s="32"/>
      <c r="AL65" s="32"/>
      <c r="AM65" s="22">
        <f t="shared" si="35"/>
        <v>0</v>
      </c>
      <c r="AN65" s="33">
        <f t="shared" si="36"/>
        <v>0</v>
      </c>
      <c r="AO65" s="37" t="str">
        <f>IF(ISNA(VLOOKUP($AD$2:$AD$66,Notes!$A$1:$B$10,2,0)),"",VLOOKUP($AD$2:$AD$66,Notes!$A$1:$B$10,2,0))</f>
        <v/>
      </c>
      <c r="AP65" s="22" t="str">
        <f>IF(ISNA(VLOOKUP($AF$2:$AF$66,Notes!$A$1:$B$10,2,0)),"",VLOOKUP($AF$2:$AF$66,Notes!$A$1:$B$10,2,0))</f>
        <v/>
      </c>
      <c r="AQ65" s="22" t="str">
        <f>IF(ISNA(VLOOKUP($AH$2:$AH$66,Notes!$A$1:$B$10,2,0)),"",VLOOKUP($AH$2:$AH$66,Notes!$A$1:$B$10,2,0))</f>
        <v/>
      </c>
      <c r="AR65" s="22" t="str">
        <f>IF(ISNA(VLOOKUP($AJ$2:$AJ$66,Notes!$C$1:$D$10,2,0)),"",VLOOKUP($AJ$2:$AJ$66,Notes!$C$1:$D$10,2,0))</f>
        <v/>
      </c>
      <c r="AS65" s="22" t="str">
        <f>IF(ISNA(VLOOKUP($AL$2:$AL$66,Notes!$E$1:$F$10,2,0)),"",VLOOKUP($AL$2:$AL$66,Notes!$E$1:$F$10,2,0))</f>
        <v/>
      </c>
      <c r="AT65" s="38">
        <f t="shared" si="37"/>
        <v>0</v>
      </c>
      <c r="AU65" s="34"/>
      <c r="AV65" s="32"/>
      <c r="AW65" s="32"/>
      <c r="AX65" s="32"/>
      <c r="AY65" s="32"/>
      <c r="AZ65" s="32"/>
      <c r="BA65" s="32"/>
      <c r="BB65" s="32"/>
      <c r="BC65" s="32"/>
      <c r="BD65" s="32"/>
      <c r="BE65" s="22">
        <f t="shared" si="38"/>
        <v>0</v>
      </c>
      <c r="BF65" s="33">
        <f t="shared" si="39"/>
        <v>0</v>
      </c>
      <c r="BG65" s="37" t="str">
        <f>IF(ISNA(VLOOKUP($AV$2:$AV$66,Notes!$A$1:$B$10,2,0)),"",VLOOKUP($AV$2:$AV$66,Notes!$A$1:$B$10,2,0))</f>
        <v/>
      </c>
      <c r="BH65" s="22" t="str">
        <f>IF(ISNA(VLOOKUP($AX$2:$AX$66,Notes!$A$1:$B$10,2,0)),"",VLOOKUP($AX$2:$AX$66,Notes!$A$1:$B$10,2,0))</f>
        <v/>
      </c>
      <c r="BI65" s="22" t="str">
        <f>IF(ISNA(VLOOKUP($AZ$2:$AZ$66,Notes!$A$1:$B$10,2,0)),"",VLOOKUP($AZ$2:$AZ$66,Notes!$A$1:$B$10,2,0))</f>
        <v/>
      </c>
      <c r="BJ65" s="22" t="str">
        <f>IF(ISNA(VLOOKUP($BB$2:$BB$66,Notes!$C$1:$D$10,2,0)),"",VLOOKUP($BB$2:$BB$66,Notes!$C$1:$D$10,2,0))</f>
        <v/>
      </c>
      <c r="BK65" s="22" t="str">
        <f>IF(ISNA(VLOOKUP($BD$2:$BD$66,Notes!$E$1:$F$10,2,0)),"",VLOOKUP($BD$2:$BD$66,Notes!$E$1:$F$10,2,0))</f>
        <v/>
      </c>
      <c r="BL65" s="38">
        <f t="shared" si="40"/>
        <v>0</v>
      </c>
      <c r="BM65" s="34"/>
      <c r="BN65" s="32"/>
      <c r="BO65" s="32"/>
      <c r="BP65" s="32"/>
      <c r="BQ65" s="32"/>
      <c r="BR65" s="32"/>
      <c r="BS65" s="32"/>
      <c r="BT65" s="32"/>
      <c r="BU65" s="32"/>
      <c r="BV65" s="32"/>
      <c r="BW65" s="22">
        <f t="shared" si="41"/>
        <v>0</v>
      </c>
      <c r="BX65" s="33">
        <f t="shared" si="42"/>
        <v>0</v>
      </c>
      <c r="BY65" s="37" t="str">
        <f>IF(ISNA(VLOOKUP($BN$2:$BN$66,Notes!$A$1:$B$10,2,0)),"",VLOOKUP($BN$2:$BN$66,Notes!$A$1:$B$10,2,0))</f>
        <v/>
      </c>
      <c r="BZ65" s="22" t="str">
        <f>IF(ISNA(VLOOKUP($BP$2:$BP$66,Notes!$A$1:$B$10,2,0)),"",VLOOKUP($BP$2:$BP$66,Notes!$A$1:$B$10,2,0))</f>
        <v/>
      </c>
      <c r="CA65" s="22" t="str">
        <f>IF(ISNA(VLOOKUP($BR$2:$BR$66,Notes!$A$1:$B$10,2,0)),"",VLOOKUP($BR$2:$BR$66,Notes!$A$1:$B$10,2,0))</f>
        <v/>
      </c>
      <c r="CB65" s="22" t="str">
        <f>IF(ISNA(VLOOKUP($BT$2:$BT$66,Notes!$C$1:$D$10,2,0)),"",VLOOKUP($BT$2:$BT$66,Notes!$C$1:$D$10,2,0))</f>
        <v/>
      </c>
      <c r="CC65" s="22" t="str">
        <f>IF(ISNA(VLOOKUP($BV$2:$BV$66,Notes!$E$1:$F$10,2,0)),"",VLOOKUP($BV$2:$BV$66,Notes!$E$1:$F$10,2,0))</f>
        <v/>
      </c>
      <c r="CD65" s="38">
        <f t="shared" si="43"/>
        <v>0</v>
      </c>
      <c r="CE65" s="57">
        <f t="shared" si="20"/>
        <v>0</v>
      </c>
      <c r="CF65" s="22">
        <f t="shared" si="21"/>
        <v>0</v>
      </c>
      <c r="CG65" s="22">
        <f t="shared" si="22"/>
        <v>0</v>
      </c>
      <c r="CH65" s="22">
        <f t="shared" si="23"/>
        <v>0</v>
      </c>
    </row>
    <row r="66" spans="1:87">
      <c r="A66" s="35" t="s">
        <v>115</v>
      </c>
      <c r="B66" s="138" t="s">
        <v>116</v>
      </c>
      <c r="C66" s="35">
        <f t="shared" si="24"/>
        <v>0</v>
      </c>
      <c r="D66" s="22">
        <f t="shared" si="25"/>
        <v>0</v>
      </c>
      <c r="E66" s="22">
        <f t="shared" si="26"/>
        <v>0</v>
      </c>
      <c r="F66" s="22">
        <f t="shared" si="27"/>
        <v>0</v>
      </c>
      <c r="G66" s="22">
        <f t="shared" si="28"/>
        <v>0</v>
      </c>
      <c r="H66" s="22">
        <f t="shared" si="29"/>
        <v>0</v>
      </c>
      <c r="I66" s="33">
        <f t="shared" si="30"/>
        <v>0</v>
      </c>
      <c r="J66" s="36">
        <f t="shared" si="31"/>
        <v>0</v>
      </c>
      <c r="K66" s="34"/>
      <c r="L66" s="32"/>
      <c r="M66" s="32"/>
      <c r="N66" s="32"/>
      <c r="O66" s="32"/>
      <c r="P66" s="32"/>
      <c r="Q66" s="32"/>
      <c r="R66" s="32"/>
      <c r="S66" s="32"/>
      <c r="T66" s="32"/>
      <c r="U66" s="22">
        <f t="shared" si="32"/>
        <v>0</v>
      </c>
      <c r="V66" s="33">
        <f t="shared" si="33"/>
        <v>0</v>
      </c>
      <c r="W66" s="37" t="str">
        <f>IF(ISNA(VLOOKUP($L$2:$L$66,Notes!$A$1:$B$10,2,0)),"",VLOOKUP($L$2:$L$66,Notes!$A$1:$B$10,2,0))</f>
        <v/>
      </c>
      <c r="X66" s="22" t="str">
        <f>IF(ISNA(VLOOKUP($N$2:$N$66,Notes!$A$1:$B$10,2,0)),"",VLOOKUP($N$2:$N$66,Notes!$A$1:$B$10,2,0))</f>
        <v/>
      </c>
      <c r="Y66" s="22" t="str">
        <f>IF(ISNA(VLOOKUP($P$2:$P$66,Notes!$A$1:$B$10,2,0)),"",VLOOKUP($P$2:$P$66,Notes!$A$1:$B$10,2,0))</f>
        <v/>
      </c>
      <c r="Z66" s="22" t="str">
        <f>IF(ISNA(VLOOKUP($R$2:$R$66,Notes!$C$1:$D$10,2,0)),"",VLOOKUP($R$2:$R$66,Notes!$C$1:$D$10,2,0))</f>
        <v/>
      </c>
      <c r="AA66" s="22" t="str">
        <f>IF(ISNA(VLOOKUP($T$2:$T$66,Notes!$E$1:$F$10,2,0)),"",VLOOKUP($T$2:$T$66,Notes!$E$1:$F$10,2,0))</f>
        <v/>
      </c>
      <c r="AB66" s="38">
        <f t="shared" si="34"/>
        <v>0</v>
      </c>
      <c r="AC66" s="34"/>
      <c r="AD66" s="32"/>
      <c r="AE66" s="32"/>
      <c r="AF66" s="32"/>
      <c r="AG66" s="32"/>
      <c r="AH66" s="32"/>
      <c r="AI66" s="32"/>
      <c r="AJ66" s="32"/>
      <c r="AK66" s="32"/>
      <c r="AL66" s="32"/>
      <c r="AM66" s="22">
        <f t="shared" si="35"/>
        <v>0</v>
      </c>
      <c r="AN66" s="33">
        <f t="shared" si="36"/>
        <v>0</v>
      </c>
      <c r="AO66" s="37" t="str">
        <f>IF(ISNA(VLOOKUP($AD$2:$AD$66,Notes!$A$1:$B$10,2,0)),"",VLOOKUP($AD$2:$AD$66,Notes!$A$1:$B$10,2,0))</f>
        <v/>
      </c>
      <c r="AP66" s="22" t="str">
        <f>IF(ISNA(VLOOKUP($AF$2:$AF$66,Notes!$A$1:$B$10,2,0)),"",VLOOKUP($AF$2:$AF$66,Notes!$A$1:$B$10,2,0))</f>
        <v/>
      </c>
      <c r="AQ66" s="22" t="str">
        <f>IF(ISNA(VLOOKUP($AH$2:$AH$66,Notes!$A$1:$B$10,2,0)),"",VLOOKUP($AH$2:$AH$66,Notes!$A$1:$B$10,2,0))</f>
        <v/>
      </c>
      <c r="AR66" s="22" t="str">
        <f>IF(ISNA(VLOOKUP($AJ$2:$AJ$66,Notes!$C$1:$D$10,2,0)),"",VLOOKUP($AJ$2:$AJ$66,Notes!$C$1:$D$10,2,0))</f>
        <v/>
      </c>
      <c r="AS66" s="22" t="str">
        <f>IF(ISNA(VLOOKUP($AL$2:$AL$66,Notes!$E$1:$F$10,2,0)),"",VLOOKUP($AL$2:$AL$66,Notes!$E$1:$F$10,2,0))</f>
        <v/>
      </c>
      <c r="AT66" s="38">
        <f t="shared" si="37"/>
        <v>0</v>
      </c>
      <c r="AU66" s="34"/>
      <c r="AV66" s="32"/>
      <c r="AW66" s="32"/>
      <c r="AX66" s="32"/>
      <c r="AY66" s="32"/>
      <c r="AZ66" s="32"/>
      <c r="BA66" s="32"/>
      <c r="BB66" s="32"/>
      <c r="BC66" s="32"/>
      <c r="BD66" s="32"/>
      <c r="BE66" s="22">
        <f t="shared" si="38"/>
        <v>0</v>
      </c>
      <c r="BF66" s="33">
        <f t="shared" si="39"/>
        <v>0</v>
      </c>
      <c r="BG66" s="37" t="str">
        <f>IF(ISNA(VLOOKUP($AV$2:$AV$66,Notes!$A$1:$B$10,2,0)),"",VLOOKUP($AV$2:$AV$66,Notes!$A$1:$B$10,2,0))</f>
        <v/>
      </c>
      <c r="BH66" s="22" t="str">
        <f>IF(ISNA(VLOOKUP($AX$2:$AX$66,Notes!$A$1:$B$10,2,0)),"",VLOOKUP($AX$2:$AX$66,Notes!$A$1:$B$10,2,0))</f>
        <v/>
      </c>
      <c r="BI66" s="22" t="str">
        <f>IF(ISNA(VLOOKUP($AZ$2:$AZ$66,Notes!$A$1:$B$10,2,0)),"",VLOOKUP($AZ$2:$AZ$66,Notes!$A$1:$B$10,2,0))</f>
        <v/>
      </c>
      <c r="BJ66" s="22" t="str">
        <f>IF(ISNA(VLOOKUP($BB$2:$BB$66,Notes!$C$1:$D$10,2,0)),"",VLOOKUP($BB$2:$BB$66,Notes!$C$1:$D$10,2,0))</f>
        <v/>
      </c>
      <c r="BK66" s="22" t="str">
        <f>IF(ISNA(VLOOKUP($BD$2:$BD$66,Notes!$E$1:$F$10,2,0)),"",VLOOKUP($BD$2:$BD$66,Notes!$E$1:$F$10,2,0))</f>
        <v/>
      </c>
      <c r="BL66" s="38">
        <f t="shared" si="40"/>
        <v>0</v>
      </c>
      <c r="BM66" s="34"/>
      <c r="BN66" s="32"/>
      <c r="BO66" s="32"/>
      <c r="BP66" s="32"/>
      <c r="BQ66" s="32"/>
      <c r="BR66" s="32"/>
      <c r="BS66" s="32"/>
      <c r="BT66" s="32"/>
      <c r="BU66" s="32"/>
      <c r="BV66" s="32"/>
      <c r="BW66" s="22">
        <f t="shared" si="41"/>
        <v>0</v>
      </c>
      <c r="BX66" s="33">
        <f t="shared" si="42"/>
        <v>0</v>
      </c>
      <c r="BY66" s="37" t="str">
        <f>IF(ISNA(VLOOKUP($BN$2:$BN$66,Notes!$A$1:$B$10,2,0)),"",VLOOKUP($BN$2:$BN$66,Notes!$A$1:$B$10,2,0))</f>
        <v/>
      </c>
      <c r="BZ66" s="22" t="str">
        <f>IF(ISNA(VLOOKUP($BP$2:$BP$66,Notes!$A$1:$B$10,2,0)),"",VLOOKUP($BP$2:$BP$66,Notes!$A$1:$B$10,2,0))</f>
        <v/>
      </c>
      <c r="CA66" s="22" t="str">
        <f>IF(ISNA(VLOOKUP($BR$2:$BR$66,Notes!$A$1:$B$10,2,0)),"",VLOOKUP($BR$2:$BR$66,Notes!$A$1:$B$10,2,0))</f>
        <v/>
      </c>
      <c r="CB66" s="22" t="str">
        <f>IF(ISNA(VLOOKUP($BT$2:$BT$66,Notes!$C$1:$D$10,2,0)),"",VLOOKUP($BT$2:$BT$66,Notes!$C$1:$D$10,2,0))</f>
        <v/>
      </c>
      <c r="CC66" s="22" t="str">
        <f>IF(ISNA(VLOOKUP($BV$2:$BV$66,Notes!$E$1:$F$10,2,0)),"",VLOOKUP($BV$2:$BV$66,Notes!$E$1:$F$10,2,0))</f>
        <v/>
      </c>
      <c r="CD66" s="38">
        <f t="shared" si="43"/>
        <v>0</v>
      </c>
      <c r="CE66" s="127">
        <f t="shared" ref="CE66" si="44">AB66</f>
        <v>0</v>
      </c>
      <c r="CF66" s="125">
        <f t="shared" ref="CF66" si="45">AT66</f>
        <v>0</v>
      </c>
      <c r="CG66" s="125">
        <f t="shared" ref="CG66" si="46">BL66</f>
        <v>0</v>
      </c>
      <c r="CH66" s="125">
        <f t="shared" ref="CH66" si="47">CD66</f>
        <v>0</v>
      </c>
    </row>
    <row r="67" spans="1:87">
      <c r="A67" s="128" t="s">
        <v>285</v>
      </c>
      <c r="B67" s="129" t="s">
        <v>286</v>
      </c>
      <c r="C67" s="35">
        <f t="shared" ref="C67:C71" si="48">SUM(U67,AM67,BE67,BW67)</f>
        <v>0</v>
      </c>
      <c r="D67" s="22">
        <f t="shared" ref="D67:D71" si="49">SUM(AB67,AT67,BL67,CD67)</f>
        <v>0</v>
      </c>
      <c r="E67" s="22">
        <f t="shared" ref="E67:E71" si="50">SUM(V67,AN67,BF67,BX67)</f>
        <v>0</v>
      </c>
      <c r="F67" s="22">
        <f t="shared" ref="F67:F71" si="51">IFERROR(D67/E67,0)</f>
        <v>0</v>
      </c>
      <c r="G67" s="22">
        <f t="shared" ref="G67:G71" si="52">IF(E67&lt;1,0,IF(E67&lt;3,"CBDG",LARGE(CE67:CH67,1)+LARGE(CE67:CH67,2)+LARGE(CE67:CH67,3)))</f>
        <v>0</v>
      </c>
      <c r="H67" s="22">
        <f t="shared" ref="H67:H71" si="53">COUNTIF(T67,"1")+COUNTIF(AL67,"1")+COUNTIF(BD67,"1")+COUNTIF(BV67,"1")</f>
        <v>0</v>
      </c>
      <c r="I67" s="33">
        <f t="shared" ref="I67:I71" si="54">COUNTIF(R67,"1")+COUNTIF(AJ67,"1")+COUNTIF(BB67,"1")+COUNTIF(BT67,"1")</f>
        <v>0</v>
      </c>
      <c r="J67" s="36">
        <f t="shared" ref="J67:J71" si="55">COUNTIF(L67,"1")+COUNTIF(N67,"1")+COUNTIF(P67,"1")+COUNTIF(AD67,"1")+COUNTIF(AF67,"1")+COUNTIF(AH67,"1")+COUNTIF(AV67,"1")+COUNTIF(AX67,"1")+COUNTIF(AZ67,"1")+COUNTIF(BN67,"1")+COUNTIF(BP67,"1")+COUNTIF(BR67,"1")</f>
        <v>0</v>
      </c>
      <c r="K67" s="34"/>
      <c r="L67" s="32"/>
      <c r="M67" s="32"/>
      <c r="N67" s="32"/>
      <c r="O67" s="32"/>
      <c r="P67" s="32"/>
      <c r="Q67" s="32"/>
      <c r="R67" s="32"/>
      <c r="S67" s="32"/>
      <c r="T67" s="32"/>
      <c r="U67" s="22">
        <f t="shared" ref="U67:U71" si="56">SUM(K67,M67,O67,Q67,S67)</f>
        <v>0</v>
      </c>
      <c r="V67" s="33">
        <f t="shared" ref="V67:V71" si="57">IF(U67&gt;0,1,0)</f>
        <v>0</v>
      </c>
      <c r="W67" s="37"/>
      <c r="X67" s="22"/>
      <c r="Y67" s="22"/>
      <c r="Z67" s="22"/>
      <c r="AA67" s="22"/>
      <c r="AB67" s="38">
        <f t="shared" ref="AB67:AB69" si="58">SUM(W67:AA67)</f>
        <v>0</v>
      </c>
      <c r="AC67" s="34"/>
      <c r="AD67" s="32"/>
      <c r="AE67" s="32"/>
      <c r="AF67" s="32"/>
      <c r="AG67" s="32"/>
      <c r="AH67" s="32"/>
      <c r="AI67" s="32"/>
      <c r="AJ67" s="32"/>
      <c r="AK67" s="32"/>
      <c r="AL67" s="32"/>
      <c r="AM67" s="22">
        <f t="shared" ref="AM67:AM71" si="59">SUM(AC67,AE67,AG67,AI67,AK67)</f>
        <v>0</v>
      </c>
      <c r="AN67" s="33">
        <f t="shared" ref="AN67:AN71" si="60">IF(AM67&gt;0,1,0)</f>
        <v>0</v>
      </c>
      <c r="AO67" s="37"/>
      <c r="AP67" s="22"/>
      <c r="AQ67" s="22"/>
      <c r="AR67" s="22"/>
      <c r="AS67" s="22"/>
      <c r="AT67" s="38">
        <f t="shared" ref="AT67:AT69" si="61">SUM(AO67:AS67)</f>
        <v>0</v>
      </c>
      <c r="AU67" s="34"/>
      <c r="AV67" s="32"/>
      <c r="AW67" s="32"/>
      <c r="AX67" s="32"/>
      <c r="AY67" s="32"/>
      <c r="AZ67" s="32"/>
      <c r="BA67" s="32"/>
      <c r="BB67" s="32"/>
      <c r="BC67" s="32"/>
      <c r="BD67" s="32"/>
      <c r="BE67" s="22">
        <f t="shared" ref="BE67:BE71" si="62">SUM(AU67,AW67,AY67,BA67,BC67)</f>
        <v>0</v>
      </c>
      <c r="BF67" s="33">
        <f t="shared" ref="BF67:BF71" si="63">IF(BE67&gt;0,1,0)</f>
        <v>0</v>
      </c>
      <c r="BG67" s="37"/>
      <c r="BH67" s="22"/>
      <c r="BI67" s="22"/>
      <c r="BJ67" s="22"/>
      <c r="BK67" s="22"/>
      <c r="BL67" s="38">
        <f t="shared" ref="BL67:BL69" si="64">SUM(BG67:BK67)</f>
        <v>0</v>
      </c>
      <c r="BM67" s="34"/>
      <c r="BN67" s="32"/>
      <c r="BO67" s="32"/>
      <c r="BP67" s="32"/>
      <c r="BQ67" s="32"/>
      <c r="BR67" s="32"/>
      <c r="BS67" s="32"/>
      <c r="BT67" s="32"/>
      <c r="BU67" s="32"/>
      <c r="BV67" s="32"/>
      <c r="BW67" s="22">
        <f t="shared" ref="BW67:BW71" si="65">SUM(BM67,BO67,BQ67,BS67,BU67)</f>
        <v>0</v>
      </c>
      <c r="BX67" s="33">
        <f t="shared" ref="BX67:BX71" si="66">IF(BW67&gt;0,1,0)</f>
        <v>0</v>
      </c>
      <c r="BY67" s="37"/>
      <c r="BZ67" s="22"/>
      <c r="CA67" s="22"/>
      <c r="CB67" s="22"/>
      <c r="CC67" s="22"/>
      <c r="CD67" s="38">
        <f t="shared" ref="CD67:CD69" si="67">SUM(BY67:CC67)</f>
        <v>0</v>
      </c>
    </row>
    <row r="68" spans="1:87">
      <c r="A68" s="35" t="s">
        <v>287</v>
      </c>
      <c r="B68" s="36" t="s">
        <v>288</v>
      </c>
      <c r="C68" s="35">
        <f t="shared" si="48"/>
        <v>0</v>
      </c>
      <c r="D68" s="22">
        <f t="shared" si="49"/>
        <v>0</v>
      </c>
      <c r="E68" s="22">
        <f t="shared" si="50"/>
        <v>0</v>
      </c>
      <c r="F68" s="22">
        <f t="shared" si="51"/>
        <v>0</v>
      </c>
      <c r="G68" s="22">
        <f t="shared" si="52"/>
        <v>0</v>
      </c>
      <c r="H68" s="22">
        <f t="shared" si="53"/>
        <v>0</v>
      </c>
      <c r="I68" s="33">
        <f t="shared" si="54"/>
        <v>0</v>
      </c>
      <c r="J68" s="36">
        <f t="shared" si="55"/>
        <v>0</v>
      </c>
      <c r="K68" s="34"/>
      <c r="L68" s="32"/>
      <c r="M68" s="32"/>
      <c r="N68" s="32"/>
      <c r="O68" s="32"/>
      <c r="P68" s="32"/>
      <c r="Q68" s="32"/>
      <c r="R68" s="32"/>
      <c r="S68" s="32"/>
      <c r="T68" s="32"/>
      <c r="U68" s="22">
        <f t="shared" si="56"/>
        <v>0</v>
      </c>
      <c r="V68" s="33">
        <f t="shared" si="57"/>
        <v>0</v>
      </c>
      <c r="W68" s="37"/>
      <c r="X68" s="22"/>
      <c r="Y68" s="22"/>
      <c r="Z68" s="22"/>
      <c r="AA68" s="22"/>
      <c r="AB68" s="38">
        <f t="shared" si="58"/>
        <v>0</v>
      </c>
      <c r="AC68" s="34"/>
      <c r="AD68" s="32"/>
      <c r="AE68" s="32"/>
      <c r="AF68" s="32"/>
      <c r="AG68" s="32"/>
      <c r="AH68" s="32"/>
      <c r="AI68" s="32"/>
      <c r="AJ68" s="32"/>
      <c r="AK68" s="32"/>
      <c r="AL68" s="32"/>
      <c r="AM68" s="22">
        <f t="shared" si="59"/>
        <v>0</v>
      </c>
      <c r="AN68" s="33">
        <f t="shared" si="60"/>
        <v>0</v>
      </c>
      <c r="AO68" s="37"/>
      <c r="AP68" s="22"/>
      <c r="AQ68" s="22"/>
      <c r="AR68" s="22"/>
      <c r="AS68" s="22"/>
      <c r="AT68" s="38">
        <f t="shared" si="61"/>
        <v>0</v>
      </c>
      <c r="AU68" s="34"/>
      <c r="AV68" s="32"/>
      <c r="AW68" s="32"/>
      <c r="AX68" s="32"/>
      <c r="AY68" s="32"/>
      <c r="AZ68" s="32"/>
      <c r="BA68" s="32"/>
      <c r="BB68" s="32"/>
      <c r="BC68" s="32"/>
      <c r="BD68" s="32"/>
      <c r="BE68" s="22">
        <f t="shared" si="62"/>
        <v>0</v>
      </c>
      <c r="BF68" s="33">
        <f t="shared" si="63"/>
        <v>0</v>
      </c>
      <c r="BG68" s="37"/>
      <c r="BH68" s="22"/>
      <c r="BI68" s="22"/>
      <c r="BJ68" s="22"/>
      <c r="BK68" s="22"/>
      <c r="BL68" s="38">
        <f t="shared" si="64"/>
        <v>0</v>
      </c>
      <c r="BM68" s="34"/>
      <c r="BN68" s="32"/>
      <c r="BO68" s="32"/>
      <c r="BP68" s="32"/>
      <c r="BQ68" s="32"/>
      <c r="BR68" s="32"/>
      <c r="BS68" s="32"/>
      <c r="BT68" s="32"/>
      <c r="BU68" s="32"/>
      <c r="BV68" s="32"/>
      <c r="BW68" s="22">
        <f t="shared" si="65"/>
        <v>0</v>
      </c>
      <c r="BX68" s="33">
        <f t="shared" si="66"/>
        <v>0</v>
      </c>
      <c r="BY68" s="37"/>
      <c r="BZ68" s="22"/>
      <c r="CA68" s="22"/>
      <c r="CB68" s="22"/>
      <c r="CC68" s="22"/>
      <c r="CD68" s="38">
        <f t="shared" si="67"/>
        <v>0</v>
      </c>
    </row>
    <row r="69" spans="1:87">
      <c r="A69" s="128" t="s">
        <v>289</v>
      </c>
      <c r="B69" s="151" t="s">
        <v>290</v>
      </c>
      <c r="C69" s="35">
        <f t="shared" si="48"/>
        <v>0</v>
      </c>
      <c r="D69" s="22">
        <f t="shared" si="49"/>
        <v>0</v>
      </c>
      <c r="E69" s="22">
        <f t="shared" si="50"/>
        <v>0</v>
      </c>
      <c r="F69" s="22">
        <f t="shared" si="51"/>
        <v>0</v>
      </c>
      <c r="G69" s="22">
        <f t="shared" si="52"/>
        <v>0</v>
      </c>
      <c r="H69" s="22">
        <f t="shared" si="53"/>
        <v>0</v>
      </c>
      <c r="I69" s="33">
        <f t="shared" si="54"/>
        <v>0</v>
      </c>
      <c r="J69" s="36">
        <f t="shared" si="55"/>
        <v>0</v>
      </c>
      <c r="K69" s="34"/>
      <c r="L69" s="32"/>
      <c r="M69" s="32"/>
      <c r="N69" s="32"/>
      <c r="O69" s="32"/>
      <c r="P69" s="32"/>
      <c r="Q69" s="32"/>
      <c r="R69" s="32"/>
      <c r="S69" s="32"/>
      <c r="T69" s="32"/>
      <c r="U69" s="22">
        <f t="shared" si="56"/>
        <v>0</v>
      </c>
      <c r="V69" s="33">
        <f t="shared" si="57"/>
        <v>0</v>
      </c>
      <c r="W69" s="37"/>
      <c r="X69" s="22"/>
      <c r="Y69" s="22"/>
      <c r="Z69" s="22"/>
      <c r="AA69" s="22"/>
      <c r="AB69" s="38">
        <f t="shared" si="58"/>
        <v>0</v>
      </c>
      <c r="AC69" s="34"/>
      <c r="AD69" s="32"/>
      <c r="AE69" s="32"/>
      <c r="AF69" s="32"/>
      <c r="AG69" s="32"/>
      <c r="AH69" s="32"/>
      <c r="AI69" s="32"/>
      <c r="AJ69" s="32"/>
      <c r="AK69" s="32"/>
      <c r="AL69" s="32"/>
      <c r="AM69" s="22">
        <f t="shared" si="59"/>
        <v>0</v>
      </c>
      <c r="AN69" s="33">
        <f t="shared" si="60"/>
        <v>0</v>
      </c>
      <c r="AO69" s="37"/>
      <c r="AP69" s="22"/>
      <c r="AQ69" s="22"/>
      <c r="AR69" s="22"/>
      <c r="AS69" s="22"/>
      <c r="AT69" s="38">
        <f t="shared" si="61"/>
        <v>0</v>
      </c>
      <c r="AU69" s="34"/>
      <c r="AV69" s="32"/>
      <c r="AW69" s="32"/>
      <c r="AX69" s="32"/>
      <c r="AY69" s="32"/>
      <c r="AZ69" s="32"/>
      <c r="BA69" s="32"/>
      <c r="BB69" s="32"/>
      <c r="BC69" s="32"/>
      <c r="BD69" s="32"/>
      <c r="BE69" s="22">
        <f t="shared" si="62"/>
        <v>0</v>
      </c>
      <c r="BF69" s="33">
        <f t="shared" si="63"/>
        <v>0</v>
      </c>
      <c r="BG69" s="37"/>
      <c r="BH69" s="22"/>
      <c r="BI69" s="22"/>
      <c r="BJ69" s="22"/>
      <c r="BK69" s="22"/>
      <c r="BL69" s="38">
        <f t="shared" si="64"/>
        <v>0</v>
      </c>
      <c r="BM69" s="34"/>
      <c r="BN69" s="32"/>
      <c r="BO69" s="32"/>
      <c r="BP69" s="32"/>
      <c r="BQ69" s="32"/>
      <c r="BR69" s="32"/>
      <c r="BS69" s="32"/>
      <c r="BT69" s="32"/>
      <c r="BU69" s="32"/>
      <c r="BV69" s="32"/>
      <c r="BW69" s="22">
        <f t="shared" si="65"/>
        <v>0</v>
      </c>
      <c r="BX69" s="33">
        <f t="shared" si="66"/>
        <v>0</v>
      </c>
      <c r="BY69" s="37"/>
      <c r="BZ69" s="22"/>
      <c r="CA69" s="22"/>
      <c r="CB69" s="22"/>
      <c r="CC69" s="22"/>
      <c r="CD69" s="38">
        <f t="shared" si="67"/>
        <v>0</v>
      </c>
    </row>
    <row r="70" spans="1:87">
      <c r="A70" s="128">
        <v>22</v>
      </c>
      <c r="B70" s="151" t="s">
        <v>291</v>
      </c>
      <c r="C70" s="35">
        <f t="shared" si="48"/>
        <v>0</v>
      </c>
      <c r="D70" s="22">
        <f t="shared" si="49"/>
        <v>0</v>
      </c>
      <c r="E70" s="22">
        <f t="shared" si="50"/>
        <v>0</v>
      </c>
      <c r="F70" s="22">
        <f t="shared" si="51"/>
        <v>0</v>
      </c>
      <c r="G70" s="22">
        <f t="shared" si="52"/>
        <v>0</v>
      </c>
      <c r="H70" s="22">
        <f t="shared" si="53"/>
        <v>0</v>
      </c>
      <c r="I70" s="33">
        <f t="shared" si="54"/>
        <v>0</v>
      </c>
      <c r="J70" s="36">
        <f t="shared" si="55"/>
        <v>0</v>
      </c>
      <c r="K70" s="40"/>
      <c r="L70" s="32"/>
      <c r="M70" s="32"/>
      <c r="N70" s="32"/>
      <c r="O70" s="32"/>
      <c r="P70" s="32"/>
      <c r="Q70" s="32"/>
      <c r="R70" s="32"/>
      <c r="S70" s="32"/>
      <c r="T70" s="32"/>
      <c r="U70" s="36">
        <f t="shared" si="56"/>
        <v>0</v>
      </c>
      <c r="V70" s="80">
        <f t="shared" si="57"/>
        <v>0</v>
      </c>
      <c r="W70" s="37" t="str">
        <f>IF(ISNA(VLOOKUP($L$2:$L$104,Notes!$A$1:$B$10,2,0)),"",VLOOKUP($L$2:$L$104,Notes!$A$1:$B$10,2,0))</f>
        <v/>
      </c>
      <c r="X70" s="22" t="str">
        <f>IF(ISNA(VLOOKUP($N$2:$N$104,Notes!$A$1:$B$10,2,0)),"",VLOOKUP($N$2:$N$104,Notes!$A$1:$B$10,2,0))</f>
        <v/>
      </c>
      <c r="Y70" s="22" t="str">
        <f>IF(ISNA(VLOOKUP($P$2:$P$104,Notes!$A$1:$B$10,2,0)),"",VLOOKUP($P$2:$P$104,Notes!$A$1:$B$10,2,0))</f>
        <v/>
      </c>
      <c r="Z70" s="22" t="str">
        <f>IF(ISNA(VLOOKUP($R$2:$R$104,Notes!$C$1:$D$10,2,0)),"",VLOOKUP($R$2:$R$104,Notes!$C$1:$D$10,2,0))</f>
        <v/>
      </c>
      <c r="AA70" s="22" t="str">
        <f>IF(ISNA(VLOOKUP($T$2:$T$104,Notes!$E$1:$F$10,2,0)),"",VLOOKUP($T$2:$T$104,Notes!$E$1:$F$10,2,0))</f>
        <v/>
      </c>
      <c r="AB70" s="38">
        <f t="shared" ref="AB70:AB71" si="68">SUM(W70:AA70)</f>
        <v>0</v>
      </c>
      <c r="AC70" s="123"/>
      <c r="AD70" s="124"/>
      <c r="AE70" s="124"/>
      <c r="AF70" s="124"/>
      <c r="AG70" s="124"/>
      <c r="AH70" s="124"/>
      <c r="AI70" s="124"/>
      <c r="AJ70" s="124"/>
      <c r="AK70" s="124"/>
      <c r="AL70" s="124"/>
      <c r="AM70" s="125">
        <f t="shared" si="59"/>
        <v>0</v>
      </c>
      <c r="AN70" s="126">
        <f t="shared" si="60"/>
        <v>0</v>
      </c>
      <c r="AO70" s="37" t="str">
        <f>IF(ISNA(VLOOKUP($AD$2:$AD$104,Notes!$A$1:$B$10,2,0)),"",VLOOKUP($AD$2:$AD$104,Notes!$A$1:$B$10,2,0))</f>
        <v/>
      </c>
      <c r="AP70" s="22" t="str">
        <f>IF(ISNA(VLOOKUP($AF$2:$AF$104,Notes!$A$1:$B$10,2,0)),"",VLOOKUP($AF$2:$AF$104,Notes!$A$1:$B$10,2,0))</f>
        <v/>
      </c>
      <c r="AQ70" s="22" t="str">
        <f>IF(ISNA(VLOOKUP($AH$2:$AH$104,Notes!$A$1:$B$10,2,0)),"",VLOOKUP($AH$2:$AH$104,Notes!$A$1:$B$10,2,0))</f>
        <v/>
      </c>
      <c r="AR70" s="22" t="str">
        <f>IF(ISNA(VLOOKUP($AJ$2:$AJ$104,Notes!$C$1:$D$10,2,0)),"",VLOOKUP($AJ$2:$AJ$104,Notes!$C$1:$D$10,2,0))</f>
        <v/>
      </c>
      <c r="AS70" s="22" t="str">
        <f>IF(ISNA(VLOOKUP($AL$2:$AL$104,Notes!$E$1:$F$10,2,0)),"",VLOOKUP($AL$2:$AL$104,Notes!$E$1:$F$10,2,0))</f>
        <v/>
      </c>
      <c r="AT70" s="38">
        <f t="shared" ref="AT70:AT71" si="69">SUM(AO70:AS70)</f>
        <v>0</v>
      </c>
      <c r="AU70" s="123"/>
      <c r="AV70" s="124"/>
      <c r="AW70" s="124"/>
      <c r="AX70" s="124"/>
      <c r="AY70" s="124"/>
      <c r="AZ70" s="124"/>
      <c r="BA70" s="124"/>
      <c r="BB70" s="124"/>
      <c r="BC70" s="124"/>
      <c r="BD70" s="124"/>
      <c r="BE70" s="125">
        <f t="shared" si="62"/>
        <v>0</v>
      </c>
      <c r="BF70" s="126">
        <f t="shared" si="63"/>
        <v>0</v>
      </c>
      <c r="BG70" s="37" t="str">
        <f>IF(ISNA(VLOOKUP($AV$2:$AV$104,Notes!$A$1:$B$10,2,0)),"",VLOOKUP($AV$2:$AV$104,Notes!$A$1:$B$10,2,0))</f>
        <v/>
      </c>
      <c r="BH70" s="22" t="str">
        <f>IF(ISNA(VLOOKUP($AX$2:$AX$104,Notes!$A$1:$B$10,2,0)),"",VLOOKUP($AX$2:$AX$104,Notes!$A$1:$B$10,2,0))</f>
        <v/>
      </c>
      <c r="BI70" s="22" t="str">
        <f>IF(ISNA(VLOOKUP($AZ$2:$AZ$104,Notes!$A$1:$B$10,2,0)),"",VLOOKUP($AZ$2:$AZ$104,Notes!$A$1:$B$10,2,0))</f>
        <v/>
      </c>
      <c r="BJ70" s="22" t="str">
        <f>IF(ISNA(VLOOKUP($BB$2:$BB$104,Notes!$C$1:$D$10,2,0)),"",VLOOKUP($BB$2:$BB$104,Notes!$C$1:$D$10,2,0))</f>
        <v/>
      </c>
      <c r="BK70" s="22" t="str">
        <f>IF(ISNA(VLOOKUP($BD$2:$BD$104,Notes!$E$1:$F$10,2,0)),"",VLOOKUP($BD$2:$BD$104,Notes!$E$1:$F$10,2,0))</f>
        <v/>
      </c>
      <c r="BL70" s="38">
        <f t="shared" ref="BL70:BL71" si="70">SUM(BG70:BK70)</f>
        <v>0</v>
      </c>
      <c r="BM70" s="123"/>
      <c r="BN70" s="124"/>
      <c r="BO70" s="124"/>
      <c r="BP70" s="124"/>
      <c r="BQ70" s="124"/>
      <c r="BR70" s="124"/>
      <c r="BS70" s="124"/>
      <c r="BT70" s="124"/>
      <c r="BU70" s="124"/>
      <c r="BV70" s="124"/>
      <c r="BW70" s="125">
        <f t="shared" si="65"/>
        <v>0</v>
      </c>
      <c r="BX70" s="126">
        <f t="shared" si="66"/>
        <v>0</v>
      </c>
      <c r="BY70" s="37" t="str">
        <f>IF(ISNA(VLOOKUP($BN$2:$BN$104,Notes!$A$1:$B$10,2,0)),"",VLOOKUP($BN$2:$BN$104,Notes!$A$1:$B$10,2,0))</f>
        <v/>
      </c>
      <c r="BZ70" s="22" t="str">
        <f>IF(ISNA(VLOOKUP($BP$2:$BP$104,Notes!$A$1:$B$10,2,0)),"",VLOOKUP($BP$2:$BP$104,Notes!$A$1:$B$10,2,0))</f>
        <v/>
      </c>
      <c r="CA70" s="22" t="str">
        <f>IF(ISNA(VLOOKUP($BR$2:$BR$104,Notes!$A$1:$B$10,2,0)),"",VLOOKUP($BR$2:$BR$104,Notes!$A$1:$B$10,2,0))</f>
        <v/>
      </c>
      <c r="CB70" s="22" t="str">
        <f>IF(ISNA(VLOOKUP($BT$2:$BT$104,Notes!$C$1:$D$10,2,0)),"",VLOOKUP($BT$2:$BT$104,Notes!$C$1:$D$10,2,0))</f>
        <v/>
      </c>
      <c r="CC70" s="22" t="str">
        <f>IF(ISNA(VLOOKUP($BV$2:$BV$104,Notes!$E$1:$F$10,2,0)),"",VLOOKUP($BV$2:$BV$104,Notes!$E$1:$F$10,2,0))</f>
        <v/>
      </c>
      <c r="CD70" s="38">
        <f t="shared" ref="CD70:CD71" si="71">SUM(BY70:CC70)</f>
        <v>0</v>
      </c>
      <c r="CE70" s="127">
        <f t="shared" ref="CE70:CE71" si="72">AB70</f>
        <v>0</v>
      </c>
      <c r="CF70" s="125">
        <f t="shared" ref="CF70:CF71" si="73">AT70</f>
        <v>0</v>
      </c>
      <c r="CG70" s="125">
        <f t="shared" ref="CG70:CG71" si="74">BL70</f>
        <v>0</v>
      </c>
      <c r="CH70" s="126">
        <f t="shared" ref="CH70:CH71" si="75">CD70</f>
        <v>0</v>
      </c>
      <c r="CI70" s="39"/>
    </row>
    <row r="71" spans="1:87">
      <c r="A71" s="128">
        <v>630</v>
      </c>
      <c r="B71" s="151" t="s">
        <v>292</v>
      </c>
      <c r="C71" s="35">
        <f t="shared" si="48"/>
        <v>0</v>
      </c>
      <c r="D71" s="22">
        <f t="shared" si="49"/>
        <v>0</v>
      </c>
      <c r="E71" s="22">
        <f t="shared" si="50"/>
        <v>0</v>
      </c>
      <c r="F71" s="22">
        <f t="shared" si="51"/>
        <v>0</v>
      </c>
      <c r="G71" s="22">
        <f t="shared" si="52"/>
        <v>0</v>
      </c>
      <c r="H71" s="22">
        <f t="shared" si="53"/>
        <v>0</v>
      </c>
      <c r="I71" s="33">
        <f t="shared" si="54"/>
        <v>0</v>
      </c>
      <c r="J71" s="36">
        <f t="shared" si="55"/>
        <v>0</v>
      </c>
      <c r="K71" s="40"/>
      <c r="L71" s="32"/>
      <c r="M71" s="32"/>
      <c r="N71" s="32"/>
      <c r="O71" s="32"/>
      <c r="P71" s="32"/>
      <c r="Q71" s="32"/>
      <c r="R71" s="32"/>
      <c r="S71" s="32"/>
      <c r="T71" s="32"/>
      <c r="U71" s="36">
        <f t="shared" si="56"/>
        <v>0</v>
      </c>
      <c r="V71" s="80">
        <f t="shared" si="57"/>
        <v>0</v>
      </c>
      <c r="W71" s="37" t="str">
        <f>IF(ISNA(VLOOKUP($L$2:$L$104,Notes!$A$1:$B$10,2,0)),"",VLOOKUP($L$2:$L$104,Notes!$A$1:$B$10,2,0))</f>
        <v/>
      </c>
      <c r="X71" s="22" t="str">
        <f>IF(ISNA(VLOOKUP($N$2:$N$104,Notes!$A$1:$B$10,2,0)),"",VLOOKUP($N$2:$N$104,Notes!$A$1:$B$10,2,0))</f>
        <v/>
      </c>
      <c r="Y71" s="22" t="str">
        <f>IF(ISNA(VLOOKUP($P$2:$P$104,Notes!$A$1:$B$10,2,0)),"",VLOOKUP($P$2:$P$104,Notes!$A$1:$B$10,2,0))</f>
        <v/>
      </c>
      <c r="Z71" s="22" t="str">
        <f>IF(ISNA(VLOOKUP($R$2:$R$104,Notes!$C$1:$D$10,2,0)),"",VLOOKUP($R$2:$R$104,Notes!$C$1:$D$10,2,0))</f>
        <v/>
      </c>
      <c r="AA71" s="22" t="str">
        <f>IF(ISNA(VLOOKUP($T$2:$T$104,Notes!$E$1:$F$10,2,0)),"",VLOOKUP($T$2:$T$104,Notes!$E$1:$F$10,2,0))</f>
        <v/>
      </c>
      <c r="AB71" s="38">
        <f t="shared" si="68"/>
        <v>0</v>
      </c>
      <c r="AC71" s="123"/>
      <c r="AD71" s="124"/>
      <c r="AE71" s="124"/>
      <c r="AF71" s="124"/>
      <c r="AG71" s="124"/>
      <c r="AH71" s="124"/>
      <c r="AI71" s="124"/>
      <c r="AJ71" s="124"/>
      <c r="AK71" s="124"/>
      <c r="AL71" s="124"/>
      <c r="AM71" s="125">
        <f t="shared" si="59"/>
        <v>0</v>
      </c>
      <c r="AN71" s="126">
        <f t="shared" si="60"/>
        <v>0</v>
      </c>
      <c r="AO71" s="37" t="str">
        <f>IF(ISNA(VLOOKUP($AD$2:$AD$104,Notes!$A$1:$B$10,2,0)),"",VLOOKUP($AD$2:$AD$104,Notes!$A$1:$B$10,2,0))</f>
        <v/>
      </c>
      <c r="AP71" s="22" t="str">
        <f>IF(ISNA(VLOOKUP($AF$2:$AF$104,Notes!$A$1:$B$10,2,0)),"",VLOOKUP($AF$2:$AF$104,Notes!$A$1:$B$10,2,0))</f>
        <v/>
      </c>
      <c r="AQ71" s="22" t="str">
        <f>IF(ISNA(VLOOKUP($AH$2:$AH$104,Notes!$A$1:$B$10,2,0)),"",VLOOKUP($AH$2:$AH$104,Notes!$A$1:$B$10,2,0))</f>
        <v/>
      </c>
      <c r="AR71" s="22" t="str">
        <f>IF(ISNA(VLOOKUP($AJ$2:$AJ$104,Notes!$C$1:$D$10,2,0)),"",VLOOKUP($AJ$2:$AJ$104,Notes!$C$1:$D$10,2,0))</f>
        <v/>
      </c>
      <c r="AS71" s="22" t="str">
        <f>IF(ISNA(VLOOKUP($AL$2:$AL$104,Notes!$E$1:$F$10,2,0)),"",VLOOKUP($AL$2:$AL$104,Notes!$E$1:$F$10,2,0))</f>
        <v/>
      </c>
      <c r="AT71" s="38">
        <f t="shared" si="69"/>
        <v>0</v>
      </c>
      <c r="AU71" s="123"/>
      <c r="AV71" s="124"/>
      <c r="AW71" s="124"/>
      <c r="AX71" s="124"/>
      <c r="AY71" s="124"/>
      <c r="AZ71" s="124"/>
      <c r="BA71" s="124"/>
      <c r="BB71" s="124"/>
      <c r="BC71" s="124"/>
      <c r="BD71" s="124"/>
      <c r="BE71" s="125">
        <f t="shared" si="62"/>
        <v>0</v>
      </c>
      <c r="BF71" s="126">
        <f t="shared" si="63"/>
        <v>0</v>
      </c>
      <c r="BG71" s="37" t="str">
        <f>IF(ISNA(VLOOKUP($AV$2:$AV$104,Notes!$A$1:$B$10,2,0)),"",VLOOKUP($AV$2:$AV$104,Notes!$A$1:$B$10,2,0))</f>
        <v/>
      </c>
      <c r="BH71" s="22" t="str">
        <f>IF(ISNA(VLOOKUP($AX$2:$AX$104,Notes!$A$1:$B$10,2,0)),"",VLOOKUP($AX$2:$AX$104,Notes!$A$1:$B$10,2,0))</f>
        <v/>
      </c>
      <c r="BI71" s="22" t="str">
        <f>IF(ISNA(VLOOKUP($AZ$2:$AZ$104,Notes!$A$1:$B$10,2,0)),"",VLOOKUP($AZ$2:$AZ$104,Notes!$A$1:$B$10,2,0))</f>
        <v/>
      </c>
      <c r="BJ71" s="22" t="str">
        <f>IF(ISNA(VLOOKUP($BB$2:$BB$104,Notes!$C$1:$D$10,2,0)),"",VLOOKUP($BB$2:$BB$104,Notes!$C$1:$D$10,2,0))</f>
        <v/>
      </c>
      <c r="BK71" s="22" t="str">
        <f>IF(ISNA(VLOOKUP($BD$2:$BD$104,Notes!$E$1:$F$10,2,0)),"",VLOOKUP($BD$2:$BD$104,Notes!$E$1:$F$10,2,0))</f>
        <v/>
      </c>
      <c r="BL71" s="38">
        <f t="shared" si="70"/>
        <v>0</v>
      </c>
      <c r="BM71" s="123"/>
      <c r="BN71" s="124"/>
      <c r="BO71" s="124"/>
      <c r="BP71" s="124"/>
      <c r="BQ71" s="124"/>
      <c r="BR71" s="124"/>
      <c r="BS71" s="124"/>
      <c r="BT71" s="124"/>
      <c r="BU71" s="124"/>
      <c r="BV71" s="124"/>
      <c r="BW71" s="125">
        <f t="shared" si="65"/>
        <v>0</v>
      </c>
      <c r="BX71" s="126">
        <f t="shared" si="66"/>
        <v>0</v>
      </c>
      <c r="BY71" s="37" t="str">
        <f>IF(ISNA(VLOOKUP($BN$2:$BN$104,Notes!$A$1:$B$10,2,0)),"",VLOOKUP($BN$2:$BN$104,Notes!$A$1:$B$10,2,0))</f>
        <v/>
      </c>
      <c r="BZ71" s="22" t="str">
        <f>IF(ISNA(VLOOKUP($BP$2:$BP$104,Notes!$A$1:$B$10,2,0)),"",VLOOKUP($BP$2:$BP$104,Notes!$A$1:$B$10,2,0))</f>
        <v/>
      </c>
      <c r="CA71" s="22" t="str">
        <f>IF(ISNA(VLOOKUP($BR$2:$BR$104,Notes!$A$1:$B$10,2,0)),"",VLOOKUP($BR$2:$BR$104,Notes!$A$1:$B$10,2,0))</f>
        <v/>
      </c>
      <c r="CB71" s="22" t="str">
        <f>IF(ISNA(VLOOKUP($BT$2:$BT$104,Notes!$C$1:$D$10,2,0)),"",VLOOKUP($BT$2:$BT$104,Notes!$C$1:$D$10,2,0))</f>
        <v/>
      </c>
      <c r="CC71" s="22" t="str">
        <f>IF(ISNA(VLOOKUP($BV$2:$BV$104,Notes!$E$1:$F$10,2,0)),"",VLOOKUP($BV$2:$BV$104,Notes!$E$1:$F$10,2,0))</f>
        <v/>
      </c>
      <c r="CD71" s="38">
        <f t="shared" si="71"/>
        <v>0</v>
      </c>
      <c r="CE71" s="127">
        <f t="shared" si="72"/>
        <v>0</v>
      </c>
      <c r="CF71" s="125">
        <f t="shared" si="73"/>
        <v>0</v>
      </c>
      <c r="CG71" s="125">
        <f t="shared" si="74"/>
        <v>0</v>
      </c>
      <c r="CH71" s="126">
        <f t="shared" si="75"/>
        <v>0</v>
      </c>
      <c r="CI71" s="39"/>
    </row>
  </sheetData>
  <sortState ref="A3:CD66">
    <sortCondition ref="A3"/>
  </sortState>
  <mergeCells count="11">
    <mergeCell ref="AO1:AT1"/>
    <mergeCell ref="A1:B1"/>
    <mergeCell ref="C1:J1"/>
    <mergeCell ref="K1:V1"/>
    <mergeCell ref="W1:AB1"/>
    <mergeCell ref="AC1:AN1"/>
    <mergeCell ref="AU1:BF1"/>
    <mergeCell ref="BG1:BL1"/>
    <mergeCell ref="BM1:BX1"/>
    <mergeCell ref="BY1:CD1"/>
    <mergeCell ref="CE1:C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B71"/>
  <sheetViews>
    <sheetView tabSelected="1" zoomScaleNormal="100" workbookViewId="0">
      <selection activeCell="CI22" sqref="CI22"/>
    </sheetView>
  </sheetViews>
  <sheetFormatPr defaultRowHeight="15"/>
  <cols>
    <col min="1" max="1" width="5.42578125" style="39" bestFit="1" customWidth="1"/>
    <col min="2" max="2" width="7.7109375" style="39" bestFit="1" customWidth="1"/>
    <col min="3" max="3" width="8.28515625" style="39" bestFit="1" customWidth="1"/>
    <col min="4" max="4" width="13.42578125" style="39" bestFit="1" customWidth="1"/>
    <col min="5" max="5" width="7" style="5" customWidth="1"/>
    <col min="6" max="6" width="10.140625" style="5" hidden="1" customWidth="1"/>
    <col min="7" max="7" width="7.7109375" style="5" hidden="1" customWidth="1"/>
    <col min="8" max="8" width="6.140625" style="5" hidden="1" customWidth="1"/>
    <col min="9" max="9" width="6.5703125" style="5" hidden="1" customWidth="1"/>
    <col min="10" max="15" width="5.42578125" style="5" hidden="1" customWidth="1"/>
    <col min="16" max="16" width="5.42578125" style="5" customWidth="1"/>
    <col min="17" max="17" width="4.28515625" style="5" hidden="1" customWidth="1"/>
    <col min="18" max="18" width="6.7109375" style="102" customWidth="1"/>
    <col min="19" max="19" width="7.5703125" style="5" hidden="1" customWidth="1"/>
    <col min="20" max="20" width="7.28515625" style="5" hidden="1" customWidth="1"/>
    <col min="21" max="21" width="6.5703125" style="5" hidden="1" customWidth="1"/>
    <col min="22" max="28" width="5.42578125" style="5" hidden="1" customWidth="1"/>
    <col min="29" max="29" width="5.42578125" style="5" customWidth="1"/>
    <col min="30" max="30" width="6.85546875" style="5" hidden="1" customWidth="1"/>
    <col min="31" max="31" width="9.140625" style="5"/>
    <col min="32" max="32" width="6" style="102" bestFit="1" customWidth="1"/>
    <col min="33" max="34" width="5" style="5" hidden="1" customWidth="1"/>
    <col min="35" max="35" width="4.42578125" style="5" hidden="1" customWidth="1"/>
    <col min="36" max="36" width="5" style="5" hidden="1" customWidth="1"/>
    <col min="37" max="37" width="5.42578125" style="5" hidden="1" customWidth="1"/>
    <col min="38" max="42" width="5" style="5" hidden="1" customWidth="1"/>
    <col min="43" max="43" width="5" style="5" bestFit="1" customWidth="1"/>
    <col min="44" max="44" width="3.5703125" style="5" hidden="1" customWidth="1"/>
    <col min="45" max="45" width="5.42578125" style="102" bestFit="1" customWidth="1"/>
    <col min="46" max="55" width="5.42578125" style="5" hidden="1" customWidth="1"/>
    <col min="56" max="56" width="5.42578125" style="5" customWidth="1"/>
    <col min="57" max="57" width="5.42578125" style="5" hidden="1" customWidth="1"/>
    <col min="58" max="58" width="7.140625" style="102" customWidth="1"/>
    <col min="59" max="68" width="5.42578125" style="5" hidden="1" customWidth="1"/>
    <col min="69" max="69" width="5.42578125" style="5" customWidth="1"/>
    <col min="70" max="70" width="6.7109375" style="5" hidden="1" customWidth="1"/>
    <col min="71" max="71" width="5.42578125" style="102" bestFit="1" customWidth="1"/>
    <col min="72" max="72" width="5.42578125" style="5" hidden="1" customWidth="1"/>
    <col min="73" max="74" width="5.42578125" style="39" hidden="1" customWidth="1"/>
    <col min="75" max="79" width="5.42578125" style="5" hidden="1" customWidth="1"/>
    <col min="80" max="81" width="5.42578125" style="39" hidden="1" customWidth="1"/>
    <col min="82" max="82" width="5.42578125" style="39" customWidth="1"/>
    <col min="83" max="83" width="0.140625" style="39" customWidth="1"/>
    <col min="84" max="16384" width="9.140625" style="101"/>
  </cols>
  <sheetData>
    <row r="1" spans="1:85" s="43" customFormat="1" ht="15" customHeight="1">
      <c r="A1" s="172" t="s">
        <v>125</v>
      </c>
      <c r="B1" s="174"/>
      <c r="C1" s="172" t="s">
        <v>2</v>
      </c>
      <c r="D1" s="173"/>
      <c r="E1" s="172" t="s">
        <v>33</v>
      </c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/>
      <c r="R1" s="172" t="s">
        <v>34</v>
      </c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4"/>
      <c r="AE1" s="175" t="s">
        <v>35</v>
      </c>
      <c r="AF1" s="177" t="s">
        <v>117</v>
      </c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9"/>
      <c r="AS1" s="172" t="s">
        <v>36</v>
      </c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4"/>
      <c r="BF1" s="172" t="s">
        <v>151</v>
      </c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4"/>
      <c r="BS1" s="172" t="s">
        <v>37</v>
      </c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4"/>
    </row>
    <row r="2" spans="1:85" s="44" customFormat="1" ht="15.75" customHeight="1" thickBot="1">
      <c r="A2" s="59" t="s">
        <v>126</v>
      </c>
      <c r="B2" s="60" t="s">
        <v>127</v>
      </c>
      <c r="C2" s="59" t="s">
        <v>0</v>
      </c>
      <c r="D2" s="74" t="s">
        <v>1</v>
      </c>
      <c r="E2" s="144" t="s">
        <v>32</v>
      </c>
      <c r="F2" s="145" t="s">
        <v>63</v>
      </c>
      <c r="G2" s="145" t="s">
        <v>64</v>
      </c>
      <c r="H2" s="145" t="s">
        <v>65</v>
      </c>
      <c r="I2" s="145" t="s">
        <v>66</v>
      </c>
      <c r="J2" s="145" t="s">
        <v>61</v>
      </c>
      <c r="K2" s="145" t="s">
        <v>67</v>
      </c>
      <c r="L2" s="145" t="s">
        <v>68</v>
      </c>
      <c r="M2" s="145" t="s">
        <v>69</v>
      </c>
      <c r="N2" s="145" t="s">
        <v>70</v>
      </c>
      <c r="O2" s="145" t="s">
        <v>71</v>
      </c>
      <c r="P2" s="145" t="s">
        <v>72</v>
      </c>
      <c r="Q2" s="146" t="s">
        <v>73</v>
      </c>
      <c r="R2" s="144" t="s">
        <v>32</v>
      </c>
      <c r="S2" s="145" t="s">
        <v>63</v>
      </c>
      <c r="T2" s="145" t="s">
        <v>64</v>
      </c>
      <c r="U2" s="145" t="s">
        <v>65</v>
      </c>
      <c r="V2" s="145" t="s">
        <v>66</v>
      </c>
      <c r="W2" s="145" t="s">
        <v>61</v>
      </c>
      <c r="X2" s="145" t="s">
        <v>67</v>
      </c>
      <c r="Y2" s="145" t="s">
        <v>68</v>
      </c>
      <c r="Z2" s="145" t="s">
        <v>69</v>
      </c>
      <c r="AA2" s="145" t="s">
        <v>70</v>
      </c>
      <c r="AB2" s="145" t="s">
        <v>71</v>
      </c>
      <c r="AC2" s="145" t="s">
        <v>72</v>
      </c>
      <c r="AD2" s="146" t="s">
        <v>73</v>
      </c>
      <c r="AE2" s="176"/>
      <c r="AF2" s="144" t="s">
        <v>32</v>
      </c>
      <c r="AG2" s="145" t="s">
        <v>63</v>
      </c>
      <c r="AH2" s="145" t="s">
        <v>64</v>
      </c>
      <c r="AI2" s="145" t="s">
        <v>65</v>
      </c>
      <c r="AJ2" s="145" t="s">
        <v>66</v>
      </c>
      <c r="AK2" s="145" t="s">
        <v>61</v>
      </c>
      <c r="AL2" s="145" t="s">
        <v>67</v>
      </c>
      <c r="AM2" s="145" t="s">
        <v>68</v>
      </c>
      <c r="AN2" s="145" t="s">
        <v>69</v>
      </c>
      <c r="AO2" s="145" t="s">
        <v>70</v>
      </c>
      <c r="AP2" s="145" t="s">
        <v>71</v>
      </c>
      <c r="AQ2" s="145" t="s">
        <v>72</v>
      </c>
      <c r="AR2" s="146" t="s">
        <v>73</v>
      </c>
      <c r="AS2" s="61" t="s">
        <v>32</v>
      </c>
      <c r="AT2" s="62" t="s">
        <v>63</v>
      </c>
      <c r="AU2" s="62" t="s">
        <v>64</v>
      </c>
      <c r="AV2" s="62" t="s">
        <v>65</v>
      </c>
      <c r="AW2" s="62" t="s">
        <v>66</v>
      </c>
      <c r="AX2" s="62" t="s">
        <v>61</v>
      </c>
      <c r="AY2" s="62" t="s">
        <v>67</v>
      </c>
      <c r="AZ2" s="62" t="s">
        <v>68</v>
      </c>
      <c r="BA2" s="62" t="s">
        <v>69</v>
      </c>
      <c r="BB2" s="62" t="s">
        <v>70</v>
      </c>
      <c r="BC2" s="62" t="s">
        <v>71</v>
      </c>
      <c r="BD2" s="62" t="s">
        <v>72</v>
      </c>
      <c r="BE2" s="63" t="s">
        <v>73</v>
      </c>
      <c r="BF2" s="61" t="s">
        <v>32</v>
      </c>
      <c r="BG2" s="62" t="s">
        <v>63</v>
      </c>
      <c r="BH2" s="62" t="s">
        <v>64</v>
      </c>
      <c r="BI2" s="62" t="s">
        <v>65</v>
      </c>
      <c r="BJ2" s="62" t="s">
        <v>66</v>
      </c>
      <c r="BK2" s="62" t="s">
        <v>61</v>
      </c>
      <c r="BL2" s="62" t="s">
        <v>67</v>
      </c>
      <c r="BM2" s="62" t="s">
        <v>68</v>
      </c>
      <c r="BN2" s="62" t="s">
        <v>69</v>
      </c>
      <c r="BO2" s="62" t="s">
        <v>70</v>
      </c>
      <c r="BP2" s="62" t="s">
        <v>71</v>
      </c>
      <c r="BQ2" s="62" t="s">
        <v>72</v>
      </c>
      <c r="BR2" s="63" t="s">
        <v>73</v>
      </c>
      <c r="BS2" s="144" t="s">
        <v>32</v>
      </c>
      <c r="BT2" s="145" t="s">
        <v>63</v>
      </c>
      <c r="BU2" s="149" t="s">
        <v>64</v>
      </c>
      <c r="BV2" s="149" t="s">
        <v>65</v>
      </c>
      <c r="BW2" s="145" t="s">
        <v>66</v>
      </c>
      <c r="BX2" s="145" t="s">
        <v>61</v>
      </c>
      <c r="BY2" s="145" t="s">
        <v>67</v>
      </c>
      <c r="BZ2" s="145" t="s">
        <v>68</v>
      </c>
      <c r="CA2" s="145" t="s">
        <v>69</v>
      </c>
      <c r="CB2" s="149" t="s">
        <v>70</v>
      </c>
      <c r="CC2" s="149" t="s">
        <v>71</v>
      </c>
      <c r="CD2" s="149" t="s">
        <v>72</v>
      </c>
      <c r="CE2" s="150" t="s">
        <v>73</v>
      </c>
    </row>
    <row r="3" spans="1:85" s="44" customFormat="1">
      <c r="A3" s="180"/>
      <c r="B3" s="181"/>
      <c r="C3" s="103">
        <v>1</v>
      </c>
      <c r="D3" s="75" t="s">
        <v>38</v>
      </c>
      <c r="E3" s="133">
        <f>SUM(F3:Q3)</f>
        <v>1942</v>
      </c>
      <c r="F3" s="142">
        <f>VLOOKUP(C2:C102,January!A2:J103,4,0)</f>
        <v>178</v>
      </c>
      <c r="G3" s="142">
        <f>VLOOKUP(C2:C65,February!A:J,4,0)</f>
        <v>162</v>
      </c>
      <c r="H3" s="142">
        <f>VLOOKUP(C2:C65,March!A:J,4,0)</f>
        <v>82</v>
      </c>
      <c r="I3" s="142">
        <f>VLOOKUP(C2:C65,April!A:J,4,0)</f>
        <v>220</v>
      </c>
      <c r="J3" s="142">
        <f>VLOOKUP(C2:C65,May!A:J,4,0)</f>
        <v>110</v>
      </c>
      <c r="K3" s="142">
        <f>VLOOKUP(C2:C65,June!A:J,4,0)</f>
        <v>99</v>
      </c>
      <c r="L3" s="142">
        <f>VLOOKUP(C2:C65,July!A:J,4,0)</f>
        <v>236</v>
      </c>
      <c r="M3" s="142">
        <f>VLOOKUP(C2:C65,August!A:J,4,0)</f>
        <v>223</v>
      </c>
      <c r="N3" s="142">
        <f>VLOOKUP(C2:C65,September!A:J,4,0)</f>
        <v>232</v>
      </c>
      <c r="O3" s="142">
        <f>VLOOKUP(C2:C65,October!A:J,4,0)</f>
        <v>189</v>
      </c>
      <c r="P3" s="142">
        <f>VLOOKUP(C2:C65,November!A:J,4,0)</f>
        <v>211</v>
      </c>
      <c r="Q3" s="143">
        <f>VLOOKUP(C2:C65,December!A:J,4,0)</f>
        <v>0</v>
      </c>
      <c r="R3" s="133">
        <f>SUM(S3:AD3)</f>
        <v>38</v>
      </c>
      <c r="S3" s="142">
        <f>VLOOKUP(C2:C102,January!A2:J103,5,0)</f>
        <v>4</v>
      </c>
      <c r="T3" s="142">
        <f>VLOOKUP(C2:C65,February!A:J,5,0)</f>
        <v>4</v>
      </c>
      <c r="U3" s="134">
        <f>VLOOKUP(C2:C65,March!A:J,5,0)</f>
        <v>2</v>
      </c>
      <c r="V3" s="142">
        <f>VLOOKUP(C2:C65,April!A:J,5,0)</f>
        <v>4</v>
      </c>
      <c r="W3" s="142">
        <f>VLOOKUP(C2:C65,May!A:J,5,0)</f>
        <v>2</v>
      </c>
      <c r="X3" s="142">
        <f>VLOOKUP(C2:C65,June!A:J,5,0)</f>
        <v>2</v>
      </c>
      <c r="Y3" s="142">
        <f>VLOOKUP(C2:C65,July!A:J,5,0)</f>
        <v>4</v>
      </c>
      <c r="Z3" s="142">
        <f>VLOOKUP(C2:C65,August!A:J,5,0)</f>
        <v>4</v>
      </c>
      <c r="AA3" s="142">
        <f>VLOOKUP(C2:C65,September!A:J,5,0)</f>
        <v>4</v>
      </c>
      <c r="AB3" s="142">
        <f>VLOOKUP(C2:C65,October!A:J,5,0)</f>
        <v>4</v>
      </c>
      <c r="AC3" s="142">
        <f>VLOOKUP(C2:C65,November!A:J,5,0)</f>
        <v>4</v>
      </c>
      <c r="AD3" s="143">
        <f>VLOOKUP(C2:C65,December!A:J,5,0)</f>
        <v>0</v>
      </c>
      <c r="AE3" s="72">
        <f>IFERROR(E3/R3,0)</f>
        <v>51.10526315789474</v>
      </c>
      <c r="AF3" s="133">
        <f>SUM(AG3:AR3)</f>
        <v>13421</v>
      </c>
      <c r="AG3" s="142">
        <f>VLOOKUP(C2:C102,January!A2:J103,3,0)</f>
        <v>1344</v>
      </c>
      <c r="AH3" s="142">
        <f>VLOOKUP(C2:C65,February!A:J,3,0)</f>
        <v>1285</v>
      </c>
      <c r="AI3" s="134">
        <f>VLOOKUP(C2:C65,March!A:J,3,0)</f>
        <v>642</v>
      </c>
      <c r="AJ3" s="142">
        <f>VLOOKUP(C2:C65,April!A:J,3,0)</f>
        <v>1463</v>
      </c>
      <c r="AK3" s="142">
        <f>VLOOKUP(C2:C65,May!A:J,3,0)</f>
        <v>710</v>
      </c>
      <c r="AL3" s="142">
        <f>VLOOKUP(C2:C65,June!A:J,3,0)</f>
        <v>674</v>
      </c>
      <c r="AM3" s="142">
        <f>VLOOKUP(C2:C65,July!A:J,3,0)</f>
        <v>1477</v>
      </c>
      <c r="AN3" s="142">
        <f>VLOOKUP(C2:C65,August!A:J,3,0)</f>
        <v>1480</v>
      </c>
      <c r="AO3" s="142">
        <f>VLOOKUP(C2:C65,September!A:J,3,0)</f>
        <v>1495</v>
      </c>
      <c r="AP3" s="142">
        <f>VLOOKUP(C2:C65,October!A:J,3,0)</f>
        <v>1369</v>
      </c>
      <c r="AQ3" s="142">
        <f>VLOOKUP(C2:C65,November!A:J,3,0)</f>
        <v>1482</v>
      </c>
      <c r="AR3" s="143">
        <f>VLOOKUP(C2:C65,December!A:J,3,0)</f>
        <v>0</v>
      </c>
      <c r="AS3" s="92">
        <f>SUM(AT3:BE3)</f>
        <v>16</v>
      </c>
      <c r="AT3" s="68">
        <f>VLOOKUP(C2:C102,January!A:J,8,0)</f>
        <v>0</v>
      </c>
      <c r="AU3" s="64">
        <f>VLOOKUP(C2:C65,February!A:J,8,0)</f>
        <v>1</v>
      </c>
      <c r="AV3" s="68">
        <f>VLOOKUP(C2:C102,March!A:J,8,0)</f>
        <v>0</v>
      </c>
      <c r="AW3" s="64">
        <f>VLOOKUP(C2:C65,April!A:J,8,0)</f>
        <v>1</v>
      </c>
      <c r="AX3" s="64">
        <f>VLOOKUP(C2:C65,May!A:J,8,0)</f>
        <v>1</v>
      </c>
      <c r="AY3" s="64">
        <f>VLOOKUP(C2:C65,June!A:J,8,0)</f>
        <v>0</v>
      </c>
      <c r="AZ3" s="64">
        <f>VLOOKUP(C2:C65,July!A:J,8,0)</f>
        <v>4</v>
      </c>
      <c r="BA3" s="64">
        <f>VLOOKUP(C2:C65,August!A:J,8,0)</f>
        <v>1</v>
      </c>
      <c r="BB3" s="64">
        <f>VLOOKUP(C2:C65,September!A:J,8,0)</f>
        <v>3</v>
      </c>
      <c r="BC3" s="64">
        <f>VLOOKUP(C2:C65,October!A:J,8,0)</f>
        <v>2</v>
      </c>
      <c r="BD3" s="64">
        <f>VLOOKUP(C2:C65,November!A:J,8,0)</f>
        <v>3</v>
      </c>
      <c r="BE3" s="70">
        <f>VLOOKUP(C2:C65,December!A:J,8,0)</f>
        <v>0</v>
      </c>
      <c r="BF3" s="92">
        <f>SUM(BG3:BR3)</f>
        <v>1</v>
      </c>
      <c r="BG3" s="64">
        <f>VLOOKUP(C3:C65,January!A:J,9,0)</f>
        <v>0</v>
      </c>
      <c r="BH3" s="64">
        <f>VLOOKUP(C3:C65,February!A:J,9,0)</f>
        <v>0</v>
      </c>
      <c r="BI3" s="68">
        <f>VLOOKUP(C2:C65,March!A:J,9,0)</f>
        <v>0</v>
      </c>
      <c r="BJ3" s="64">
        <f>VLOOKUP(C2:C65,April!A:J,9,0)</f>
        <v>0</v>
      </c>
      <c r="BK3" s="64">
        <f>VLOOKUP(C2:C65,May!A:J,9,0)</f>
        <v>0</v>
      </c>
      <c r="BL3" s="64">
        <f>VLOOKUP(C2:C65,June!A:J,9,0)</f>
        <v>0</v>
      </c>
      <c r="BM3" s="64">
        <f>VLOOKUP(C2:C65,July!A:J,9,0)</f>
        <v>0</v>
      </c>
      <c r="BN3" s="64">
        <f>VLOOKUP(C2:C65,August!A:J,9,0)</f>
        <v>0</v>
      </c>
      <c r="BO3" s="64">
        <f>VLOOKUP(C2:C65,September!A:J,9,0)</f>
        <v>0</v>
      </c>
      <c r="BP3" s="64">
        <f>VLOOKUP(C2:C65,October!A:J,9,0)</f>
        <v>0</v>
      </c>
      <c r="BQ3" s="64">
        <f>VLOOKUP(C2:C65,November!A:J,9,0)</f>
        <v>1</v>
      </c>
      <c r="BR3" s="70">
        <f>VLOOKUP(C2:C65,December!A:J,9,0)</f>
        <v>0</v>
      </c>
      <c r="BS3" s="133">
        <f>SUM(BT3:CE3)</f>
        <v>73</v>
      </c>
      <c r="BT3" s="142">
        <f>VLOOKUP(C2:C65,January!A2:J103,10,0)</f>
        <v>7</v>
      </c>
      <c r="BU3" s="142">
        <f>VLOOKUP(C2:C65,February!A:J,10,0)</f>
        <v>7</v>
      </c>
      <c r="BV3" s="134">
        <f>VLOOKUP(C2:C65,March!A:J,10,0)</f>
        <v>5</v>
      </c>
      <c r="BW3" s="142">
        <f>VLOOKUP(C2:C65,April!A:J,10,0)</f>
        <v>9</v>
      </c>
      <c r="BX3" s="142">
        <f>VLOOKUP(C2:C65,May!A:J,10,0)</f>
        <v>3</v>
      </c>
      <c r="BY3" s="142">
        <f>VLOOKUP(C2:C65,June!A:J,10,0)</f>
        <v>0</v>
      </c>
      <c r="BZ3" s="142">
        <f>VLOOKUP(C2:C65,July!A:J,10,0)</f>
        <v>10</v>
      </c>
      <c r="CA3" s="142">
        <f>VLOOKUP(C2:C65,August!A:J,10,0)</f>
        <v>8</v>
      </c>
      <c r="CB3" s="147">
        <f>VLOOKUP(C2:C65,September!A:J,10,0)</f>
        <v>11</v>
      </c>
      <c r="CC3" s="147">
        <f>VLOOKUP(C2:C65,October!A:J,10,0)</f>
        <v>6</v>
      </c>
      <c r="CD3" s="147">
        <f>VLOOKUP(C2:C65,November!A:J,10,0)</f>
        <v>7</v>
      </c>
      <c r="CE3" s="148">
        <f>VLOOKUP(C2:C65,December!A:J,10,0)</f>
        <v>0</v>
      </c>
    </row>
    <row r="4" spans="1:85" s="44" customFormat="1">
      <c r="A4" s="87" t="s">
        <v>152</v>
      </c>
      <c r="B4" s="87"/>
      <c r="C4" s="105">
        <v>904</v>
      </c>
      <c r="D4" s="84" t="s">
        <v>40</v>
      </c>
      <c r="E4" s="93">
        <f>SUM(F4:Q4)</f>
        <v>1839</v>
      </c>
      <c r="F4" s="45">
        <f>VLOOKUP(C3:C103,January!A49:J150,4,0)</f>
        <v>188</v>
      </c>
      <c r="G4" s="45">
        <f>VLOOKUP(C3:C66,February!A:J,4,0)</f>
        <v>212</v>
      </c>
      <c r="H4" s="45">
        <f>VLOOKUP(C3:C66,March!A:J,4,0)</f>
        <v>85</v>
      </c>
      <c r="I4" s="45">
        <f>VLOOKUP(C3:C66,April!A:J,4,0)</f>
        <v>220</v>
      </c>
      <c r="J4" s="45">
        <f>VLOOKUP(C3:C66,May!A:J,4,0)</f>
        <v>97</v>
      </c>
      <c r="K4" s="45">
        <f>VLOOKUP(C3:C66,June!A:J,4,0)</f>
        <v>191</v>
      </c>
      <c r="L4" s="45">
        <f>VLOOKUP(C3:C66,July!A:J,4,0)</f>
        <v>140</v>
      </c>
      <c r="M4" s="45">
        <f>VLOOKUP(C3:C66,August!A:J,4,0)</f>
        <v>193</v>
      </c>
      <c r="N4" s="45">
        <f>VLOOKUP(C3:C66,September!A:J,4,0)</f>
        <v>168</v>
      </c>
      <c r="O4" s="45">
        <f>VLOOKUP(C3:C66,October!A:J,4,0)</f>
        <v>182</v>
      </c>
      <c r="P4" s="45">
        <f>VLOOKUP(C3:C66,November!A:J,4,0)</f>
        <v>163</v>
      </c>
      <c r="Q4" s="113">
        <f>VLOOKUP(C3:C66,December!A:J,4,0)</f>
        <v>0</v>
      </c>
      <c r="R4" s="93">
        <f>SUM(S4:AD4)</f>
        <v>38</v>
      </c>
      <c r="S4" s="45">
        <f>VLOOKUP(C3:C103,January!A49:J150,5,0)</f>
        <v>4</v>
      </c>
      <c r="T4" s="45">
        <f>VLOOKUP(C3:C66,February!A:J,5,0)</f>
        <v>4</v>
      </c>
      <c r="U4" s="85">
        <f>VLOOKUP(C3:C66,March!A:J,5,0)</f>
        <v>2</v>
      </c>
      <c r="V4" s="45">
        <f>VLOOKUP(C3:C66,April!A:J,5,0)</f>
        <v>4</v>
      </c>
      <c r="W4" s="45">
        <f>VLOOKUP(C3:C66,May!A:J,5,0)</f>
        <v>2</v>
      </c>
      <c r="X4" s="45">
        <f>VLOOKUP(C3:C66,June!A:J,5,0)</f>
        <v>4</v>
      </c>
      <c r="Y4" s="45">
        <f>VLOOKUP(C3:C66,July!A:J,5,0)</f>
        <v>3</v>
      </c>
      <c r="Z4" s="45">
        <f>VLOOKUP(C3:C66,August!A:J,5,0)</f>
        <v>4</v>
      </c>
      <c r="AA4" s="45">
        <f>VLOOKUP(C3:C66,September!A:J,5,0)</f>
        <v>3</v>
      </c>
      <c r="AB4" s="45">
        <f>VLOOKUP(C3:C66,October!A:J,5,0)</f>
        <v>4</v>
      </c>
      <c r="AC4" s="45">
        <f>VLOOKUP(C3:C66,November!A:J,5,0)</f>
        <v>4</v>
      </c>
      <c r="AD4" s="113">
        <f>VLOOKUP(C3:C66,December!A:J,5,0)</f>
        <v>0</v>
      </c>
      <c r="AE4" s="86">
        <f>IFERROR(E4/R4,0)</f>
        <v>48.39473684210526</v>
      </c>
      <c r="AF4" s="93">
        <f>SUM(AG4:AR4)</f>
        <v>12776</v>
      </c>
      <c r="AG4" s="45">
        <f>VLOOKUP(C3:C103,January!A49:J150,3,0)</f>
        <v>1334</v>
      </c>
      <c r="AH4" s="45">
        <f>VLOOKUP(C3:C66,February!A:J,3,0)</f>
        <v>1449</v>
      </c>
      <c r="AI4" s="85">
        <f>VLOOKUP(C3:C66,March!A:J,3,0)</f>
        <v>667</v>
      </c>
      <c r="AJ4" s="45">
        <f>VLOOKUP(C3:C66,April!A:J,3,0)</f>
        <v>1410</v>
      </c>
      <c r="AK4" s="45">
        <f>VLOOKUP(C3:C66,May!A:J,3,0)</f>
        <v>684</v>
      </c>
      <c r="AL4" s="45">
        <f>VLOOKUP(C3:C66,June!A:J,3,0)</f>
        <v>1343</v>
      </c>
      <c r="AM4" s="45">
        <f>VLOOKUP(C3:C66,July!A:J,3,0)</f>
        <v>958</v>
      </c>
      <c r="AN4" s="45">
        <f>VLOOKUP(C3:C66,August!A:J,3,0)</f>
        <v>1254</v>
      </c>
      <c r="AO4" s="45">
        <f>VLOOKUP(C3:C66,September!A:J,3,0)</f>
        <v>1050</v>
      </c>
      <c r="AP4" s="45">
        <f>VLOOKUP(C3:C66,October!A:J,3,0)</f>
        <v>1406</v>
      </c>
      <c r="AQ4" s="45">
        <f>VLOOKUP(C3:C66,November!A:J,3,0)</f>
        <v>1221</v>
      </c>
      <c r="AR4" s="113">
        <f>VLOOKUP(C3:C66,December!A:J,3,0)</f>
        <v>0</v>
      </c>
      <c r="AS4" s="93">
        <f>SUM(AT4:BE4)</f>
        <v>8</v>
      </c>
      <c r="AT4" s="85">
        <f>VLOOKUP(C3:C103,January!A:J,8,0)</f>
        <v>2</v>
      </c>
      <c r="AU4" s="45">
        <f>VLOOKUP(C3:C66,February!A:J,8,0)</f>
        <v>1</v>
      </c>
      <c r="AV4" s="85">
        <f>VLOOKUP(C3:C103,March!A:J,8,0)</f>
        <v>1</v>
      </c>
      <c r="AW4" s="45">
        <f>VLOOKUP(C3:C66,April!A:J,8,0)</f>
        <v>1</v>
      </c>
      <c r="AX4" s="45">
        <f>VLOOKUP(C3:C66,May!A:J,8,0)</f>
        <v>0</v>
      </c>
      <c r="AY4" s="45">
        <f>VLOOKUP(C3:C66,June!A:J,8,0)</f>
        <v>1</v>
      </c>
      <c r="AZ4" s="45">
        <f>VLOOKUP(C3:C66,July!A:J,8,0)</f>
        <v>0</v>
      </c>
      <c r="BA4" s="45">
        <f>VLOOKUP(C3:C66,August!A:J,8,0)</f>
        <v>1</v>
      </c>
      <c r="BB4" s="45">
        <f>VLOOKUP(C3:C66,September!A:J,8,0)</f>
        <v>1</v>
      </c>
      <c r="BC4" s="45">
        <f>VLOOKUP(C3:C66,October!A:J,8,0)</f>
        <v>0</v>
      </c>
      <c r="BD4" s="45">
        <f>VLOOKUP(C3:C66,November!A:J,8,0)</f>
        <v>0</v>
      </c>
      <c r="BE4" s="113">
        <f>VLOOKUP(C3:C66,December!A:J,8,0)</f>
        <v>0</v>
      </c>
      <c r="BF4" s="93">
        <f>SUM(BG4:BR4)</f>
        <v>1</v>
      </c>
      <c r="BG4" s="45">
        <f>VLOOKUP(C4:C66,January!A:J,9,0)</f>
        <v>0</v>
      </c>
      <c r="BH4" s="45">
        <f>VLOOKUP(C4:C66,February!A:J,9,0)</f>
        <v>0</v>
      </c>
      <c r="BI4" s="85">
        <f>VLOOKUP(C3:C66,March!A:J,9,0)</f>
        <v>0</v>
      </c>
      <c r="BJ4" s="45">
        <f>VLOOKUP(C3:C66,April!A:J,9,0)</f>
        <v>0</v>
      </c>
      <c r="BK4" s="45">
        <f>VLOOKUP(C3:C66,May!A:J,9,0)</f>
        <v>0</v>
      </c>
      <c r="BL4" s="45">
        <f>VLOOKUP(C3:C66,June!A:J,9,0)</f>
        <v>0</v>
      </c>
      <c r="BM4" s="45">
        <f>VLOOKUP(C3:C66,July!A:J,9,0)</f>
        <v>0</v>
      </c>
      <c r="BN4" s="45">
        <f>VLOOKUP(C3:C66,August!A:J,9,0)</f>
        <v>0</v>
      </c>
      <c r="BO4" s="45">
        <f>VLOOKUP(C3:C66,September!A:J,9,0)</f>
        <v>0</v>
      </c>
      <c r="BP4" s="45">
        <f>VLOOKUP(C3:C66,October!A:J,9,0)</f>
        <v>0</v>
      </c>
      <c r="BQ4" s="45">
        <f>VLOOKUP(C3:C66,November!A:J,9,0)</f>
        <v>1</v>
      </c>
      <c r="BR4" s="113">
        <f>VLOOKUP(C3:C66,December!A:J,9,0)</f>
        <v>0</v>
      </c>
      <c r="BS4" s="93">
        <f>SUM(BT4:CE4)</f>
        <v>61</v>
      </c>
      <c r="BT4" s="45">
        <f>VLOOKUP(C3:C66,January!A49:J150,10,0)</f>
        <v>8</v>
      </c>
      <c r="BU4" s="45">
        <f>VLOOKUP(C3:C66,February!A:J,10,0)</f>
        <v>8</v>
      </c>
      <c r="BV4" s="85">
        <f>VLOOKUP(C3:C66,March!A:J,10,0)</f>
        <v>3</v>
      </c>
      <c r="BW4" s="45">
        <f>VLOOKUP(C3:C66,April!A:J,10,0)</f>
        <v>10</v>
      </c>
      <c r="BX4" s="45">
        <f>VLOOKUP(C3:C66,May!A:J,10,0)</f>
        <v>2</v>
      </c>
      <c r="BY4" s="45">
        <f>VLOOKUP(C3:C66,June!A:J,10,0)</f>
        <v>4</v>
      </c>
      <c r="BZ4" s="45">
        <f>VLOOKUP(C3:C66,July!A:J,10,0)</f>
        <v>1</v>
      </c>
      <c r="CA4" s="45">
        <f>VLOOKUP(C3:C66,August!A:J,10,0)</f>
        <v>6</v>
      </c>
      <c r="CB4" s="136">
        <f>VLOOKUP(C3:C66,September!A:J,10,0)</f>
        <v>7</v>
      </c>
      <c r="CC4" s="136">
        <f>VLOOKUP(C3:C66,October!A:J,10,0)</f>
        <v>6</v>
      </c>
      <c r="CD4" s="136">
        <f>VLOOKUP(C3:C66,November!A:J,10,0)</f>
        <v>6</v>
      </c>
      <c r="CE4" s="79">
        <f>VLOOKUP(C3:C66,December!A:J,10,0)</f>
        <v>0</v>
      </c>
    </row>
    <row r="5" spans="1:85" s="44" customFormat="1">
      <c r="A5" s="87"/>
      <c r="B5" s="182"/>
      <c r="C5" s="104">
        <v>100</v>
      </c>
      <c r="D5" s="76" t="s">
        <v>41</v>
      </c>
      <c r="E5" s="94">
        <f>SUM(F5:Q5)</f>
        <v>1546</v>
      </c>
      <c r="F5" s="42">
        <f>VLOOKUP(C4:C104,January!A11:J112,4,0)</f>
        <v>151</v>
      </c>
      <c r="G5" s="42">
        <f>VLOOKUP(C4:C67,February!A:J,4,0)</f>
        <v>149</v>
      </c>
      <c r="H5" s="42">
        <f>VLOOKUP(C4:C67,March!A:J,4,0)</f>
        <v>0</v>
      </c>
      <c r="I5" s="42">
        <f>VLOOKUP(C4:C67,April!A:J,4,0)</f>
        <v>47</v>
      </c>
      <c r="J5" s="42">
        <f>VLOOKUP(C4:C67,May!A:J,4,0)</f>
        <v>66</v>
      </c>
      <c r="K5" s="42">
        <f>VLOOKUP(C4:C67,June!A:J,4,0)</f>
        <v>156</v>
      </c>
      <c r="L5" s="42">
        <f>VLOOKUP(C4:C67,July!A:J,4,0)</f>
        <v>192</v>
      </c>
      <c r="M5" s="42">
        <f>VLOOKUP(C4:C67,August!A:J,4,0)</f>
        <v>194</v>
      </c>
      <c r="N5" s="42">
        <f>VLOOKUP(C4:C67,September!A:J,4,0)</f>
        <v>237</v>
      </c>
      <c r="O5" s="42">
        <f>VLOOKUP(C4:C67,October!A:J,4,0)</f>
        <v>177</v>
      </c>
      <c r="P5" s="42">
        <f>VLOOKUP(C4:C67,November!A:J,4,0)</f>
        <v>177</v>
      </c>
      <c r="Q5" s="71">
        <f>VLOOKUP(C4:C67,December!A:J,4,0)</f>
        <v>0</v>
      </c>
      <c r="R5" s="94">
        <f>SUM(S5:AD5)</f>
        <v>36</v>
      </c>
      <c r="S5" s="42">
        <f>VLOOKUP(C4:C104,January!A11:J112,5,0)</f>
        <v>4</v>
      </c>
      <c r="T5" s="42">
        <f>VLOOKUP(C4:C67,February!A:J,5,0)</f>
        <v>4</v>
      </c>
      <c r="U5" s="69">
        <f>VLOOKUP(C4:C67,March!A:J,5,0)</f>
        <v>0</v>
      </c>
      <c r="V5" s="42">
        <f>VLOOKUP(C4:C67,April!A:J,5,0)</f>
        <v>1</v>
      </c>
      <c r="W5" s="42">
        <f>VLOOKUP(C4:C67,May!A:J,5,0)</f>
        <v>2</v>
      </c>
      <c r="X5" s="42">
        <f>VLOOKUP(C4:C67,June!A:J,5,0)</f>
        <v>4</v>
      </c>
      <c r="Y5" s="42">
        <f>VLOOKUP(C4:C67,July!A:J,5,0)</f>
        <v>4</v>
      </c>
      <c r="Z5" s="42">
        <f>VLOOKUP(C4:C67,August!A:J,5,0)</f>
        <v>4</v>
      </c>
      <c r="AA5" s="42">
        <f>VLOOKUP(C4:C67,September!A:J,5,0)</f>
        <v>5</v>
      </c>
      <c r="AB5" s="42">
        <f>VLOOKUP(C4:C67,October!A:J,5,0)</f>
        <v>4</v>
      </c>
      <c r="AC5" s="42">
        <f>VLOOKUP(C4:C67,November!A:J,5,0)</f>
        <v>4</v>
      </c>
      <c r="AD5" s="71">
        <f>VLOOKUP(C4:C67,December!A:J,5,0)</f>
        <v>0</v>
      </c>
      <c r="AE5" s="73">
        <f>IFERROR(E5/R5,0)</f>
        <v>42.944444444444443</v>
      </c>
      <c r="AF5" s="94">
        <f>SUM(AG5:AR5)</f>
        <v>11722</v>
      </c>
      <c r="AG5" s="42">
        <f>VLOOKUP(C4:C104,January!A11:J112,3,0)</f>
        <v>1200</v>
      </c>
      <c r="AH5" s="42">
        <f>VLOOKUP(C4:C67,February!A:J,3,0)</f>
        <v>1368</v>
      </c>
      <c r="AI5" s="69">
        <f>VLOOKUP(C4:C67,March!A:J,3,0)</f>
        <v>0</v>
      </c>
      <c r="AJ5" s="42">
        <f>VLOOKUP(C4:C67,April!A:J,3,0)</f>
        <v>296</v>
      </c>
      <c r="AK5" s="42">
        <f>VLOOKUP(C4:C67,May!A:J,3,0)</f>
        <v>566</v>
      </c>
      <c r="AL5" s="42">
        <f>VLOOKUP(C4:C67,June!A:J,3,0)</f>
        <v>1027</v>
      </c>
      <c r="AM5" s="42">
        <f>VLOOKUP(C4:C67,July!A:J,3,0)</f>
        <v>1354</v>
      </c>
      <c r="AN5" s="42">
        <f>VLOOKUP(C4:C67,August!A:J,3,0)</f>
        <v>1391</v>
      </c>
      <c r="AO5" s="42">
        <f>VLOOKUP(C4:C67,September!A:J,3,0)</f>
        <v>1750</v>
      </c>
      <c r="AP5" s="42">
        <f>VLOOKUP(C4:C67,October!A:J,3,0)</f>
        <v>1392</v>
      </c>
      <c r="AQ5" s="42">
        <f>VLOOKUP(C4:C67,November!A:J,3,0)</f>
        <v>1378</v>
      </c>
      <c r="AR5" s="71">
        <f>VLOOKUP(C4:C67,December!A:J,3,0)</f>
        <v>0</v>
      </c>
      <c r="AS5" s="94">
        <f>SUM(AT5:BE5)</f>
        <v>0</v>
      </c>
      <c r="AT5" s="69">
        <f>VLOOKUP(C4:C104,January!A:J,8,0)</f>
        <v>0</v>
      </c>
      <c r="AU5" s="42">
        <f>VLOOKUP(C4:C67,February!A:J,8,0)</f>
        <v>0</v>
      </c>
      <c r="AV5" s="42">
        <f>VLOOKUP(C4:C104,March!A:J,8,0)</f>
        <v>0</v>
      </c>
      <c r="AW5" s="42">
        <f>VLOOKUP(C4:C67,April!A:J,8,0)</f>
        <v>0</v>
      </c>
      <c r="AX5" s="42">
        <f>VLOOKUP(C4:C67,May!A:J,8,0)</f>
        <v>0</v>
      </c>
      <c r="AY5" s="42">
        <f>VLOOKUP(C4:C67,June!A:J,8,0)</f>
        <v>0</v>
      </c>
      <c r="AZ5" s="42">
        <f>VLOOKUP(C4:C67,July!A:J,8,0)</f>
        <v>0</v>
      </c>
      <c r="BA5" s="42">
        <f>VLOOKUP(C4:C67,August!A:J,8,0)</f>
        <v>0</v>
      </c>
      <c r="BB5" s="42">
        <f>VLOOKUP(C4:C67,September!A:J,8,0)</f>
        <v>0</v>
      </c>
      <c r="BC5" s="42">
        <f>VLOOKUP(C4:C67,October!A:J,8,0)</f>
        <v>0</v>
      </c>
      <c r="BD5" s="42">
        <f>VLOOKUP(C4:C67,November!A:J,8,0)</f>
        <v>0</v>
      </c>
      <c r="BE5" s="71">
        <f>VLOOKUP(C4:C67,December!A:J,8,0)</f>
        <v>0</v>
      </c>
      <c r="BF5" s="94">
        <f>SUM(BG5:BR5)</f>
        <v>2</v>
      </c>
      <c r="BG5" s="42">
        <f>VLOOKUP(C5:C67,January!A:J,9,0)</f>
        <v>1</v>
      </c>
      <c r="BH5" s="42">
        <f>VLOOKUP(C5:C67,February!A:J,9,0)</f>
        <v>0</v>
      </c>
      <c r="BI5" s="42">
        <f>VLOOKUP(C4:C67,March!A:J,9,0)</f>
        <v>0</v>
      </c>
      <c r="BJ5" s="42">
        <f>VLOOKUP(C4:C67,April!A:J,9,0)</f>
        <v>0</v>
      </c>
      <c r="BK5" s="42">
        <f>VLOOKUP(C4:C67,May!A:J,9,0)</f>
        <v>1</v>
      </c>
      <c r="BL5" s="42">
        <f>VLOOKUP(C4:C67,June!A:J,9,0)</f>
        <v>0</v>
      </c>
      <c r="BM5" s="42">
        <f>VLOOKUP(C4:C67,July!A:J,9,0)</f>
        <v>0</v>
      </c>
      <c r="BN5" s="42">
        <f>VLOOKUP(C4:C67,August!A:J,9,0)</f>
        <v>0</v>
      </c>
      <c r="BO5" s="42">
        <f>VLOOKUP(C4:C67,September!A:J,9,0)</f>
        <v>0</v>
      </c>
      <c r="BP5" s="42">
        <f>VLOOKUP(C4:C67,October!A:J,9,0)</f>
        <v>0</v>
      </c>
      <c r="BQ5" s="42">
        <f>VLOOKUP(C4:C67,November!A:J,9,0)</f>
        <v>0</v>
      </c>
      <c r="BR5" s="71">
        <f>VLOOKUP(C4:C67,December!A:J,9,0)</f>
        <v>0</v>
      </c>
      <c r="BS5" s="94">
        <f>SUM(BT5:CE5)</f>
        <v>17</v>
      </c>
      <c r="BT5" s="42">
        <f>VLOOKUP(C4:C67,January!A11:J112,10,0)</f>
        <v>2</v>
      </c>
      <c r="BU5" s="42">
        <f>VLOOKUP(C4:C67,February!A:J,10,0)</f>
        <v>0</v>
      </c>
      <c r="BV5" s="42">
        <f>VLOOKUP(C4:C67,March!A:J,10,0)</f>
        <v>0</v>
      </c>
      <c r="BW5" s="42">
        <f>VLOOKUP(C4:C67,April!A:J,10,0)</f>
        <v>0</v>
      </c>
      <c r="BX5" s="42">
        <f>VLOOKUP(C4:C67,May!A:J,10,0)</f>
        <v>0</v>
      </c>
      <c r="BY5" s="42">
        <f>VLOOKUP(C4:C67,June!A:J,10,0)</f>
        <v>2</v>
      </c>
      <c r="BZ5" s="42">
        <f>VLOOKUP(C4:C67,July!A:J,10,0)</f>
        <v>1</v>
      </c>
      <c r="CA5" s="42">
        <f>VLOOKUP(C4:C67,August!A:J,10,0)</f>
        <v>0</v>
      </c>
      <c r="CB5" s="41">
        <f>VLOOKUP(C4:C67,September!A:J,10,0)</f>
        <v>4</v>
      </c>
      <c r="CC5" s="41">
        <f>VLOOKUP(C4:C67,October!A:J,10,0)</f>
        <v>5</v>
      </c>
      <c r="CD5" s="41">
        <f>VLOOKUP(C4:C67,November!A:J,10,0)</f>
        <v>3</v>
      </c>
      <c r="CE5" s="78">
        <f>VLOOKUP(C4:C67,December!A:J,10,0)</f>
        <v>0</v>
      </c>
    </row>
    <row r="6" spans="1:85" s="44" customFormat="1">
      <c r="A6" s="109"/>
      <c r="B6" s="109" t="s">
        <v>152</v>
      </c>
      <c r="C6" s="105">
        <v>259</v>
      </c>
      <c r="D6" s="84" t="s">
        <v>42</v>
      </c>
      <c r="E6" s="93">
        <f>SUM(F6:Q6)</f>
        <v>1496</v>
      </c>
      <c r="F6" s="45">
        <f>VLOOKUP(C5:C105,January!A30:J131,4,0)</f>
        <v>104</v>
      </c>
      <c r="G6" s="45">
        <f>VLOOKUP(C5:C68,February!A:J,4,0)</f>
        <v>135</v>
      </c>
      <c r="H6" s="45">
        <f>VLOOKUP(C5:C68,March!A:J,4,0)</f>
        <v>68</v>
      </c>
      <c r="I6" s="45">
        <f>VLOOKUP(C5:C68,April!A:J,4,0)</f>
        <v>213</v>
      </c>
      <c r="J6" s="45">
        <f>VLOOKUP(C5:C68,May!A:J,4,0)</f>
        <v>91</v>
      </c>
      <c r="K6" s="45">
        <f>VLOOKUP(C5:C68,June!A:J,4,0)</f>
        <v>175</v>
      </c>
      <c r="L6" s="45">
        <f>VLOOKUP(C5:C68,July!A:J,4,0)</f>
        <v>120</v>
      </c>
      <c r="M6" s="45">
        <f>VLOOKUP(C5:C68,August!A:J,4,0)</f>
        <v>166</v>
      </c>
      <c r="N6" s="45">
        <f>VLOOKUP(C5:C68,September!A:J,4,0)</f>
        <v>156</v>
      </c>
      <c r="O6" s="45">
        <f>VLOOKUP(C5:C68,October!A:J,4,0)</f>
        <v>79</v>
      </c>
      <c r="P6" s="45">
        <f>VLOOKUP(C5:C68,November!A:J,4,0)</f>
        <v>189</v>
      </c>
      <c r="Q6" s="113">
        <f>VLOOKUP(C5:C68,December!A:J,4,0)</f>
        <v>0</v>
      </c>
      <c r="R6" s="93">
        <f>SUM(S6:AD6)</f>
        <v>36</v>
      </c>
      <c r="S6" s="45">
        <f>VLOOKUP(C5:C105,January!A30:J131,5,0)</f>
        <v>4</v>
      </c>
      <c r="T6" s="45">
        <f>VLOOKUP(C5:C68,February!A:J,5,0)</f>
        <v>3</v>
      </c>
      <c r="U6" s="85">
        <f>VLOOKUP(C5:C68,March!A:J,5,0)</f>
        <v>2</v>
      </c>
      <c r="V6" s="45">
        <f>VLOOKUP(C5:C68,April!A:J,5,0)</f>
        <v>5</v>
      </c>
      <c r="W6" s="45">
        <f>VLOOKUP(C5:C68,May!A:J,5,0)</f>
        <v>2</v>
      </c>
      <c r="X6" s="45">
        <f>VLOOKUP(C5:C68,June!A:J,5,0)</f>
        <v>3</v>
      </c>
      <c r="Y6" s="45">
        <f>VLOOKUP(C5:C68,July!A:J,5,0)</f>
        <v>3</v>
      </c>
      <c r="Z6" s="45">
        <f>VLOOKUP(C5:C68,August!A:J,5,0)</f>
        <v>4</v>
      </c>
      <c r="AA6" s="45">
        <f>VLOOKUP(C5:C68,September!A:J,5,0)</f>
        <v>4</v>
      </c>
      <c r="AB6" s="45">
        <f>VLOOKUP(C5:C68,October!A:J,5,0)</f>
        <v>2</v>
      </c>
      <c r="AC6" s="45">
        <f>VLOOKUP(C5:C68,November!A:J,5,0)</f>
        <v>4</v>
      </c>
      <c r="AD6" s="113">
        <f>VLOOKUP(C5:C68,December!A:J,5,0)</f>
        <v>0</v>
      </c>
      <c r="AE6" s="86">
        <f>IFERROR(E6/R6,0)</f>
        <v>41.555555555555557</v>
      </c>
      <c r="AF6" s="93">
        <f>SUM(AG6:AR6)</f>
        <v>11399</v>
      </c>
      <c r="AG6" s="45">
        <f>VLOOKUP(C5:C105,January!A30:J131,3,0)</f>
        <v>885</v>
      </c>
      <c r="AH6" s="45">
        <f>VLOOKUP(C5:C68,February!A:J,3,0)</f>
        <v>1068</v>
      </c>
      <c r="AI6" s="85">
        <f>VLOOKUP(C5:C68,March!A:J,3,0)</f>
        <v>572</v>
      </c>
      <c r="AJ6" s="45">
        <f>VLOOKUP(C5:C68,April!A:J,3,0)</f>
        <v>1632</v>
      </c>
      <c r="AK6" s="45">
        <f>VLOOKUP(C5:C68,May!A:J,3,0)</f>
        <v>657</v>
      </c>
      <c r="AL6" s="45">
        <f>VLOOKUP(C5:C68,June!A:J,3,0)</f>
        <v>1076</v>
      </c>
      <c r="AM6" s="45">
        <f>VLOOKUP(C5:C68,July!A:J,3,0)</f>
        <v>930</v>
      </c>
      <c r="AN6" s="45">
        <f>VLOOKUP(C5:C68,August!A:J,3,0)</f>
        <v>1330</v>
      </c>
      <c r="AO6" s="45">
        <f>VLOOKUP(C5:C68,September!A:J,3,0)</f>
        <v>1196</v>
      </c>
      <c r="AP6" s="45">
        <f>VLOOKUP(C5:C68,October!A:J,3,0)</f>
        <v>691</v>
      </c>
      <c r="AQ6" s="45">
        <f>VLOOKUP(C5:C68,November!A:J,3,0)</f>
        <v>1362</v>
      </c>
      <c r="AR6" s="113">
        <f>VLOOKUP(C5:C68,December!A:J,3,0)</f>
        <v>0</v>
      </c>
      <c r="AS6" s="93">
        <f>SUM(AT6:BE6)</f>
        <v>3</v>
      </c>
      <c r="AT6" s="85">
        <f>VLOOKUP(C5:C105,January!A:J,8,0)</f>
        <v>0</v>
      </c>
      <c r="AU6" s="45">
        <f>VLOOKUP(C5:C68,February!A:J,8,0)</f>
        <v>0</v>
      </c>
      <c r="AV6" s="45">
        <f>VLOOKUP(C5:C105,March!A:J,8,0)</f>
        <v>0</v>
      </c>
      <c r="AW6" s="45">
        <f>VLOOKUP(C5:C68,April!A:J,8,0)</f>
        <v>1</v>
      </c>
      <c r="AX6" s="45">
        <f>VLOOKUP(C5:C68,May!A:J,8,0)</f>
        <v>0</v>
      </c>
      <c r="AY6" s="45">
        <f>VLOOKUP(C5:C68,June!A:J,8,0)</f>
        <v>2</v>
      </c>
      <c r="AZ6" s="45">
        <f>VLOOKUP(C5:C68,July!A:J,8,0)</f>
        <v>0</v>
      </c>
      <c r="BA6" s="45">
        <f>VLOOKUP(C5:C68,August!A:J,8,0)</f>
        <v>0</v>
      </c>
      <c r="BB6" s="45">
        <f>VLOOKUP(C5:C68,September!A:J,8,0)</f>
        <v>0</v>
      </c>
      <c r="BC6" s="45">
        <f>VLOOKUP(C5:C68,October!A:J,8,0)</f>
        <v>0</v>
      </c>
      <c r="BD6" s="45">
        <f>VLOOKUP(C5:C68,November!A:J,8,0)</f>
        <v>0</v>
      </c>
      <c r="BE6" s="113">
        <f>VLOOKUP(C5:C68,December!A:J,8,0)</f>
        <v>0</v>
      </c>
      <c r="BF6" s="93">
        <f>SUM(BG6:BR6)</f>
        <v>1</v>
      </c>
      <c r="BG6" s="45">
        <f>VLOOKUP(C6:C68,January!A:J,9,0)</f>
        <v>0</v>
      </c>
      <c r="BH6" s="45">
        <f>VLOOKUP(C6:C68,February!A:J,9,0)</f>
        <v>0</v>
      </c>
      <c r="BI6" s="45">
        <f>VLOOKUP(C5:C68,March!A:J,9,0)</f>
        <v>0</v>
      </c>
      <c r="BJ6" s="45">
        <f>VLOOKUP(C5:C68,April!A:J,9,0)</f>
        <v>0</v>
      </c>
      <c r="BK6" s="45">
        <f>VLOOKUP(C5:C68,May!A:J,9,0)</f>
        <v>0</v>
      </c>
      <c r="BL6" s="45">
        <f>VLOOKUP(C5:C68,June!A:J,9,0)</f>
        <v>0</v>
      </c>
      <c r="BM6" s="45">
        <f>VLOOKUP(C5:C68,July!A:J,9,0)</f>
        <v>0</v>
      </c>
      <c r="BN6" s="45">
        <f>VLOOKUP(C5:C68,August!A:J,9,0)</f>
        <v>1</v>
      </c>
      <c r="BO6" s="45">
        <f>VLOOKUP(C5:C68,September!A:J,9,0)</f>
        <v>0</v>
      </c>
      <c r="BP6" s="45">
        <f>VLOOKUP(C5:C68,October!A:J,9,0)</f>
        <v>0</v>
      </c>
      <c r="BQ6" s="45">
        <f>VLOOKUP(C5:C68,November!A:J,9,0)</f>
        <v>0</v>
      </c>
      <c r="BR6" s="113">
        <f>VLOOKUP(C5:C68,December!A:J,9,0)</f>
        <v>0</v>
      </c>
      <c r="BS6" s="93">
        <f>SUM(BT6:CE6)</f>
        <v>27</v>
      </c>
      <c r="BT6" s="45">
        <f>VLOOKUP(C5:C68,January!A30:J131,10,0)</f>
        <v>2</v>
      </c>
      <c r="BU6" s="45">
        <f>VLOOKUP(C5:C68,February!A:J,10,0)</f>
        <v>2</v>
      </c>
      <c r="BV6" s="45">
        <f>VLOOKUP(C5:C68,March!A:J,10,0)</f>
        <v>2</v>
      </c>
      <c r="BW6" s="45">
        <f>VLOOKUP(C5:C68,April!A:J,10,0)</f>
        <v>1</v>
      </c>
      <c r="BX6" s="45">
        <f>VLOOKUP(C5:C68,May!A:J,10,0)</f>
        <v>0</v>
      </c>
      <c r="BY6" s="45">
        <f>VLOOKUP(C5:C68,June!A:J,10,0)</f>
        <v>7</v>
      </c>
      <c r="BZ6" s="45">
        <f>VLOOKUP(C5:C68,July!A:J,10,0)</f>
        <v>2</v>
      </c>
      <c r="CA6" s="45">
        <f>VLOOKUP(C5:C68,August!A:J,10,0)</f>
        <v>2</v>
      </c>
      <c r="CB6" s="136">
        <f>VLOOKUP(C5:C68,September!A:J,10,0)</f>
        <v>1</v>
      </c>
      <c r="CC6" s="136">
        <f>VLOOKUP(C5:C68,October!A:J,10,0)</f>
        <v>1</v>
      </c>
      <c r="CD6" s="136">
        <f>VLOOKUP(C5:C68,November!A:J,10,0)</f>
        <v>7</v>
      </c>
      <c r="CE6" s="79">
        <f>VLOOKUP(C5:C68,December!A:J,10,0)</f>
        <v>0</v>
      </c>
    </row>
    <row r="7" spans="1:85" s="44" customFormat="1">
      <c r="A7" s="109" t="s">
        <v>152</v>
      </c>
      <c r="B7" s="183"/>
      <c r="C7" s="104">
        <v>471</v>
      </c>
      <c r="D7" s="76" t="s">
        <v>39</v>
      </c>
      <c r="E7" s="116">
        <f>SUM(F7:Q7)</f>
        <v>1446</v>
      </c>
      <c r="F7" s="42">
        <f>VLOOKUP(C6:C106,January!A40:J141,4,0)</f>
        <v>134</v>
      </c>
      <c r="G7" s="117">
        <f>VLOOKUP(C6:C69,February!A:J,4,0)</f>
        <v>167</v>
      </c>
      <c r="H7" s="117">
        <f>VLOOKUP(C6:C69,March!A:J,4,0)</f>
        <v>46</v>
      </c>
      <c r="I7" s="42">
        <f>VLOOKUP(C6:C69,April!A:J,4,0)</f>
        <v>186</v>
      </c>
      <c r="J7" s="42">
        <f>VLOOKUP(C6:C69,May!A:J,4,0)</f>
        <v>87</v>
      </c>
      <c r="K7" s="42">
        <f>VLOOKUP(C6:C69,June!A:J,4,0)</f>
        <v>56</v>
      </c>
      <c r="L7" s="42">
        <f>VLOOKUP(C6:C69,July!A:J,4,0)</f>
        <v>153</v>
      </c>
      <c r="M7" s="42">
        <f>VLOOKUP(C6:C69,August!A:J,4,0)</f>
        <v>156</v>
      </c>
      <c r="N7" s="42">
        <f>VLOOKUP(C6:C69,September!A:J,4,0)</f>
        <v>151</v>
      </c>
      <c r="O7" s="42">
        <f>VLOOKUP(C6:C69,October!A:J,4,0)</f>
        <v>190</v>
      </c>
      <c r="P7" s="42">
        <f>VLOOKUP(C6:C69,November!A:J,4,0)</f>
        <v>120</v>
      </c>
      <c r="Q7" s="71">
        <f>VLOOKUP(C6:C69,December!A:J,4,0)</f>
        <v>0</v>
      </c>
      <c r="R7" s="116">
        <f>SUM(S7:AD7)</f>
        <v>30</v>
      </c>
      <c r="S7" s="42">
        <f>VLOOKUP(C6:C106,January!A40:J141,5,0)</f>
        <v>3</v>
      </c>
      <c r="T7" s="117">
        <f>VLOOKUP(C6:C69,February!A:J,5,0)</f>
        <v>3</v>
      </c>
      <c r="U7" s="118">
        <f>VLOOKUP(C6:C69,March!A:J,5,0)</f>
        <v>1</v>
      </c>
      <c r="V7" s="42">
        <f>VLOOKUP(C6:C69,April!A:J,5,0)</f>
        <v>4</v>
      </c>
      <c r="W7" s="42">
        <f>VLOOKUP(C6:C69,May!A:J,5,0)</f>
        <v>2</v>
      </c>
      <c r="X7" s="42">
        <f>VLOOKUP(C6:C69,June!A:J,5,0)</f>
        <v>1</v>
      </c>
      <c r="Y7" s="42">
        <f>VLOOKUP(C6:C69,July!A:J,5,0)</f>
        <v>3</v>
      </c>
      <c r="Z7" s="42">
        <f>VLOOKUP(C6:C69,August!A:J,5,0)</f>
        <v>3</v>
      </c>
      <c r="AA7" s="42">
        <f>VLOOKUP(C6:C69,September!A:J,5,0)</f>
        <v>3</v>
      </c>
      <c r="AB7" s="42">
        <f>VLOOKUP(C6:C69,October!A:J,5,0)</f>
        <v>4</v>
      </c>
      <c r="AC7" s="42">
        <f>VLOOKUP(C6:C69,November!A:J,5,0)</f>
        <v>3</v>
      </c>
      <c r="AD7" s="71">
        <f>VLOOKUP(C6:C69,December!A:J,5,0)</f>
        <v>0</v>
      </c>
      <c r="AE7" s="119">
        <f>IFERROR(E7/R7,0)</f>
        <v>48.2</v>
      </c>
      <c r="AF7" s="116">
        <f>SUM(AG7:AR7)</f>
        <v>10369</v>
      </c>
      <c r="AG7" s="42">
        <f>VLOOKUP(C6:C106,January!A40:J141,3,0)</f>
        <v>1025</v>
      </c>
      <c r="AH7" s="117">
        <f>VLOOKUP(C6:C69,February!A:J,3,0)</f>
        <v>1139</v>
      </c>
      <c r="AI7" s="118">
        <f>VLOOKUP(C6:C69,March!A:J,3,0)</f>
        <v>324</v>
      </c>
      <c r="AJ7" s="42">
        <f>VLOOKUP(C6:C69,April!A:J,3,0)</f>
        <v>1309</v>
      </c>
      <c r="AK7" s="42">
        <f>VLOOKUP(C6:C69,May!A:J,3,0)</f>
        <v>657</v>
      </c>
      <c r="AL7" s="42">
        <f>VLOOKUP(C6:C69,June!A:J,3,0)</f>
        <v>359</v>
      </c>
      <c r="AM7" s="42">
        <f>VLOOKUP(C6:C69,July!A:J,3,0)</f>
        <v>1062</v>
      </c>
      <c r="AN7" s="42">
        <f>VLOOKUP(C6:C69,August!A:J,3,0)</f>
        <v>1036</v>
      </c>
      <c r="AO7" s="42">
        <f>VLOOKUP(C6:C69,September!A:J,3,0)</f>
        <v>1081</v>
      </c>
      <c r="AP7" s="42">
        <f>VLOOKUP(C6:C69,October!A:J,3,0)</f>
        <v>1375</v>
      </c>
      <c r="AQ7" s="42">
        <f>VLOOKUP(C6:C69,November!A:J,3,0)</f>
        <v>1002</v>
      </c>
      <c r="AR7" s="71">
        <f>VLOOKUP(C6:C69,December!A:J,3,0)</f>
        <v>0</v>
      </c>
      <c r="AS7" s="116">
        <f>SUM(AT7:BE7)</f>
        <v>4</v>
      </c>
      <c r="AT7" s="118">
        <f>VLOOKUP(C6:C106,January!A:J,8,0)</f>
        <v>0</v>
      </c>
      <c r="AU7" s="117">
        <f>VLOOKUP(C6:C69,February!A:J,8,0)</f>
        <v>1</v>
      </c>
      <c r="AV7" s="117">
        <f>VLOOKUP(C6:C106,March!A:J,8,0)</f>
        <v>0</v>
      </c>
      <c r="AW7" s="42">
        <f>VLOOKUP(C6:C69,April!A:J,8,0)</f>
        <v>1</v>
      </c>
      <c r="AX7" s="42">
        <f>VLOOKUP(C6:C69,May!A:J,8,0)</f>
        <v>0</v>
      </c>
      <c r="AY7" s="42">
        <f>VLOOKUP(C6:C69,June!A:J,8,0)</f>
        <v>0</v>
      </c>
      <c r="AZ7" s="42">
        <f>VLOOKUP(C6:C69,July!A:J,8,0)</f>
        <v>0</v>
      </c>
      <c r="BA7" s="42">
        <f>VLOOKUP(C6:C69,August!A:J,8,0)</f>
        <v>1</v>
      </c>
      <c r="BB7" s="42">
        <f>VLOOKUP(C6:C69,September!A:J,8,0)</f>
        <v>0</v>
      </c>
      <c r="BC7" s="42">
        <f>VLOOKUP(C6:C69,October!A:J,8,0)</f>
        <v>1</v>
      </c>
      <c r="BD7" s="42">
        <f>VLOOKUP(C6:C69,November!A:J,8,0)</f>
        <v>0</v>
      </c>
      <c r="BE7" s="71">
        <f>VLOOKUP(C6:C69,December!A:J,8,0)</f>
        <v>0</v>
      </c>
      <c r="BF7" s="116">
        <f>SUM(BG7:BR7)</f>
        <v>0</v>
      </c>
      <c r="BG7" s="117">
        <f>VLOOKUP(C7:C69,January!A:J,9,0)</f>
        <v>0</v>
      </c>
      <c r="BH7" s="117">
        <f>VLOOKUP(C7:C69,February!A:J,9,0)</f>
        <v>0</v>
      </c>
      <c r="BI7" s="117">
        <f>VLOOKUP(C6:C69,March!A:J,9,0)</f>
        <v>0</v>
      </c>
      <c r="BJ7" s="42">
        <f>VLOOKUP(C6:C69,April!A:J,9,0)</f>
        <v>0</v>
      </c>
      <c r="BK7" s="42">
        <f>VLOOKUP(C6:C69,May!A:J,9,0)</f>
        <v>0</v>
      </c>
      <c r="BL7" s="42">
        <f>VLOOKUP(C6:C69,June!A:J,9,0)</f>
        <v>0</v>
      </c>
      <c r="BM7" s="42">
        <f>VLOOKUP(C6:C69,July!A:J,9,0)</f>
        <v>0</v>
      </c>
      <c r="BN7" s="42">
        <f>VLOOKUP(C6:C69,August!A:J,9,0)</f>
        <v>0</v>
      </c>
      <c r="BO7" s="42">
        <f>VLOOKUP(C6:C69,September!A:J,9,0)</f>
        <v>0</v>
      </c>
      <c r="BP7" s="42">
        <f>VLOOKUP(C6:C69,October!A:J,9,0)</f>
        <v>0</v>
      </c>
      <c r="BQ7" s="42">
        <f>VLOOKUP(C6:C69,November!A:J,9,0)</f>
        <v>0</v>
      </c>
      <c r="BR7" s="71">
        <f>VLOOKUP(C6:C69,December!A:J,9,0)</f>
        <v>0</v>
      </c>
      <c r="BS7" s="116">
        <f>SUM(BT7:CE7)</f>
        <v>42</v>
      </c>
      <c r="BT7" s="42">
        <f>VLOOKUP(C6:C69,January!A40:J141,10,0)</f>
        <v>3</v>
      </c>
      <c r="BU7" s="117">
        <f>VLOOKUP(C6:C69,February!A:J,10,0)</f>
        <v>7</v>
      </c>
      <c r="BV7" s="42">
        <f>VLOOKUP(C6:C69,March!A:J,10,0)</f>
        <v>0</v>
      </c>
      <c r="BW7" s="42">
        <f>VLOOKUP(C6:C69,April!A:J,10,0)</f>
        <v>7</v>
      </c>
      <c r="BX7" s="42">
        <f>VLOOKUP(C6:C69,May!A:J,10,0)</f>
        <v>1</v>
      </c>
      <c r="BY7" s="42">
        <f>VLOOKUP(C6:C69,June!A:J,10,0)</f>
        <v>2</v>
      </c>
      <c r="BZ7" s="42">
        <f>VLOOKUP(C6:C69,July!A:J,10,0)</f>
        <v>6</v>
      </c>
      <c r="CA7" s="42">
        <f>VLOOKUP(C6:C69,August!A:J,10,0)</f>
        <v>3</v>
      </c>
      <c r="CB7" s="41">
        <f>VLOOKUP(C6:C69,September!A:J,10,0)</f>
        <v>6</v>
      </c>
      <c r="CC7" s="41">
        <f>VLOOKUP(C6:C69,October!A:J,10,0)</f>
        <v>3</v>
      </c>
      <c r="CD7" s="41">
        <f>VLOOKUP(C6:C69,November!A:J,10,0)</f>
        <v>4</v>
      </c>
      <c r="CE7" s="78">
        <f>VLOOKUP(C6:C69,December!A:J,10,0)</f>
        <v>0</v>
      </c>
    </row>
    <row r="8" spans="1:85" s="44" customFormat="1">
      <c r="A8" s="87"/>
      <c r="B8" s="87"/>
      <c r="C8" s="105">
        <v>515</v>
      </c>
      <c r="D8" s="84" t="s">
        <v>156</v>
      </c>
      <c r="E8" s="93">
        <f>SUM(F8:Q8)</f>
        <v>1384</v>
      </c>
      <c r="F8" s="45">
        <f>VLOOKUP(C7:C107,January!A41:J142,4,0)</f>
        <v>145</v>
      </c>
      <c r="G8" s="45">
        <f>VLOOKUP(C7:C70,February!A:J,4,0)</f>
        <v>139</v>
      </c>
      <c r="H8" s="45">
        <f>VLOOKUP(C7:C70,March!A:J,4,0)</f>
        <v>64</v>
      </c>
      <c r="I8" s="45">
        <f>VLOOKUP(C7:C70,April!A:J,4,0)</f>
        <v>140</v>
      </c>
      <c r="J8" s="45">
        <f>VLOOKUP(C7:C70,May!A:J,4,0)</f>
        <v>37</v>
      </c>
      <c r="K8" s="45">
        <f>VLOOKUP(C7:C70,June!A:J,4,0)</f>
        <v>129</v>
      </c>
      <c r="L8" s="45">
        <f>VLOOKUP(C7:C70,July!A:J,4,0)</f>
        <v>178</v>
      </c>
      <c r="M8" s="45">
        <f>VLOOKUP(C7:C70,August!A:J,4,0)</f>
        <v>182</v>
      </c>
      <c r="N8" s="45">
        <f>VLOOKUP(C7:C70,September!A:J,4,0)</f>
        <v>135</v>
      </c>
      <c r="O8" s="45">
        <f>VLOOKUP(C7:C70,October!A:J,4,0)</f>
        <v>163</v>
      </c>
      <c r="P8" s="45">
        <f>VLOOKUP(C7:C70,November!A:J,4,0)</f>
        <v>72</v>
      </c>
      <c r="Q8" s="113">
        <f>VLOOKUP(C7:C70,December!A:J,4,0)</f>
        <v>0</v>
      </c>
      <c r="R8" s="93">
        <f>SUM(S8:AD8)</f>
        <v>38</v>
      </c>
      <c r="S8" s="45">
        <f>VLOOKUP(C7:C107,January!A41:J142,5,0)</f>
        <v>4</v>
      </c>
      <c r="T8" s="45">
        <f>VLOOKUP(C7:C70,February!A:J,5,0)</f>
        <v>4</v>
      </c>
      <c r="U8" s="85">
        <f>VLOOKUP(C7:C70,March!A:J,5,0)</f>
        <v>2</v>
      </c>
      <c r="V8" s="45">
        <f>VLOOKUP(C7:C70,April!A:J,5,0)</f>
        <v>4</v>
      </c>
      <c r="W8" s="45">
        <f>VLOOKUP(C7:C70,May!A:J,5,0)</f>
        <v>1</v>
      </c>
      <c r="X8" s="45">
        <f>VLOOKUP(C7:C70,June!A:J,5,0)</f>
        <v>4</v>
      </c>
      <c r="Y8" s="45">
        <f>VLOOKUP(C7:C70,July!A:J,5,0)</f>
        <v>5</v>
      </c>
      <c r="Z8" s="45">
        <f>VLOOKUP(C7:C70,August!A:J,5,0)</f>
        <v>4</v>
      </c>
      <c r="AA8" s="45">
        <f>VLOOKUP(C7:C70,September!A:J,5,0)</f>
        <v>4</v>
      </c>
      <c r="AB8" s="45">
        <f>VLOOKUP(C7:C70,October!A:J,5,0)</f>
        <v>4</v>
      </c>
      <c r="AC8" s="45">
        <f>VLOOKUP(C7:C70,November!A:J,5,0)</f>
        <v>2</v>
      </c>
      <c r="AD8" s="113">
        <f>VLOOKUP(C7:C70,December!A:J,5,0)</f>
        <v>0</v>
      </c>
      <c r="AE8" s="86">
        <f>IFERROR(E8/R8,0)</f>
        <v>36.421052631578945</v>
      </c>
      <c r="AF8" s="93">
        <f>SUM(AG8:AR8)</f>
        <v>11349</v>
      </c>
      <c r="AG8" s="45">
        <f>VLOOKUP(C7:C107,January!A41:J142,3,0)</f>
        <v>1096</v>
      </c>
      <c r="AH8" s="45">
        <f>VLOOKUP(C7:C70,February!A:J,3,0)</f>
        <v>1238</v>
      </c>
      <c r="AI8" s="85">
        <f>VLOOKUP(C7:C70,March!A:J,3,0)</f>
        <v>586</v>
      </c>
      <c r="AJ8" s="45">
        <f>VLOOKUP(C7:C70,April!A:J,3,0)</f>
        <v>1227</v>
      </c>
      <c r="AK8" s="45">
        <f>VLOOKUP(C7:C70,May!A:J,3,0)</f>
        <v>340</v>
      </c>
      <c r="AL8" s="45">
        <f>VLOOKUP(C7:C70,June!A:J,3,0)</f>
        <v>1025</v>
      </c>
      <c r="AM8" s="45">
        <f>VLOOKUP(C7:C70,July!A:J,3,0)</f>
        <v>1539</v>
      </c>
      <c r="AN8" s="45">
        <f>VLOOKUP(C7:C70,August!A:J,3,0)</f>
        <v>1330</v>
      </c>
      <c r="AO8" s="45">
        <f>VLOOKUP(C7:C70,September!A:J,3,0)</f>
        <v>1121</v>
      </c>
      <c r="AP8" s="45">
        <f>VLOOKUP(C7:C70,October!A:J,3,0)</f>
        <v>1272</v>
      </c>
      <c r="AQ8" s="45">
        <f>VLOOKUP(C7:C70,November!A:J,3,0)</f>
        <v>575</v>
      </c>
      <c r="AR8" s="113">
        <f>VLOOKUP(C7:C70,December!A:J,3,0)</f>
        <v>0</v>
      </c>
      <c r="AS8" s="93">
        <f>SUM(AT8:BE8)</f>
        <v>0</v>
      </c>
      <c r="AT8" s="85">
        <f>VLOOKUP(C7:C107,January!A:J,8,0)</f>
        <v>0</v>
      </c>
      <c r="AU8" s="45">
        <f>VLOOKUP(C7:C70,February!A:J,8,0)</f>
        <v>0</v>
      </c>
      <c r="AV8" s="45">
        <f>VLOOKUP(C7:C107,March!A:J,8,0)</f>
        <v>0</v>
      </c>
      <c r="AW8" s="45">
        <f>VLOOKUP(C7:C70,April!A:J,8,0)</f>
        <v>0</v>
      </c>
      <c r="AX8" s="45">
        <f>VLOOKUP(C7:C70,May!A:J,8,0)</f>
        <v>0</v>
      </c>
      <c r="AY8" s="45">
        <f>VLOOKUP(C7:C70,June!A:J,8,0)</f>
        <v>0</v>
      </c>
      <c r="AZ8" s="45">
        <f>VLOOKUP(C7:C70,July!A:J,8,0)</f>
        <v>0</v>
      </c>
      <c r="BA8" s="45">
        <f>VLOOKUP(C7:C70,August!A:J,8,0)</f>
        <v>0</v>
      </c>
      <c r="BB8" s="45">
        <f>VLOOKUP(C7:C70,September!A:J,8,0)</f>
        <v>0</v>
      </c>
      <c r="BC8" s="45">
        <f>VLOOKUP(C7:C70,October!A:J,8,0)</f>
        <v>0</v>
      </c>
      <c r="BD8" s="45">
        <f>VLOOKUP(C7:C70,November!A:J,8,0)</f>
        <v>0</v>
      </c>
      <c r="BE8" s="113">
        <f>VLOOKUP(C7:C70,December!A:J,8,0)</f>
        <v>0</v>
      </c>
      <c r="BF8" s="93">
        <f>SUM(BG8:BR8)</f>
        <v>3</v>
      </c>
      <c r="BG8" s="45">
        <f>VLOOKUP(C8:C70,January!A:J,9,0)</f>
        <v>0</v>
      </c>
      <c r="BH8" s="45">
        <f>VLOOKUP(C8:C70,February!A:J,9,0)</f>
        <v>0</v>
      </c>
      <c r="BI8" s="45">
        <f>VLOOKUP(C7:C70,March!A:J,9,0)</f>
        <v>1</v>
      </c>
      <c r="BJ8" s="45">
        <f>VLOOKUP(C7:C70,April!A:J,9,0)</f>
        <v>1</v>
      </c>
      <c r="BK8" s="45">
        <f>VLOOKUP(C7:C70,May!A:J,9,0)</f>
        <v>1</v>
      </c>
      <c r="BL8" s="45">
        <f>VLOOKUP(C7:C70,June!A:J,9,0)</f>
        <v>0</v>
      </c>
      <c r="BM8" s="45">
        <f>VLOOKUP(C7:C70,July!A:J,9,0)</f>
        <v>0</v>
      </c>
      <c r="BN8" s="45">
        <f>VLOOKUP(C7:C70,August!A:J,9,0)</f>
        <v>0</v>
      </c>
      <c r="BO8" s="45">
        <f>VLOOKUP(C7:C70,September!A:J,9,0)</f>
        <v>0</v>
      </c>
      <c r="BP8" s="45">
        <f>VLOOKUP(C7:C70,October!A:J,9,0)</f>
        <v>0</v>
      </c>
      <c r="BQ8" s="45">
        <f>VLOOKUP(C7:C70,November!A:J,9,0)</f>
        <v>0</v>
      </c>
      <c r="BR8" s="113">
        <f>VLOOKUP(C7:C70,December!A:J,9,0)</f>
        <v>0</v>
      </c>
      <c r="BS8" s="93">
        <f>SUM(BT8:CE8)</f>
        <v>8</v>
      </c>
      <c r="BT8" s="45">
        <f>VLOOKUP(C7:C70,January!A41:J142,10,0)</f>
        <v>2</v>
      </c>
      <c r="BU8" s="45">
        <f>VLOOKUP(C7:C70,February!A:J,10,0)</f>
        <v>1</v>
      </c>
      <c r="BV8" s="45">
        <f>VLOOKUP(C7:C70,March!A:J,10,0)</f>
        <v>0</v>
      </c>
      <c r="BW8" s="45">
        <f>VLOOKUP(C7:C70,April!A:J,10,0)</f>
        <v>0</v>
      </c>
      <c r="BX8" s="45">
        <f>VLOOKUP(C7:C70,May!A:J,10,0)</f>
        <v>0</v>
      </c>
      <c r="BY8" s="45">
        <f>VLOOKUP(C7:C70,June!A:J,10,0)</f>
        <v>1</v>
      </c>
      <c r="BZ8" s="45">
        <f>VLOOKUP(C7:C70,July!A:J,10,0)</f>
        <v>0</v>
      </c>
      <c r="CA8" s="45">
        <f>VLOOKUP(C7:C70,August!A:J,10,0)</f>
        <v>3</v>
      </c>
      <c r="CB8" s="136">
        <f>VLOOKUP(C7:C70,September!A:J,10,0)</f>
        <v>1</v>
      </c>
      <c r="CC8" s="136">
        <f>VLOOKUP(C7:C70,October!A:J,10,0)</f>
        <v>0</v>
      </c>
      <c r="CD8" s="136">
        <f>VLOOKUP(C7:C70,November!A:J,10,0)</f>
        <v>0</v>
      </c>
      <c r="CE8" s="79">
        <f>VLOOKUP(C7:C70,December!A:J,10,0)</f>
        <v>0</v>
      </c>
      <c r="CG8" s="97"/>
    </row>
    <row r="9" spans="1:85" s="44" customFormat="1">
      <c r="A9" s="88"/>
      <c r="B9" s="184"/>
      <c r="C9" s="114">
        <v>248</v>
      </c>
      <c r="D9" s="115" t="s">
        <v>58</v>
      </c>
      <c r="E9" s="116">
        <f>SUM(F9:Q9)</f>
        <v>1363</v>
      </c>
      <c r="F9" s="42">
        <f>VLOOKUP(C8:C108,January!A29:J130,4,0)</f>
        <v>40</v>
      </c>
      <c r="G9" s="117">
        <f>VLOOKUP(C8:C71,February!A:J,4,0)</f>
        <v>88</v>
      </c>
      <c r="H9" s="117">
        <f>VLOOKUP(C8:C71,March!A:J,4,0)</f>
        <v>49</v>
      </c>
      <c r="I9" s="117">
        <f>VLOOKUP(C8:C71,April!A:J,4,0)</f>
        <v>174</v>
      </c>
      <c r="J9" s="117">
        <f>VLOOKUP(C8:C71,May!A:J,4,0)</f>
        <v>72</v>
      </c>
      <c r="K9" s="117">
        <f>VLOOKUP(C8:C71,June!A:J,4,0)</f>
        <v>134</v>
      </c>
      <c r="L9" s="117">
        <f>VLOOKUP(C8:C71,July!A:J,4,0)</f>
        <v>200</v>
      </c>
      <c r="M9" s="117">
        <f>VLOOKUP(C8:C71,August!A:J,4,0)</f>
        <v>146</v>
      </c>
      <c r="N9" s="117">
        <f>VLOOKUP(C8:C71,September!A:J,4,0)</f>
        <v>212</v>
      </c>
      <c r="O9" s="117">
        <f>VLOOKUP(C8:C71,October!A:J,4,0)</f>
        <v>135</v>
      </c>
      <c r="P9" s="117">
        <f>VLOOKUP(C8:C71,November!A:J,4,0)</f>
        <v>113</v>
      </c>
      <c r="Q9" s="137">
        <f>VLOOKUP(C8:C71,December!A:J,4,0)</f>
        <v>0</v>
      </c>
      <c r="R9" s="116">
        <f>SUM(S9:AD9)</f>
        <v>39</v>
      </c>
      <c r="S9" s="42">
        <f>VLOOKUP(C8:C108,January!A29:J130,5,0)</f>
        <v>2</v>
      </c>
      <c r="T9" s="117">
        <f>VLOOKUP(C8:C71,February!A:J,5,0)</f>
        <v>3</v>
      </c>
      <c r="U9" s="118">
        <f>VLOOKUP(C8:C71,March!A:J,5,0)</f>
        <v>1</v>
      </c>
      <c r="V9" s="117">
        <f>VLOOKUP(C8:C71,April!A:J,5,0)</f>
        <v>5</v>
      </c>
      <c r="W9" s="117">
        <f>VLOOKUP(C8:C71,May!A:J,5,0)</f>
        <v>2</v>
      </c>
      <c r="X9" s="117">
        <f>VLOOKUP(C8:C71,June!A:J,5,0)</f>
        <v>4</v>
      </c>
      <c r="Y9" s="117">
        <f>VLOOKUP(C8:C71,July!A:J,5,0)</f>
        <v>5</v>
      </c>
      <c r="Z9" s="117">
        <f>VLOOKUP(C8:C71,August!A:J,5,0)</f>
        <v>4</v>
      </c>
      <c r="AA9" s="117">
        <f>VLOOKUP(C8:C71,September!A:J,5,0)</f>
        <v>5</v>
      </c>
      <c r="AB9" s="117">
        <f>VLOOKUP(C8:C71,October!A:J,5,0)</f>
        <v>4</v>
      </c>
      <c r="AC9" s="117">
        <f>VLOOKUP(C8:C71,November!A:J,5,0)</f>
        <v>4</v>
      </c>
      <c r="AD9" s="137">
        <f>VLOOKUP(C8:C71,December!A:J,5,0)</f>
        <v>0</v>
      </c>
      <c r="AE9" s="119">
        <f>IFERROR(E9/R9,0)</f>
        <v>34.948717948717949</v>
      </c>
      <c r="AF9" s="116">
        <f>SUM(AG9:AR9)</f>
        <v>11871</v>
      </c>
      <c r="AG9" s="42">
        <f>VLOOKUP(C8:C108,January!A29:J130,3,0)</f>
        <v>395</v>
      </c>
      <c r="AH9" s="117">
        <f>VLOOKUP(C8:C71,February!A:J,3,0)</f>
        <v>940</v>
      </c>
      <c r="AI9" s="118">
        <f>VLOOKUP(C8:C71,March!A:J,3,0)</f>
        <v>329</v>
      </c>
      <c r="AJ9" s="117">
        <f>VLOOKUP(C8:C71,April!A:J,3,0)</f>
        <v>1492</v>
      </c>
      <c r="AK9" s="117">
        <f>VLOOKUP(C8:C71,May!A:J,3,0)</f>
        <v>562</v>
      </c>
      <c r="AL9" s="117">
        <f>VLOOKUP(C8:C71,June!A:J,3,0)</f>
        <v>1209</v>
      </c>
      <c r="AM9" s="117">
        <f>VLOOKUP(C8:C71,July!A:J,3,0)</f>
        <v>1599</v>
      </c>
      <c r="AN9" s="117">
        <f>VLOOKUP(C8:C71,August!A:J,3,0)</f>
        <v>1299</v>
      </c>
      <c r="AO9" s="117">
        <f>VLOOKUP(C8:C71,September!A:J,3,0)</f>
        <v>1655</v>
      </c>
      <c r="AP9" s="117">
        <f>VLOOKUP(C8:C71,October!A:J,3,0)</f>
        <v>1226</v>
      </c>
      <c r="AQ9" s="117">
        <f>VLOOKUP(C8:C71,November!A:J,3,0)</f>
        <v>1165</v>
      </c>
      <c r="AR9" s="137">
        <f>VLOOKUP(C8:C71,December!A:J,3,0)</f>
        <v>0</v>
      </c>
      <c r="AS9" s="116">
        <f>SUM(AT9:BE9)</f>
        <v>0</v>
      </c>
      <c r="AT9" s="118">
        <f>VLOOKUP(C8:C108,January!A:J,8,0)</f>
        <v>0</v>
      </c>
      <c r="AU9" s="117">
        <f>VLOOKUP(C8:C71,February!A:J,8,0)</f>
        <v>0</v>
      </c>
      <c r="AV9" s="117">
        <f>VLOOKUP(C8:C108,March!A:J,8,0)</f>
        <v>0</v>
      </c>
      <c r="AW9" s="117">
        <f>VLOOKUP(C8:C71,April!A:J,8,0)</f>
        <v>0</v>
      </c>
      <c r="AX9" s="117">
        <f>VLOOKUP(C8:C71,May!A:J,8,0)</f>
        <v>0</v>
      </c>
      <c r="AY9" s="117">
        <f>VLOOKUP(C8:C71,June!A:J,8,0)</f>
        <v>0</v>
      </c>
      <c r="AZ9" s="117">
        <f>VLOOKUP(C8:C71,July!A:J,8,0)</f>
        <v>0</v>
      </c>
      <c r="BA9" s="117">
        <f>VLOOKUP(C8:C71,August!A:J,8,0)</f>
        <v>0</v>
      </c>
      <c r="BB9" s="117">
        <f>VLOOKUP(C8:C71,September!A:J,8,0)</f>
        <v>0</v>
      </c>
      <c r="BC9" s="117">
        <f>VLOOKUP(C8:C71,October!A:J,8,0)</f>
        <v>0</v>
      </c>
      <c r="BD9" s="117">
        <f>VLOOKUP(C8:C71,November!A:J,8,0)</f>
        <v>0</v>
      </c>
      <c r="BE9" s="137">
        <f>VLOOKUP(C8:C71,December!A:J,8,0)</f>
        <v>0</v>
      </c>
      <c r="BF9" s="116">
        <f>SUM(BG9:BR9)</f>
        <v>4</v>
      </c>
      <c r="BG9" s="117">
        <f>VLOOKUP(C9:C71,January!A:J,9,0)</f>
        <v>0</v>
      </c>
      <c r="BH9" s="117">
        <f>VLOOKUP(C9:C71,February!A:J,9,0)</f>
        <v>0</v>
      </c>
      <c r="BI9" s="117">
        <f>VLOOKUP(C8:C71,March!A:J,9,0)</f>
        <v>0</v>
      </c>
      <c r="BJ9" s="117">
        <f>VLOOKUP(C8:C71,April!A:J,9,0)</f>
        <v>0</v>
      </c>
      <c r="BK9" s="117">
        <f>VLOOKUP(C8:C71,May!A:J,9,0)</f>
        <v>0</v>
      </c>
      <c r="BL9" s="117">
        <f>VLOOKUP(C8:C71,June!A:J,9,0)</f>
        <v>0</v>
      </c>
      <c r="BM9" s="117">
        <f>VLOOKUP(C8:C71,July!A:J,9,0)</f>
        <v>1</v>
      </c>
      <c r="BN9" s="117">
        <f>VLOOKUP(C8:C71,August!A:J,9,0)</f>
        <v>0</v>
      </c>
      <c r="BO9" s="117">
        <f>VLOOKUP(C8:C71,September!A:J,9,0)</f>
        <v>2</v>
      </c>
      <c r="BP9" s="117">
        <f>VLOOKUP(C8:C71,October!A:J,9,0)</f>
        <v>1</v>
      </c>
      <c r="BQ9" s="117">
        <f>VLOOKUP(C8:C71,November!A:J,9,0)</f>
        <v>0</v>
      </c>
      <c r="BR9" s="137">
        <f>VLOOKUP(C8:C71,December!A:J,9,0)</f>
        <v>0</v>
      </c>
      <c r="BS9" s="116">
        <f>SUM(BT9:CE9)</f>
        <v>4</v>
      </c>
      <c r="BT9" s="42">
        <f>VLOOKUP(C8:C71,January!A29:J130,10,0)</f>
        <v>0</v>
      </c>
      <c r="BU9" s="117">
        <f>VLOOKUP(C8:C71,February!A:J,10,0)</f>
        <v>0</v>
      </c>
      <c r="BV9" s="117">
        <f>VLOOKUP(C8:C71,March!A:J,10,0)</f>
        <v>0</v>
      </c>
      <c r="BW9" s="117">
        <f>VLOOKUP(C8:C71,April!A:J,10,0)</f>
        <v>2</v>
      </c>
      <c r="BX9" s="117">
        <f>VLOOKUP(C8:C71,May!A:J,10,0)</f>
        <v>0</v>
      </c>
      <c r="BY9" s="117">
        <f>VLOOKUP(C8:C71,June!A:J,10,0)</f>
        <v>0</v>
      </c>
      <c r="BZ9" s="117">
        <f>VLOOKUP(C8:C71,July!A:J,10,0)</f>
        <v>1</v>
      </c>
      <c r="CA9" s="42">
        <f>VLOOKUP(C8:C71,August!A:J,10,0)</f>
        <v>0</v>
      </c>
      <c r="CB9" s="41">
        <f>VLOOKUP(C8:C71,September!A:J,10,0)</f>
        <v>1</v>
      </c>
      <c r="CC9" s="41">
        <f>VLOOKUP(C8:C71,October!A:J,10,0)</f>
        <v>0</v>
      </c>
      <c r="CD9" s="41">
        <f>VLOOKUP(C8:C71,November!A:J,10,0)</f>
        <v>0</v>
      </c>
      <c r="CE9" s="78">
        <f>VLOOKUP(C8:C71,December!A:J,10,0)</f>
        <v>0</v>
      </c>
      <c r="CF9" s="43"/>
    </row>
    <row r="10" spans="1:85" s="44" customFormat="1">
      <c r="A10" s="88"/>
      <c r="B10" s="87"/>
      <c r="C10" s="105">
        <v>120</v>
      </c>
      <c r="D10" s="84" t="s">
        <v>158</v>
      </c>
      <c r="E10" s="93">
        <f>SUM(F10:Q10)</f>
        <v>1315</v>
      </c>
      <c r="F10" s="45">
        <f>VLOOKUP(C9:C109,January!A13:J114,4,0)</f>
        <v>122</v>
      </c>
      <c r="G10" s="45">
        <f>VLOOKUP(C9:C72,February!A:J,4,0)</f>
        <v>115</v>
      </c>
      <c r="H10" s="45">
        <f>VLOOKUP(C9:C72,March!A:J,4,0)</f>
        <v>73</v>
      </c>
      <c r="I10" s="45">
        <f>VLOOKUP(C9:C72,April!A:J,4,0)</f>
        <v>124</v>
      </c>
      <c r="J10" s="45">
        <f>VLOOKUP(C9:C72,May!A:J,4,0)</f>
        <v>0</v>
      </c>
      <c r="K10" s="45">
        <f>VLOOKUP(C9:C72,June!A:J,4,0)</f>
        <v>151</v>
      </c>
      <c r="L10" s="45">
        <f>VLOOKUP(C9:C72,July!A:J,4,0)</f>
        <v>106</v>
      </c>
      <c r="M10" s="45">
        <f>VLOOKUP(C9:C72,August!A:J,4,0)</f>
        <v>113</v>
      </c>
      <c r="N10" s="45">
        <f>VLOOKUP(C9:C72,September!A:J,4,0)</f>
        <v>164</v>
      </c>
      <c r="O10" s="45">
        <f>VLOOKUP(C9:C72,October!A:J,4,0)</f>
        <v>160</v>
      </c>
      <c r="P10" s="45">
        <f>VLOOKUP(C9:C72,November!A:J,4,0)</f>
        <v>187</v>
      </c>
      <c r="Q10" s="113">
        <f>VLOOKUP(C9:C72,December!A:J,4,0)</f>
        <v>0</v>
      </c>
      <c r="R10" s="93">
        <f>SUM(S10:AD10)</f>
        <v>36</v>
      </c>
      <c r="S10" s="45">
        <f>VLOOKUP(C9:C109,January!A13:J114,5,0)</f>
        <v>4</v>
      </c>
      <c r="T10" s="45">
        <f>VLOOKUP(C9:C72,February!A:J,5,0)</f>
        <v>4</v>
      </c>
      <c r="U10" s="85">
        <f>VLOOKUP(C9:C72,March!A:J,5,0)</f>
        <v>2</v>
      </c>
      <c r="V10" s="45">
        <f>VLOOKUP(C9:C72,April!A:J,5,0)</f>
        <v>4</v>
      </c>
      <c r="W10" s="45">
        <f>VLOOKUP(C9:C72,May!A:J,5,0)</f>
        <v>0</v>
      </c>
      <c r="X10" s="45">
        <f>VLOOKUP(C9:C72,June!A:J,5,0)</f>
        <v>4</v>
      </c>
      <c r="Y10" s="45">
        <f>VLOOKUP(C9:C72,July!A:J,5,0)</f>
        <v>3</v>
      </c>
      <c r="Z10" s="45">
        <f>VLOOKUP(C9:C72,August!A:J,5,0)</f>
        <v>3</v>
      </c>
      <c r="AA10" s="45">
        <f>VLOOKUP(C9:C72,September!A:J,5,0)</f>
        <v>4</v>
      </c>
      <c r="AB10" s="45">
        <f>VLOOKUP(C9:C72,October!A:J,5,0)</f>
        <v>4</v>
      </c>
      <c r="AC10" s="45">
        <f>VLOOKUP(C9:C72,November!A:J,5,0)</f>
        <v>4</v>
      </c>
      <c r="AD10" s="113">
        <f>VLOOKUP(C9:C72,December!A:J,5,0)</f>
        <v>0</v>
      </c>
      <c r="AE10" s="86">
        <f>IFERROR(E10/R10,0)</f>
        <v>36.527777777777779</v>
      </c>
      <c r="AF10" s="93">
        <f>SUM(AG10:AR10)</f>
        <v>10648</v>
      </c>
      <c r="AG10" s="45">
        <f>VLOOKUP(C9:C109,January!A13:J114,3,0)</f>
        <v>1091</v>
      </c>
      <c r="AH10" s="45">
        <f>VLOOKUP(C9:C72,February!A:J,3,0)</f>
        <v>1101</v>
      </c>
      <c r="AI10" s="85">
        <f>VLOOKUP(C9:C72,March!A:J,3,0)</f>
        <v>654</v>
      </c>
      <c r="AJ10" s="45">
        <f>VLOOKUP(C9:C72,April!A:J,3,0)</f>
        <v>1091</v>
      </c>
      <c r="AK10" s="45">
        <f>VLOOKUP(C9:C72,May!A:J,3,0)</f>
        <v>0</v>
      </c>
      <c r="AL10" s="45">
        <f>VLOOKUP(C9:C72,June!A:J,3,0)</f>
        <v>1161</v>
      </c>
      <c r="AM10" s="45">
        <f>VLOOKUP(C9:C72,July!A:J,3,0)</f>
        <v>859</v>
      </c>
      <c r="AN10" s="45">
        <f>VLOOKUP(C9:C72,August!A:J,3,0)</f>
        <v>862</v>
      </c>
      <c r="AO10" s="45">
        <f>VLOOKUP(C9:C72,September!A:J,3,0)</f>
        <v>1325</v>
      </c>
      <c r="AP10" s="45">
        <f>VLOOKUP(C9:C72,October!A:J,3,0)</f>
        <v>1320</v>
      </c>
      <c r="AQ10" s="45">
        <f>VLOOKUP(C9:C72,November!A:J,3,0)</f>
        <v>1184</v>
      </c>
      <c r="AR10" s="113">
        <f>VLOOKUP(C9:C72,December!A:J,3,0)</f>
        <v>0</v>
      </c>
      <c r="AS10" s="93">
        <f>SUM(AT10:BE10)</f>
        <v>3</v>
      </c>
      <c r="AT10" s="85">
        <f>VLOOKUP(C9:C109,January!A:J,8,0)</f>
        <v>0</v>
      </c>
      <c r="AU10" s="45">
        <f>VLOOKUP(C9:C72,February!A:J,8,0)</f>
        <v>0</v>
      </c>
      <c r="AV10" s="45">
        <f>VLOOKUP(C9:C109,March!A:J,8,0)</f>
        <v>0</v>
      </c>
      <c r="AW10" s="45">
        <f>VLOOKUP(C9:C72,April!A:J,8,0)</f>
        <v>0</v>
      </c>
      <c r="AX10" s="45">
        <f>VLOOKUP(C9:C72,May!A:J,8,0)</f>
        <v>0</v>
      </c>
      <c r="AY10" s="45">
        <f>VLOOKUP(C9:C72,June!A:J,8,0)</f>
        <v>1</v>
      </c>
      <c r="AZ10" s="45">
        <f>VLOOKUP(C9:C72,July!A:J,8,0)</f>
        <v>0</v>
      </c>
      <c r="BA10" s="45">
        <f>VLOOKUP(C9:C72,August!A:J,8,0)</f>
        <v>0</v>
      </c>
      <c r="BB10" s="45">
        <f>VLOOKUP(C9:C72,September!A:J,8,0)</f>
        <v>1</v>
      </c>
      <c r="BC10" s="45">
        <f>VLOOKUP(C9:C72,October!A:J,8,0)</f>
        <v>0</v>
      </c>
      <c r="BD10" s="45">
        <f>VLOOKUP(C9:C72,November!A:J,8,0)</f>
        <v>1</v>
      </c>
      <c r="BE10" s="113">
        <f>VLOOKUP(C9:C72,December!A:J,8,0)</f>
        <v>0</v>
      </c>
      <c r="BF10" s="93">
        <f>SUM(BG10:BR10)</f>
        <v>3</v>
      </c>
      <c r="BG10" s="45">
        <f>VLOOKUP(C10:C72,January!A:J,9,0)</f>
        <v>0</v>
      </c>
      <c r="BH10" s="45">
        <f>VLOOKUP(C10:C72,February!A:J,9,0)</f>
        <v>1</v>
      </c>
      <c r="BI10" s="45">
        <f>VLOOKUP(C9:C72,March!A:J,9,0)</f>
        <v>0</v>
      </c>
      <c r="BJ10" s="45">
        <f>VLOOKUP(C9:C72,April!A:J,9,0)</f>
        <v>0</v>
      </c>
      <c r="BK10" s="45">
        <f>VLOOKUP(C9:C72,May!A:J,9,0)</f>
        <v>0</v>
      </c>
      <c r="BL10" s="45">
        <f>VLOOKUP(C9:C72,June!A:J,9,0)</f>
        <v>0</v>
      </c>
      <c r="BM10" s="45">
        <f>VLOOKUP(C9:C72,July!A:J,9,0)</f>
        <v>1</v>
      </c>
      <c r="BN10" s="45">
        <f>VLOOKUP(C9:C72,August!A:J,9,0)</f>
        <v>0</v>
      </c>
      <c r="BO10" s="45">
        <f>VLOOKUP(C9:C72,September!A:J,9,0)</f>
        <v>0</v>
      </c>
      <c r="BP10" s="45">
        <f>VLOOKUP(C9:C72,October!A:J,9,0)</f>
        <v>1</v>
      </c>
      <c r="BQ10" s="45">
        <f>VLOOKUP(C9:C72,November!A:J,9,0)</f>
        <v>0</v>
      </c>
      <c r="BR10" s="113">
        <f>VLOOKUP(C9:C72,December!A:J,9,0)</f>
        <v>0</v>
      </c>
      <c r="BS10" s="93">
        <f>SUM(BT10:CE10)</f>
        <v>6</v>
      </c>
      <c r="BT10" s="45">
        <f>VLOOKUP(C9:C72,January!A13:J114,10,0)</f>
        <v>1</v>
      </c>
      <c r="BU10" s="45">
        <f>VLOOKUP(C9:C72,February!A:J,10,0)</f>
        <v>0</v>
      </c>
      <c r="BV10" s="45">
        <f>VLOOKUP(C9:C72,March!A:J,10,0)</f>
        <v>0</v>
      </c>
      <c r="BW10" s="45">
        <f>VLOOKUP(C9:C72,April!A:J,10,0)</f>
        <v>0</v>
      </c>
      <c r="BX10" s="45">
        <f>VLOOKUP(C9:C72,May!A:J,10,0)</f>
        <v>0</v>
      </c>
      <c r="BY10" s="45">
        <f>VLOOKUP(C9:C72,June!A:J,10,0)</f>
        <v>0</v>
      </c>
      <c r="BZ10" s="45">
        <f>VLOOKUP(C9:C72,July!A:J,10,0)</f>
        <v>0</v>
      </c>
      <c r="CA10" s="45">
        <f>VLOOKUP(C9:C72,August!A:J,10,0)</f>
        <v>2</v>
      </c>
      <c r="CB10" s="136">
        <f>VLOOKUP(C9:C72,September!A:J,10,0)</f>
        <v>1</v>
      </c>
      <c r="CC10" s="136">
        <f>VLOOKUP(C9:C72,October!A:J,10,0)</f>
        <v>0</v>
      </c>
      <c r="CD10" s="136">
        <f>VLOOKUP(C9:C72,November!A:J,10,0)</f>
        <v>2</v>
      </c>
      <c r="CE10" s="78">
        <f>VLOOKUP(C9:C72,December!A:J,10,0)</f>
        <v>0</v>
      </c>
    </row>
    <row r="11" spans="1:85" s="44" customFormat="1">
      <c r="A11" s="108"/>
      <c r="B11" s="88"/>
      <c r="C11" s="104">
        <v>555</v>
      </c>
      <c r="D11" s="76" t="s">
        <v>159</v>
      </c>
      <c r="E11" s="94">
        <f>SUM(F11:Q11)</f>
        <v>1129</v>
      </c>
      <c r="F11" s="42">
        <f>VLOOKUP(C10:C110,January!A42:J143,4,0)</f>
        <v>132</v>
      </c>
      <c r="G11" s="42">
        <f>VLOOKUP(C10:C73,February!A:J,4,0)</f>
        <v>105</v>
      </c>
      <c r="H11" s="42">
        <f>VLOOKUP(C10:C73,March!A:J,4,0)</f>
        <v>14</v>
      </c>
      <c r="I11" s="42">
        <f>VLOOKUP(C10:C73,April!A:J,4,0)</f>
        <v>93</v>
      </c>
      <c r="J11" s="42">
        <f>VLOOKUP(C10:C73,May!A:J,4,0)</f>
        <v>84</v>
      </c>
      <c r="K11" s="42">
        <f>VLOOKUP(C10:C73,June!A:J,4,0)</f>
        <v>82</v>
      </c>
      <c r="L11" s="42">
        <f>VLOOKUP(C10:C73,July!A:J,4,0)</f>
        <v>20</v>
      </c>
      <c r="M11" s="42">
        <f>VLOOKUP(C10:C73,August!A:J,4,0)</f>
        <v>95</v>
      </c>
      <c r="N11" s="42">
        <f>VLOOKUP(C10:C73,September!A:J,4,0)</f>
        <v>188</v>
      </c>
      <c r="O11" s="42">
        <f>VLOOKUP(C10:C73,October!A:J,4,0)</f>
        <v>154</v>
      </c>
      <c r="P11" s="42">
        <f>VLOOKUP(C10:C73,November!A:J,4,0)</f>
        <v>162</v>
      </c>
      <c r="Q11" s="71">
        <f>VLOOKUP(C10:C73,December!A:J,4,0)</f>
        <v>0</v>
      </c>
      <c r="R11" s="94">
        <f>SUM(S11:AD11)</f>
        <v>35</v>
      </c>
      <c r="S11" s="42">
        <f>VLOOKUP(C10:C110,January!A42:J143,5,0)</f>
        <v>4</v>
      </c>
      <c r="T11" s="42">
        <f>VLOOKUP(C10:C73,February!A:J,5,0)</f>
        <v>4</v>
      </c>
      <c r="U11" s="69">
        <f>VLOOKUP(C10:C73,March!A:J,5,0)</f>
        <v>1</v>
      </c>
      <c r="V11" s="42">
        <f>VLOOKUP(C10:C73,April!A:J,5,0)</f>
        <v>4</v>
      </c>
      <c r="W11" s="42">
        <f>VLOOKUP(C10:C73,May!A:J,5,0)</f>
        <v>2</v>
      </c>
      <c r="X11" s="42">
        <f>VLOOKUP(C10:C73,June!A:J,5,0)</f>
        <v>3</v>
      </c>
      <c r="Y11" s="42">
        <f>VLOOKUP(C10:C73,July!A:J,5,0)</f>
        <v>1</v>
      </c>
      <c r="Z11" s="42">
        <f>VLOOKUP(C10:C73,August!A:J,5,0)</f>
        <v>3</v>
      </c>
      <c r="AA11" s="42">
        <f>VLOOKUP(C10:C73,September!A:J,5,0)</f>
        <v>5</v>
      </c>
      <c r="AB11" s="42">
        <f>VLOOKUP(C10:C73,October!A:J,5,0)</f>
        <v>4</v>
      </c>
      <c r="AC11" s="42">
        <f>VLOOKUP(C10:C73,November!A:J,5,0)</f>
        <v>4</v>
      </c>
      <c r="AD11" s="71">
        <f>VLOOKUP(C10:C73,December!A:J,5,0)</f>
        <v>0</v>
      </c>
      <c r="AE11" s="73">
        <f>IFERROR(E11/R11,0)</f>
        <v>32.25714285714286</v>
      </c>
      <c r="AF11" s="94">
        <f>SUM(AG11:AR11)</f>
        <v>9732</v>
      </c>
      <c r="AG11" s="42">
        <f>VLOOKUP(C10:C110,January!A42:J143,3,0)</f>
        <v>1087</v>
      </c>
      <c r="AH11" s="42">
        <f>VLOOKUP(C10:C73,February!A:J,3,0)</f>
        <v>1165</v>
      </c>
      <c r="AI11" s="69">
        <f>VLOOKUP(C10:C73,March!A:J,3,0)</f>
        <v>179</v>
      </c>
      <c r="AJ11" s="42">
        <f>VLOOKUP(C10:C73,April!A:J,3,0)</f>
        <v>938</v>
      </c>
      <c r="AK11" s="42">
        <f>VLOOKUP(C10:C73,May!A:J,3,0)</f>
        <v>609</v>
      </c>
      <c r="AL11" s="42">
        <f>VLOOKUP(C10:C73,June!A:J,3,0)</f>
        <v>710</v>
      </c>
      <c r="AM11" s="42">
        <f>VLOOKUP(C10:C73,July!A:J,3,0)</f>
        <v>161</v>
      </c>
      <c r="AN11" s="42">
        <f>VLOOKUP(C10:C73,August!A:J,3,0)</f>
        <v>814</v>
      </c>
      <c r="AO11" s="42">
        <f>VLOOKUP(C10:C73,September!A:J,3,0)</f>
        <v>1495</v>
      </c>
      <c r="AP11" s="42">
        <f>VLOOKUP(C10:C73,October!A:J,3,0)</f>
        <v>1299</v>
      </c>
      <c r="AQ11" s="42">
        <f>VLOOKUP(C10:C73,November!A:J,3,0)</f>
        <v>1275</v>
      </c>
      <c r="AR11" s="71">
        <f>VLOOKUP(C10:C73,December!A:J,3,0)</f>
        <v>0</v>
      </c>
      <c r="AS11" s="94">
        <f>SUM(AT11:BE11)</f>
        <v>1</v>
      </c>
      <c r="AT11" s="69">
        <f>VLOOKUP(C10:C110,January!A:J,8,0)</f>
        <v>0</v>
      </c>
      <c r="AU11" s="42">
        <f>VLOOKUP(C10:C73,February!A:J,8,0)</f>
        <v>0</v>
      </c>
      <c r="AV11" s="42">
        <f>VLOOKUP(C10:C110,March!A:J,8,0)</f>
        <v>0</v>
      </c>
      <c r="AW11" s="42">
        <f>VLOOKUP(C10:C73,April!A:J,8,0)</f>
        <v>0</v>
      </c>
      <c r="AX11" s="42">
        <f>VLOOKUP(C10:C73,May!A:J,8,0)</f>
        <v>1</v>
      </c>
      <c r="AY11" s="42">
        <f>VLOOKUP(C10:C73,June!A:J,8,0)</f>
        <v>0</v>
      </c>
      <c r="AZ11" s="42">
        <f>VLOOKUP(C10:C73,July!A:J,8,0)</f>
        <v>0</v>
      </c>
      <c r="BA11" s="42">
        <f>VLOOKUP(C10:C73,August!A:J,8,0)</f>
        <v>0</v>
      </c>
      <c r="BB11" s="42">
        <f>VLOOKUP(C10:C73,September!A:J,8,0)</f>
        <v>0</v>
      </c>
      <c r="BC11" s="42">
        <f>VLOOKUP(C10:C73,October!A:J,8,0)</f>
        <v>0</v>
      </c>
      <c r="BD11" s="42">
        <f>VLOOKUP(C10:C73,November!A:J,8,0)</f>
        <v>0</v>
      </c>
      <c r="BE11" s="71">
        <f>VLOOKUP(C10:C73,December!A:J,8,0)</f>
        <v>0</v>
      </c>
      <c r="BF11" s="94">
        <f>SUM(BG11:BR11)</f>
        <v>2</v>
      </c>
      <c r="BG11" s="42">
        <f>VLOOKUP(C11:C73,January!A:J,9,0)</f>
        <v>0</v>
      </c>
      <c r="BH11" s="42">
        <f>VLOOKUP(C11:C73,February!A:J,9,0)</f>
        <v>0</v>
      </c>
      <c r="BI11" s="42">
        <f>VLOOKUP(C10:C73,March!A:J,9,0)</f>
        <v>0</v>
      </c>
      <c r="BJ11" s="42">
        <f>VLOOKUP(C10:C73,April!A:J,9,0)</f>
        <v>0</v>
      </c>
      <c r="BK11" s="42">
        <f>VLOOKUP(C10:C73,May!A:J,9,0)</f>
        <v>0</v>
      </c>
      <c r="BL11" s="42">
        <f>VLOOKUP(C10:C73,June!A:J,9,0)</f>
        <v>0</v>
      </c>
      <c r="BM11" s="42">
        <f>VLOOKUP(C10:C73,July!A:J,9,0)</f>
        <v>0</v>
      </c>
      <c r="BN11" s="42">
        <f>VLOOKUP(C10:C73,August!A:J,9,0)</f>
        <v>1</v>
      </c>
      <c r="BO11" s="42">
        <f>VLOOKUP(C10:C73,September!A:J,9,0)</f>
        <v>0</v>
      </c>
      <c r="BP11" s="42">
        <f>VLOOKUP(C10:C73,October!A:J,9,0)</f>
        <v>1</v>
      </c>
      <c r="BQ11" s="42">
        <f>VLOOKUP(C10:C73,November!A:J,9,0)</f>
        <v>0</v>
      </c>
      <c r="BR11" s="71">
        <f>VLOOKUP(C10:C73,December!A:J,9,0)</f>
        <v>0</v>
      </c>
      <c r="BS11" s="94">
        <f>SUM(BT11:CE11)</f>
        <v>10</v>
      </c>
      <c r="BT11" s="42">
        <f>VLOOKUP(C10:C73,January!A42:J143,10,0)</f>
        <v>1</v>
      </c>
      <c r="BU11" s="42">
        <f>VLOOKUP(C10:C73,February!A:J,10,0)</f>
        <v>0</v>
      </c>
      <c r="BV11" s="42">
        <f>VLOOKUP(C10:C73,March!A:J,10,0)</f>
        <v>0</v>
      </c>
      <c r="BW11" s="42">
        <f>VLOOKUP(C10:C73,April!A:J,10,0)</f>
        <v>0</v>
      </c>
      <c r="BX11" s="42">
        <f>VLOOKUP(C10:C73,May!A:J,10,0)</f>
        <v>3</v>
      </c>
      <c r="BY11" s="42">
        <f>VLOOKUP(C10:C73,June!A:J,10,0)</f>
        <v>0</v>
      </c>
      <c r="BZ11" s="42">
        <f>VLOOKUP(C10:C73,July!A:J,10,0)</f>
        <v>0</v>
      </c>
      <c r="CA11" s="42">
        <f>VLOOKUP(C10:C73,August!A:J,10,0)</f>
        <v>1</v>
      </c>
      <c r="CB11" s="41">
        <f>VLOOKUP(C10:C73,September!A:J,10,0)</f>
        <v>2</v>
      </c>
      <c r="CC11" s="41">
        <f>VLOOKUP(C10:C73,October!A:J,10,0)</f>
        <v>3</v>
      </c>
      <c r="CD11" s="41">
        <f>VLOOKUP(C10:C73,November!A:J,10,0)</f>
        <v>0</v>
      </c>
      <c r="CE11" s="79">
        <f>VLOOKUP(C10:C73,December!A:J,10,0)</f>
        <v>0</v>
      </c>
    </row>
    <row r="12" spans="1:85" s="44" customFormat="1">
      <c r="A12" s="110"/>
      <c r="B12" s="89"/>
      <c r="C12" s="105">
        <v>105</v>
      </c>
      <c r="D12" s="84" t="s">
        <v>48</v>
      </c>
      <c r="E12" s="93">
        <f>SUM(F12:Q12)</f>
        <v>979</v>
      </c>
      <c r="F12" s="45">
        <f>VLOOKUP(C11:C111,January!A12:J113,4,0)</f>
        <v>29</v>
      </c>
      <c r="G12" s="45">
        <f>VLOOKUP(C11:C74,February!A:J,4,0)</f>
        <v>65</v>
      </c>
      <c r="H12" s="45">
        <f>VLOOKUP(C11:C74,March!A:J,4,0)</f>
        <v>55</v>
      </c>
      <c r="I12" s="45">
        <f>VLOOKUP(C11:C74,April!A:J,4,0)</f>
        <v>164</v>
      </c>
      <c r="J12" s="45">
        <f>VLOOKUP(C11:C74,May!A:J,4,0)</f>
        <v>24</v>
      </c>
      <c r="K12" s="45">
        <f>VLOOKUP(C11:C74,June!A:J,4,0)</f>
        <v>104</v>
      </c>
      <c r="L12" s="45">
        <f>VLOOKUP(C11:C74,July!A:J,4,0)</f>
        <v>112</v>
      </c>
      <c r="M12" s="45">
        <f>VLOOKUP(C11:C74,August!A:J,4,0)</f>
        <v>64</v>
      </c>
      <c r="N12" s="45">
        <f>VLOOKUP(C11:C74,September!A:J,4,0)</f>
        <v>192</v>
      </c>
      <c r="O12" s="45">
        <f>VLOOKUP(C11:C74,October!A:J,4,0)</f>
        <v>52</v>
      </c>
      <c r="P12" s="45">
        <f>VLOOKUP(C11:C74,November!A:J,4,0)</f>
        <v>118</v>
      </c>
      <c r="Q12" s="113">
        <f>VLOOKUP(C11:C74,December!A:J,4,0)</f>
        <v>0</v>
      </c>
      <c r="R12" s="93">
        <f>SUM(S12:AD12)</f>
        <v>31</v>
      </c>
      <c r="S12" s="45">
        <f>VLOOKUP(C11:C111,January!A12:J113,5,0)</f>
        <v>1</v>
      </c>
      <c r="T12" s="45">
        <f>VLOOKUP(C11:C74,February!A:J,5,0)</f>
        <v>4</v>
      </c>
      <c r="U12" s="85">
        <f>VLOOKUP(C11:C74,March!A:J,5,0)</f>
        <v>1</v>
      </c>
      <c r="V12" s="45">
        <f>VLOOKUP(C11:C74,April!A:J,5,0)</f>
        <v>5</v>
      </c>
      <c r="W12" s="45">
        <f>VLOOKUP(C11:C74,May!A:J,5,0)</f>
        <v>1</v>
      </c>
      <c r="X12" s="45">
        <f>VLOOKUP(C11:C74,June!A:J,5,0)</f>
        <v>3</v>
      </c>
      <c r="Y12" s="45">
        <f>VLOOKUP(C11:C74,July!A:J,5,0)</f>
        <v>3</v>
      </c>
      <c r="Z12" s="45">
        <f>VLOOKUP(C11:C74,August!A:J,5,0)</f>
        <v>2</v>
      </c>
      <c r="AA12" s="45">
        <f>VLOOKUP(C11:C74,September!A:J,5,0)</f>
        <v>5</v>
      </c>
      <c r="AB12" s="45">
        <f>VLOOKUP(C11:C74,October!A:J,5,0)</f>
        <v>2</v>
      </c>
      <c r="AC12" s="45">
        <f>VLOOKUP(C11:C74,November!A:J,5,0)</f>
        <v>4</v>
      </c>
      <c r="AD12" s="113">
        <f>VLOOKUP(C11:C74,December!A:J,5,0)</f>
        <v>0</v>
      </c>
      <c r="AE12" s="86">
        <f>IFERROR(E12/R12,0)</f>
        <v>31.580645161290324</v>
      </c>
      <c r="AF12" s="93">
        <f>SUM(AG12:AR12)</f>
        <v>8832</v>
      </c>
      <c r="AG12" s="45">
        <f>VLOOKUP(C11:C111,January!A12:J113,3,0)</f>
        <v>273</v>
      </c>
      <c r="AH12" s="45">
        <f>VLOOKUP(C11:C74,February!A:J,3,0)</f>
        <v>777</v>
      </c>
      <c r="AI12" s="85">
        <f>VLOOKUP(C11:C74,March!A:J,3,0)</f>
        <v>342</v>
      </c>
      <c r="AJ12" s="45">
        <f>VLOOKUP(C11:C74,April!A:J,3,0)</f>
        <v>1434</v>
      </c>
      <c r="AK12" s="45">
        <f>VLOOKUP(C11:C74,May!A:J,3,0)</f>
        <v>250</v>
      </c>
      <c r="AL12" s="45">
        <f>VLOOKUP(C11:C74,June!A:J,3,0)</f>
        <v>871</v>
      </c>
      <c r="AM12" s="45">
        <f>VLOOKUP(C11:C74,July!A:J,3,0)</f>
        <v>932</v>
      </c>
      <c r="AN12" s="45">
        <f>VLOOKUP(C11:C74,August!A:J,3,0)</f>
        <v>608</v>
      </c>
      <c r="AO12" s="45">
        <f>VLOOKUP(C11:C74,September!A:J,3,0)</f>
        <v>1598</v>
      </c>
      <c r="AP12" s="45">
        <f>VLOOKUP(C11:C74,October!A:J,3,0)</f>
        <v>537</v>
      </c>
      <c r="AQ12" s="45">
        <f>VLOOKUP(C11:C74,November!A:J,3,0)</f>
        <v>1210</v>
      </c>
      <c r="AR12" s="113">
        <f>VLOOKUP(C11:C74,December!A:J,3,0)</f>
        <v>0</v>
      </c>
      <c r="AS12" s="93">
        <f>SUM(AT12:BE12)</f>
        <v>0</v>
      </c>
      <c r="AT12" s="85">
        <f>VLOOKUP(C11:C111,January!A:J,8,0)</f>
        <v>0</v>
      </c>
      <c r="AU12" s="45">
        <f>VLOOKUP(C11:C74,February!A:J,8,0)</f>
        <v>0</v>
      </c>
      <c r="AV12" s="45">
        <f>VLOOKUP(C11:C111,March!A:J,8,0)</f>
        <v>0</v>
      </c>
      <c r="AW12" s="45">
        <f>VLOOKUP(C11:C74,April!A:J,8,0)</f>
        <v>0</v>
      </c>
      <c r="AX12" s="45">
        <f>VLOOKUP(C11:C74,May!A:J,8,0)</f>
        <v>0</v>
      </c>
      <c r="AY12" s="45">
        <f>VLOOKUP(C11:C74,June!A:J,8,0)</f>
        <v>0</v>
      </c>
      <c r="AZ12" s="45">
        <f>VLOOKUP(C11:C74,July!A:J,8,0)</f>
        <v>0</v>
      </c>
      <c r="BA12" s="45">
        <f>VLOOKUP(C11:C74,August!A:J,8,0)</f>
        <v>0</v>
      </c>
      <c r="BB12" s="45">
        <f>VLOOKUP(C11:C74,September!A:J,8,0)</f>
        <v>0</v>
      </c>
      <c r="BC12" s="45">
        <f>VLOOKUP(C11:C74,October!A:J,8,0)</f>
        <v>0</v>
      </c>
      <c r="BD12" s="45">
        <f>VLOOKUP(C11:C74,November!A:J,8,0)</f>
        <v>0</v>
      </c>
      <c r="BE12" s="113">
        <f>VLOOKUP(C11:C74,December!A:J,8,0)</f>
        <v>0</v>
      </c>
      <c r="BF12" s="93">
        <f>SUM(BG12:BR12)</f>
        <v>1</v>
      </c>
      <c r="BG12" s="45">
        <f>VLOOKUP(C12:C74,January!A:J,9,0)</f>
        <v>0</v>
      </c>
      <c r="BH12" s="45">
        <f>VLOOKUP(C12:C74,February!A:J,9,0)</f>
        <v>0</v>
      </c>
      <c r="BI12" s="45">
        <f>VLOOKUP(C11:C74,March!A:J,9,0)</f>
        <v>0</v>
      </c>
      <c r="BJ12" s="45">
        <f>VLOOKUP(C11:C74,April!A:J,9,0)</f>
        <v>0</v>
      </c>
      <c r="BK12" s="45">
        <f>VLOOKUP(C11:C74,May!A:J,9,0)</f>
        <v>0</v>
      </c>
      <c r="BL12" s="45">
        <f>VLOOKUP(C11:C74,June!A:J,9,0)</f>
        <v>1</v>
      </c>
      <c r="BM12" s="45">
        <f>VLOOKUP(C11:C74,July!A:J,9,0)</f>
        <v>0</v>
      </c>
      <c r="BN12" s="45">
        <f>VLOOKUP(C11:C74,August!A:J,9,0)</f>
        <v>0</v>
      </c>
      <c r="BO12" s="45">
        <f>VLOOKUP(C11:C74,September!A:J,9,0)</f>
        <v>0</v>
      </c>
      <c r="BP12" s="45">
        <f>VLOOKUP(C11:C74,October!A:J,9,0)</f>
        <v>0</v>
      </c>
      <c r="BQ12" s="45">
        <f>VLOOKUP(C11:C74,November!A:J,9,0)</f>
        <v>0</v>
      </c>
      <c r="BR12" s="113">
        <f>VLOOKUP(C11:C74,December!A:J,9,0)</f>
        <v>0</v>
      </c>
      <c r="BS12" s="93">
        <f>SUM(BT12:CE12)</f>
        <v>6</v>
      </c>
      <c r="BT12" s="45">
        <f>VLOOKUP(C11:C74,January!A12:J113,10,0)</f>
        <v>0</v>
      </c>
      <c r="BU12" s="45">
        <f>VLOOKUP(C11:C74,February!A:J,10,0)</f>
        <v>0</v>
      </c>
      <c r="BV12" s="45">
        <f>VLOOKUP(C11:C74,March!A:J,10,0)</f>
        <v>2</v>
      </c>
      <c r="BW12" s="45">
        <f>VLOOKUP(C11:C74,April!A:J,10,0)</f>
        <v>1</v>
      </c>
      <c r="BX12" s="45">
        <f>VLOOKUP(C11:C74,May!A:J,10,0)</f>
        <v>0</v>
      </c>
      <c r="BY12" s="45">
        <f>VLOOKUP(C11:C74,June!A:J,10,0)</f>
        <v>0</v>
      </c>
      <c r="BZ12" s="45">
        <f>VLOOKUP(C11:C74,July!A:J,10,0)</f>
        <v>0</v>
      </c>
      <c r="CA12" s="45">
        <f>VLOOKUP(C11:C74,August!A:J,10,0)</f>
        <v>0</v>
      </c>
      <c r="CB12" s="136">
        <f>VLOOKUP(C11:C74,September!A:J,10,0)</f>
        <v>0</v>
      </c>
      <c r="CC12" s="136">
        <f>VLOOKUP(C11:C74,October!A:J,10,0)</f>
        <v>0</v>
      </c>
      <c r="CD12" s="136">
        <f>VLOOKUP(C11:C74,November!A:J,10,0)</f>
        <v>3</v>
      </c>
      <c r="CE12" s="79">
        <f>VLOOKUP(C11:C74,December!A:J,10,0)</f>
        <v>0</v>
      </c>
    </row>
    <row r="13" spans="1:85" s="44" customFormat="1">
      <c r="A13" s="110"/>
      <c r="B13" s="88"/>
      <c r="C13" s="104">
        <v>183</v>
      </c>
      <c r="D13" s="76" t="s">
        <v>81</v>
      </c>
      <c r="E13" s="94">
        <f>SUM(F13:Q13)</f>
        <v>965</v>
      </c>
      <c r="F13" s="42">
        <f>VLOOKUP(C12:C112,January!A23:J124,4,0)</f>
        <v>94</v>
      </c>
      <c r="G13" s="42">
        <f>VLOOKUP(C12:C75,February!A:J,4,0)</f>
        <v>85</v>
      </c>
      <c r="H13" s="42">
        <f>VLOOKUP(C12:C75,March!A:J,4,0)</f>
        <v>79</v>
      </c>
      <c r="I13" s="42">
        <f>VLOOKUP(C12:C75,April!A:J,4,0)</f>
        <v>77</v>
      </c>
      <c r="J13" s="42">
        <f>VLOOKUP(C12:C75,May!A:J,4,0)</f>
        <v>26</v>
      </c>
      <c r="K13" s="42">
        <f>VLOOKUP(C12:C75,June!A:J,4,0)</f>
        <v>63</v>
      </c>
      <c r="L13" s="42">
        <f>VLOOKUP(C12:C75,July!A:J,4,0)</f>
        <v>102</v>
      </c>
      <c r="M13" s="42">
        <f>VLOOKUP(C12:C75,August!A:J,4,0)</f>
        <v>102</v>
      </c>
      <c r="N13" s="42">
        <f>VLOOKUP(C12:C75,September!A:J,4,0)</f>
        <v>74</v>
      </c>
      <c r="O13" s="42">
        <f>VLOOKUP(C12:C75,October!A:J,4,0)</f>
        <v>107</v>
      </c>
      <c r="P13" s="42">
        <f>VLOOKUP(C12:C75,November!A:J,4,0)</f>
        <v>156</v>
      </c>
      <c r="Q13" s="71">
        <f>VLOOKUP(C12:C75,December!A:J,4,0)</f>
        <v>0</v>
      </c>
      <c r="R13" s="94">
        <f>SUM(S13:AD13)</f>
        <v>31</v>
      </c>
      <c r="S13" s="42">
        <f>VLOOKUP(C12:C112,January!A23:J124,5,0)</f>
        <v>4</v>
      </c>
      <c r="T13" s="42">
        <f>VLOOKUP(C12:C75,February!A:J,5,0)</f>
        <v>4</v>
      </c>
      <c r="U13" s="69">
        <f>VLOOKUP(C12:C75,March!A:J,5,0)</f>
        <v>2</v>
      </c>
      <c r="V13" s="42">
        <f>VLOOKUP(C12:C75,April!A:J,5,0)</f>
        <v>2</v>
      </c>
      <c r="W13" s="42">
        <f>VLOOKUP(C12:C75,May!A:J,5,0)</f>
        <v>1</v>
      </c>
      <c r="X13" s="42">
        <f>VLOOKUP(C12:C75,June!A:J,5,0)</f>
        <v>2</v>
      </c>
      <c r="Y13" s="42">
        <f>VLOOKUP(C12:C75,July!A:J,5,0)</f>
        <v>3</v>
      </c>
      <c r="Z13" s="42">
        <f>VLOOKUP(C12:C75,August!A:J,5,0)</f>
        <v>3</v>
      </c>
      <c r="AA13" s="42">
        <f>VLOOKUP(C12:C75,September!A:J,5,0)</f>
        <v>3</v>
      </c>
      <c r="AB13" s="42">
        <f>VLOOKUP(C12:C75,October!A:J,5,0)</f>
        <v>3</v>
      </c>
      <c r="AC13" s="42">
        <f>VLOOKUP(C12:C75,November!A:J,5,0)</f>
        <v>4</v>
      </c>
      <c r="AD13" s="71">
        <f>VLOOKUP(C12:C75,December!A:J,5,0)</f>
        <v>0</v>
      </c>
      <c r="AE13" s="73">
        <f>IFERROR(E13/R13,0)</f>
        <v>31.129032258064516</v>
      </c>
      <c r="AF13" s="94">
        <f>SUM(AG13:AR13)</f>
        <v>8700</v>
      </c>
      <c r="AG13" s="42">
        <f>VLOOKUP(C12:C112,January!A23:J124,3,0)</f>
        <v>1044</v>
      </c>
      <c r="AH13" s="42">
        <f>VLOOKUP(C12:C75,February!A:J,3,0)</f>
        <v>877</v>
      </c>
      <c r="AI13" s="69">
        <f>VLOOKUP(C12:C75,March!A:J,3,0)</f>
        <v>666</v>
      </c>
      <c r="AJ13" s="42">
        <f>VLOOKUP(C12:C75,April!A:J,3,0)</f>
        <v>522</v>
      </c>
      <c r="AK13" s="42">
        <f>VLOOKUP(C12:C75,May!A:J,3,0)</f>
        <v>263</v>
      </c>
      <c r="AL13" s="42">
        <f>VLOOKUP(C12:C75,June!A:J,3,0)</f>
        <v>618</v>
      </c>
      <c r="AM13" s="42">
        <f>VLOOKUP(C12:C75,July!A:J,3,0)</f>
        <v>934</v>
      </c>
      <c r="AN13" s="42">
        <f>VLOOKUP(C12:C75,August!A:J,3,0)</f>
        <v>899</v>
      </c>
      <c r="AO13" s="42">
        <f>VLOOKUP(C12:C75,September!A:J,3,0)</f>
        <v>670</v>
      </c>
      <c r="AP13" s="42">
        <f>VLOOKUP(C12:C75,October!A:J,3,0)</f>
        <v>892</v>
      </c>
      <c r="AQ13" s="42">
        <f>VLOOKUP(C12:C75,November!A:J,3,0)</f>
        <v>1315</v>
      </c>
      <c r="AR13" s="71">
        <f>VLOOKUP(C12:C75,December!A:J,3,0)</f>
        <v>0</v>
      </c>
      <c r="AS13" s="94">
        <f>SUM(AT13:BE13)</f>
        <v>2</v>
      </c>
      <c r="AT13" s="69">
        <f>VLOOKUP(C12:C112,January!A:J,8,0)</f>
        <v>0</v>
      </c>
      <c r="AU13" s="42">
        <f>VLOOKUP(C12:C75,February!A:J,8,0)</f>
        <v>0</v>
      </c>
      <c r="AV13" s="42">
        <f>VLOOKUP(C12:C112,March!A:J,8,0)</f>
        <v>0</v>
      </c>
      <c r="AW13" s="42">
        <f>VLOOKUP(C12:C75,April!A:J,8,0)</f>
        <v>0</v>
      </c>
      <c r="AX13" s="42">
        <f>VLOOKUP(C12:C75,May!A:J,8,0)</f>
        <v>0</v>
      </c>
      <c r="AY13" s="42">
        <f>VLOOKUP(C12:C75,June!A:J,8,0)</f>
        <v>0</v>
      </c>
      <c r="AZ13" s="42">
        <f>VLOOKUP(C12:C75,July!A:J,8,0)</f>
        <v>0</v>
      </c>
      <c r="BA13" s="42">
        <f>VLOOKUP(C12:C75,August!A:J,8,0)</f>
        <v>0</v>
      </c>
      <c r="BB13" s="42">
        <f>VLOOKUP(C12:C75,September!A:J,8,0)</f>
        <v>0</v>
      </c>
      <c r="BC13" s="42">
        <f>VLOOKUP(C12:C75,October!A:J,8,0)</f>
        <v>1</v>
      </c>
      <c r="BD13" s="42">
        <f>VLOOKUP(C12:C75,November!A:J,8,0)</f>
        <v>1</v>
      </c>
      <c r="BE13" s="71">
        <f>VLOOKUP(C12:C75,December!A:J,8,0)</f>
        <v>0</v>
      </c>
      <c r="BF13" s="94">
        <f>SUM(BG13:BR13)</f>
        <v>5</v>
      </c>
      <c r="BG13" s="42">
        <f>VLOOKUP(C13:C75,January!A:J,9,0)</f>
        <v>1</v>
      </c>
      <c r="BH13" s="42">
        <f>VLOOKUP(C13:C75,February!A:J,9,0)</f>
        <v>0</v>
      </c>
      <c r="BI13" s="42">
        <f>VLOOKUP(C12:C75,March!A:J,9,0)</f>
        <v>0</v>
      </c>
      <c r="BJ13" s="42">
        <f>VLOOKUP(C12:C75,April!A:J,9,0)</f>
        <v>0</v>
      </c>
      <c r="BK13" s="42">
        <f>VLOOKUP(C12:C75,May!A:J,9,0)</f>
        <v>0</v>
      </c>
      <c r="BL13" s="42">
        <f>VLOOKUP(C12:C75,June!A:J,9,0)</f>
        <v>2</v>
      </c>
      <c r="BM13" s="42">
        <f>VLOOKUP(C12:C75,July!A:J,9,0)</f>
        <v>1</v>
      </c>
      <c r="BN13" s="42">
        <f>VLOOKUP(C12:C75,August!A:J,9,0)</f>
        <v>0</v>
      </c>
      <c r="BO13" s="42">
        <f>VLOOKUP(C12:C75,September!A:J,9,0)</f>
        <v>0</v>
      </c>
      <c r="BP13" s="42">
        <f>VLOOKUP(C12:C75,October!A:J,9,0)</f>
        <v>0</v>
      </c>
      <c r="BQ13" s="42">
        <f>VLOOKUP(C12:C75,November!A:J,9,0)</f>
        <v>1</v>
      </c>
      <c r="BR13" s="71">
        <f>VLOOKUP(C12:C75,December!A:J,9,0)</f>
        <v>0</v>
      </c>
      <c r="BS13" s="94">
        <f>SUM(BT13:CE13)</f>
        <v>12</v>
      </c>
      <c r="BT13" s="42">
        <f>VLOOKUP(C12:C75,January!A23:J124,10,0)</f>
        <v>1</v>
      </c>
      <c r="BU13" s="42">
        <f>VLOOKUP(C12:C75,February!A:J,10,0)</f>
        <v>2</v>
      </c>
      <c r="BV13" s="42">
        <f>VLOOKUP(C12:C75,March!A:J,10,0)</f>
        <v>1</v>
      </c>
      <c r="BW13" s="42">
        <f>VLOOKUP(C12:C75,April!A:J,10,0)</f>
        <v>0</v>
      </c>
      <c r="BX13" s="42">
        <f>VLOOKUP(C12:C75,May!A:J,10,0)</f>
        <v>0</v>
      </c>
      <c r="BY13" s="42">
        <f>VLOOKUP(C12:C75,June!A:J,10,0)</f>
        <v>0</v>
      </c>
      <c r="BZ13" s="42">
        <f>VLOOKUP(C12:C75,July!A:J,10,0)</f>
        <v>0</v>
      </c>
      <c r="CA13" s="42">
        <f>VLOOKUP(C12:C75,August!A:J,10,0)</f>
        <v>1</v>
      </c>
      <c r="CB13" s="41">
        <f>VLOOKUP(C12:C75,September!A:J,10,0)</f>
        <v>1</v>
      </c>
      <c r="CC13" s="41">
        <f>VLOOKUP(C12:C75,October!A:J,10,0)</f>
        <v>3</v>
      </c>
      <c r="CD13" s="41">
        <f>VLOOKUP(C12:C75,November!A:J,10,0)</f>
        <v>3</v>
      </c>
      <c r="CE13" s="79">
        <f>VLOOKUP(C12:C75,December!A:J,10,0)</f>
        <v>0</v>
      </c>
    </row>
    <row r="14" spans="1:85" s="44" customFormat="1">
      <c r="A14" s="109"/>
      <c r="B14" s="87"/>
      <c r="C14" s="105">
        <v>150</v>
      </c>
      <c r="D14" s="84" t="s">
        <v>52</v>
      </c>
      <c r="E14" s="93">
        <f>SUM(F14:Q14)</f>
        <v>901</v>
      </c>
      <c r="F14" s="45">
        <f>VLOOKUP(C13:C113,January!A19:J120,4,0)</f>
        <v>69</v>
      </c>
      <c r="G14" s="45">
        <f>VLOOKUP(C13:C76,February!A:J,4,0)</f>
        <v>191</v>
      </c>
      <c r="H14" s="45">
        <f>VLOOKUP(C13:C76,March!A:J,4,0)</f>
        <v>78</v>
      </c>
      <c r="I14" s="45">
        <f>VLOOKUP(C13:C76,April!A:J,4,0)</f>
        <v>162</v>
      </c>
      <c r="J14" s="45">
        <f>VLOOKUP(C13:C76,May!A:J,4,0)</f>
        <v>45</v>
      </c>
      <c r="K14" s="45">
        <f>VLOOKUP(C13:C76,June!A:J,4,0)</f>
        <v>81</v>
      </c>
      <c r="L14" s="45">
        <f>VLOOKUP(C13:C76,July!A:J,4,0)</f>
        <v>79</v>
      </c>
      <c r="M14" s="45">
        <f>VLOOKUP(C13:C76,August!A:J,4,0)</f>
        <v>91</v>
      </c>
      <c r="N14" s="45">
        <f>VLOOKUP(C13:C76,September!A:J,4,0)</f>
        <v>0</v>
      </c>
      <c r="O14" s="45">
        <f>VLOOKUP(C13:C76,October!A:J,4,0)</f>
        <v>33</v>
      </c>
      <c r="P14" s="45">
        <f>VLOOKUP(C13:C76,November!A:J,4,0)</f>
        <v>72</v>
      </c>
      <c r="Q14" s="113">
        <f>VLOOKUP(C13:C76,December!A:J,4,0)</f>
        <v>0</v>
      </c>
      <c r="R14" s="93">
        <f>SUM(S14:AD14)</f>
        <v>22</v>
      </c>
      <c r="S14" s="45">
        <f>VLOOKUP(C13:C113,January!A19:J120,5,0)</f>
        <v>2</v>
      </c>
      <c r="T14" s="45">
        <f>VLOOKUP(C13:C76,February!A:J,5,0)</f>
        <v>4</v>
      </c>
      <c r="U14" s="85">
        <f>VLOOKUP(C13:C76,March!A:J,5,0)</f>
        <v>2</v>
      </c>
      <c r="V14" s="45">
        <f>VLOOKUP(C13:C76,April!A:J,5,0)</f>
        <v>4</v>
      </c>
      <c r="W14" s="45">
        <f>VLOOKUP(C13:C76,May!A:J,5,0)</f>
        <v>1</v>
      </c>
      <c r="X14" s="45">
        <f>VLOOKUP(C13:C76,June!A:J,5,0)</f>
        <v>2</v>
      </c>
      <c r="Y14" s="45">
        <f>VLOOKUP(C13:C76,July!A:J,5,0)</f>
        <v>2</v>
      </c>
      <c r="Z14" s="45">
        <f>VLOOKUP(C13:C76,August!A:J,5,0)</f>
        <v>2</v>
      </c>
      <c r="AA14" s="45">
        <f>VLOOKUP(C13:C76,September!A:J,5,0)</f>
        <v>0</v>
      </c>
      <c r="AB14" s="45">
        <f>VLOOKUP(C13:C76,October!A:J,5,0)</f>
        <v>1</v>
      </c>
      <c r="AC14" s="45">
        <f>VLOOKUP(C13:C76,November!A:J,5,0)</f>
        <v>2</v>
      </c>
      <c r="AD14" s="113">
        <f>VLOOKUP(C13:C76,December!A:J,5,0)</f>
        <v>0</v>
      </c>
      <c r="AE14" s="86">
        <f>IFERROR(E14/R14,0)</f>
        <v>40.954545454545453</v>
      </c>
      <c r="AF14" s="93">
        <f>SUM(AG14:AR14)</f>
        <v>6974</v>
      </c>
      <c r="AG14" s="45">
        <f>VLOOKUP(C13:C113,January!A19:J120,3,0)</f>
        <v>533</v>
      </c>
      <c r="AH14" s="45">
        <f>VLOOKUP(C13:C76,February!A:J,3,0)</f>
        <v>1371</v>
      </c>
      <c r="AI14" s="85">
        <f>VLOOKUP(C13:C76,March!A:J,3,0)</f>
        <v>647</v>
      </c>
      <c r="AJ14" s="45">
        <f>VLOOKUP(C13:C76,April!A:J,3,0)</f>
        <v>1289</v>
      </c>
      <c r="AK14" s="45">
        <f>VLOOKUP(C13:C76,May!A:J,3,0)</f>
        <v>349</v>
      </c>
      <c r="AL14" s="45">
        <f>VLOOKUP(C13:C76,June!A:J,3,0)</f>
        <v>603</v>
      </c>
      <c r="AM14" s="45">
        <f>VLOOKUP(C13:C76,July!A:J,3,0)</f>
        <v>579</v>
      </c>
      <c r="AN14" s="45">
        <f>VLOOKUP(C13:C76,August!A:J,3,0)</f>
        <v>683</v>
      </c>
      <c r="AO14" s="45">
        <f>VLOOKUP(C13:C76,September!A:J,3,0)</f>
        <v>0</v>
      </c>
      <c r="AP14" s="45">
        <f>VLOOKUP(C13:C76,October!A:J,3,0)</f>
        <v>308</v>
      </c>
      <c r="AQ14" s="45">
        <f>VLOOKUP(C13:C76,November!A:J,3,0)</f>
        <v>612</v>
      </c>
      <c r="AR14" s="113">
        <f>VLOOKUP(C13:C76,December!A:J,3,0)</f>
        <v>0</v>
      </c>
      <c r="AS14" s="93">
        <f>SUM(AT14:BE14)</f>
        <v>0</v>
      </c>
      <c r="AT14" s="85">
        <f>VLOOKUP(C13:C113,January!A:J,8,0)</f>
        <v>0</v>
      </c>
      <c r="AU14" s="45">
        <f>VLOOKUP(C13:C76,February!A:J,8,0)</f>
        <v>0</v>
      </c>
      <c r="AV14" s="45">
        <f>VLOOKUP(C13:C113,March!A:J,8,0)</f>
        <v>0</v>
      </c>
      <c r="AW14" s="45">
        <f>VLOOKUP(C13:C76,April!A:J,8,0)</f>
        <v>0</v>
      </c>
      <c r="AX14" s="45">
        <f>VLOOKUP(C13:C76,May!A:J,8,0)</f>
        <v>0</v>
      </c>
      <c r="AY14" s="45">
        <f>VLOOKUP(C13:C76,June!A:J,8,0)</f>
        <v>0</v>
      </c>
      <c r="AZ14" s="45">
        <f>VLOOKUP(C13:C76,July!A:J,8,0)</f>
        <v>0</v>
      </c>
      <c r="BA14" s="45">
        <f>VLOOKUP(C13:C76,August!A:J,8,0)</f>
        <v>0</v>
      </c>
      <c r="BB14" s="45">
        <f>VLOOKUP(C13:C76,September!A:J,8,0)</f>
        <v>0</v>
      </c>
      <c r="BC14" s="45">
        <f>VLOOKUP(C13:C76,October!A:J,8,0)</f>
        <v>0</v>
      </c>
      <c r="BD14" s="45">
        <f>VLOOKUP(C13:C76,November!A:J,8,0)</f>
        <v>0</v>
      </c>
      <c r="BE14" s="113">
        <f>VLOOKUP(C13:C76,December!A:J,8,0)</f>
        <v>0</v>
      </c>
      <c r="BF14" s="93">
        <f>SUM(BG14:BR14)</f>
        <v>1</v>
      </c>
      <c r="BG14" s="45">
        <f>VLOOKUP(C14:C76,January!A:J,9,0)</f>
        <v>0</v>
      </c>
      <c r="BH14" s="45">
        <f>VLOOKUP(C14:C76,February!A:J,9,0)</f>
        <v>0</v>
      </c>
      <c r="BI14" s="45">
        <f>VLOOKUP(C13:C76,March!A:J,9,0)</f>
        <v>0</v>
      </c>
      <c r="BJ14" s="45">
        <f>VLOOKUP(C13:C76,April!A:J,9,0)</f>
        <v>0</v>
      </c>
      <c r="BK14" s="45">
        <f>VLOOKUP(C13:C76,May!A:J,9,0)</f>
        <v>0</v>
      </c>
      <c r="BL14" s="45">
        <f>VLOOKUP(C13:C76,June!A:J,9,0)</f>
        <v>0</v>
      </c>
      <c r="BM14" s="45">
        <f>VLOOKUP(C13:C76,July!A:J,9,0)</f>
        <v>0</v>
      </c>
      <c r="BN14" s="45">
        <f>VLOOKUP(C13:C76,August!A:J,9,0)</f>
        <v>0</v>
      </c>
      <c r="BO14" s="45">
        <f>VLOOKUP(C13:C76,September!A:J,9,0)</f>
        <v>0</v>
      </c>
      <c r="BP14" s="45">
        <f>VLOOKUP(C13:C76,October!A:J,9,0)</f>
        <v>0</v>
      </c>
      <c r="BQ14" s="45">
        <f>VLOOKUP(C13:C76,November!A:J,9,0)</f>
        <v>1</v>
      </c>
      <c r="BR14" s="113">
        <f>VLOOKUP(C13:C76,December!A:J,9,0)</f>
        <v>0</v>
      </c>
      <c r="BS14" s="93">
        <f>SUM(BT14:CE14)</f>
        <v>8</v>
      </c>
      <c r="BT14" s="45">
        <f>VLOOKUP(C13:C76,January!A19:J120,10,0)</f>
        <v>0</v>
      </c>
      <c r="BU14" s="45">
        <f>VLOOKUP(C13:C76,February!A:J,10,0)</f>
        <v>3</v>
      </c>
      <c r="BV14" s="45">
        <f>VLOOKUP(C13:C76,March!A:J,10,0)</f>
        <v>0</v>
      </c>
      <c r="BW14" s="45">
        <f>VLOOKUP(C13:C76,April!A:J,10,0)</f>
        <v>2</v>
      </c>
      <c r="BX14" s="45">
        <f>VLOOKUP(C13:C76,May!A:J,10,0)</f>
        <v>0</v>
      </c>
      <c r="BY14" s="45">
        <f>VLOOKUP(C13:C76,June!A:J,10,0)</f>
        <v>1</v>
      </c>
      <c r="BZ14" s="45">
        <f>VLOOKUP(C13:C76,July!A:J,10,0)</f>
        <v>0</v>
      </c>
      <c r="CA14" s="45">
        <f>VLOOKUP(C13:C76,August!A:J,10,0)</f>
        <v>1</v>
      </c>
      <c r="CB14" s="136">
        <f>VLOOKUP(C13:C76,September!A:J,10,0)</f>
        <v>0</v>
      </c>
      <c r="CC14" s="136">
        <f>VLOOKUP(C13:C76,October!A:J,10,0)</f>
        <v>0</v>
      </c>
      <c r="CD14" s="136">
        <f>VLOOKUP(C13:C76,November!A:J,10,0)</f>
        <v>1</v>
      </c>
      <c r="CE14" s="79">
        <f>VLOOKUP(C13:C76,December!A:J,10,0)</f>
        <v>0</v>
      </c>
    </row>
    <row r="15" spans="1:85" s="44" customFormat="1">
      <c r="A15" s="87"/>
      <c r="B15" s="120"/>
      <c r="C15" s="104">
        <v>121</v>
      </c>
      <c r="D15" s="76" t="s">
        <v>46</v>
      </c>
      <c r="E15" s="94">
        <f>SUM(F15:Q15)</f>
        <v>887</v>
      </c>
      <c r="F15" s="42">
        <f>VLOOKUP(C14:C114,January!A14:J115,4,0)</f>
        <v>75</v>
      </c>
      <c r="G15" s="42">
        <f>VLOOKUP(C14:C77,February!A:J,4,0)</f>
        <v>137</v>
      </c>
      <c r="H15" s="42">
        <f>VLOOKUP(C14:C77,March!A:J,4,0)</f>
        <v>63</v>
      </c>
      <c r="I15" s="42">
        <f>VLOOKUP(C14:C77,April!A:J,4,0)</f>
        <v>116</v>
      </c>
      <c r="J15" s="42">
        <f>VLOOKUP(C14:C77,May!A:J,4,0)</f>
        <v>0</v>
      </c>
      <c r="K15" s="42">
        <f>VLOOKUP(C14:C77,June!A:J,4,0)</f>
        <v>110</v>
      </c>
      <c r="L15" s="42">
        <f>VLOOKUP(C14:C77,July!A:J,4,0)</f>
        <v>180</v>
      </c>
      <c r="M15" s="42">
        <f>VLOOKUP(C14:C77,August!A:J,4,0)</f>
        <v>55</v>
      </c>
      <c r="N15" s="42">
        <f>VLOOKUP(C14:C77,September!A:J,4,0)</f>
        <v>116</v>
      </c>
      <c r="O15" s="42">
        <f>VLOOKUP(C14:C77,October!A:J,4,0)</f>
        <v>22</v>
      </c>
      <c r="P15" s="42">
        <f>VLOOKUP(C14:C77,November!A:J,4,0)</f>
        <v>13</v>
      </c>
      <c r="Q15" s="71">
        <f>VLOOKUP(C14:C77,December!A:J,4,0)</f>
        <v>0</v>
      </c>
      <c r="R15" s="94">
        <f>SUM(S15:AD15)</f>
        <v>26</v>
      </c>
      <c r="S15" s="42">
        <f>VLOOKUP(C14:C114,January!A14:J115,5,0)</f>
        <v>3</v>
      </c>
      <c r="T15" s="42">
        <f>VLOOKUP(C14:C77,February!A:J,5,0)</f>
        <v>3</v>
      </c>
      <c r="U15" s="69">
        <f>VLOOKUP(C14:C77,March!A:J,5,0)</f>
        <v>2</v>
      </c>
      <c r="V15" s="42">
        <f>VLOOKUP(C14:C77,April!A:J,5,0)</f>
        <v>3</v>
      </c>
      <c r="W15" s="42">
        <f>VLOOKUP(C14:C77,May!A:J,5,0)</f>
        <v>0</v>
      </c>
      <c r="X15" s="42">
        <f>VLOOKUP(C14:C77,June!A:J,5,0)</f>
        <v>3</v>
      </c>
      <c r="Y15" s="42">
        <f>VLOOKUP(C14:C77,July!A:J,5,0)</f>
        <v>4</v>
      </c>
      <c r="Z15" s="42">
        <f>VLOOKUP(C14:C77,August!A:J,5,0)</f>
        <v>2</v>
      </c>
      <c r="AA15" s="42">
        <f>VLOOKUP(C14:C77,September!A:J,5,0)</f>
        <v>4</v>
      </c>
      <c r="AB15" s="42">
        <f>VLOOKUP(C14:C77,October!A:J,5,0)</f>
        <v>1</v>
      </c>
      <c r="AC15" s="42">
        <f>VLOOKUP(C14:C77,November!A:J,5,0)</f>
        <v>1</v>
      </c>
      <c r="AD15" s="71">
        <f>VLOOKUP(C14:C77,December!A:J,5,0)</f>
        <v>0</v>
      </c>
      <c r="AE15" s="73">
        <f>IFERROR(E15/R15,0)</f>
        <v>34.115384615384613</v>
      </c>
      <c r="AF15" s="94">
        <f>SUM(AG15:AR15)</f>
        <v>7392</v>
      </c>
      <c r="AG15" s="42">
        <f>VLOOKUP(C14:C114,January!A14:J115,3,0)</f>
        <v>829</v>
      </c>
      <c r="AH15" s="42">
        <f>VLOOKUP(C14:C77,February!A:J,3,0)</f>
        <v>1084</v>
      </c>
      <c r="AI15" s="69">
        <f>VLOOKUP(C14:C77,March!A:J,3,0)</f>
        <v>564</v>
      </c>
      <c r="AJ15" s="42">
        <f>VLOOKUP(C14:C77,April!A:J,3,0)</f>
        <v>929</v>
      </c>
      <c r="AK15" s="42">
        <f>VLOOKUP(C14:C77,May!A:J,3,0)</f>
        <v>0</v>
      </c>
      <c r="AL15" s="42">
        <f>VLOOKUP(C14:C77,June!A:J,3,0)</f>
        <v>834</v>
      </c>
      <c r="AM15" s="42">
        <f>VLOOKUP(C14:C77,July!A:J,3,0)</f>
        <v>1318</v>
      </c>
      <c r="AN15" s="42">
        <f>VLOOKUP(C14:C77,August!A:J,3,0)</f>
        <v>445</v>
      </c>
      <c r="AO15" s="42">
        <f>VLOOKUP(C14:C77,September!A:J,3,0)</f>
        <v>978</v>
      </c>
      <c r="AP15" s="42">
        <f>VLOOKUP(C14:C77,October!A:J,3,0)</f>
        <v>265</v>
      </c>
      <c r="AQ15" s="42">
        <f>VLOOKUP(C14:C77,November!A:J,3,0)</f>
        <v>146</v>
      </c>
      <c r="AR15" s="71">
        <f>VLOOKUP(C14:C77,December!A:J,3,0)</f>
        <v>0</v>
      </c>
      <c r="AS15" s="94">
        <f>SUM(AT15:BE15)</f>
        <v>2</v>
      </c>
      <c r="AT15" s="69">
        <f>VLOOKUP(C14:C114,January!A:J,8,0)</f>
        <v>0</v>
      </c>
      <c r="AU15" s="42">
        <f>VLOOKUP(C14:C77,February!A:J,8,0)</f>
        <v>1</v>
      </c>
      <c r="AV15" s="42">
        <f>VLOOKUP(C14:C114,March!A:J,8,0)</f>
        <v>0</v>
      </c>
      <c r="AW15" s="42">
        <f>VLOOKUP(C14:C77,April!A:J,8,0)</f>
        <v>0</v>
      </c>
      <c r="AX15" s="42">
        <f>VLOOKUP(C14:C77,May!A:J,8,0)</f>
        <v>0</v>
      </c>
      <c r="AY15" s="42">
        <f>VLOOKUP(C14:C77,June!A:J,8,0)</f>
        <v>0</v>
      </c>
      <c r="AZ15" s="42">
        <f>VLOOKUP(C14:C77,July!A:J,8,0)</f>
        <v>1</v>
      </c>
      <c r="BA15" s="42">
        <f>VLOOKUP(C14:C77,August!A:J,8,0)</f>
        <v>0</v>
      </c>
      <c r="BB15" s="42">
        <f>VLOOKUP(C14:C77,September!A:J,8,0)</f>
        <v>0</v>
      </c>
      <c r="BC15" s="42">
        <f>VLOOKUP(C14:C77,October!A:J,8,0)</f>
        <v>0</v>
      </c>
      <c r="BD15" s="42">
        <f>VLOOKUP(C14:C77,November!A:J,8,0)</f>
        <v>0</v>
      </c>
      <c r="BE15" s="71">
        <f>VLOOKUP(C14:C77,December!A:J,8,0)</f>
        <v>0</v>
      </c>
      <c r="BF15" s="94">
        <f>SUM(BG15:BR15)</f>
        <v>0</v>
      </c>
      <c r="BG15" s="42">
        <f>VLOOKUP(C15:C77,January!A:J,9,0)</f>
        <v>0</v>
      </c>
      <c r="BH15" s="42">
        <f>VLOOKUP(C15:C77,February!A:J,9,0)</f>
        <v>0</v>
      </c>
      <c r="BI15" s="42">
        <f>VLOOKUP(C14:C77,March!A:J,9,0)</f>
        <v>0</v>
      </c>
      <c r="BJ15" s="42">
        <f>VLOOKUP(C14:C77,April!A:J,9,0)</f>
        <v>0</v>
      </c>
      <c r="BK15" s="42">
        <f>VLOOKUP(C14:C77,May!A:J,9,0)</f>
        <v>0</v>
      </c>
      <c r="BL15" s="42">
        <f>VLOOKUP(C14:C77,June!A:J,9,0)</f>
        <v>0</v>
      </c>
      <c r="BM15" s="42">
        <f>VLOOKUP(C14:C77,July!A:J,9,0)</f>
        <v>0</v>
      </c>
      <c r="BN15" s="42">
        <f>VLOOKUP(C14:C77,August!A:J,9,0)</f>
        <v>0</v>
      </c>
      <c r="BO15" s="42">
        <f>VLOOKUP(C14:C77,September!A:J,9,0)</f>
        <v>0</v>
      </c>
      <c r="BP15" s="42">
        <f>VLOOKUP(C14:C77,October!A:J,9,0)</f>
        <v>0</v>
      </c>
      <c r="BQ15" s="42">
        <f>VLOOKUP(C14:C77,November!A:J,9,0)</f>
        <v>0</v>
      </c>
      <c r="BR15" s="71">
        <f>VLOOKUP(C14:C77,December!A:J,9,0)</f>
        <v>0</v>
      </c>
      <c r="BS15" s="94">
        <f>SUM(BT15:CE15)</f>
        <v>14</v>
      </c>
      <c r="BT15" s="42">
        <f>VLOOKUP(C14:C77,January!A14:J115,10,0)</f>
        <v>1</v>
      </c>
      <c r="BU15" s="42">
        <f>VLOOKUP(C14:C77,February!A:J,10,0)</f>
        <v>3</v>
      </c>
      <c r="BV15" s="42">
        <f>VLOOKUP(C14:C77,March!A:J,10,0)</f>
        <v>0</v>
      </c>
      <c r="BW15" s="42">
        <f>VLOOKUP(C14:C77,April!A:J,10,0)</f>
        <v>3</v>
      </c>
      <c r="BX15" s="42">
        <f>VLOOKUP(C14:C77,May!A:J,10,0)</f>
        <v>0</v>
      </c>
      <c r="BY15" s="42">
        <f>VLOOKUP(C14:C77,June!A:J,10,0)</f>
        <v>2</v>
      </c>
      <c r="BZ15" s="42">
        <f>VLOOKUP(C14:C77,July!A:J,10,0)</f>
        <v>4</v>
      </c>
      <c r="CA15" s="42">
        <f>VLOOKUP(C14:C77,August!A:J,10,0)</f>
        <v>0</v>
      </c>
      <c r="CB15" s="41">
        <f>VLOOKUP(C14:C77,September!A:J,10,0)</f>
        <v>1</v>
      </c>
      <c r="CC15" s="41">
        <f>VLOOKUP(C14:C77,October!A:J,10,0)</f>
        <v>0</v>
      </c>
      <c r="CD15" s="41">
        <f>VLOOKUP(C14:C77,November!A:J,10,0)</f>
        <v>0</v>
      </c>
      <c r="CE15" s="78">
        <f>VLOOKUP(C14:C77,December!A:J,10,0)</f>
        <v>0</v>
      </c>
    </row>
    <row r="16" spans="1:85" s="44" customFormat="1">
      <c r="A16" s="110"/>
      <c r="B16" s="108"/>
      <c r="C16" s="106">
        <v>629</v>
      </c>
      <c r="D16" s="98" t="s">
        <v>273</v>
      </c>
      <c r="E16" s="93">
        <f>SUM(F16:Q16)</f>
        <v>828</v>
      </c>
      <c r="F16" s="45">
        <f>VLOOKUP(C15:C115,January!A47:J148,4,0)</f>
        <v>0</v>
      </c>
      <c r="G16" s="45">
        <f>VLOOKUP(C15:C78,February!A:J,4,0)</f>
        <v>0</v>
      </c>
      <c r="H16" s="45">
        <f>VLOOKUP(C15:C78,March!A:J,4,0)</f>
        <v>0</v>
      </c>
      <c r="I16" s="45">
        <f>VLOOKUP(C15:C78,April!A:J,4,0)</f>
        <v>83</v>
      </c>
      <c r="J16" s="45">
        <f>VLOOKUP(C15:C78,May!A:J,4,0)</f>
        <v>55</v>
      </c>
      <c r="K16" s="45">
        <f>VLOOKUP(C15:C78,June!A:J,4,0)</f>
        <v>123</v>
      </c>
      <c r="L16" s="45">
        <f>VLOOKUP(C15:C78,July!A:J,4,0)</f>
        <v>91</v>
      </c>
      <c r="M16" s="45">
        <f>VLOOKUP(C15:C78,August!A:J,4,0)</f>
        <v>85</v>
      </c>
      <c r="N16" s="45">
        <f>VLOOKUP(C15:C78,September!A:J,4,0)</f>
        <v>153</v>
      </c>
      <c r="O16" s="45">
        <f>VLOOKUP(C15:C78,October!A:J,4,0)</f>
        <v>90</v>
      </c>
      <c r="P16" s="45">
        <f>VLOOKUP(C15:C78,November!A:J,4,0)</f>
        <v>148</v>
      </c>
      <c r="Q16" s="113">
        <f>VLOOKUP(C15:C78,December!A:J,4,0)</f>
        <v>0</v>
      </c>
      <c r="R16" s="93">
        <f>SUM(S16:AD16)</f>
        <v>28</v>
      </c>
      <c r="S16" s="45">
        <f>VLOOKUP(C15:C115,January!A47:J148,5,0)</f>
        <v>0</v>
      </c>
      <c r="T16" s="45">
        <f>VLOOKUP(C15:C78,February!A:J,5,0)</f>
        <v>0</v>
      </c>
      <c r="U16" s="85">
        <f>VLOOKUP(C15:C78,March!A:J,5,0)</f>
        <v>0</v>
      </c>
      <c r="V16" s="45">
        <f>VLOOKUP(C15:C78,April!A:J,5,0)</f>
        <v>3</v>
      </c>
      <c r="W16" s="45">
        <f>VLOOKUP(C15:C78,May!A:J,5,0)</f>
        <v>2</v>
      </c>
      <c r="X16" s="45">
        <f>VLOOKUP(C15:C78,June!A:J,5,0)</f>
        <v>4</v>
      </c>
      <c r="Y16" s="45">
        <f>VLOOKUP(C15:C78,July!A:J,5,0)</f>
        <v>4</v>
      </c>
      <c r="Z16" s="45">
        <f>VLOOKUP(C15:C78,August!A:J,5,0)</f>
        <v>3</v>
      </c>
      <c r="AA16" s="45">
        <f>VLOOKUP(C15:C78,September!A:J,5,0)</f>
        <v>5</v>
      </c>
      <c r="AB16" s="45">
        <f>VLOOKUP(C15:C78,October!A:J,5,0)</f>
        <v>3</v>
      </c>
      <c r="AC16" s="45">
        <f>VLOOKUP(C15:C78,November!A:J,5,0)</f>
        <v>4</v>
      </c>
      <c r="AD16" s="113">
        <f>VLOOKUP(C15:C78,December!A:J,5,0)</f>
        <v>0</v>
      </c>
      <c r="AE16" s="86">
        <f>IFERROR(E16/R16,0)</f>
        <v>29.571428571428573</v>
      </c>
      <c r="AF16" s="93">
        <f>SUM(AG16:AR16)</f>
        <v>7160</v>
      </c>
      <c r="AG16" s="45">
        <f>VLOOKUP(C15:C115,January!A47:J148,3,0)</f>
        <v>0</v>
      </c>
      <c r="AH16" s="45">
        <f>VLOOKUP(C15:C78,February!A:J,3,0)</f>
        <v>0</v>
      </c>
      <c r="AI16" s="85">
        <f>VLOOKUP(C15:C78,March!A:J,3,0)</f>
        <v>0</v>
      </c>
      <c r="AJ16" s="45">
        <f>VLOOKUP(C15:C78,April!A:J,3,0)</f>
        <v>724</v>
      </c>
      <c r="AK16" s="45">
        <f>VLOOKUP(C15:C78,May!A:J,3,0)</f>
        <v>479</v>
      </c>
      <c r="AL16" s="45">
        <f>VLOOKUP(C15:C78,June!A:J,3,0)</f>
        <v>968</v>
      </c>
      <c r="AM16" s="45">
        <f>VLOOKUP(C15:C78,July!A:J,3,0)</f>
        <v>858</v>
      </c>
      <c r="AN16" s="45">
        <f>VLOOKUP(C15:C78,August!A:J,3,0)</f>
        <v>819</v>
      </c>
      <c r="AO16" s="45">
        <f>VLOOKUP(C15:C78,September!A:J,3,0)</f>
        <v>1236</v>
      </c>
      <c r="AP16" s="45">
        <f>VLOOKUP(C15:C78,October!A:J,3,0)</f>
        <v>903</v>
      </c>
      <c r="AQ16" s="45">
        <f>VLOOKUP(C15:C78,November!A:J,3,0)</f>
        <v>1173</v>
      </c>
      <c r="AR16" s="113">
        <f>VLOOKUP(C15:C78,December!A:J,3,0)</f>
        <v>0</v>
      </c>
      <c r="AS16" s="93">
        <f>SUM(AT16:BE16)</f>
        <v>0</v>
      </c>
      <c r="AT16" s="85">
        <f>VLOOKUP(C15:C115,January!A:J,8,0)</f>
        <v>0</v>
      </c>
      <c r="AU16" s="45">
        <f>VLOOKUP(C15:C78,February!A:J,8,0)</f>
        <v>0</v>
      </c>
      <c r="AV16" s="45">
        <f>VLOOKUP(C15:C115,March!A:J,8,0)</f>
        <v>0</v>
      </c>
      <c r="AW16" s="45">
        <f>VLOOKUP(C15:C78,April!A:J,8,0)</f>
        <v>0</v>
      </c>
      <c r="AX16" s="45">
        <f>VLOOKUP(C15:C78,May!A:J,8,0)</f>
        <v>0</v>
      </c>
      <c r="AY16" s="45">
        <f>VLOOKUP(C15:C78,June!A:J,8,0)</f>
        <v>0</v>
      </c>
      <c r="AZ16" s="45">
        <f>VLOOKUP(C15:C78,July!A:J,8,0)</f>
        <v>0</v>
      </c>
      <c r="BA16" s="45">
        <f>VLOOKUP(C15:C78,August!A:J,8,0)</f>
        <v>0</v>
      </c>
      <c r="BB16" s="45">
        <f>VLOOKUP(C15:C78,September!A:J,8,0)</f>
        <v>0</v>
      </c>
      <c r="BC16" s="45">
        <f>VLOOKUP(C15:C78,October!A:J,8,0)</f>
        <v>0</v>
      </c>
      <c r="BD16" s="45">
        <f>VLOOKUP(C15:C78,November!A:J,8,0)</f>
        <v>0</v>
      </c>
      <c r="BE16" s="113">
        <f>VLOOKUP(C15:C78,December!A:J,8,0)</f>
        <v>0</v>
      </c>
      <c r="BF16" s="93">
        <f>SUM(BG16:BR16)</f>
        <v>2</v>
      </c>
      <c r="BG16" s="45">
        <f>VLOOKUP(C16:C78,January!A:J,9,0)</f>
        <v>0</v>
      </c>
      <c r="BH16" s="45">
        <f>VLOOKUP(C16:C78,February!A:J,9,0)</f>
        <v>0</v>
      </c>
      <c r="BI16" s="45">
        <f>VLOOKUP(C15:C78,March!A:J,9,0)</f>
        <v>0</v>
      </c>
      <c r="BJ16" s="45">
        <f>VLOOKUP(C15:C78,April!A:J,9,0)</f>
        <v>1</v>
      </c>
      <c r="BK16" s="45">
        <f>VLOOKUP(C15:C78,May!A:J,9,0)</f>
        <v>0</v>
      </c>
      <c r="BL16" s="45">
        <f>VLOOKUP(C15:C78,June!A:J,9,0)</f>
        <v>0</v>
      </c>
      <c r="BM16" s="45">
        <f>VLOOKUP(C15:C78,July!A:J,9,0)</f>
        <v>0</v>
      </c>
      <c r="BN16" s="45">
        <f>VLOOKUP(C15:C78,August!A:J,9,0)</f>
        <v>1</v>
      </c>
      <c r="BO16" s="45">
        <f>VLOOKUP(C15:C78,September!A:J,9,0)</f>
        <v>0</v>
      </c>
      <c r="BP16" s="45">
        <f>VLOOKUP(C15:C78,October!A:J,9,0)</f>
        <v>0</v>
      </c>
      <c r="BQ16" s="45">
        <f>VLOOKUP(C15:C78,November!A:J,9,0)</f>
        <v>0</v>
      </c>
      <c r="BR16" s="113">
        <f>VLOOKUP(C15:C78,December!A:J,9,0)</f>
        <v>0</v>
      </c>
      <c r="BS16" s="93">
        <f>SUM(BT16:CE16)</f>
        <v>4</v>
      </c>
      <c r="BT16" s="45">
        <f>VLOOKUP(C15:C78,January!A47:J148,10,0)</f>
        <v>0</v>
      </c>
      <c r="BU16" s="45">
        <f>VLOOKUP(C15:C78,February!A:J,10,0)</f>
        <v>0</v>
      </c>
      <c r="BV16" s="45">
        <f>VLOOKUP(C15:C78,March!A:J,10,0)</f>
        <v>0</v>
      </c>
      <c r="BW16" s="45">
        <f>VLOOKUP(C15:C78,April!A:J,10,0)</f>
        <v>0</v>
      </c>
      <c r="BX16" s="45">
        <f>VLOOKUP(C15:C78,May!A:J,10,0)</f>
        <v>0</v>
      </c>
      <c r="BY16" s="45">
        <f>VLOOKUP(C15:C78,June!A:J,10,0)</f>
        <v>2</v>
      </c>
      <c r="BZ16" s="45">
        <f>VLOOKUP(C15:C78,July!A:J,10,0)</f>
        <v>0</v>
      </c>
      <c r="CA16" s="45">
        <f>VLOOKUP(C15:C78,August!A:J,10,0)</f>
        <v>1</v>
      </c>
      <c r="CB16" s="136">
        <f>VLOOKUP(C15:C78,September!A:J,10,0)</f>
        <v>0</v>
      </c>
      <c r="CC16" s="136">
        <f>VLOOKUP(C15:C78,October!A:J,10,0)</f>
        <v>0</v>
      </c>
      <c r="CD16" s="136">
        <f>VLOOKUP(C15:C78,November!A:J,10,0)</f>
        <v>1</v>
      </c>
      <c r="CE16" s="78">
        <f>VLOOKUP(C15:C78,December!A:J,10,0)</f>
        <v>0</v>
      </c>
    </row>
    <row r="17" spans="1:83" s="44" customFormat="1">
      <c r="A17" s="109"/>
      <c r="B17" s="87"/>
      <c r="C17" s="104">
        <v>97</v>
      </c>
      <c r="D17" s="76" t="s">
        <v>49</v>
      </c>
      <c r="E17" s="94">
        <f>SUM(F17:Q17)</f>
        <v>810</v>
      </c>
      <c r="F17" s="42">
        <f>VLOOKUP(C16:C116,January!A10:J111,4,0)</f>
        <v>0</v>
      </c>
      <c r="G17" s="42">
        <f>VLOOKUP(C16:C79,February!A:J,4,0)</f>
        <v>47</v>
      </c>
      <c r="H17" s="42">
        <f>VLOOKUP(C16:C79,March!A:J,4,0)</f>
        <v>78</v>
      </c>
      <c r="I17" s="42">
        <f>VLOOKUP(C16:C79,April!A:J,4,0)</f>
        <v>129</v>
      </c>
      <c r="J17" s="42">
        <f>VLOOKUP(C16:C79,May!A:J,4,0)</f>
        <v>31</v>
      </c>
      <c r="K17" s="42">
        <f>VLOOKUP(C16:C79,June!A:J,4,0)</f>
        <v>83</v>
      </c>
      <c r="L17" s="42">
        <f>VLOOKUP(C16:C79,July!A:J,4,0)</f>
        <v>75</v>
      </c>
      <c r="M17" s="42">
        <f>VLOOKUP(C16:C79,August!A:J,4,0)</f>
        <v>4</v>
      </c>
      <c r="N17" s="42">
        <f>VLOOKUP(C16:C79,September!A:J,4,0)</f>
        <v>150</v>
      </c>
      <c r="O17" s="42">
        <f>VLOOKUP(C16:C79,October!A:J,4,0)</f>
        <v>169</v>
      </c>
      <c r="P17" s="42">
        <f>VLOOKUP(C16:C79,November!A:J,4,0)</f>
        <v>44</v>
      </c>
      <c r="Q17" s="71">
        <f>VLOOKUP(C16:C79,December!A:J,4,0)</f>
        <v>0</v>
      </c>
      <c r="R17" s="94">
        <f>SUM(S17:AD17)</f>
        <v>22</v>
      </c>
      <c r="S17" s="42">
        <f>VLOOKUP(C16:C116,January!A10:J111,5,0)</f>
        <v>0</v>
      </c>
      <c r="T17" s="42">
        <f>VLOOKUP(C16:C79,February!A:J,5,0)</f>
        <v>2</v>
      </c>
      <c r="U17" s="69">
        <f>VLOOKUP(C16:C79,March!A:J,5,0)</f>
        <v>2</v>
      </c>
      <c r="V17" s="42">
        <f>VLOOKUP(C16:C79,April!A:J,5,0)</f>
        <v>3</v>
      </c>
      <c r="W17" s="42">
        <f>VLOOKUP(C16:C79,May!A:J,5,0)</f>
        <v>1</v>
      </c>
      <c r="X17" s="42">
        <f>VLOOKUP(C16:C79,June!A:J,5,0)</f>
        <v>2</v>
      </c>
      <c r="Y17" s="42">
        <f>VLOOKUP(C16:C79,July!A:J,5,0)</f>
        <v>2</v>
      </c>
      <c r="Z17" s="42">
        <f>VLOOKUP(C16:C79,August!A:J,5,0)</f>
        <v>1</v>
      </c>
      <c r="AA17" s="42">
        <f>VLOOKUP(C16:C79,September!A:J,5,0)</f>
        <v>4</v>
      </c>
      <c r="AB17" s="42">
        <f>VLOOKUP(C16:C79,October!A:J,5,0)</f>
        <v>4</v>
      </c>
      <c r="AC17" s="42">
        <f>VLOOKUP(C16:C79,November!A:J,5,0)</f>
        <v>1</v>
      </c>
      <c r="AD17" s="71">
        <f>VLOOKUP(C16:C79,December!A:J,5,0)</f>
        <v>0</v>
      </c>
      <c r="AE17" s="73">
        <f>IFERROR(E17/R17,0)</f>
        <v>36.81818181818182</v>
      </c>
      <c r="AF17" s="94">
        <f>SUM(AG17:AR17)</f>
        <v>6643</v>
      </c>
      <c r="AG17" s="42">
        <f>VLOOKUP(C16:C116,January!A10:J111,3,0)</f>
        <v>0</v>
      </c>
      <c r="AH17" s="42">
        <f>VLOOKUP(C16:C79,February!A:J,3,0)</f>
        <v>496</v>
      </c>
      <c r="AI17" s="69">
        <f>VLOOKUP(C16:C79,March!A:J,3,0)</f>
        <v>636</v>
      </c>
      <c r="AJ17" s="42">
        <f>VLOOKUP(C16:C79,April!A:J,3,0)</f>
        <v>913</v>
      </c>
      <c r="AK17" s="42">
        <f>VLOOKUP(C16:C79,May!A:J,3,0)</f>
        <v>279</v>
      </c>
      <c r="AL17" s="42">
        <f>VLOOKUP(C16:C79,June!A:J,3,0)</f>
        <v>641</v>
      </c>
      <c r="AM17" s="42">
        <f>VLOOKUP(C16:C79,July!A:J,3,0)</f>
        <v>629</v>
      </c>
      <c r="AN17" s="42">
        <f>VLOOKUP(C16:C79,August!A:J,3,0)</f>
        <v>7</v>
      </c>
      <c r="AO17" s="42">
        <f>VLOOKUP(C16:C79,September!A:J,3,0)</f>
        <v>1285</v>
      </c>
      <c r="AP17" s="42">
        <f>VLOOKUP(C16:C79,October!A:J,3,0)</f>
        <v>1409</v>
      </c>
      <c r="AQ17" s="42">
        <f>VLOOKUP(C16:C79,November!A:J,3,0)</f>
        <v>348</v>
      </c>
      <c r="AR17" s="71">
        <f>VLOOKUP(C16:C79,December!A:J,3,0)</f>
        <v>0</v>
      </c>
      <c r="AS17" s="94">
        <f>SUM(AT17:BE17)</f>
        <v>0</v>
      </c>
      <c r="AT17" s="69">
        <f>VLOOKUP(C16:C116,January!A:J,8,0)</f>
        <v>0</v>
      </c>
      <c r="AU17" s="42">
        <f>VLOOKUP(C16:C79,February!A:J,8,0)</f>
        <v>0</v>
      </c>
      <c r="AV17" s="42">
        <f>VLOOKUP(C16:C116,March!A:J,8,0)</f>
        <v>0</v>
      </c>
      <c r="AW17" s="42">
        <f>VLOOKUP(C16:C79,April!A:J,8,0)</f>
        <v>0</v>
      </c>
      <c r="AX17" s="42">
        <f>VLOOKUP(C16:C79,May!A:J,8,0)</f>
        <v>0</v>
      </c>
      <c r="AY17" s="42">
        <f>VLOOKUP(C16:C79,June!A:J,8,0)</f>
        <v>0</v>
      </c>
      <c r="AZ17" s="42">
        <f>VLOOKUP(C16:C79,July!A:J,8,0)</f>
        <v>0</v>
      </c>
      <c r="BA17" s="42">
        <f>VLOOKUP(C16:C79,August!A:J,8,0)</f>
        <v>0</v>
      </c>
      <c r="BB17" s="42">
        <f>VLOOKUP(C16:C79,September!A:J,8,0)</f>
        <v>0</v>
      </c>
      <c r="BC17" s="42">
        <f>VLOOKUP(C16:C79,October!A:J,8,0)</f>
        <v>0</v>
      </c>
      <c r="BD17" s="42">
        <f>VLOOKUP(C16:C79,November!A:J,8,0)</f>
        <v>0</v>
      </c>
      <c r="BE17" s="71">
        <f>VLOOKUP(C16:C79,December!A:J,8,0)</f>
        <v>0</v>
      </c>
      <c r="BF17" s="94">
        <f>SUM(BG17:BR17)</f>
        <v>2</v>
      </c>
      <c r="BG17" s="42">
        <f>VLOOKUP(C17:C79,January!A:J,9,0)</f>
        <v>0</v>
      </c>
      <c r="BH17" s="42">
        <f>VLOOKUP(C17:C79,February!A:J,9,0)</f>
        <v>0</v>
      </c>
      <c r="BI17" s="42">
        <f>VLOOKUP(C16:C79,March!A:J,9,0)</f>
        <v>1</v>
      </c>
      <c r="BJ17" s="42">
        <f>VLOOKUP(C16:C79,April!A:J,9,0)</f>
        <v>1</v>
      </c>
      <c r="BK17" s="42">
        <f>VLOOKUP(C16:C79,May!A:J,9,0)</f>
        <v>0</v>
      </c>
      <c r="BL17" s="42">
        <f>VLOOKUP(C16:C79,June!A:J,9,0)</f>
        <v>0</v>
      </c>
      <c r="BM17" s="42">
        <f>VLOOKUP(C16:C79,July!A:J,9,0)</f>
        <v>0</v>
      </c>
      <c r="BN17" s="42">
        <f>VLOOKUP(C16:C79,August!A:J,9,0)</f>
        <v>0</v>
      </c>
      <c r="BO17" s="42">
        <f>VLOOKUP(C16:C79,September!A:J,9,0)</f>
        <v>0</v>
      </c>
      <c r="BP17" s="42">
        <f>VLOOKUP(C16:C79,October!A:J,9,0)</f>
        <v>0</v>
      </c>
      <c r="BQ17" s="42">
        <f>VLOOKUP(C16:C79,November!A:J,9,0)</f>
        <v>0</v>
      </c>
      <c r="BR17" s="71">
        <f>VLOOKUP(C16:C79,December!A:J,9,0)</f>
        <v>0</v>
      </c>
      <c r="BS17" s="94">
        <f>SUM(BT17:CE17)</f>
        <v>3</v>
      </c>
      <c r="BT17" s="42">
        <f>VLOOKUP(C16:C79,January!A10:J111,10,0)</f>
        <v>0</v>
      </c>
      <c r="BU17" s="42">
        <f>VLOOKUP(C16:C79,February!A:J,10,0)</f>
        <v>0</v>
      </c>
      <c r="BV17" s="42">
        <f>VLOOKUP(C16:C79,March!A:J,10,0)</f>
        <v>0</v>
      </c>
      <c r="BW17" s="42">
        <f>VLOOKUP(C16:C79,April!A:J,10,0)</f>
        <v>0</v>
      </c>
      <c r="BX17" s="42">
        <f>VLOOKUP(C16:C79,May!A:J,10,0)</f>
        <v>0</v>
      </c>
      <c r="BY17" s="42">
        <f>VLOOKUP(C16:C79,June!A:J,10,0)</f>
        <v>0</v>
      </c>
      <c r="BZ17" s="42">
        <f>VLOOKUP(C16:C79,July!A:J,10,0)</f>
        <v>1</v>
      </c>
      <c r="CA17" s="42">
        <f>VLOOKUP(C16:C79,August!A:J,10,0)</f>
        <v>0</v>
      </c>
      <c r="CB17" s="41">
        <f>VLOOKUP(C16:C79,September!A:J,10,0)</f>
        <v>0</v>
      </c>
      <c r="CC17" s="41">
        <f>VLOOKUP(C16:C79,October!A:J,10,0)</f>
        <v>2</v>
      </c>
      <c r="CD17" s="41">
        <f>VLOOKUP(C16:C79,November!A:J,10,0)</f>
        <v>0</v>
      </c>
      <c r="CE17" s="79">
        <f>VLOOKUP(C16:C79,December!A:J,10,0)</f>
        <v>0</v>
      </c>
    </row>
    <row r="18" spans="1:83" s="44" customFormat="1">
      <c r="A18" s="108"/>
      <c r="B18" s="89"/>
      <c r="C18" s="105">
        <v>173</v>
      </c>
      <c r="D18" s="84" t="s">
        <v>157</v>
      </c>
      <c r="E18" s="93">
        <f>SUM(F18:Q18)</f>
        <v>764</v>
      </c>
      <c r="F18" s="45">
        <f>VLOOKUP(C17:C117,January!A21:J122,4,0)</f>
        <v>127</v>
      </c>
      <c r="G18" s="45">
        <f>VLOOKUP(C17:C80,February!A:J,4,0)</f>
        <v>108</v>
      </c>
      <c r="H18" s="45">
        <f>VLOOKUP(C17:C80,March!A:J,4,0)</f>
        <v>67</v>
      </c>
      <c r="I18" s="45">
        <f>VLOOKUP(C17:C80,April!A:J,4,0)</f>
        <v>70</v>
      </c>
      <c r="J18" s="45">
        <f>VLOOKUP(C17:C80,May!A:J,4,0)</f>
        <v>108</v>
      </c>
      <c r="K18" s="45">
        <f>VLOOKUP(C17:C80,June!A:J,4,0)</f>
        <v>43</v>
      </c>
      <c r="L18" s="45">
        <f>VLOOKUP(C17:C80,July!A:J,4,0)</f>
        <v>52</v>
      </c>
      <c r="M18" s="45">
        <f>VLOOKUP(C17:C80,August!A:J,4,0)</f>
        <v>61</v>
      </c>
      <c r="N18" s="45">
        <f>VLOOKUP(C17:C80,September!A:J,4,0)</f>
        <v>32</v>
      </c>
      <c r="O18" s="45">
        <f>VLOOKUP(C17:C80,October!A:J,4,0)</f>
        <v>0</v>
      </c>
      <c r="P18" s="45">
        <f>VLOOKUP(C17:C80,November!A:J,4,0)</f>
        <v>96</v>
      </c>
      <c r="Q18" s="113">
        <f>VLOOKUP(C17:C80,December!A:J,4,0)</f>
        <v>0</v>
      </c>
      <c r="R18" s="93">
        <f>SUM(S18:AD18)</f>
        <v>22</v>
      </c>
      <c r="S18" s="45">
        <f>VLOOKUP(C17:C117,January!A21:J122,5,0)</f>
        <v>4</v>
      </c>
      <c r="T18" s="45">
        <f>VLOOKUP(C17:C80,February!A:J,5,0)</f>
        <v>4</v>
      </c>
      <c r="U18" s="85">
        <f>VLOOKUP(C17:C80,March!A:J,5,0)</f>
        <v>2</v>
      </c>
      <c r="V18" s="45">
        <f>VLOOKUP(C17:C80,April!A:J,5,0)</f>
        <v>2</v>
      </c>
      <c r="W18" s="45">
        <f>VLOOKUP(C17:C80,May!A:J,5,0)</f>
        <v>2</v>
      </c>
      <c r="X18" s="45">
        <f>VLOOKUP(C17:C80,June!A:J,5,0)</f>
        <v>1</v>
      </c>
      <c r="Y18" s="45">
        <f>VLOOKUP(C17:C80,July!A:J,5,0)</f>
        <v>1</v>
      </c>
      <c r="Z18" s="45">
        <f>VLOOKUP(C17:C80,August!A:J,5,0)</f>
        <v>2</v>
      </c>
      <c r="AA18" s="45">
        <f>VLOOKUP(C17:C80,September!A:J,5,0)</f>
        <v>1</v>
      </c>
      <c r="AB18" s="45">
        <f>VLOOKUP(C17:C80,October!A:J,5,0)</f>
        <v>0</v>
      </c>
      <c r="AC18" s="45">
        <f>VLOOKUP(C17:C80,November!A:J,5,0)</f>
        <v>3</v>
      </c>
      <c r="AD18" s="113">
        <f>VLOOKUP(C17:C80,December!A:J,5,0)</f>
        <v>0</v>
      </c>
      <c r="AE18" s="86">
        <f>IFERROR(E18/R18,0)</f>
        <v>34.727272727272727</v>
      </c>
      <c r="AF18" s="93">
        <f>SUM(AG18:AR18)</f>
        <v>6610</v>
      </c>
      <c r="AG18" s="45">
        <f>VLOOKUP(C17:C117,January!A21:J122,3,0)</f>
        <v>1191</v>
      </c>
      <c r="AH18" s="45">
        <f>VLOOKUP(C17:C80,February!A:J,3,0)</f>
        <v>1184</v>
      </c>
      <c r="AI18" s="85">
        <f>VLOOKUP(C17:C80,March!A:J,3,0)</f>
        <v>601</v>
      </c>
      <c r="AJ18" s="45">
        <f>VLOOKUP(C17:C80,April!A:J,3,0)</f>
        <v>545</v>
      </c>
      <c r="AK18" s="45">
        <f>VLOOKUP(C17:C80,May!A:J,3,0)</f>
        <v>698</v>
      </c>
      <c r="AL18" s="45">
        <f>VLOOKUP(C17:C80,June!A:J,3,0)</f>
        <v>321</v>
      </c>
      <c r="AM18" s="45">
        <f>VLOOKUP(C17:C80,July!A:J,3,0)</f>
        <v>320</v>
      </c>
      <c r="AN18" s="45">
        <f>VLOOKUP(C17:C80,August!A:J,3,0)</f>
        <v>591</v>
      </c>
      <c r="AO18" s="45">
        <f>VLOOKUP(C17:C80,September!A:J,3,0)</f>
        <v>320</v>
      </c>
      <c r="AP18" s="45">
        <f>VLOOKUP(C17:C80,October!A:J,3,0)</f>
        <v>0</v>
      </c>
      <c r="AQ18" s="45">
        <f>VLOOKUP(C17:C80,November!A:J,3,0)</f>
        <v>839</v>
      </c>
      <c r="AR18" s="113">
        <f>VLOOKUP(C17:C80,December!A:J,3,0)</f>
        <v>0</v>
      </c>
      <c r="AS18" s="93">
        <f>SUM(AT18:BE18)</f>
        <v>0</v>
      </c>
      <c r="AT18" s="85">
        <f>VLOOKUP(C17:C117,January!A:J,8,0)</f>
        <v>0</v>
      </c>
      <c r="AU18" s="45">
        <f>VLOOKUP(C17:C80,February!A:J,8,0)</f>
        <v>0</v>
      </c>
      <c r="AV18" s="45">
        <f>VLOOKUP(C17:C117,March!A:J,8,0)</f>
        <v>0</v>
      </c>
      <c r="AW18" s="45">
        <f>VLOOKUP(C17:C80,April!A:J,8,0)</f>
        <v>0</v>
      </c>
      <c r="AX18" s="45">
        <f>VLOOKUP(C17:C80,May!A:J,8,0)</f>
        <v>0</v>
      </c>
      <c r="AY18" s="45">
        <f>VLOOKUP(C17:C80,June!A:J,8,0)</f>
        <v>0</v>
      </c>
      <c r="AZ18" s="45">
        <f>VLOOKUP(C17:C80,July!A:J,8,0)</f>
        <v>0</v>
      </c>
      <c r="BA18" s="45">
        <f>VLOOKUP(C17:C80,August!A:J,8,0)</f>
        <v>0</v>
      </c>
      <c r="BB18" s="45">
        <f>VLOOKUP(C17:C80,September!A:J,8,0)</f>
        <v>0</v>
      </c>
      <c r="BC18" s="45">
        <f>VLOOKUP(C17:C80,October!A:J,8,0)</f>
        <v>0</v>
      </c>
      <c r="BD18" s="45">
        <f>VLOOKUP(C17:C80,November!A:J,8,0)</f>
        <v>0</v>
      </c>
      <c r="BE18" s="113">
        <f>VLOOKUP(C17:C80,December!A:J,8,0)</f>
        <v>0</v>
      </c>
      <c r="BF18" s="93">
        <f>SUM(BG18:BR18)</f>
        <v>3</v>
      </c>
      <c r="BG18" s="45">
        <f>VLOOKUP(C18:C80,January!A:J,9,0)</f>
        <v>0</v>
      </c>
      <c r="BH18" s="45">
        <f>VLOOKUP(C18:C80,February!A:J,9,0)</f>
        <v>1</v>
      </c>
      <c r="BI18" s="45">
        <f>VLOOKUP(C17:C80,March!A:J,9,0)</f>
        <v>0</v>
      </c>
      <c r="BJ18" s="45">
        <f>VLOOKUP(C17:C80,April!A:J,9,0)</f>
        <v>1</v>
      </c>
      <c r="BK18" s="45">
        <f>VLOOKUP(C17:C80,May!A:J,9,0)</f>
        <v>0</v>
      </c>
      <c r="BL18" s="45">
        <f>VLOOKUP(C17:C80,June!A:J,9,0)</f>
        <v>0</v>
      </c>
      <c r="BM18" s="45">
        <f>VLOOKUP(C17:C80,July!A:J,9,0)</f>
        <v>0</v>
      </c>
      <c r="BN18" s="45">
        <f>VLOOKUP(C17:C80,August!A:J,9,0)</f>
        <v>0</v>
      </c>
      <c r="BO18" s="45">
        <f>VLOOKUP(C17:C80,September!A:J,9,0)</f>
        <v>1</v>
      </c>
      <c r="BP18" s="45">
        <f>VLOOKUP(C17:C80,October!A:J,9,0)</f>
        <v>0</v>
      </c>
      <c r="BQ18" s="45">
        <f>VLOOKUP(C17:C80,November!A:J,9,0)</f>
        <v>0</v>
      </c>
      <c r="BR18" s="113">
        <f>VLOOKUP(C17:C80,December!A:J,9,0)</f>
        <v>0</v>
      </c>
      <c r="BS18" s="93">
        <f>SUM(BT18:CE18)</f>
        <v>7</v>
      </c>
      <c r="BT18" s="45">
        <f>VLOOKUP(C17:C80,January!A21:J122,10,0)</f>
        <v>1</v>
      </c>
      <c r="BU18" s="45">
        <f>VLOOKUP(C17:C80,February!A:J,10,0)</f>
        <v>0</v>
      </c>
      <c r="BV18" s="45">
        <f>VLOOKUP(C17:C80,March!A:J,10,0)</f>
        <v>0</v>
      </c>
      <c r="BW18" s="45">
        <f>VLOOKUP(C17:C80,April!A:J,10,0)</f>
        <v>0</v>
      </c>
      <c r="BX18" s="45">
        <f>VLOOKUP(C17:C80,May!A:J,10,0)</f>
        <v>4</v>
      </c>
      <c r="BY18" s="45">
        <f>VLOOKUP(C17:C80,June!A:J,10,0)</f>
        <v>1</v>
      </c>
      <c r="BZ18" s="45">
        <f>VLOOKUP(C17:C80,July!A:J,10,0)</f>
        <v>1</v>
      </c>
      <c r="CA18" s="45">
        <f>VLOOKUP(C17:C80,August!A:J,10,0)</f>
        <v>0</v>
      </c>
      <c r="CB18" s="136">
        <f>VLOOKUP(C17:C80,September!A:J,10,0)</f>
        <v>0</v>
      </c>
      <c r="CC18" s="136">
        <f>VLOOKUP(C17:C80,October!A:J,10,0)</f>
        <v>0</v>
      </c>
      <c r="CD18" s="136">
        <f>VLOOKUP(C17:C80,November!A:J,10,0)</f>
        <v>0</v>
      </c>
      <c r="CE18" s="78">
        <f>VLOOKUP(C17:C80,December!A:J,10,0)</f>
        <v>0</v>
      </c>
    </row>
    <row r="19" spans="1:83" s="44" customFormat="1">
      <c r="A19" s="89"/>
      <c r="B19" s="89"/>
      <c r="C19" s="104">
        <v>260</v>
      </c>
      <c r="D19" s="76" t="s">
        <v>59</v>
      </c>
      <c r="E19" s="94">
        <f>SUM(F19:Q19)</f>
        <v>690</v>
      </c>
      <c r="F19" s="42">
        <f>VLOOKUP(C18:C118,January!A31:J132,4,0)</f>
        <v>75</v>
      </c>
      <c r="G19" s="42">
        <f>VLOOKUP(C18:C81,February!A:J,4,0)</f>
        <v>35</v>
      </c>
      <c r="H19" s="42">
        <f>VLOOKUP(C18:C81,March!A:J,4,0)</f>
        <v>19</v>
      </c>
      <c r="I19" s="42">
        <f>VLOOKUP(C18:C81,April!A:J,4,0)</f>
        <v>107</v>
      </c>
      <c r="J19" s="42">
        <f>VLOOKUP(C18:C81,May!A:J,4,0)</f>
        <v>63</v>
      </c>
      <c r="K19" s="42">
        <f>VLOOKUP(C18:C81,June!A:J,4,0)</f>
        <v>90</v>
      </c>
      <c r="L19" s="42">
        <f>VLOOKUP(C18:C81,July!A:J,4,0)</f>
        <v>0</v>
      </c>
      <c r="M19" s="42">
        <f>VLOOKUP(C18:C81,August!A:J,4,0)</f>
        <v>83</v>
      </c>
      <c r="N19" s="42">
        <f>VLOOKUP(C18:C81,September!A:J,4,0)</f>
        <v>147</v>
      </c>
      <c r="O19" s="42">
        <f>VLOOKUP(C18:C81,October!A:J,4,0)</f>
        <v>37</v>
      </c>
      <c r="P19" s="42">
        <f>VLOOKUP(C18:C81,November!A:J,4,0)</f>
        <v>34</v>
      </c>
      <c r="Q19" s="71">
        <f>VLOOKUP(C18:C81,December!A:J,4,0)</f>
        <v>0</v>
      </c>
      <c r="R19" s="94">
        <f>SUM(S19:AD19)</f>
        <v>28</v>
      </c>
      <c r="S19" s="42">
        <f>VLOOKUP(C18:C118,January!A31:J132,5,0)</f>
        <v>4</v>
      </c>
      <c r="T19" s="42">
        <f>VLOOKUP(C18:C81,February!A:J,5,0)</f>
        <v>3</v>
      </c>
      <c r="U19" s="69">
        <f>VLOOKUP(C18:C81,March!A:J,5,0)</f>
        <v>1</v>
      </c>
      <c r="V19" s="42">
        <f>VLOOKUP(C18:C81,April!A:J,5,0)</f>
        <v>4</v>
      </c>
      <c r="W19" s="42">
        <f>VLOOKUP(C18:C81,May!A:J,5,0)</f>
        <v>2</v>
      </c>
      <c r="X19" s="42">
        <f>VLOOKUP(C18:C81,June!A:J,5,0)</f>
        <v>3</v>
      </c>
      <c r="Y19" s="42">
        <f>VLOOKUP(C18:C81,July!A:J,5,0)</f>
        <v>0</v>
      </c>
      <c r="Z19" s="42">
        <f>VLOOKUP(C18:C81,August!A:J,5,0)</f>
        <v>2</v>
      </c>
      <c r="AA19" s="42">
        <f>VLOOKUP(C18:C81,September!A:J,5,0)</f>
        <v>5</v>
      </c>
      <c r="AB19" s="42">
        <f>VLOOKUP(C18:C81,October!A:J,5,0)</f>
        <v>2</v>
      </c>
      <c r="AC19" s="42">
        <f>VLOOKUP(C18:C81,November!A:J,5,0)</f>
        <v>2</v>
      </c>
      <c r="AD19" s="71">
        <f>VLOOKUP(C18:C81,December!A:J,5,0)</f>
        <v>0</v>
      </c>
      <c r="AE19" s="73">
        <f>IFERROR(E19/R19,0)</f>
        <v>24.642857142857142</v>
      </c>
      <c r="AF19" s="94">
        <f>SUM(AG19:AR19)</f>
        <v>6369</v>
      </c>
      <c r="AG19" s="42">
        <f>VLOOKUP(C18:C118,January!A31:J132,3,0)</f>
        <v>808</v>
      </c>
      <c r="AH19" s="42">
        <f>VLOOKUP(C18:C81,February!A:J,3,0)</f>
        <v>375</v>
      </c>
      <c r="AI19" s="69">
        <f>VLOOKUP(C18:C81,March!A:J,3,0)</f>
        <v>166</v>
      </c>
      <c r="AJ19" s="42">
        <f>VLOOKUP(C18:C81,April!A:J,3,0)</f>
        <v>1071</v>
      </c>
      <c r="AK19" s="42">
        <f>VLOOKUP(C18:C81,May!A:J,3,0)</f>
        <v>459</v>
      </c>
      <c r="AL19" s="42">
        <f>VLOOKUP(C18:C81,June!A:J,3,0)</f>
        <v>758</v>
      </c>
      <c r="AM19" s="42">
        <f>VLOOKUP(C18:C81,July!A:J,3,0)</f>
        <v>0</v>
      </c>
      <c r="AN19" s="42">
        <f>VLOOKUP(C18:C81,August!A:J,3,0)</f>
        <v>595</v>
      </c>
      <c r="AO19" s="42">
        <f>VLOOKUP(C18:C81,September!A:J,3,0)</f>
        <v>1337</v>
      </c>
      <c r="AP19" s="42">
        <f>VLOOKUP(C18:C81,October!A:J,3,0)</f>
        <v>353</v>
      </c>
      <c r="AQ19" s="42">
        <f>VLOOKUP(C18:C81,November!A:J,3,0)</f>
        <v>447</v>
      </c>
      <c r="AR19" s="71">
        <f>VLOOKUP(C18:C81,December!A:J,3,0)</f>
        <v>0</v>
      </c>
      <c r="AS19" s="94">
        <f>SUM(AT19:BE19)</f>
        <v>1</v>
      </c>
      <c r="AT19" s="69">
        <f>VLOOKUP(C18:C118,January!A:J,8,0)</f>
        <v>0</v>
      </c>
      <c r="AU19" s="42">
        <f>VLOOKUP(C18:C81,February!A:J,8,0)</f>
        <v>0</v>
      </c>
      <c r="AV19" s="42">
        <f>VLOOKUP(C18:C118,March!A:J,8,0)</f>
        <v>0</v>
      </c>
      <c r="AW19" s="42">
        <f>VLOOKUP(C18:C81,April!A:J,8,0)</f>
        <v>0</v>
      </c>
      <c r="AX19" s="42">
        <f>VLOOKUP(C18:C81,May!A:J,8,0)</f>
        <v>0</v>
      </c>
      <c r="AY19" s="42">
        <f>VLOOKUP(C18:C81,June!A:J,8,0)</f>
        <v>0</v>
      </c>
      <c r="AZ19" s="42">
        <f>VLOOKUP(C18:C81,July!A:J,8,0)</f>
        <v>0</v>
      </c>
      <c r="BA19" s="42">
        <f>VLOOKUP(C18:C81,August!A:J,8,0)</f>
        <v>1</v>
      </c>
      <c r="BB19" s="42">
        <f>VLOOKUP(C18:C81,September!A:J,8,0)</f>
        <v>0</v>
      </c>
      <c r="BC19" s="42">
        <f>VLOOKUP(C18:C81,October!A:J,8,0)</f>
        <v>0</v>
      </c>
      <c r="BD19" s="42">
        <f>VLOOKUP(C18:C81,November!A:J,8,0)</f>
        <v>0</v>
      </c>
      <c r="BE19" s="71">
        <f>VLOOKUP(C18:C81,December!A:J,8,0)</f>
        <v>0</v>
      </c>
      <c r="BF19" s="94">
        <f>SUM(BG19:BR19)</f>
        <v>1</v>
      </c>
      <c r="BG19" s="42">
        <f>VLOOKUP(C19:C81,January!A:J,9,0)</f>
        <v>0</v>
      </c>
      <c r="BH19" s="42">
        <f>VLOOKUP(C19:C81,February!A:J,9,0)</f>
        <v>0</v>
      </c>
      <c r="BI19" s="42">
        <f>VLOOKUP(C18:C81,March!A:J,9,0)</f>
        <v>0</v>
      </c>
      <c r="BJ19" s="42">
        <f>VLOOKUP(C18:C81,April!A:J,9,0)</f>
        <v>0</v>
      </c>
      <c r="BK19" s="42">
        <f>VLOOKUP(C18:C81,May!A:J,9,0)</f>
        <v>0</v>
      </c>
      <c r="BL19" s="42">
        <f>VLOOKUP(C18:C81,June!A:J,9,0)</f>
        <v>0</v>
      </c>
      <c r="BM19" s="42">
        <f>VLOOKUP(C18:C81,July!A:J,9,0)</f>
        <v>0</v>
      </c>
      <c r="BN19" s="42">
        <f>VLOOKUP(C18:C81,August!A:J,9,0)</f>
        <v>0</v>
      </c>
      <c r="BO19" s="42">
        <f>VLOOKUP(C18:C81,September!A:J,9,0)</f>
        <v>1</v>
      </c>
      <c r="BP19" s="42">
        <f>VLOOKUP(C18:C81,October!A:J,9,0)</f>
        <v>0</v>
      </c>
      <c r="BQ19" s="42">
        <f>VLOOKUP(C18:C81,November!A:J,9,0)</f>
        <v>0</v>
      </c>
      <c r="BR19" s="71">
        <f>VLOOKUP(C18:C81,December!A:J,9,0)</f>
        <v>0</v>
      </c>
      <c r="BS19" s="94">
        <f>SUM(BT19:CE19)</f>
        <v>6</v>
      </c>
      <c r="BT19" s="42">
        <f>VLOOKUP(C18:C81,January!A31:J132,10,0)</f>
        <v>0</v>
      </c>
      <c r="BU19" s="42">
        <f>VLOOKUP(C18:C81,February!A:J,10,0)</f>
        <v>0</v>
      </c>
      <c r="BV19" s="42">
        <f>VLOOKUP(C18:C81,March!A:J,10,0)</f>
        <v>1</v>
      </c>
      <c r="BW19" s="42">
        <f>VLOOKUP(C18:C81,April!A:J,10,0)</f>
        <v>0</v>
      </c>
      <c r="BX19" s="42">
        <f>VLOOKUP(C18:C81,May!A:J,10,0)</f>
        <v>2</v>
      </c>
      <c r="BY19" s="42">
        <f>VLOOKUP(C18:C81,June!A:J,10,0)</f>
        <v>2</v>
      </c>
      <c r="BZ19" s="42">
        <f>VLOOKUP(C18:C81,July!A:J,10,0)</f>
        <v>0</v>
      </c>
      <c r="CA19" s="42">
        <f>VLOOKUP(C18:C81,August!A:J,10,0)</f>
        <v>1</v>
      </c>
      <c r="CB19" s="41">
        <f>VLOOKUP(C18:C81,September!A:J,10,0)</f>
        <v>0</v>
      </c>
      <c r="CC19" s="41">
        <f>VLOOKUP(C18:C81,October!A:J,10,0)</f>
        <v>0</v>
      </c>
      <c r="CD19" s="41">
        <f>VLOOKUP(C18:C81,November!A:J,10,0)</f>
        <v>0</v>
      </c>
      <c r="CE19" s="78">
        <f>VLOOKUP(C18:C81,December!A:J,10,0)</f>
        <v>0</v>
      </c>
    </row>
    <row r="20" spans="1:83" s="44" customFormat="1">
      <c r="A20" s="108"/>
      <c r="B20" s="89"/>
      <c r="C20" s="105">
        <v>169</v>
      </c>
      <c r="D20" s="84" t="s">
        <v>55</v>
      </c>
      <c r="E20" s="93">
        <f>SUM(F20:Q20)</f>
        <v>499</v>
      </c>
      <c r="F20" s="45">
        <f>VLOOKUP(C19:C119,January!A20:J121,4,0)</f>
        <v>91</v>
      </c>
      <c r="G20" s="45">
        <f>VLOOKUP(C19:C82,February!A:J,4,0)</f>
        <v>108</v>
      </c>
      <c r="H20" s="45">
        <f>VLOOKUP(C19:C82,March!A:J,4,0)</f>
        <v>43</v>
      </c>
      <c r="I20" s="45">
        <f>VLOOKUP(C19:C82,April!A:J,4,0)</f>
        <v>82</v>
      </c>
      <c r="J20" s="45">
        <f>VLOOKUP(C19:C82,May!A:J,4,0)</f>
        <v>0</v>
      </c>
      <c r="K20" s="45">
        <f>VLOOKUP(C19:C82,June!A:J,4,0)</f>
        <v>0</v>
      </c>
      <c r="L20" s="45">
        <f>VLOOKUP(C19:C82,July!A:J,4,0)</f>
        <v>0</v>
      </c>
      <c r="M20" s="45">
        <f>VLOOKUP(C19:C82,August!A:J,4,0)</f>
        <v>0</v>
      </c>
      <c r="N20" s="45">
        <f>VLOOKUP(C19:C82,September!A:J,4,0)</f>
        <v>0</v>
      </c>
      <c r="O20" s="45">
        <f>VLOOKUP(C19:C82,October!A:J,4,0)</f>
        <v>43</v>
      </c>
      <c r="P20" s="45">
        <f>VLOOKUP(C19:C82,November!A:J,4,0)</f>
        <v>132</v>
      </c>
      <c r="Q20" s="113">
        <f>VLOOKUP(C19:C82,December!A:J,4,0)</f>
        <v>0</v>
      </c>
      <c r="R20" s="93">
        <f>SUM(S20:AD20)</f>
        <v>17</v>
      </c>
      <c r="S20" s="45">
        <f>VLOOKUP(C19:C119,January!A20:J121,5,0)</f>
        <v>3</v>
      </c>
      <c r="T20" s="45">
        <f>VLOOKUP(C19:C82,February!A:J,5,0)</f>
        <v>4</v>
      </c>
      <c r="U20" s="85">
        <f>VLOOKUP(C19:C82,March!A:J,5,0)</f>
        <v>2</v>
      </c>
      <c r="V20" s="45">
        <f>VLOOKUP(C19:C82,April!A:J,5,0)</f>
        <v>2</v>
      </c>
      <c r="W20" s="45">
        <f>VLOOKUP(C19:C82,May!A:J,5,0)</f>
        <v>0</v>
      </c>
      <c r="X20" s="45">
        <f>VLOOKUP(C19:C82,June!A:J,5,0)</f>
        <v>0</v>
      </c>
      <c r="Y20" s="45">
        <f>VLOOKUP(C19:C82,July!A:J,5,0)</f>
        <v>0</v>
      </c>
      <c r="Z20" s="45">
        <f>VLOOKUP(C19:C82,August!A:J,5,0)</f>
        <v>0</v>
      </c>
      <c r="AA20" s="45">
        <f>VLOOKUP(C19:C82,September!A:J,5,0)</f>
        <v>0</v>
      </c>
      <c r="AB20" s="45">
        <f>VLOOKUP(C19:C82,October!A:J,5,0)</f>
        <v>2</v>
      </c>
      <c r="AC20" s="45">
        <f>VLOOKUP(C19:C82,November!A:J,5,0)</f>
        <v>4</v>
      </c>
      <c r="AD20" s="113">
        <f>VLOOKUP(C19:C82,December!A:J,5,0)</f>
        <v>0</v>
      </c>
      <c r="AE20" s="86">
        <f>IFERROR(E20/R20,0)</f>
        <v>29.352941176470587</v>
      </c>
      <c r="AF20" s="93">
        <f>SUM(AG20:AR20)</f>
        <v>4728</v>
      </c>
      <c r="AG20" s="45">
        <f>VLOOKUP(C19:C119,January!A20:J121,3,0)</f>
        <v>832</v>
      </c>
      <c r="AH20" s="45">
        <f>VLOOKUP(C19:C82,February!A:J,3,0)</f>
        <v>1099</v>
      </c>
      <c r="AI20" s="85">
        <f>VLOOKUP(C19:C82,March!A:J,3,0)</f>
        <v>513</v>
      </c>
      <c r="AJ20" s="45">
        <f>VLOOKUP(C19:C82,April!A:J,3,0)</f>
        <v>648</v>
      </c>
      <c r="AK20" s="45">
        <f>VLOOKUP(C19:C82,May!A:J,3,0)</f>
        <v>0</v>
      </c>
      <c r="AL20" s="45">
        <f>VLOOKUP(C19:C82,June!A:J,3,0)</f>
        <v>0</v>
      </c>
      <c r="AM20" s="45">
        <f>VLOOKUP(C19:C82,July!A:J,3,0)</f>
        <v>0</v>
      </c>
      <c r="AN20" s="45">
        <f>VLOOKUP(C19:C82,August!A:J,3,0)</f>
        <v>0</v>
      </c>
      <c r="AO20" s="45">
        <f>VLOOKUP(C19:C82,September!A:J,3,0)</f>
        <v>0</v>
      </c>
      <c r="AP20" s="45">
        <f>VLOOKUP(C19:C82,October!A:J,3,0)</f>
        <v>544</v>
      </c>
      <c r="AQ20" s="45">
        <f>VLOOKUP(C19:C82,November!A:J,3,0)</f>
        <v>1092</v>
      </c>
      <c r="AR20" s="113">
        <f>VLOOKUP(C19:C82,December!A:J,3,0)</f>
        <v>0</v>
      </c>
      <c r="AS20" s="93">
        <f>SUM(AT20:BE20)</f>
        <v>0</v>
      </c>
      <c r="AT20" s="85">
        <f>VLOOKUP(C19:C119,January!A:J,8,0)</f>
        <v>0</v>
      </c>
      <c r="AU20" s="45">
        <f>VLOOKUP(C19:C82,February!A:J,8,0)</f>
        <v>0</v>
      </c>
      <c r="AV20" s="45">
        <f>VLOOKUP(C19:C119,March!A:J,8,0)</f>
        <v>0</v>
      </c>
      <c r="AW20" s="45">
        <f>VLOOKUP(C19:C82,April!A:J,8,0)</f>
        <v>0</v>
      </c>
      <c r="AX20" s="45">
        <f>VLOOKUP(C19:C82,May!A:J,8,0)</f>
        <v>0</v>
      </c>
      <c r="AY20" s="45">
        <f>VLOOKUP(C19:C82,June!A:J,8,0)</f>
        <v>0</v>
      </c>
      <c r="AZ20" s="45">
        <f>VLOOKUP(C19:C82,July!A:J,8,0)</f>
        <v>0</v>
      </c>
      <c r="BA20" s="45">
        <f>VLOOKUP(C19:C82,August!A:J,8,0)</f>
        <v>0</v>
      </c>
      <c r="BB20" s="45">
        <f>VLOOKUP(C19:C82,September!A:J,8,0)</f>
        <v>0</v>
      </c>
      <c r="BC20" s="45">
        <f>VLOOKUP(C19:C82,October!A:J,8,0)</f>
        <v>0</v>
      </c>
      <c r="BD20" s="45">
        <f>VLOOKUP(C19:C82,November!A:J,8,0)</f>
        <v>0</v>
      </c>
      <c r="BE20" s="113">
        <f>VLOOKUP(C19:C82,December!A:J,8,0)</f>
        <v>0</v>
      </c>
      <c r="BF20" s="93">
        <f>SUM(BG20:BR20)</f>
        <v>0</v>
      </c>
      <c r="BG20" s="45">
        <f>VLOOKUP(C20:C82,January!A:J,9,0)</f>
        <v>0</v>
      </c>
      <c r="BH20" s="45">
        <f>VLOOKUP(C20:C82,February!A:J,9,0)</f>
        <v>0</v>
      </c>
      <c r="BI20" s="45">
        <f>VLOOKUP(C19:C82,March!A:J,9,0)</f>
        <v>0</v>
      </c>
      <c r="BJ20" s="45">
        <f>VLOOKUP(C19:C82,April!A:J,9,0)</f>
        <v>0</v>
      </c>
      <c r="BK20" s="45">
        <f>VLOOKUP(C19:C82,May!A:J,9,0)</f>
        <v>0</v>
      </c>
      <c r="BL20" s="45">
        <f>VLOOKUP(C19:C82,June!A:J,9,0)</f>
        <v>0</v>
      </c>
      <c r="BM20" s="45">
        <f>VLOOKUP(C19:C82,July!A:J,9,0)</f>
        <v>0</v>
      </c>
      <c r="BN20" s="45">
        <f>VLOOKUP(C19:C82,August!A:J,9,0)</f>
        <v>0</v>
      </c>
      <c r="BO20" s="45">
        <f>VLOOKUP(C19:C82,September!A:J,9,0)</f>
        <v>0</v>
      </c>
      <c r="BP20" s="45">
        <f>VLOOKUP(C19:C82,October!A:J,9,0)</f>
        <v>0</v>
      </c>
      <c r="BQ20" s="45">
        <f>VLOOKUP(C19:C82,November!A:J,9,0)</f>
        <v>0</v>
      </c>
      <c r="BR20" s="113">
        <f>VLOOKUP(C19:C82,December!A:J,9,0)</f>
        <v>0</v>
      </c>
      <c r="BS20" s="93">
        <f>SUM(BT20:CE20)</f>
        <v>1</v>
      </c>
      <c r="BT20" s="45">
        <f>VLOOKUP(C19:C82,January!A20:J121,10,0)</f>
        <v>0</v>
      </c>
      <c r="BU20" s="45">
        <f>VLOOKUP(C19:C82,February!A:J,10,0)</f>
        <v>1</v>
      </c>
      <c r="BV20" s="45">
        <f>VLOOKUP(C19:C82,March!A:J,10,0)</f>
        <v>0</v>
      </c>
      <c r="BW20" s="45">
        <f>VLOOKUP(C19:C82,April!A:J,10,0)</f>
        <v>0</v>
      </c>
      <c r="BX20" s="45">
        <f>VLOOKUP(C19:C82,May!A:J,10,0)</f>
        <v>0</v>
      </c>
      <c r="BY20" s="45">
        <f>VLOOKUP(C19:C82,June!A:J,10,0)</f>
        <v>0</v>
      </c>
      <c r="BZ20" s="45">
        <f>VLOOKUP(C19:C82,July!A:J,10,0)</f>
        <v>0</v>
      </c>
      <c r="CA20" s="45">
        <f>VLOOKUP(C19:C82,August!A:J,10,0)</f>
        <v>0</v>
      </c>
      <c r="CB20" s="136">
        <f>VLOOKUP(C19:C82,September!A:J,10,0)</f>
        <v>0</v>
      </c>
      <c r="CC20" s="136">
        <f>VLOOKUP(C19:C82,October!A:J,10,0)</f>
        <v>0</v>
      </c>
      <c r="CD20" s="136">
        <f>VLOOKUP(C19:C82,November!A:J,10,0)</f>
        <v>0</v>
      </c>
      <c r="CE20" s="79">
        <f>VLOOKUP(C19:C82,December!A:J,10,0)</f>
        <v>0</v>
      </c>
    </row>
    <row r="21" spans="1:83" s="44" customFormat="1">
      <c r="A21" s="108"/>
      <c r="B21" s="88"/>
      <c r="C21" s="104">
        <v>191</v>
      </c>
      <c r="D21" s="76" t="s">
        <v>82</v>
      </c>
      <c r="E21" s="94">
        <f>SUM(F21:Q21)</f>
        <v>441</v>
      </c>
      <c r="F21" s="42">
        <f>VLOOKUP(C20:C120,January!A24:J125,4,0)</f>
        <v>59</v>
      </c>
      <c r="G21" s="42">
        <f>VLOOKUP(C20:C83,February!A:J,4,0)</f>
        <v>76</v>
      </c>
      <c r="H21" s="42">
        <f>VLOOKUP(C20:C83,March!A:J,4,0)</f>
        <v>0</v>
      </c>
      <c r="I21" s="42">
        <f>VLOOKUP(C20:C83,April!A:J,4,0)</f>
        <v>122</v>
      </c>
      <c r="J21" s="42">
        <f>VLOOKUP(C20:C83,May!A:J,4,0)</f>
        <v>0</v>
      </c>
      <c r="K21" s="42">
        <f>VLOOKUP(C20:C83,June!A:J,4,0)</f>
        <v>44</v>
      </c>
      <c r="L21" s="42">
        <f>VLOOKUP(C20:C83,July!A:J,4,0)</f>
        <v>49</v>
      </c>
      <c r="M21" s="42">
        <f>VLOOKUP(C20:C83,August!A:J,4,0)</f>
        <v>0</v>
      </c>
      <c r="N21" s="42">
        <f>VLOOKUP(C20:C83,September!A:J,4,0)</f>
        <v>15</v>
      </c>
      <c r="O21" s="42">
        <f>VLOOKUP(C20:C83,October!A:J,4,0)</f>
        <v>43</v>
      </c>
      <c r="P21" s="42">
        <f>VLOOKUP(C20:C83,November!A:J,4,0)</f>
        <v>33</v>
      </c>
      <c r="Q21" s="71">
        <f>VLOOKUP(C20:C83,December!A:J,4,0)</f>
        <v>0</v>
      </c>
      <c r="R21" s="94">
        <f>SUM(S21:AD21)</f>
        <v>11</v>
      </c>
      <c r="S21" s="42">
        <f>VLOOKUP(C20:C120,January!A24:J125,5,0)</f>
        <v>1</v>
      </c>
      <c r="T21" s="42">
        <f>VLOOKUP(C20:C83,February!A:J,5,0)</f>
        <v>2</v>
      </c>
      <c r="U21" s="69">
        <f>VLOOKUP(C20:C83,March!A:J,5,0)</f>
        <v>0</v>
      </c>
      <c r="V21" s="42">
        <f>VLOOKUP(C20:C83,April!A:J,5,0)</f>
        <v>3</v>
      </c>
      <c r="W21" s="42">
        <f>VLOOKUP(C20:C83,May!A:J,5,0)</f>
        <v>0</v>
      </c>
      <c r="X21" s="42">
        <f>VLOOKUP(C20:C83,June!A:J,5,0)</f>
        <v>1</v>
      </c>
      <c r="Y21" s="42">
        <f>VLOOKUP(C20:C83,July!A:J,5,0)</f>
        <v>1</v>
      </c>
      <c r="Z21" s="42">
        <f>VLOOKUP(C20:C83,August!A:J,5,0)</f>
        <v>0</v>
      </c>
      <c r="AA21" s="42">
        <f>VLOOKUP(C20:C83,September!A:J,5,0)</f>
        <v>1</v>
      </c>
      <c r="AB21" s="42">
        <f>VLOOKUP(C20:C83,October!A:J,5,0)</f>
        <v>1</v>
      </c>
      <c r="AC21" s="42">
        <f>VLOOKUP(C20:C83,November!A:J,5,0)</f>
        <v>1</v>
      </c>
      <c r="AD21" s="71">
        <f>VLOOKUP(C20:C83,December!A:J,5,0)</f>
        <v>0</v>
      </c>
      <c r="AE21" s="73">
        <f>IFERROR(E21/R21,0)</f>
        <v>40.090909090909093</v>
      </c>
      <c r="AF21" s="94">
        <f>SUM(AG21:AR21)</f>
        <v>3547</v>
      </c>
      <c r="AG21" s="42">
        <f>VLOOKUP(C20:C120,January!A24:J125,3,0)</f>
        <v>393</v>
      </c>
      <c r="AH21" s="42">
        <f>VLOOKUP(C20:C83,February!A:J,3,0)</f>
        <v>635</v>
      </c>
      <c r="AI21" s="69">
        <f>VLOOKUP(C20:C83,March!A:J,3,0)</f>
        <v>0</v>
      </c>
      <c r="AJ21" s="42">
        <f>VLOOKUP(C20:C83,April!A:J,3,0)</f>
        <v>980</v>
      </c>
      <c r="AK21" s="42">
        <f>VLOOKUP(C20:C83,May!A:J,3,0)</f>
        <v>0</v>
      </c>
      <c r="AL21" s="42">
        <f>VLOOKUP(C20:C83,June!A:J,3,0)</f>
        <v>319</v>
      </c>
      <c r="AM21" s="42">
        <f>VLOOKUP(C20:C83,July!A:J,3,0)</f>
        <v>349</v>
      </c>
      <c r="AN21" s="42">
        <f>VLOOKUP(C20:C83,August!A:J,3,0)</f>
        <v>0</v>
      </c>
      <c r="AO21" s="42">
        <f>VLOOKUP(C20:C83,September!A:J,3,0)</f>
        <v>175</v>
      </c>
      <c r="AP21" s="42">
        <f>VLOOKUP(C20:C83,October!A:J,3,0)</f>
        <v>355</v>
      </c>
      <c r="AQ21" s="42">
        <f>VLOOKUP(C20:C83,November!A:J,3,0)</f>
        <v>341</v>
      </c>
      <c r="AR21" s="71">
        <f>VLOOKUP(C20:C83,December!A:J,3,0)</f>
        <v>0</v>
      </c>
      <c r="AS21" s="94">
        <f>SUM(AT21:BE21)</f>
        <v>1</v>
      </c>
      <c r="AT21" s="69">
        <f>VLOOKUP(C20:C120,January!A:J,8,0)</f>
        <v>1</v>
      </c>
      <c r="AU21" s="42">
        <f>VLOOKUP(C20:C83,February!A:J,8,0)</f>
        <v>0</v>
      </c>
      <c r="AV21" s="42">
        <f>VLOOKUP(C20:C120,March!A:J,8,0)</f>
        <v>0</v>
      </c>
      <c r="AW21" s="42">
        <f>VLOOKUP(C20:C83,April!A:J,8,0)</f>
        <v>0</v>
      </c>
      <c r="AX21" s="42">
        <f>VLOOKUP(C20:C83,May!A:J,8,0)</f>
        <v>0</v>
      </c>
      <c r="AY21" s="42">
        <f>VLOOKUP(C20:C83,June!A:J,8,0)</f>
        <v>0</v>
      </c>
      <c r="AZ21" s="42">
        <f>VLOOKUP(C20:C83,July!A:J,8,0)</f>
        <v>0</v>
      </c>
      <c r="BA21" s="42">
        <f>VLOOKUP(C20:C83,August!A:J,8,0)</f>
        <v>0</v>
      </c>
      <c r="BB21" s="42">
        <f>VLOOKUP(C20:C83,September!A:J,8,0)</f>
        <v>0</v>
      </c>
      <c r="BC21" s="42">
        <f>VLOOKUP(C20:C83,October!A:J,8,0)</f>
        <v>0</v>
      </c>
      <c r="BD21" s="42">
        <f>VLOOKUP(C20:C83,November!A:J,8,0)</f>
        <v>0</v>
      </c>
      <c r="BE21" s="71">
        <f>VLOOKUP(C20:C83,December!A:J,8,0)</f>
        <v>0</v>
      </c>
      <c r="BF21" s="94">
        <f>SUM(BG21:BR21)</f>
        <v>0</v>
      </c>
      <c r="BG21" s="42">
        <f>VLOOKUP(C21:C83,January!A:J,9,0)</f>
        <v>0</v>
      </c>
      <c r="BH21" s="42">
        <f>VLOOKUP(C21:C83,February!A:J,9,0)</f>
        <v>0</v>
      </c>
      <c r="BI21" s="42">
        <f>VLOOKUP(C20:C83,March!A:J,9,0)</f>
        <v>0</v>
      </c>
      <c r="BJ21" s="42">
        <f>VLOOKUP(C20:C83,April!A:J,9,0)</f>
        <v>0</v>
      </c>
      <c r="BK21" s="42">
        <f>VLOOKUP(C20:C83,May!A:J,9,0)</f>
        <v>0</v>
      </c>
      <c r="BL21" s="42">
        <f>VLOOKUP(C20:C83,June!A:J,9,0)</f>
        <v>0</v>
      </c>
      <c r="BM21" s="42">
        <f>VLOOKUP(C20:C83,July!A:J,9,0)</f>
        <v>0</v>
      </c>
      <c r="BN21" s="42">
        <f>VLOOKUP(C20:C83,August!A:J,9,0)</f>
        <v>0</v>
      </c>
      <c r="BO21" s="42">
        <f>VLOOKUP(C20:C83,September!A:J,9,0)</f>
        <v>0</v>
      </c>
      <c r="BP21" s="42">
        <f>VLOOKUP(C20:C83,October!A:J,9,0)</f>
        <v>0</v>
      </c>
      <c r="BQ21" s="42">
        <f>VLOOKUP(C20:C83,November!A:J,9,0)</f>
        <v>0</v>
      </c>
      <c r="BR21" s="71">
        <f>VLOOKUP(C20:C83,December!A:J,9,0)</f>
        <v>0</v>
      </c>
      <c r="BS21" s="94">
        <f>SUM(BT21:CE21)</f>
        <v>5</v>
      </c>
      <c r="BT21" s="42">
        <f>VLOOKUP(C20:C83,January!A24:J125,10,0)</f>
        <v>2</v>
      </c>
      <c r="BU21" s="42">
        <f>VLOOKUP(C20:C83,February!A:J,10,0)</f>
        <v>0</v>
      </c>
      <c r="BV21" s="42">
        <f>VLOOKUP(C20:C83,March!A:J,10,0)</f>
        <v>0</v>
      </c>
      <c r="BW21" s="42">
        <f>VLOOKUP(C20:C83,April!A:J,10,0)</f>
        <v>2</v>
      </c>
      <c r="BX21" s="42">
        <f>VLOOKUP(C20:C83,May!A:J,10,0)</f>
        <v>0</v>
      </c>
      <c r="BY21" s="42">
        <f>VLOOKUP(C20:C83,June!A:J,10,0)</f>
        <v>0</v>
      </c>
      <c r="BZ21" s="42">
        <f>VLOOKUP(C20:C83,July!A:J,10,0)</f>
        <v>1</v>
      </c>
      <c r="CA21" s="42">
        <f>VLOOKUP(C20:C83,August!A:J,10,0)</f>
        <v>0</v>
      </c>
      <c r="CB21" s="41">
        <f>VLOOKUP(C20:C83,September!A:J,10,0)</f>
        <v>0</v>
      </c>
      <c r="CC21" s="41">
        <f>VLOOKUP(C20:C83,October!A:J,10,0)</f>
        <v>0</v>
      </c>
      <c r="CD21" s="41">
        <f>VLOOKUP(C20:C83,November!A:J,10,0)</f>
        <v>0</v>
      </c>
      <c r="CE21" s="78">
        <f>VLOOKUP(C20:C83,December!A:J,10,0)</f>
        <v>0</v>
      </c>
    </row>
    <row r="22" spans="1:83" s="44" customFormat="1">
      <c r="A22" s="108"/>
      <c r="B22" s="88"/>
      <c r="C22" s="105">
        <v>595</v>
      </c>
      <c r="D22" s="84" t="s">
        <v>45</v>
      </c>
      <c r="E22" s="93">
        <f>SUM(F22:Q22)</f>
        <v>432</v>
      </c>
      <c r="F22" s="45">
        <f>VLOOKUP(C21:C121,January!A46:J147,4,0)</f>
        <v>88</v>
      </c>
      <c r="G22" s="45">
        <f>VLOOKUP(C21:C84,February!A:J,4,0)</f>
        <v>91</v>
      </c>
      <c r="H22" s="45">
        <f>VLOOKUP(C21:C84,March!A:J,4,0)</f>
        <v>103</v>
      </c>
      <c r="I22" s="45">
        <f>VLOOKUP(C21:C84,April!A:J,4,0)</f>
        <v>18</v>
      </c>
      <c r="J22" s="45">
        <f>VLOOKUP(C21:C84,May!A:J,4,0)</f>
        <v>0</v>
      </c>
      <c r="K22" s="45">
        <f>VLOOKUP(C21:C84,June!A:J,4,0)</f>
        <v>0</v>
      </c>
      <c r="L22" s="45">
        <f>VLOOKUP(C21:C84,July!A:J,4,0)</f>
        <v>43</v>
      </c>
      <c r="M22" s="45">
        <f>VLOOKUP(C21:C84,August!A:J,4,0)</f>
        <v>46</v>
      </c>
      <c r="N22" s="45">
        <f>VLOOKUP(C21:C84,September!A:J,4,0)</f>
        <v>0</v>
      </c>
      <c r="O22" s="45">
        <f>VLOOKUP(C21:C84,October!A:J,4,0)</f>
        <v>0</v>
      </c>
      <c r="P22" s="45">
        <f>VLOOKUP(C21:C84,November!A:J,4,0)</f>
        <v>43</v>
      </c>
      <c r="Q22" s="113">
        <f>VLOOKUP(C21:C84,December!A:J,4,0)</f>
        <v>0</v>
      </c>
      <c r="R22" s="93">
        <f>SUM(S22:AD22)</f>
        <v>14</v>
      </c>
      <c r="S22" s="45">
        <f>VLOOKUP(C21:C121,January!A46:J147,5,0)</f>
        <v>4</v>
      </c>
      <c r="T22" s="45">
        <f>VLOOKUP(C21:C84,February!A:J,5,0)</f>
        <v>3</v>
      </c>
      <c r="U22" s="85">
        <f>VLOOKUP(C21:C84,March!A:J,5,0)</f>
        <v>2</v>
      </c>
      <c r="V22" s="45">
        <f>VLOOKUP(C21:C84,April!A:J,5,0)</f>
        <v>1</v>
      </c>
      <c r="W22" s="45">
        <f>VLOOKUP(C21:C84,May!A:J,5,0)</f>
        <v>0</v>
      </c>
      <c r="X22" s="45">
        <f>VLOOKUP(C21:C84,June!A:J,5,0)</f>
        <v>0</v>
      </c>
      <c r="Y22" s="45">
        <f>VLOOKUP(C21:C84,July!A:J,5,0)</f>
        <v>1</v>
      </c>
      <c r="Z22" s="45">
        <f>VLOOKUP(C21:C84,August!A:J,5,0)</f>
        <v>2</v>
      </c>
      <c r="AA22" s="45">
        <f>VLOOKUP(C21:C84,September!A:J,5,0)</f>
        <v>0</v>
      </c>
      <c r="AB22" s="45">
        <f>VLOOKUP(C21:C84,October!A:J,5,0)</f>
        <v>0</v>
      </c>
      <c r="AC22" s="45">
        <f>VLOOKUP(C21:C84,November!A:J,5,0)</f>
        <v>1</v>
      </c>
      <c r="AD22" s="113">
        <f>VLOOKUP(C21:C84,December!A:J,5,0)</f>
        <v>0</v>
      </c>
      <c r="AE22" s="86">
        <f>IFERROR(E22/R22,0)</f>
        <v>30.857142857142858</v>
      </c>
      <c r="AF22" s="93">
        <f>SUM(AG22:AR22)</f>
        <v>3602</v>
      </c>
      <c r="AG22" s="45">
        <f>VLOOKUP(C21:C121,January!A46:J147,3,0)</f>
        <v>828</v>
      </c>
      <c r="AH22" s="45">
        <f>VLOOKUP(C21:C84,February!A:J,3,0)</f>
        <v>804</v>
      </c>
      <c r="AI22" s="85">
        <f>VLOOKUP(C21:C84,March!A:J,3,0)</f>
        <v>729</v>
      </c>
      <c r="AJ22" s="45">
        <f>VLOOKUP(C21:C84,April!A:J,3,0)</f>
        <v>195</v>
      </c>
      <c r="AK22" s="45">
        <f>VLOOKUP(C21:C84,May!A:J,3,0)</f>
        <v>0</v>
      </c>
      <c r="AL22" s="45">
        <f>VLOOKUP(C21:C84,June!A:J,3,0)</f>
        <v>0</v>
      </c>
      <c r="AM22" s="45">
        <f>VLOOKUP(C21:C84,July!A:J,3,0)</f>
        <v>280</v>
      </c>
      <c r="AN22" s="45">
        <f>VLOOKUP(C21:C84,August!A:J,3,0)</f>
        <v>422</v>
      </c>
      <c r="AO22" s="45">
        <f>VLOOKUP(C21:C84,September!A:J,3,0)</f>
        <v>0</v>
      </c>
      <c r="AP22" s="45">
        <f>VLOOKUP(C21:C84,October!A:J,3,0)</f>
        <v>0</v>
      </c>
      <c r="AQ22" s="45">
        <f>VLOOKUP(C21:C84,November!A:J,3,0)</f>
        <v>344</v>
      </c>
      <c r="AR22" s="113">
        <f>VLOOKUP(C21:C84,December!A:J,3,0)</f>
        <v>0</v>
      </c>
      <c r="AS22" s="93">
        <f>SUM(AT22:BE22)</f>
        <v>1</v>
      </c>
      <c r="AT22" s="85">
        <f>VLOOKUP(C21:C121,January!A:J,8,0)</f>
        <v>0</v>
      </c>
      <c r="AU22" s="45">
        <f>VLOOKUP(C21:C84,February!A:J,8,0)</f>
        <v>0</v>
      </c>
      <c r="AV22" s="45">
        <f>VLOOKUP(C21:C121,March!A:J,8,0)</f>
        <v>1</v>
      </c>
      <c r="AW22" s="45">
        <f>VLOOKUP(C21:C84,April!A:J,8,0)</f>
        <v>0</v>
      </c>
      <c r="AX22" s="45">
        <f>VLOOKUP(C21:C84,May!A:J,8,0)</f>
        <v>0</v>
      </c>
      <c r="AY22" s="45">
        <f>VLOOKUP(C21:C84,June!A:J,8,0)</f>
        <v>0</v>
      </c>
      <c r="AZ22" s="45">
        <f>VLOOKUP(C21:C84,July!A:J,8,0)</f>
        <v>0</v>
      </c>
      <c r="BA22" s="45">
        <f>VLOOKUP(C21:C84,August!A:J,8,0)</f>
        <v>0</v>
      </c>
      <c r="BB22" s="45">
        <f>VLOOKUP(C21:C84,September!A:J,8,0)</f>
        <v>0</v>
      </c>
      <c r="BC22" s="45">
        <f>VLOOKUP(C21:C84,October!A:J,8,0)</f>
        <v>0</v>
      </c>
      <c r="BD22" s="45">
        <f>VLOOKUP(C21:C84,November!A:J,8,0)</f>
        <v>0</v>
      </c>
      <c r="BE22" s="113">
        <f>VLOOKUP(C21:C84,December!A:J,8,0)</f>
        <v>0</v>
      </c>
      <c r="BF22" s="93">
        <f>SUM(BG22:BR22)</f>
        <v>0</v>
      </c>
      <c r="BG22" s="45">
        <f>VLOOKUP(C22:C84,January!A:J,9,0)</f>
        <v>0</v>
      </c>
      <c r="BH22" s="45">
        <f>VLOOKUP(C22:C84,February!A:J,9,0)</f>
        <v>0</v>
      </c>
      <c r="BI22" s="45">
        <f>VLOOKUP(C21:C84,March!A:J,9,0)</f>
        <v>0</v>
      </c>
      <c r="BJ22" s="45">
        <f>VLOOKUP(C21:C84,April!A:J,9,0)</f>
        <v>0</v>
      </c>
      <c r="BK22" s="45">
        <f>VLOOKUP(C21:C84,May!A:J,9,0)</f>
        <v>0</v>
      </c>
      <c r="BL22" s="45">
        <f>VLOOKUP(C21:C84,June!A:J,9,0)</f>
        <v>0</v>
      </c>
      <c r="BM22" s="45">
        <f>VLOOKUP(C21:C84,July!A:J,9,0)</f>
        <v>0</v>
      </c>
      <c r="BN22" s="45">
        <f>VLOOKUP(C21:C84,August!A:J,9,0)</f>
        <v>0</v>
      </c>
      <c r="BO22" s="45">
        <f>VLOOKUP(C21:C84,September!A:J,9,0)</f>
        <v>0</v>
      </c>
      <c r="BP22" s="45">
        <f>VLOOKUP(C21:C84,October!A:J,9,0)</f>
        <v>0</v>
      </c>
      <c r="BQ22" s="45">
        <f>VLOOKUP(C21:C84,November!A:J,9,0)</f>
        <v>0</v>
      </c>
      <c r="BR22" s="113">
        <f>VLOOKUP(C21:C84,December!A:J,9,0)</f>
        <v>0</v>
      </c>
      <c r="BS22" s="93">
        <f>SUM(BT22:CE22)</f>
        <v>2</v>
      </c>
      <c r="BT22" s="45">
        <f>VLOOKUP(C21:C84,January!A46:J147,10,0)</f>
        <v>0</v>
      </c>
      <c r="BU22" s="45">
        <f>VLOOKUP(C21:C84,February!A:J,10,0)</f>
        <v>0</v>
      </c>
      <c r="BV22" s="45">
        <f>VLOOKUP(C21:C84,March!A:J,10,0)</f>
        <v>2</v>
      </c>
      <c r="BW22" s="45">
        <f>VLOOKUP(C21:C84,April!A:J,10,0)</f>
        <v>0</v>
      </c>
      <c r="BX22" s="45">
        <f>VLOOKUP(C21:C84,May!A:J,10,0)</f>
        <v>0</v>
      </c>
      <c r="BY22" s="45">
        <f>VLOOKUP(C21:C84,June!A:J,10,0)</f>
        <v>0</v>
      </c>
      <c r="BZ22" s="45">
        <f>VLOOKUP(C21:C84,July!A:J,10,0)</f>
        <v>0</v>
      </c>
      <c r="CA22" s="45">
        <f>VLOOKUP(C21:C84,August!A:J,10,0)</f>
        <v>0</v>
      </c>
      <c r="CB22" s="136">
        <f>VLOOKUP(C21:C84,September!A:J,10,0)</f>
        <v>0</v>
      </c>
      <c r="CC22" s="136">
        <f>VLOOKUP(C21:C84,October!A:J,10,0)</f>
        <v>0</v>
      </c>
      <c r="CD22" s="136">
        <f>VLOOKUP(C21:C84,November!A:J,10,0)</f>
        <v>0</v>
      </c>
      <c r="CE22" s="79">
        <f>VLOOKUP(C21:C84,December!A:J,10,0)</f>
        <v>0</v>
      </c>
    </row>
    <row r="23" spans="1:83" s="44" customFormat="1">
      <c r="A23" s="108"/>
      <c r="B23" s="87"/>
      <c r="C23" s="104">
        <v>175</v>
      </c>
      <c r="D23" s="76" t="s">
        <v>43</v>
      </c>
      <c r="E23" s="94">
        <f>SUM(F23:Q23)</f>
        <v>409</v>
      </c>
      <c r="F23" s="42">
        <f>VLOOKUP(C22:C122,January!A22:J123,4,0)</f>
        <v>80</v>
      </c>
      <c r="G23" s="42">
        <f>VLOOKUP(C22:C85,February!A:J,4,0)</f>
        <v>0</v>
      </c>
      <c r="H23" s="42">
        <f>VLOOKUP(C22:C85,March!A:J,4,0)</f>
        <v>0</v>
      </c>
      <c r="I23" s="42">
        <f>VLOOKUP(C22:C85,April!A:J,4,0)</f>
        <v>0</v>
      </c>
      <c r="J23" s="42">
        <f>VLOOKUP(C22:C85,May!A:J,4,0)</f>
        <v>0</v>
      </c>
      <c r="K23" s="42">
        <f>VLOOKUP(C22:C85,June!A:J,4,0)</f>
        <v>0</v>
      </c>
      <c r="L23" s="42">
        <f>VLOOKUP(C22:C85,July!A:J,4,0)</f>
        <v>0</v>
      </c>
      <c r="M23" s="42">
        <f>VLOOKUP(C22:C85,August!A:J,4,0)</f>
        <v>0</v>
      </c>
      <c r="N23" s="42">
        <f>VLOOKUP(C22:C85,September!A:J,4,0)</f>
        <v>0</v>
      </c>
      <c r="O23" s="42">
        <f>VLOOKUP(C22:C85,October!A:J,4,0)</f>
        <v>150</v>
      </c>
      <c r="P23" s="42">
        <f>VLOOKUP(C22:C85,November!A:J,4,0)</f>
        <v>179</v>
      </c>
      <c r="Q23" s="71">
        <f>VLOOKUP(C22:C85,December!A:J,4,0)</f>
        <v>0</v>
      </c>
      <c r="R23" s="94">
        <f>SUM(S23:AD23)</f>
        <v>11</v>
      </c>
      <c r="S23" s="42">
        <f>VLOOKUP(C22:C122,January!A22:J123,5,0)</f>
        <v>3</v>
      </c>
      <c r="T23" s="42">
        <f>VLOOKUP(C22:C85,February!A:J,5,0)</f>
        <v>0</v>
      </c>
      <c r="U23" s="69">
        <f>VLOOKUP(C22:C85,March!A:J,5,0)</f>
        <v>0</v>
      </c>
      <c r="V23" s="42">
        <f>VLOOKUP(C22:C85,April!A:J,5,0)</f>
        <v>0</v>
      </c>
      <c r="W23" s="42">
        <f>VLOOKUP(C22:C85,May!A:J,5,0)</f>
        <v>0</v>
      </c>
      <c r="X23" s="42">
        <f>VLOOKUP(C22:C85,June!A:J,5,0)</f>
        <v>0</v>
      </c>
      <c r="Y23" s="42">
        <f>VLOOKUP(C22:C85,July!A:J,5,0)</f>
        <v>0</v>
      </c>
      <c r="Z23" s="42">
        <f>VLOOKUP(C22:C85,August!A:J,5,0)</f>
        <v>0</v>
      </c>
      <c r="AA23" s="42">
        <f>VLOOKUP(C22:C85,September!A:J,5,0)</f>
        <v>0</v>
      </c>
      <c r="AB23" s="42">
        <f>VLOOKUP(C22:C85,October!A:J,5,0)</f>
        <v>4</v>
      </c>
      <c r="AC23" s="42">
        <f>VLOOKUP(C22:C85,November!A:J,5,0)</f>
        <v>4</v>
      </c>
      <c r="AD23" s="71">
        <f>VLOOKUP(C22:C85,December!A:J,5,0)</f>
        <v>0</v>
      </c>
      <c r="AE23" s="73">
        <f>IFERROR(E23/R23,0)</f>
        <v>37.18181818181818</v>
      </c>
      <c r="AF23" s="94">
        <f>SUM(AG23:AR23)</f>
        <v>3454</v>
      </c>
      <c r="AG23" s="42">
        <f>VLOOKUP(C22:C122,January!A22:J123,3,0)</f>
        <v>761</v>
      </c>
      <c r="AH23" s="42">
        <f>VLOOKUP(C22:C85,February!A:J,3,0)</f>
        <v>0</v>
      </c>
      <c r="AI23" s="69">
        <f>VLOOKUP(C22:C85,March!A:J,3,0)</f>
        <v>0</v>
      </c>
      <c r="AJ23" s="42">
        <f>VLOOKUP(C22:C85,April!A:J,3,0)</f>
        <v>0</v>
      </c>
      <c r="AK23" s="42">
        <f>VLOOKUP(C22:C85,May!A:J,3,0)</f>
        <v>0</v>
      </c>
      <c r="AL23" s="42">
        <f>VLOOKUP(C22:C85,June!A:J,3,0)</f>
        <v>0</v>
      </c>
      <c r="AM23" s="42">
        <f>VLOOKUP(C22:C85,July!A:J,3,0)</f>
        <v>0</v>
      </c>
      <c r="AN23" s="42">
        <f>VLOOKUP(C22:C85,August!A:J,3,0)</f>
        <v>0</v>
      </c>
      <c r="AO23" s="42">
        <f>VLOOKUP(C22:C85,September!A:J,3,0)</f>
        <v>0</v>
      </c>
      <c r="AP23" s="42">
        <f>VLOOKUP(C22:C85,October!A:J,3,0)</f>
        <v>1306</v>
      </c>
      <c r="AQ23" s="42">
        <f>VLOOKUP(C22:C85,November!A:J,3,0)</f>
        <v>1387</v>
      </c>
      <c r="AR23" s="71">
        <f>VLOOKUP(C22:C85,December!A:J,3,0)</f>
        <v>0</v>
      </c>
      <c r="AS23" s="94">
        <f>SUM(AT23:BE23)</f>
        <v>0</v>
      </c>
      <c r="AT23" s="69">
        <f>VLOOKUP(C22:C122,January!A:J,8,0)</f>
        <v>0</v>
      </c>
      <c r="AU23" s="42">
        <f>VLOOKUP(C22:C85,February!A:J,8,0)</f>
        <v>0</v>
      </c>
      <c r="AV23" s="42">
        <f>VLOOKUP(C22:C122,March!A:J,8,0)</f>
        <v>0</v>
      </c>
      <c r="AW23" s="42">
        <f>VLOOKUP(C22:C85,April!A:J,8,0)</f>
        <v>0</v>
      </c>
      <c r="AX23" s="42">
        <f>VLOOKUP(C22:C85,May!A:J,8,0)</f>
        <v>0</v>
      </c>
      <c r="AY23" s="42">
        <f>VLOOKUP(C22:C85,June!A:J,8,0)</f>
        <v>0</v>
      </c>
      <c r="AZ23" s="42">
        <f>VLOOKUP(C22:C85,July!A:J,8,0)</f>
        <v>0</v>
      </c>
      <c r="BA23" s="42">
        <f>VLOOKUP(C22:C85,August!A:J,8,0)</f>
        <v>0</v>
      </c>
      <c r="BB23" s="42">
        <f>VLOOKUP(C22:C85,September!A:J,8,0)</f>
        <v>0</v>
      </c>
      <c r="BC23" s="42">
        <f>VLOOKUP(C22:C85,October!A:J,8,0)</f>
        <v>0</v>
      </c>
      <c r="BD23" s="42">
        <f>VLOOKUP(C22:C85,November!A:J,8,0)</f>
        <v>0</v>
      </c>
      <c r="BE23" s="71">
        <f>VLOOKUP(C22:C85,December!A:J,8,0)</f>
        <v>0</v>
      </c>
      <c r="BF23" s="94">
        <f>SUM(BG23:BR23)</f>
        <v>1</v>
      </c>
      <c r="BG23" s="42">
        <f>VLOOKUP(C23:C85,January!A:J,9,0)</f>
        <v>0</v>
      </c>
      <c r="BH23" s="42">
        <f>VLOOKUP(C23:C85,February!A:J,9,0)</f>
        <v>0</v>
      </c>
      <c r="BI23" s="42">
        <f>VLOOKUP(C22:C85,March!A:J,9,0)</f>
        <v>0</v>
      </c>
      <c r="BJ23" s="42">
        <f>VLOOKUP(C22:C85,April!A:J,9,0)</f>
        <v>0</v>
      </c>
      <c r="BK23" s="42">
        <f>VLOOKUP(C22:C85,May!A:J,9,0)</f>
        <v>0</v>
      </c>
      <c r="BL23" s="42">
        <f>VLOOKUP(C22:C85,June!A:J,9,0)</f>
        <v>0</v>
      </c>
      <c r="BM23" s="42">
        <f>VLOOKUP(C22:C85,July!A:J,9,0)</f>
        <v>0</v>
      </c>
      <c r="BN23" s="42">
        <f>VLOOKUP(C22:C85,August!A:J,9,0)</f>
        <v>0</v>
      </c>
      <c r="BO23" s="42">
        <f>VLOOKUP(C22:C85,September!A:J,9,0)</f>
        <v>0</v>
      </c>
      <c r="BP23" s="42">
        <f>VLOOKUP(C22:C85,October!A:J,9,0)</f>
        <v>1</v>
      </c>
      <c r="BQ23" s="42">
        <f>VLOOKUP(C22:C85,November!A:J,9,0)</f>
        <v>0</v>
      </c>
      <c r="BR23" s="71">
        <f>VLOOKUP(C22:C85,December!A:J,9,0)</f>
        <v>0</v>
      </c>
      <c r="BS23" s="94">
        <f>SUM(BT23:CE23)</f>
        <v>1</v>
      </c>
      <c r="BT23" s="42">
        <f>VLOOKUP(C22:C85,January!A22:J123,10,0)</f>
        <v>0</v>
      </c>
      <c r="BU23" s="42">
        <f>VLOOKUP(C22:C85,February!A:J,10,0)</f>
        <v>0</v>
      </c>
      <c r="BV23" s="42">
        <f>VLOOKUP(C22:C85,March!A:J,10,0)</f>
        <v>0</v>
      </c>
      <c r="BW23" s="42">
        <f>VLOOKUP(C22:C85,April!A:J,10,0)</f>
        <v>0</v>
      </c>
      <c r="BX23" s="42">
        <f>VLOOKUP(C22:C85,May!A:J,10,0)</f>
        <v>0</v>
      </c>
      <c r="BY23" s="42">
        <f>VLOOKUP(C22:C85,June!A:J,10,0)</f>
        <v>0</v>
      </c>
      <c r="BZ23" s="42">
        <f>VLOOKUP(C22:C85,July!A:J,10,0)</f>
        <v>0</v>
      </c>
      <c r="CA23" s="42">
        <f>VLOOKUP(C22:C85,August!A:J,10,0)</f>
        <v>0</v>
      </c>
      <c r="CB23" s="41">
        <f>VLOOKUP(C22:C85,September!A:J,10,0)</f>
        <v>0</v>
      </c>
      <c r="CC23" s="41">
        <f>VLOOKUP(C22:C85,October!A:J,10,0)</f>
        <v>0</v>
      </c>
      <c r="CD23" s="41">
        <f>VLOOKUP(C22:C85,November!A:J,10,0)</f>
        <v>1</v>
      </c>
      <c r="CE23" s="78">
        <f>VLOOKUP(C22:C85,December!A:J,10,0)</f>
        <v>0</v>
      </c>
    </row>
    <row r="24" spans="1:83" s="44" customFormat="1">
      <c r="A24" s="109"/>
      <c r="B24" s="87"/>
      <c r="C24" s="105">
        <v>391</v>
      </c>
      <c r="D24" s="84" t="s">
        <v>88</v>
      </c>
      <c r="E24" s="93">
        <f>SUM(F24:Q24)</f>
        <v>394</v>
      </c>
      <c r="F24" s="45">
        <f>VLOOKUP(C23:C123,January!A36:J137,4,0)</f>
        <v>21</v>
      </c>
      <c r="G24" s="45">
        <f>VLOOKUP(C23:C86,February!A:J,4,0)</f>
        <v>53</v>
      </c>
      <c r="H24" s="45">
        <f>VLOOKUP(C23:C86,March!A:J,4,0)</f>
        <v>21</v>
      </c>
      <c r="I24" s="45">
        <f>VLOOKUP(C23:C86,April!A:J,4,0)</f>
        <v>0</v>
      </c>
      <c r="J24" s="45">
        <f>VLOOKUP(C23:C86,May!A:J,4,0)</f>
        <v>42</v>
      </c>
      <c r="K24" s="45">
        <f>VLOOKUP(C23:C86,June!A:J,4,0)</f>
        <v>38</v>
      </c>
      <c r="L24" s="45">
        <f>VLOOKUP(C23:C86,July!A:J,4,0)</f>
        <v>44</v>
      </c>
      <c r="M24" s="45">
        <f>VLOOKUP(C23:C86,August!A:J,4,0)</f>
        <v>45</v>
      </c>
      <c r="N24" s="45">
        <f>VLOOKUP(C23:C86,September!A:J,4,0)</f>
        <v>39</v>
      </c>
      <c r="O24" s="45">
        <f>VLOOKUP(C23:C86,October!A:J,4,0)</f>
        <v>43</v>
      </c>
      <c r="P24" s="45">
        <f>VLOOKUP(C23:C86,November!A:J,4,0)</f>
        <v>48</v>
      </c>
      <c r="Q24" s="113">
        <f>VLOOKUP(C23:C86,December!A:J,4,0)</f>
        <v>0</v>
      </c>
      <c r="R24" s="93">
        <f>SUM(S24:AD24)</f>
        <v>13</v>
      </c>
      <c r="S24" s="45">
        <f>VLOOKUP(C23:C123,January!A36:J137,5,0)</f>
        <v>1</v>
      </c>
      <c r="T24" s="45">
        <f>VLOOKUP(C23:C86,February!A:J,5,0)</f>
        <v>2</v>
      </c>
      <c r="U24" s="85">
        <f>VLOOKUP(C23:C86,March!A:J,5,0)</f>
        <v>1</v>
      </c>
      <c r="V24" s="45">
        <f>VLOOKUP(C23:C86,April!A:J,5,0)</f>
        <v>0</v>
      </c>
      <c r="W24" s="45">
        <f>VLOOKUP(C23:C86,May!A:J,5,0)</f>
        <v>1</v>
      </c>
      <c r="X24" s="45">
        <f>VLOOKUP(C23:C86,June!A:J,5,0)</f>
        <v>1</v>
      </c>
      <c r="Y24" s="45">
        <f>VLOOKUP(C23:C86,July!A:J,5,0)</f>
        <v>1</v>
      </c>
      <c r="Z24" s="45">
        <f>VLOOKUP(C23:C86,August!A:J,5,0)</f>
        <v>1</v>
      </c>
      <c r="AA24" s="45">
        <f>VLOOKUP(C23:C86,September!A:J,5,0)</f>
        <v>2</v>
      </c>
      <c r="AB24" s="45">
        <f>VLOOKUP(C23:C86,October!A:J,5,0)</f>
        <v>1</v>
      </c>
      <c r="AC24" s="45">
        <f>VLOOKUP(C23:C86,November!A:J,5,0)</f>
        <v>2</v>
      </c>
      <c r="AD24" s="113">
        <f>VLOOKUP(C23:C86,December!A:J,5,0)</f>
        <v>0</v>
      </c>
      <c r="AE24" s="86">
        <f>IFERROR(E24/R24,0)</f>
        <v>30.307692307692307</v>
      </c>
      <c r="AF24" s="93">
        <f>SUM(AG24:AR24)</f>
        <v>3342</v>
      </c>
      <c r="AG24" s="45">
        <f>VLOOKUP(C23:C123,January!A36:J137,3,0)</f>
        <v>185</v>
      </c>
      <c r="AH24" s="45">
        <f>VLOOKUP(C23:C86,February!A:J,3,0)</f>
        <v>554</v>
      </c>
      <c r="AI24" s="85">
        <f>VLOOKUP(C23:C86,March!A:J,3,0)</f>
        <v>172</v>
      </c>
      <c r="AJ24" s="45">
        <f>VLOOKUP(C23:C86,April!A:J,3,0)</f>
        <v>0</v>
      </c>
      <c r="AK24" s="45">
        <f>VLOOKUP(C23:C86,May!A:J,3,0)</f>
        <v>312</v>
      </c>
      <c r="AL24" s="45">
        <f>VLOOKUP(C23:C86,June!A:J,3,0)</f>
        <v>313</v>
      </c>
      <c r="AM24" s="45">
        <f>VLOOKUP(C23:C86,July!A:J,3,0)</f>
        <v>324</v>
      </c>
      <c r="AN24" s="45">
        <f>VLOOKUP(C23:C86,August!A:J,3,0)</f>
        <v>329</v>
      </c>
      <c r="AO24" s="45">
        <f>VLOOKUP(C23:C86,September!A:J,3,0)</f>
        <v>407</v>
      </c>
      <c r="AP24" s="45">
        <f>VLOOKUP(C23:C86,October!A:J,3,0)</f>
        <v>329</v>
      </c>
      <c r="AQ24" s="45">
        <f>VLOOKUP(C23:C86,November!A:J,3,0)</f>
        <v>417</v>
      </c>
      <c r="AR24" s="113">
        <f>VLOOKUP(C23:C86,December!A:J,3,0)</f>
        <v>0</v>
      </c>
      <c r="AS24" s="93">
        <f>SUM(AT24:BE24)</f>
        <v>0</v>
      </c>
      <c r="AT24" s="85">
        <f>VLOOKUP(C23:C123,January!A:J,8,0)</f>
        <v>0</v>
      </c>
      <c r="AU24" s="45">
        <f>VLOOKUP(C23:C86,February!A:J,8,0)</f>
        <v>0</v>
      </c>
      <c r="AV24" s="45">
        <f>VLOOKUP(C23:C123,March!A:J,8,0)</f>
        <v>0</v>
      </c>
      <c r="AW24" s="45">
        <f>VLOOKUP(C23:C86,April!A:J,8,0)</f>
        <v>0</v>
      </c>
      <c r="AX24" s="45">
        <f>VLOOKUP(C23:C86,May!A:J,8,0)</f>
        <v>0</v>
      </c>
      <c r="AY24" s="45">
        <f>VLOOKUP(C23:C86,June!A:J,8,0)</f>
        <v>0</v>
      </c>
      <c r="AZ24" s="45">
        <f>VLOOKUP(C23:C86,July!A:J,8,0)</f>
        <v>0</v>
      </c>
      <c r="BA24" s="45">
        <f>VLOOKUP(C23:C86,August!A:J,8,0)</f>
        <v>0</v>
      </c>
      <c r="BB24" s="45">
        <f>VLOOKUP(C23:C86,September!A:J,8,0)</f>
        <v>0</v>
      </c>
      <c r="BC24" s="45">
        <f>VLOOKUP(C23:C86,October!A:J,8,0)</f>
        <v>0</v>
      </c>
      <c r="BD24" s="45">
        <f>VLOOKUP(C23:C86,November!A:J,8,0)</f>
        <v>0</v>
      </c>
      <c r="BE24" s="113">
        <f>VLOOKUP(C23:C86,December!A:J,8,0)</f>
        <v>0</v>
      </c>
      <c r="BF24" s="93">
        <f>SUM(BG24:BR24)</f>
        <v>1</v>
      </c>
      <c r="BG24" s="45">
        <f>VLOOKUP(C24:C86,January!A:J,9,0)</f>
        <v>0</v>
      </c>
      <c r="BH24" s="45">
        <f>VLOOKUP(C24:C86,February!A:J,9,0)</f>
        <v>1</v>
      </c>
      <c r="BI24" s="45">
        <f>VLOOKUP(C23:C86,March!A:J,9,0)</f>
        <v>0</v>
      </c>
      <c r="BJ24" s="45">
        <f>VLOOKUP(C23:C86,April!A:J,9,0)</f>
        <v>0</v>
      </c>
      <c r="BK24" s="45">
        <f>VLOOKUP(C23:C86,May!A:J,9,0)</f>
        <v>0</v>
      </c>
      <c r="BL24" s="45">
        <f>VLOOKUP(C23:C86,June!A:J,9,0)</f>
        <v>0</v>
      </c>
      <c r="BM24" s="45">
        <f>VLOOKUP(C23:C86,July!A:J,9,0)</f>
        <v>0</v>
      </c>
      <c r="BN24" s="45">
        <f>VLOOKUP(C23:C86,August!A:J,9,0)</f>
        <v>0</v>
      </c>
      <c r="BO24" s="45">
        <f>VLOOKUP(C23:C86,September!A:J,9,0)</f>
        <v>0</v>
      </c>
      <c r="BP24" s="45">
        <f>VLOOKUP(C23:C86,October!A:J,9,0)</f>
        <v>0</v>
      </c>
      <c r="BQ24" s="45">
        <f>VLOOKUP(C23:C86,November!A:J,9,0)</f>
        <v>0</v>
      </c>
      <c r="BR24" s="113">
        <f>VLOOKUP(C23:C86,December!A:J,9,0)</f>
        <v>0</v>
      </c>
      <c r="BS24" s="93">
        <f>SUM(BT24:CE24)</f>
        <v>3</v>
      </c>
      <c r="BT24" s="45">
        <f>VLOOKUP(C23:C86,January!A36:J137,10,0)</f>
        <v>1</v>
      </c>
      <c r="BU24" s="45">
        <f>VLOOKUP(C23:C86,February!A:J,10,0)</f>
        <v>0</v>
      </c>
      <c r="BV24" s="45">
        <f>VLOOKUP(C23:C86,March!A:J,10,0)</f>
        <v>1</v>
      </c>
      <c r="BW24" s="45">
        <f>VLOOKUP(C23:C86,April!A:J,10,0)</f>
        <v>0</v>
      </c>
      <c r="BX24" s="45">
        <f>VLOOKUP(C23:C86,May!A:J,10,0)</f>
        <v>0</v>
      </c>
      <c r="BY24" s="45">
        <f>VLOOKUP(C23:C86,June!A:J,10,0)</f>
        <v>0</v>
      </c>
      <c r="BZ24" s="45">
        <f>VLOOKUP(C23:C86,July!A:J,10,0)</f>
        <v>0</v>
      </c>
      <c r="CA24" s="45">
        <f>VLOOKUP(C23:C86,August!A:J,10,0)</f>
        <v>1</v>
      </c>
      <c r="CB24" s="136">
        <f>VLOOKUP(C23:C86,September!A:J,10,0)</f>
        <v>0</v>
      </c>
      <c r="CC24" s="136">
        <f>VLOOKUP(C23:C86,October!A:J,10,0)</f>
        <v>0</v>
      </c>
      <c r="CD24" s="136">
        <f>VLOOKUP(C23:C86,November!A:J,10,0)</f>
        <v>0</v>
      </c>
      <c r="CE24" s="79">
        <f>VLOOKUP(C23:C86,December!A:J,10,0)</f>
        <v>0</v>
      </c>
    </row>
    <row r="25" spans="1:83" s="44" customFormat="1">
      <c r="A25" s="108"/>
      <c r="B25" s="88"/>
      <c r="C25" s="104">
        <v>127</v>
      </c>
      <c r="D25" s="76" t="s">
        <v>80</v>
      </c>
      <c r="E25" s="94">
        <f>SUM(F25:Q25)</f>
        <v>373</v>
      </c>
      <c r="F25" s="42">
        <f>VLOOKUP(C24:C124,January!A16:J117,4,0)</f>
        <v>105</v>
      </c>
      <c r="G25" s="42">
        <f>VLOOKUP(C24:C87,February!A:J,4,0)</f>
        <v>68</v>
      </c>
      <c r="H25" s="42">
        <f>VLOOKUP(C24:C87,March!A:J,4,0)</f>
        <v>0</v>
      </c>
      <c r="I25" s="42">
        <f>VLOOKUP(C24:C87,April!A:J,4,0)</f>
        <v>18</v>
      </c>
      <c r="J25" s="42">
        <f>VLOOKUP(C24:C87,May!A:J,4,0)</f>
        <v>41</v>
      </c>
      <c r="K25" s="42">
        <f>VLOOKUP(C24:C87,June!A:J,4,0)</f>
        <v>0</v>
      </c>
      <c r="L25" s="42">
        <f>VLOOKUP(C24:C87,July!A:J,4,0)</f>
        <v>0</v>
      </c>
      <c r="M25" s="42">
        <f>VLOOKUP(C24:C87,August!A:J,4,0)</f>
        <v>55</v>
      </c>
      <c r="N25" s="42">
        <f>VLOOKUP(C24:C87,September!A:J,4,0)</f>
        <v>0</v>
      </c>
      <c r="O25" s="42">
        <f>VLOOKUP(C24:C87,October!A:J,4,0)</f>
        <v>86</v>
      </c>
      <c r="P25" s="42">
        <f>VLOOKUP(C24:C87,November!A:J,4,0)</f>
        <v>0</v>
      </c>
      <c r="Q25" s="71">
        <f>VLOOKUP(C24:C87,December!A:J,4,0)</f>
        <v>0</v>
      </c>
      <c r="R25" s="94">
        <f>SUM(S25:AD25)</f>
        <v>12</v>
      </c>
      <c r="S25" s="42">
        <f>VLOOKUP(C24:C124,January!A16:J117,5,0)</f>
        <v>3</v>
      </c>
      <c r="T25" s="42">
        <f>VLOOKUP(C24:C87,February!A:J,5,0)</f>
        <v>2</v>
      </c>
      <c r="U25" s="69">
        <f>VLOOKUP(C24:C87,March!A:J,5,0)</f>
        <v>0</v>
      </c>
      <c r="V25" s="42">
        <f>VLOOKUP(C24:C87,April!A:J,5,0)</f>
        <v>1</v>
      </c>
      <c r="W25" s="42">
        <f>VLOOKUP(C24:C87,May!A:J,5,0)</f>
        <v>1</v>
      </c>
      <c r="X25" s="42">
        <f>VLOOKUP(C24:C87,June!A:J,5,0)</f>
        <v>0</v>
      </c>
      <c r="Y25" s="42">
        <f>VLOOKUP(C24:C87,July!A:J,5,0)</f>
        <v>0</v>
      </c>
      <c r="Z25" s="42">
        <f>VLOOKUP(C24:C87,August!A:J,5,0)</f>
        <v>2</v>
      </c>
      <c r="AA25" s="42">
        <f>VLOOKUP(C24:C87,September!A:J,5,0)</f>
        <v>0</v>
      </c>
      <c r="AB25" s="42">
        <f>VLOOKUP(C24:C87,October!A:J,5,0)</f>
        <v>3</v>
      </c>
      <c r="AC25" s="42">
        <f>VLOOKUP(C24:C87,November!A:J,5,0)</f>
        <v>0</v>
      </c>
      <c r="AD25" s="71">
        <f>VLOOKUP(C24:C87,December!A:J,5,0)</f>
        <v>0</v>
      </c>
      <c r="AE25" s="73">
        <f>IFERROR(E25/R25,0)</f>
        <v>31.083333333333332</v>
      </c>
      <c r="AF25" s="94">
        <f>SUM(AG25:AR25)</f>
        <v>3439</v>
      </c>
      <c r="AG25" s="42">
        <f>VLOOKUP(C24:C124,January!A16:J117,3,0)</f>
        <v>860</v>
      </c>
      <c r="AH25" s="42">
        <f>VLOOKUP(C24:C87,February!A:J,3,0)</f>
        <v>627</v>
      </c>
      <c r="AI25" s="69">
        <f>VLOOKUP(C24:C87,March!A:J,3,0)</f>
        <v>0</v>
      </c>
      <c r="AJ25" s="42">
        <f>VLOOKUP(C24:C87,April!A:J,3,0)</f>
        <v>207</v>
      </c>
      <c r="AK25" s="42">
        <f>VLOOKUP(C24:C87,May!A:J,3,0)</f>
        <v>291</v>
      </c>
      <c r="AL25" s="42">
        <f>VLOOKUP(C24:C87,June!A:J,3,0)</f>
        <v>0</v>
      </c>
      <c r="AM25" s="42">
        <f>VLOOKUP(C24:C87,July!A:J,3,0)</f>
        <v>0</v>
      </c>
      <c r="AN25" s="42">
        <f>VLOOKUP(C24:C87,August!A:J,3,0)</f>
        <v>573</v>
      </c>
      <c r="AO25" s="42">
        <f>VLOOKUP(C24:C87,September!A:J,3,0)</f>
        <v>0</v>
      </c>
      <c r="AP25" s="42">
        <f>VLOOKUP(C24:C87,October!A:J,3,0)</f>
        <v>881</v>
      </c>
      <c r="AQ25" s="42">
        <f>VLOOKUP(C24:C87,November!A:J,3,0)</f>
        <v>0</v>
      </c>
      <c r="AR25" s="71">
        <f>VLOOKUP(C24:C87,December!A:J,3,0)</f>
        <v>0</v>
      </c>
      <c r="AS25" s="94">
        <f>SUM(AT25:BE25)</f>
        <v>0</v>
      </c>
      <c r="AT25" s="69">
        <f>VLOOKUP(C24:C124,January!A:J,8,0)</f>
        <v>0</v>
      </c>
      <c r="AU25" s="42">
        <f>VLOOKUP(C24:C87,February!A:J,8,0)</f>
        <v>0</v>
      </c>
      <c r="AV25" s="42">
        <f>VLOOKUP(C24:C124,March!A:J,8,0)</f>
        <v>0</v>
      </c>
      <c r="AW25" s="42">
        <f>VLOOKUP(C24:C87,April!A:J,8,0)</f>
        <v>0</v>
      </c>
      <c r="AX25" s="42">
        <f>VLOOKUP(C24:C87,May!A:J,8,0)</f>
        <v>0</v>
      </c>
      <c r="AY25" s="42">
        <f>VLOOKUP(C24:C87,June!A:J,8,0)</f>
        <v>0</v>
      </c>
      <c r="AZ25" s="42">
        <f>VLOOKUP(C24:C87,July!A:J,8,0)</f>
        <v>0</v>
      </c>
      <c r="BA25" s="42">
        <f>VLOOKUP(C24:C87,August!A:J,8,0)</f>
        <v>0</v>
      </c>
      <c r="BB25" s="42">
        <f>VLOOKUP(C24:C87,September!A:J,8,0)</f>
        <v>0</v>
      </c>
      <c r="BC25" s="42">
        <f>VLOOKUP(C24:C87,October!A:J,8,0)</f>
        <v>0</v>
      </c>
      <c r="BD25" s="42">
        <f>VLOOKUP(C24:C87,November!A:J,8,0)</f>
        <v>0</v>
      </c>
      <c r="BE25" s="71">
        <f>VLOOKUP(C24:C87,December!A:J,8,0)</f>
        <v>0</v>
      </c>
      <c r="BF25" s="94">
        <f>SUM(BG25:BR25)</f>
        <v>1</v>
      </c>
      <c r="BG25" s="42">
        <f>VLOOKUP(C25:C87,January!A:J,9,0)</f>
        <v>1</v>
      </c>
      <c r="BH25" s="42">
        <f>VLOOKUP(C25:C87,February!A:J,9,0)</f>
        <v>0</v>
      </c>
      <c r="BI25" s="42">
        <f>VLOOKUP(C24:C87,March!A:J,9,0)</f>
        <v>0</v>
      </c>
      <c r="BJ25" s="42">
        <f>VLOOKUP(C24:C87,April!A:J,9,0)</f>
        <v>0</v>
      </c>
      <c r="BK25" s="42">
        <f>VLOOKUP(C24:C87,May!A:J,9,0)</f>
        <v>0</v>
      </c>
      <c r="BL25" s="42">
        <f>VLOOKUP(C24:C87,June!A:J,9,0)</f>
        <v>0</v>
      </c>
      <c r="BM25" s="42">
        <f>VLOOKUP(C24:C87,July!A:J,9,0)</f>
        <v>0</v>
      </c>
      <c r="BN25" s="42">
        <f>VLOOKUP(C24:C87,August!A:J,9,0)</f>
        <v>0</v>
      </c>
      <c r="BO25" s="42">
        <f>VLOOKUP(C24:C87,September!A:J,9,0)</f>
        <v>0</v>
      </c>
      <c r="BP25" s="42">
        <f>VLOOKUP(C24:C87,October!A:J,9,0)</f>
        <v>0</v>
      </c>
      <c r="BQ25" s="42">
        <f>VLOOKUP(C24:C87,November!A:J,9,0)</f>
        <v>0</v>
      </c>
      <c r="BR25" s="71">
        <f>VLOOKUP(C24:C87,December!A:J,9,0)</f>
        <v>0</v>
      </c>
      <c r="BS25" s="94">
        <f>SUM(BT25:CE25)</f>
        <v>3</v>
      </c>
      <c r="BT25" s="42">
        <f>VLOOKUP(C24:C87,January!A16:J117,10,0)</f>
        <v>2</v>
      </c>
      <c r="BU25" s="42">
        <f>VLOOKUP(C24:C87,February!A:J,10,0)</f>
        <v>0</v>
      </c>
      <c r="BV25" s="42">
        <f>VLOOKUP(C24:C87,March!A:J,10,0)</f>
        <v>0</v>
      </c>
      <c r="BW25" s="42">
        <f>VLOOKUP(C24:C87,April!A:J,10,0)</f>
        <v>0</v>
      </c>
      <c r="BX25" s="42">
        <f>VLOOKUP(C24:C87,May!A:J,10,0)</f>
        <v>0</v>
      </c>
      <c r="BY25" s="42">
        <f>VLOOKUP(C24:C87,June!A:J,10,0)</f>
        <v>0</v>
      </c>
      <c r="BZ25" s="42">
        <f>VLOOKUP(C24:C87,July!A:J,10,0)</f>
        <v>0</v>
      </c>
      <c r="CA25" s="42">
        <f>VLOOKUP(C24:C87,August!A:J,10,0)</f>
        <v>0</v>
      </c>
      <c r="CB25" s="41">
        <f>VLOOKUP(C24:C87,September!A:J,10,0)</f>
        <v>0</v>
      </c>
      <c r="CC25" s="41">
        <f>VLOOKUP(C24:C87,October!A:J,10,0)</f>
        <v>1</v>
      </c>
      <c r="CD25" s="41">
        <f>VLOOKUP(C24:C87,November!A:J,10,0)</f>
        <v>0</v>
      </c>
      <c r="CE25" s="79">
        <f>VLOOKUP(C24:C87,December!A:J,10,0)</f>
        <v>0</v>
      </c>
    </row>
    <row r="26" spans="1:83" s="44" customFormat="1">
      <c r="A26" s="108"/>
      <c r="B26" s="88"/>
      <c r="C26" s="105">
        <v>304</v>
      </c>
      <c r="D26" s="84" t="s">
        <v>51</v>
      </c>
      <c r="E26" s="93">
        <f>SUM(F26:Q26)</f>
        <v>330</v>
      </c>
      <c r="F26" s="45">
        <f>VLOOKUP(C25:C125,January!A33:J134,4,0)</f>
        <v>0</v>
      </c>
      <c r="G26" s="45">
        <f>VLOOKUP(C25:C88,February!A:J,4,0)</f>
        <v>76</v>
      </c>
      <c r="H26" s="45">
        <f>VLOOKUP(C25:C88,March!A:J,4,0)</f>
        <v>0</v>
      </c>
      <c r="I26" s="45">
        <f>VLOOKUP(C25:C88,April!A:J,4,0)</f>
        <v>116</v>
      </c>
      <c r="J26" s="45">
        <f>VLOOKUP(C25:C88,May!A:J,4,0)</f>
        <v>0</v>
      </c>
      <c r="K26" s="45">
        <f>VLOOKUP(C25:C88,June!A:J,4,0)</f>
        <v>35</v>
      </c>
      <c r="L26" s="45">
        <f>VLOOKUP(C25:C88,July!A:J,4,0)</f>
        <v>61</v>
      </c>
      <c r="M26" s="45">
        <f>VLOOKUP(C25:C88,August!A:J,4,0)</f>
        <v>0</v>
      </c>
      <c r="N26" s="45">
        <f>VLOOKUP(C25:C88,September!A:J,4,0)</f>
        <v>28</v>
      </c>
      <c r="O26" s="45">
        <f>VLOOKUP(C25:C88,October!A:J,4,0)</f>
        <v>0</v>
      </c>
      <c r="P26" s="45">
        <f>VLOOKUP(C25:C88,November!A:J,4,0)</f>
        <v>14</v>
      </c>
      <c r="Q26" s="113">
        <f>VLOOKUP(C25:C88,December!A:J,4,0)</f>
        <v>0</v>
      </c>
      <c r="R26" s="93">
        <f>SUM(S26:AD26)</f>
        <v>11</v>
      </c>
      <c r="S26" s="45">
        <f>VLOOKUP(C25:C125,January!A33:J134,5,0)</f>
        <v>0</v>
      </c>
      <c r="T26" s="45">
        <f>VLOOKUP(C25:C88,February!A:J,5,0)</f>
        <v>3</v>
      </c>
      <c r="U26" s="85">
        <f>VLOOKUP(C25:C88,March!A:J,5,0)</f>
        <v>0</v>
      </c>
      <c r="V26" s="45">
        <f>VLOOKUP(C25:C88,April!A:J,5,0)</f>
        <v>3</v>
      </c>
      <c r="W26" s="45">
        <f>VLOOKUP(C25:C88,May!A:J,5,0)</f>
        <v>0</v>
      </c>
      <c r="X26" s="45">
        <f>VLOOKUP(C25:C88,June!A:J,5,0)</f>
        <v>1</v>
      </c>
      <c r="Y26" s="45">
        <f>VLOOKUP(C25:C88,July!A:J,5,0)</f>
        <v>2</v>
      </c>
      <c r="Z26" s="45">
        <f>VLOOKUP(C25:C88,August!A:J,5,0)</f>
        <v>0</v>
      </c>
      <c r="AA26" s="45">
        <f>VLOOKUP(C25:C88,September!A:J,5,0)</f>
        <v>1</v>
      </c>
      <c r="AB26" s="45">
        <f>VLOOKUP(C25:C88,October!A:J,5,0)</f>
        <v>0</v>
      </c>
      <c r="AC26" s="45">
        <f>VLOOKUP(C25:C88,November!A:J,5,0)</f>
        <v>1</v>
      </c>
      <c r="AD26" s="113">
        <f>VLOOKUP(C25:C88,December!A:J,5,0)</f>
        <v>0</v>
      </c>
      <c r="AE26" s="86">
        <f>IFERROR(E26/R26,0)</f>
        <v>30</v>
      </c>
      <c r="AF26" s="93">
        <f>SUM(AG26:AR26)</f>
        <v>2944</v>
      </c>
      <c r="AG26" s="45">
        <f>VLOOKUP(C25:C125,January!A33:J134,3,0)</f>
        <v>0</v>
      </c>
      <c r="AH26" s="45">
        <f>VLOOKUP(C25:C88,February!A:J,3,0)</f>
        <v>773</v>
      </c>
      <c r="AI26" s="85">
        <f>VLOOKUP(C25:C88,March!A:J,3,0)</f>
        <v>0</v>
      </c>
      <c r="AJ26" s="45">
        <f>VLOOKUP(C25:C88,April!A:J,3,0)</f>
        <v>852</v>
      </c>
      <c r="AK26" s="45">
        <f>VLOOKUP(C25:C88,May!A:J,3,0)</f>
        <v>0</v>
      </c>
      <c r="AL26" s="45">
        <f>VLOOKUP(C25:C88,June!A:J,3,0)</f>
        <v>258</v>
      </c>
      <c r="AM26" s="45">
        <f>VLOOKUP(C25:C88,July!A:J,3,0)</f>
        <v>534</v>
      </c>
      <c r="AN26" s="45">
        <f>VLOOKUP(C25:C88,August!A:J,3,0)</f>
        <v>0</v>
      </c>
      <c r="AO26" s="45">
        <f>VLOOKUP(C25:C88,September!A:J,3,0)</f>
        <v>304</v>
      </c>
      <c r="AP26" s="45">
        <f>VLOOKUP(C25:C88,October!A:J,3,0)</f>
        <v>0</v>
      </c>
      <c r="AQ26" s="45">
        <f>VLOOKUP(C25:C88,November!A:J,3,0)</f>
        <v>223</v>
      </c>
      <c r="AR26" s="113">
        <f>VLOOKUP(C25:C88,December!A:J,3,0)</f>
        <v>0</v>
      </c>
      <c r="AS26" s="93">
        <f>SUM(AT26:BE26)</f>
        <v>1</v>
      </c>
      <c r="AT26" s="85">
        <f>VLOOKUP(C25:C125,January!A:J,8,0)</f>
        <v>0</v>
      </c>
      <c r="AU26" s="45">
        <f>VLOOKUP(C25:C88,February!A:J,8,0)</f>
        <v>0</v>
      </c>
      <c r="AV26" s="45">
        <f>VLOOKUP(C25:C125,March!A:J,8,0)</f>
        <v>0</v>
      </c>
      <c r="AW26" s="45">
        <f>VLOOKUP(C25:C88,April!A:J,8,0)</f>
        <v>1</v>
      </c>
      <c r="AX26" s="45">
        <f>VLOOKUP(C25:C88,May!A:J,8,0)</f>
        <v>0</v>
      </c>
      <c r="AY26" s="45">
        <f>VLOOKUP(C25:C88,June!A:J,8,0)</f>
        <v>0</v>
      </c>
      <c r="AZ26" s="45">
        <f>VLOOKUP(C25:C88,July!A:J,8,0)</f>
        <v>0</v>
      </c>
      <c r="BA26" s="45">
        <f>VLOOKUP(C25:C88,August!A:J,8,0)</f>
        <v>0</v>
      </c>
      <c r="BB26" s="45">
        <f>VLOOKUP(C25:C88,September!A:J,8,0)</f>
        <v>0</v>
      </c>
      <c r="BC26" s="45">
        <f>VLOOKUP(C25:C88,October!A:J,8,0)</f>
        <v>0</v>
      </c>
      <c r="BD26" s="45">
        <f>VLOOKUP(C25:C88,November!A:J,8,0)</f>
        <v>0</v>
      </c>
      <c r="BE26" s="113">
        <f>VLOOKUP(C25:C88,December!A:J,8,0)</f>
        <v>0</v>
      </c>
      <c r="BF26" s="93">
        <f>SUM(BG26:BR26)</f>
        <v>0</v>
      </c>
      <c r="BG26" s="45">
        <f>VLOOKUP(C26:C88,January!A:J,9,0)</f>
        <v>0</v>
      </c>
      <c r="BH26" s="45">
        <f>VLOOKUP(C26:C88,February!A:J,9,0)</f>
        <v>0</v>
      </c>
      <c r="BI26" s="45">
        <f>VLOOKUP(C25:C88,March!A:J,9,0)</f>
        <v>0</v>
      </c>
      <c r="BJ26" s="45">
        <f>VLOOKUP(C25:C88,April!A:J,9,0)</f>
        <v>0</v>
      </c>
      <c r="BK26" s="45">
        <f>VLOOKUP(C25:C88,May!A:J,9,0)</f>
        <v>0</v>
      </c>
      <c r="BL26" s="45">
        <f>VLOOKUP(C25:C88,June!A:J,9,0)</f>
        <v>0</v>
      </c>
      <c r="BM26" s="45">
        <f>VLOOKUP(C25:C88,July!A:J,9,0)</f>
        <v>0</v>
      </c>
      <c r="BN26" s="45">
        <f>VLOOKUP(C25:C88,August!A:J,9,0)</f>
        <v>0</v>
      </c>
      <c r="BO26" s="45">
        <f>VLOOKUP(C25:C88,September!A:J,9,0)</f>
        <v>0</v>
      </c>
      <c r="BP26" s="45">
        <f>VLOOKUP(C25:C88,October!A:J,9,0)</f>
        <v>0</v>
      </c>
      <c r="BQ26" s="45">
        <f>VLOOKUP(C25:C88,November!A:J,9,0)</f>
        <v>0</v>
      </c>
      <c r="BR26" s="113">
        <f>VLOOKUP(C25:C88,December!A:J,9,0)</f>
        <v>0</v>
      </c>
      <c r="BS26" s="93">
        <f>SUM(BT26:CE26)</f>
        <v>2</v>
      </c>
      <c r="BT26" s="45">
        <f>VLOOKUP(C25:C88,January!A33:J134,10,0)</f>
        <v>0</v>
      </c>
      <c r="BU26" s="45">
        <f>VLOOKUP(C25:C88,February!A:J,10,0)</f>
        <v>0</v>
      </c>
      <c r="BV26" s="45">
        <f>VLOOKUP(C25:C88,March!A:J,10,0)</f>
        <v>0</v>
      </c>
      <c r="BW26" s="45">
        <f>VLOOKUP(C25:C88,April!A:J,10,0)</f>
        <v>2</v>
      </c>
      <c r="BX26" s="45">
        <f>VLOOKUP(C25:C88,May!A:J,10,0)</f>
        <v>0</v>
      </c>
      <c r="BY26" s="45">
        <f>VLOOKUP(C25:C88,June!A:J,10,0)</f>
        <v>0</v>
      </c>
      <c r="BZ26" s="45">
        <f>VLOOKUP(C25:C88,July!A:J,10,0)</f>
        <v>0</v>
      </c>
      <c r="CA26" s="45">
        <f>VLOOKUP(C25:C88,August!A:J,10,0)</f>
        <v>0</v>
      </c>
      <c r="CB26" s="136">
        <f>VLOOKUP(C25:C88,September!A:J,10,0)</f>
        <v>0</v>
      </c>
      <c r="CC26" s="136">
        <f>VLOOKUP(C25:C88,October!A:J,10,0)</f>
        <v>0</v>
      </c>
      <c r="CD26" s="136">
        <f>VLOOKUP(C25:C88,November!A:J,10,0)</f>
        <v>0</v>
      </c>
      <c r="CE26" s="78">
        <f>VLOOKUP(C25:C88,December!A:J,10,0)</f>
        <v>0</v>
      </c>
    </row>
    <row r="27" spans="1:83" s="44" customFormat="1">
      <c r="A27" s="108"/>
      <c r="B27" s="88"/>
      <c r="C27" s="104">
        <v>192</v>
      </c>
      <c r="D27" s="163" t="s">
        <v>161</v>
      </c>
      <c r="E27" s="94">
        <f>SUM(F27:Q27)</f>
        <v>327</v>
      </c>
      <c r="F27" s="42">
        <f>VLOOKUP(C26:C126,January!A25:J126,4,0)</f>
        <v>58</v>
      </c>
      <c r="G27" s="42">
        <f>VLOOKUP(C26:C89,February!A:J,4,0)</f>
        <v>17</v>
      </c>
      <c r="H27" s="42">
        <f>VLOOKUP(C26:C89,March!A:J,4,0)</f>
        <v>26</v>
      </c>
      <c r="I27" s="42">
        <f>VLOOKUP(C26:C89,April!A:J,4,0)</f>
        <v>59</v>
      </c>
      <c r="J27" s="42">
        <f>VLOOKUP(C26:C89,May!A:J,4,0)</f>
        <v>27</v>
      </c>
      <c r="K27" s="42">
        <f>VLOOKUP(C26:C89,June!A:J,4,0)</f>
        <v>31</v>
      </c>
      <c r="L27" s="42">
        <f>VLOOKUP(C26:C89,July!A:J,4,0)</f>
        <v>63</v>
      </c>
      <c r="M27" s="42">
        <f>VLOOKUP(C26:C89,August!A:J,4,0)</f>
        <v>0</v>
      </c>
      <c r="N27" s="42">
        <f>VLOOKUP(C26:C89,September!A:J,4,0)</f>
        <v>0</v>
      </c>
      <c r="O27" s="42">
        <f>VLOOKUP(C26:C89,October!A:J,4,0)</f>
        <v>0</v>
      </c>
      <c r="P27" s="42">
        <f>VLOOKUP(C26:C89,November!A:J,4,0)</f>
        <v>46</v>
      </c>
      <c r="Q27" s="71">
        <f>VLOOKUP(C26:C89,December!A:J,4,0)</f>
        <v>0</v>
      </c>
      <c r="R27" s="94">
        <f>SUM(S27:AD27)</f>
        <v>11</v>
      </c>
      <c r="S27" s="42">
        <f>VLOOKUP(C26:C126,January!A25:J126,5,0)</f>
        <v>2</v>
      </c>
      <c r="T27" s="42">
        <f>VLOOKUP(C26:C89,February!A:J,5,0)</f>
        <v>1</v>
      </c>
      <c r="U27" s="69">
        <f>VLOOKUP(C26:C89,March!A:J,5,0)</f>
        <v>1</v>
      </c>
      <c r="V27" s="42">
        <f>VLOOKUP(C26:C89,April!A:J,5,0)</f>
        <v>2</v>
      </c>
      <c r="W27" s="42">
        <f>VLOOKUP(C26:C89,May!A:J,5,0)</f>
        <v>1</v>
      </c>
      <c r="X27" s="42">
        <f>VLOOKUP(C26:C89,June!A:J,5,0)</f>
        <v>1</v>
      </c>
      <c r="Y27" s="42">
        <f>VLOOKUP(C26:C89,July!A:J,5,0)</f>
        <v>2</v>
      </c>
      <c r="Z27" s="42">
        <f>VLOOKUP(C26:C89,August!A:J,5,0)</f>
        <v>0</v>
      </c>
      <c r="AA27" s="42">
        <f>VLOOKUP(C26:C89,September!A:J,5,0)</f>
        <v>0</v>
      </c>
      <c r="AB27" s="42">
        <f>VLOOKUP(C26:C89,October!A:J,5,0)</f>
        <v>0</v>
      </c>
      <c r="AC27" s="42">
        <f>VLOOKUP(C26:C89,November!A:J,5,0)</f>
        <v>1</v>
      </c>
      <c r="AD27" s="71">
        <f>VLOOKUP(C26:C89,December!A:J,5,0)</f>
        <v>0</v>
      </c>
      <c r="AE27" s="73">
        <f>IFERROR(E27/R27,0)</f>
        <v>29.727272727272727</v>
      </c>
      <c r="AF27" s="94">
        <f>SUM(AG27:AR27)</f>
        <v>3151</v>
      </c>
      <c r="AG27" s="42">
        <f>VLOOKUP(C26:C126,January!A25:J126,3,0)</f>
        <v>584</v>
      </c>
      <c r="AH27" s="42">
        <f>VLOOKUP(C26:C89,February!A:J,3,0)</f>
        <v>231</v>
      </c>
      <c r="AI27" s="69">
        <f>VLOOKUP(C26:C89,March!A:J,3,0)</f>
        <v>299</v>
      </c>
      <c r="AJ27" s="42">
        <f>VLOOKUP(C26:C89,April!A:J,3,0)</f>
        <v>577</v>
      </c>
      <c r="AK27" s="42">
        <f>VLOOKUP(C26:C89,May!A:J,3,0)</f>
        <v>310</v>
      </c>
      <c r="AL27" s="42">
        <f>VLOOKUP(C26:C89,June!A:J,3,0)</f>
        <v>288</v>
      </c>
      <c r="AM27" s="42">
        <f>VLOOKUP(C26:C89,July!A:J,3,0)</f>
        <v>543</v>
      </c>
      <c r="AN27" s="42">
        <f>VLOOKUP(C26:C89,August!A:J,3,0)</f>
        <v>0</v>
      </c>
      <c r="AO27" s="42">
        <f>VLOOKUP(C26:C89,September!A:J,3,0)</f>
        <v>0</v>
      </c>
      <c r="AP27" s="42">
        <f>VLOOKUP(C26:C89,October!A:J,3,0)</f>
        <v>0</v>
      </c>
      <c r="AQ27" s="42">
        <f>VLOOKUP(C26:C89,November!A:J,3,0)</f>
        <v>319</v>
      </c>
      <c r="AR27" s="71">
        <f>VLOOKUP(C26:C89,December!A:J,3,0)</f>
        <v>0</v>
      </c>
      <c r="AS27" s="94">
        <f>SUM(AT27:BE27)</f>
        <v>0</v>
      </c>
      <c r="AT27" s="69">
        <f>VLOOKUP(C26:C126,January!A:J,8,0)</f>
        <v>0</v>
      </c>
      <c r="AU27" s="42">
        <f>VLOOKUP(C26:C89,February!A:J,8,0)</f>
        <v>0</v>
      </c>
      <c r="AV27" s="42">
        <f>VLOOKUP(C26:C126,March!A:J,8,0)</f>
        <v>0</v>
      </c>
      <c r="AW27" s="42">
        <f>VLOOKUP(C26:C89,April!A:J,8,0)</f>
        <v>0</v>
      </c>
      <c r="AX27" s="42">
        <f>VLOOKUP(C26:C89,May!A:J,8,0)</f>
        <v>0</v>
      </c>
      <c r="AY27" s="42">
        <f>VLOOKUP(C26:C89,June!A:J,8,0)</f>
        <v>0</v>
      </c>
      <c r="AZ27" s="42">
        <f>VLOOKUP(C26:C89,July!A:J,8,0)</f>
        <v>0</v>
      </c>
      <c r="BA27" s="42">
        <f>VLOOKUP(C26:C89,August!A:J,8,0)</f>
        <v>0</v>
      </c>
      <c r="BB27" s="42">
        <f>VLOOKUP(C26:C89,September!A:J,8,0)</f>
        <v>0</v>
      </c>
      <c r="BC27" s="42">
        <f>VLOOKUP(C26:C89,October!A:J,8,0)</f>
        <v>0</v>
      </c>
      <c r="BD27" s="42">
        <f>VLOOKUP(C26:C89,November!A:J,8,0)</f>
        <v>0</v>
      </c>
      <c r="BE27" s="71">
        <f>VLOOKUP(C26:C89,December!A:J,8,0)</f>
        <v>0</v>
      </c>
      <c r="BF27" s="94">
        <f>SUM(BG27:BR27)</f>
        <v>3</v>
      </c>
      <c r="BG27" s="42">
        <f>VLOOKUP(C27:C89,January!A:J,9,0)</f>
        <v>0</v>
      </c>
      <c r="BH27" s="42">
        <f>VLOOKUP(C27:C89,February!A:J,9,0)</f>
        <v>0</v>
      </c>
      <c r="BI27" s="42">
        <f>VLOOKUP(C26:C89,March!A:J,9,0)</f>
        <v>0</v>
      </c>
      <c r="BJ27" s="42">
        <f>VLOOKUP(C26:C89,April!A:J,9,0)</f>
        <v>0</v>
      </c>
      <c r="BK27" s="42">
        <f>VLOOKUP(C26:C89,May!A:J,9,0)</f>
        <v>0</v>
      </c>
      <c r="BL27" s="42">
        <f>VLOOKUP(C26:C89,June!A:J,9,0)</f>
        <v>1</v>
      </c>
      <c r="BM27" s="42">
        <f>VLOOKUP(C26:C89,July!A:J,9,0)</f>
        <v>2</v>
      </c>
      <c r="BN27" s="42">
        <f>VLOOKUP(C26:C89,August!A:J,9,0)</f>
        <v>0</v>
      </c>
      <c r="BO27" s="42">
        <f>VLOOKUP(C26:C89,September!A:J,9,0)</f>
        <v>0</v>
      </c>
      <c r="BP27" s="42">
        <f>VLOOKUP(C26:C89,October!A:J,9,0)</f>
        <v>0</v>
      </c>
      <c r="BQ27" s="42">
        <f>VLOOKUP(C26:C89,November!A:J,9,0)</f>
        <v>0</v>
      </c>
      <c r="BR27" s="71">
        <f>VLOOKUP(C26:C89,December!A:J,9,0)</f>
        <v>0</v>
      </c>
      <c r="BS27" s="94">
        <f>SUM(BT27:CE27)</f>
        <v>0</v>
      </c>
      <c r="BT27" s="42">
        <f>VLOOKUP(C26:C89,January!A25:J126,10,0)</f>
        <v>0</v>
      </c>
      <c r="BU27" s="42">
        <f>VLOOKUP(C26:C89,February!A:J,10,0)</f>
        <v>0</v>
      </c>
      <c r="BV27" s="42">
        <f>VLOOKUP(C26:C89,March!A:J,10,0)</f>
        <v>0</v>
      </c>
      <c r="BW27" s="42">
        <f>VLOOKUP(C26:C89,April!A:J,10,0)</f>
        <v>0</v>
      </c>
      <c r="BX27" s="42">
        <f>VLOOKUP(C26:C89,May!A:J,10,0)</f>
        <v>0</v>
      </c>
      <c r="BY27" s="42">
        <f>VLOOKUP(C26:C89,June!A:J,10,0)</f>
        <v>0</v>
      </c>
      <c r="BZ27" s="42">
        <f>VLOOKUP(C26:C89,July!A:J,10,0)</f>
        <v>0</v>
      </c>
      <c r="CA27" s="42">
        <f>VLOOKUP(C26:C89,August!A:J,10,0)</f>
        <v>0</v>
      </c>
      <c r="CB27" s="41">
        <f>VLOOKUP(C26:C89,September!A:J,10,0)</f>
        <v>0</v>
      </c>
      <c r="CC27" s="41">
        <f>VLOOKUP(C26:C89,October!A:J,10,0)</f>
        <v>0</v>
      </c>
      <c r="CD27" s="41">
        <f>VLOOKUP(C26:C89,November!A:J,10,0)</f>
        <v>0</v>
      </c>
      <c r="CE27" s="78">
        <f>VLOOKUP(C26:C89,December!A:J,10,0)</f>
        <v>0</v>
      </c>
    </row>
    <row r="28" spans="1:83" s="44" customFormat="1">
      <c r="A28" s="111"/>
      <c r="B28" s="90"/>
      <c r="C28" s="106">
        <v>568</v>
      </c>
      <c r="D28" s="98" t="s">
        <v>160</v>
      </c>
      <c r="E28" s="93">
        <f>SUM(F28:Q28)</f>
        <v>262</v>
      </c>
      <c r="F28" s="45">
        <f>VLOOKUP(C27:C127,January!A43:J144,4,0)</f>
        <v>27</v>
      </c>
      <c r="G28" s="45">
        <f>VLOOKUP(C27:C90,February!A:J,4,0)</f>
        <v>54</v>
      </c>
      <c r="H28" s="45">
        <f>VLOOKUP(C27:C90,March!A:J,4,0)</f>
        <v>66</v>
      </c>
      <c r="I28" s="45">
        <f>VLOOKUP(C27:C90,April!A:J,4,0)</f>
        <v>67</v>
      </c>
      <c r="J28" s="45">
        <f>VLOOKUP(C27:C90,May!A:J,4,0)</f>
        <v>0</v>
      </c>
      <c r="K28" s="45">
        <f>VLOOKUP(C27:C90,June!A:J,4,0)</f>
        <v>0</v>
      </c>
      <c r="L28" s="45">
        <f>VLOOKUP(C27:C90,July!A:J,4,0)</f>
        <v>15</v>
      </c>
      <c r="M28" s="45">
        <f>VLOOKUP(C27:C90,August!A:J,4,0)</f>
        <v>0</v>
      </c>
      <c r="N28" s="45">
        <f>VLOOKUP(C27:C90,September!A:J,4,0)</f>
        <v>0</v>
      </c>
      <c r="O28" s="45">
        <f>VLOOKUP(C27:C90,October!A:J,4,0)</f>
        <v>0</v>
      </c>
      <c r="P28" s="45">
        <f>VLOOKUP(C27:C90,November!A:J,4,0)</f>
        <v>33</v>
      </c>
      <c r="Q28" s="113">
        <f>VLOOKUP(C27:C90,December!A:J,4,0)</f>
        <v>0</v>
      </c>
      <c r="R28" s="93">
        <f>SUM(S28:AD28)</f>
        <v>12</v>
      </c>
      <c r="S28" s="45">
        <f>VLOOKUP(C27:C127,January!A43:J144,5,0)</f>
        <v>2</v>
      </c>
      <c r="T28" s="45">
        <f>VLOOKUP(C27:C90,February!A:J,5,0)</f>
        <v>4</v>
      </c>
      <c r="U28" s="85">
        <f>VLOOKUP(C27:C90,March!A:J,5,0)</f>
        <v>2</v>
      </c>
      <c r="V28" s="45">
        <f>VLOOKUP(C27:C90,April!A:J,5,0)</f>
        <v>2</v>
      </c>
      <c r="W28" s="45">
        <f>VLOOKUP(C27:C90,May!A:J,5,0)</f>
        <v>0</v>
      </c>
      <c r="X28" s="45">
        <f>VLOOKUP(C27:C90,June!A:J,5,0)</f>
        <v>0</v>
      </c>
      <c r="Y28" s="45">
        <f>VLOOKUP(C27:C90,July!A:J,5,0)</f>
        <v>1</v>
      </c>
      <c r="Z28" s="45">
        <f>VLOOKUP(C27:C90,August!A:J,5,0)</f>
        <v>0</v>
      </c>
      <c r="AA28" s="45">
        <f>VLOOKUP(C27:C90,September!A:J,5,0)</f>
        <v>0</v>
      </c>
      <c r="AB28" s="45">
        <f>VLOOKUP(C27:C90,October!A:J,5,0)</f>
        <v>0</v>
      </c>
      <c r="AC28" s="45">
        <f>VLOOKUP(C27:C90,November!A:J,5,0)</f>
        <v>1</v>
      </c>
      <c r="AD28" s="113">
        <f>VLOOKUP(C27:C90,December!A:J,5,0)</f>
        <v>0</v>
      </c>
      <c r="AE28" s="86">
        <f>IFERROR(E28/R28,0)</f>
        <v>21.833333333333332</v>
      </c>
      <c r="AF28" s="93">
        <f>SUM(AG28:AR28)</f>
        <v>2351</v>
      </c>
      <c r="AG28" s="45">
        <f>VLOOKUP(C27:C127,January!A43:J144,3,0)</f>
        <v>267</v>
      </c>
      <c r="AH28" s="45">
        <f>VLOOKUP(C27:C90,February!A:J,3,0)</f>
        <v>615</v>
      </c>
      <c r="AI28" s="85">
        <f>VLOOKUP(C27:C90,March!A:J,3,0)</f>
        <v>533</v>
      </c>
      <c r="AJ28" s="45">
        <f>VLOOKUP(C27:C90,April!A:J,3,0)</f>
        <v>530</v>
      </c>
      <c r="AK28" s="45">
        <f>VLOOKUP(C27:C90,May!A:J,3,0)</f>
        <v>0</v>
      </c>
      <c r="AL28" s="45">
        <f>VLOOKUP(C27:C90,June!A:J,3,0)</f>
        <v>0</v>
      </c>
      <c r="AM28" s="45">
        <f>VLOOKUP(C27:C90,July!A:J,3,0)</f>
        <v>180</v>
      </c>
      <c r="AN28" s="45">
        <f>VLOOKUP(C27:C90,August!A:J,3,0)</f>
        <v>0</v>
      </c>
      <c r="AO28" s="45">
        <f>VLOOKUP(C27:C90,September!A:J,3,0)</f>
        <v>0</v>
      </c>
      <c r="AP28" s="45">
        <f>VLOOKUP(C27:C90,October!A:J,3,0)</f>
        <v>0</v>
      </c>
      <c r="AQ28" s="45">
        <f>VLOOKUP(C27:C90,November!A:J,3,0)</f>
        <v>226</v>
      </c>
      <c r="AR28" s="113">
        <f>VLOOKUP(C27:C90,December!A:J,3,0)</f>
        <v>0</v>
      </c>
      <c r="AS28" s="93">
        <f>SUM(AT28:BE28)</f>
        <v>0</v>
      </c>
      <c r="AT28" s="85">
        <f>VLOOKUP(C27:C127,January!A:J,8,0)</f>
        <v>0</v>
      </c>
      <c r="AU28" s="45">
        <f>VLOOKUP(C27:C90,February!A:J,8,0)</f>
        <v>0</v>
      </c>
      <c r="AV28" s="45">
        <f>VLOOKUP(C27:C127,March!A:J,8,0)</f>
        <v>0</v>
      </c>
      <c r="AW28" s="45">
        <f>VLOOKUP(C27:C90,April!A:J,8,0)</f>
        <v>0</v>
      </c>
      <c r="AX28" s="45">
        <f>VLOOKUP(C27:C90,May!A:J,8,0)</f>
        <v>0</v>
      </c>
      <c r="AY28" s="45">
        <f>VLOOKUP(C27:C90,June!A:J,8,0)</f>
        <v>0</v>
      </c>
      <c r="AZ28" s="45">
        <f>VLOOKUP(C27:C90,July!A:J,8,0)</f>
        <v>0</v>
      </c>
      <c r="BA28" s="45">
        <f>VLOOKUP(C27:C90,August!A:J,8,0)</f>
        <v>0</v>
      </c>
      <c r="BB28" s="45">
        <f>VLOOKUP(C27:C90,September!A:J,8,0)</f>
        <v>0</v>
      </c>
      <c r="BC28" s="45">
        <f>VLOOKUP(C27:C90,October!A:J,8,0)</f>
        <v>0</v>
      </c>
      <c r="BD28" s="45">
        <f>VLOOKUP(C27:C90,November!A:J,8,0)</f>
        <v>0</v>
      </c>
      <c r="BE28" s="113">
        <f>VLOOKUP(C27:C90,December!A:J,8,0)</f>
        <v>0</v>
      </c>
      <c r="BF28" s="93">
        <f>SUM(BG28:BR28)</f>
        <v>0</v>
      </c>
      <c r="BG28" s="45">
        <f>VLOOKUP(C28:C90,January!A:J,9,0)</f>
        <v>0</v>
      </c>
      <c r="BH28" s="45">
        <f>VLOOKUP(C28:C90,February!A:J,9,0)</f>
        <v>0</v>
      </c>
      <c r="BI28" s="45">
        <f>VLOOKUP(C27:C90,March!A:J,9,0)</f>
        <v>0</v>
      </c>
      <c r="BJ28" s="45">
        <f>VLOOKUP(C27:C90,April!A:J,9,0)</f>
        <v>0</v>
      </c>
      <c r="BK28" s="45">
        <f>VLOOKUP(C27:C90,May!A:J,9,0)</f>
        <v>0</v>
      </c>
      <c r="BL28" s="45">
        <f>VLOOKUP(C27:C90,June!A:J,9,0)</f>
        <v>0</v>
      </c>
      <c r="BM28" s="45">
        <f>VLOOKUP(C27:C90,July!A:J,9,0)</f>
        <v>0</v>
      </c>
      <c r="BN28" s="45">
        <f>VLOOKUP(C27:C90,August!A:J,9,0)</f>
        <v>0</v>
      </c>
      <c r="BO28" s="45">
        <f>VLOOKUP(C27:C90,September!A:J,9,0)</f>
        <v>0</v>
      </c>
      <c r="BP28" s="45">
        <f>VLOOKUP(C27:C90,October!A:J,9,0)</f>
        <v>0</v>
      </c>
      <c r="BQ28" s="45">
        <f>VLOOKUP(C27:C90,November!A:J,9,0)</f>
        <v>0</v>
      </c>
      <c r="BR28" s="113">
        <f>VLOOKUP(C27:C90,December!A:J,9,0)</f>
        <v>0</v>
      </c>
      <c r="BS28" s="93">
        <f>SUM(BT28:CE28)</f>
        <v>1</v>
      </c>
      <c r="BT28" s="45">
        <f>VLOOKUP(C27:C90,January!A43:J144,10,0)</f>
        <v>0</v>
      </c>
      <c r="BU28" s="45">
        <f>VLOOKUP(C27:C90,February!A:J,10,0)</f>
        <v>0</v>
      </c>
      <c r="BV28" s="45">
        <f>VLOOKUP(C27:C90,March!A:J,10,0)</f>
        <v>0</v>
      </c>
      <c r="BW28" s="45">
        <f>VLOOKUP(C27:C90,April!A:J,10,0)</f>
        <v>1</v>
      </c>
      <c r="BX28" s="45">
        <f>VLOOKUP(C27:C90,May!A:J,10,0)</f>
        <v>0</v>
      </c>
      <c r="BY28" s="45">
        <f>VLOOKUP(C27:C90,June!A:J,10,0)</f>
        <v>0</v>
      </c>
      <c r="BZ28" s="45">
        <f>VLOOKUP(C27:C90,July!A:J,10,0)</f>
        <v>0</v>
      </c>
      <c r="CA28" s="45">
        <f>VLOOKUP(C27:C90,August!A:J,10,0)</f>
        <v>0</v>
      </c>
      <c r="CB28" s="136">
        <f>VLOOKUP(C27:C90,September!A:J,10,0)</f>
        <v>0</v>
      </c>
      <c r="CC28" s="136">
        <f>VLOOKUP(C27:C90,October!A:J,10,0)</f>
        <v>0</v>
      </c>
      <c r="CD28" s="136">
        <f>VLOOKUP(C27:C90,November!A:J,10,0)</f>
        <v>0</v>
      </c>
      <c r="CE28" s="79">
        <f>VLOOKUP(C27:C90,December!A:J,10,0)</f>
        <v>0</v>
      </c>
    </row>
    <row r="29" spans="1:83" s="44" customFormat="1">
      <c r="A29" s="109"/>
      <c r="B29" s="87"/>
      <c r="C29" s="104">
        <v>14</v>
      </c>
      <c r="D29" s="76" t="s">
        <v>74</v>
      </c>
      <c r="E29" s="94">
        <f>SUM(F29:Q29)</f>
        <v>247</v>
      </c>
      <c r="F29" s="42">
        <f>VLOOKUP(C28:C128,January!A3:J104,4,0)</f>
        <v>100</v>
      </c>
      <c r="G29" s="42">
        <f>VLOOKUP(C28:C91,February!A:J,4,0)</f>
        <v>147</v>
      </c>
      <c r="H29" s="42">
        <f>VLOOKUP(C28:C91,March!A:J,4,0)</f>
        <v>0</v>
      </c>
      <c r="I29" s="42">
        <f>VLOOKUP(C28:C91,April!A:J,4,0)</f>
        <v>0</v>
      </c>
      <c r="J29" s="42">
        <f>VLOOKUP(C28:C91,May!A:J,4,0)</f>
        <v>0</v>
      </c>
      <c r="K29" s="42">
        <f>VLOOKUP(C28:C91,June!A:J,4,0)</f>
        <v>0</v>
      </c>
      <c r="L29" s="42">
        <f>VLOOKUP(C28:C91,July!A:J,4,0)</f>
        <v>0</v>
      </c>
      <c r="M29" s="42">
        <f>VLOOKUP(C28:C91,August!A:J,4,0)</f>
        <v>0</v>
      </c>
      <c r="N29" s="42">
        <f>VLOOKUP(C28:C91,September!A:J,4,0)</f>
        <v>0</v>
      </c>
      <c r="O29" s="42">
        <f>VLOOKUP(C28:C91,October!A:J,4,0)</f>
        <v>0</v>
      </c>
      <c r="P29" s="42">
        <f>VLOOKUP(C28:C91,November!A:J,4,0)</f>
        <v>0</v>
      </c>
      <c r="Q29" s="71">
        <f>VLOOKUP(C28:C91,December!A:J,4,0)</f>
        <v>0</v>
      </c>
      <c r="R29" s="94">
        <f>SUM(S29:AD29)</f>
        <v>6</v>
      </c>
      <c r="S29" s="42">
        <f>VLOOKUP(C28:C128,January!A3:J104,5,0)</f>
        <v>2</v>
      </c>
      <c r="T29" s="42">
        <f>VLOOKUP(C28:C91,February!A:J,5,0)</f>
        <v>4</v>
      </c>
      <c r="U29" s="69">
        <f>VLOOKUP(C28:C91,March!A:J,5,0)</f>
        <v>0</v>
      </c>
      <c r="V29" s="42">
        <f>VLOOKUP(C28:C91,April!A:J,5,0)</f>
        <v>0</v>
      </c>
      <c r="W29" s="42">
        <f>VLOOKUP(C28:C91,May!A:J,5,0)</f>
        <v>0</v>
      </c>
      <c r="X29" s="42">
        <f>VLOOKUP(C28:C91,June!A:J,5,0)</f>
        <v>0</v>
      </c>
      <c r="Y29" s="42">
        <f>VLOOKUP(C28:C91,July!A:J,5,0)</f>
        <v>0</v>
      </c>
      <c r="Z29" s="42">
        <f>VLOOKUP(C28:C91,August!A:J,5,0)</f>
        <v>0</v>
      </c>
      <c r="AA29" s="42">
        <f>VLOOKUP(C28:C91,September!A:J,5,0)</f>
        <v>0</v>
      </c>
      <c r="AB29" s="42">
        <f>VLOOKUP(C28:C91,October!A:J,5,0)</f>
        <v>0</v>
      </c>
      <c r="AC29" s="42">
        <f>VLOOKUP(C28:C91,November!A:J,5,0)</f>
        <v>0</v>
      </c>
      <c r="AD29" s="71">
        <f>VLOOKUP(C28:C91,December!A:J,5,0)</f>
        <v>0</v>
      </c>
      <c r="AE29" s="73">
        <f>IFERROR(E29/R29,0)</f>
        <v>41.166666666666664</v>
      </c>
      <c r="AF29" s="94">
        <f>SUM(AG29:AR29)</f>
        <v>1973</v>
      </c>
      <c r="AG29" s="42">
        <f>VLOOKUP(C28:C128,January!A3:J104,3,0)</f>
        <v>702</v>
      </c>
      <c r="AH29" s="42">
        <f>VLOOKUP(C28:C91,February!A:J,3,0)</f>
        <v>1271</v>
      </c>
      <c r="AI29" s="69">
        <f>VLOOKUP(C28:C91,March!A:J,3,0)</f>
        <v>0</v>
      </c>
      <c r="AJ29" s="42">
        <f>VLOOKUP(C28:C91,April!A:J,3,0)</f>
        <v>0</v>
      </c>
      <c r="AK29" s="42">
        <f>VLOOKUP(C28:C91,May!A:J,3,0)</f>
        <v>0</v>
      </c>
      <c r="AL29" s="42">
        <f>VLOOKUP(C28:C91,June!A:J,3,0)</f>
        <v>0</v>
      </c>
      <c r="AM29" s="42">
        <f>VLOOKUP(C28:C91,July!A:J,3,0)</f>
        <v>0</v>
      </c>
      <c r="AN29" s="42">
        <f>VLOOKUP(C28:C91,August!A:J,3,0)</f>
        <v>0</v>
      </c>
      <c r="AO29" s="42">
        <f>VLOOKUP(C28:C91,September!A:J,3,0)</f>
        <v>0</v>
      </c>
      <c r="AP29" s="42">
        <f>VLOOKUP(C28:C91,October!A:J,3,0)</f>
        <v>0</v>
      </c>
      <c r="AQ29" s="42">
        <f>VLOOKUP(C28:C91,November!A:J,3,0)</f>
        <v>0</v>
      </c>
      <c r="AR29" s="71">
        <f>VLOOKUP(C28:C91,December!A:J,3,0)</f>
        <v>0</v>
      </c>
      <c r="AS29" s="94">
        <f>SUM(AT29:BE29)</f>
        <v>0</v>
      </c>
      <c r="AT29" s="69">
        <f>VLOOKUP(C28:C128,January!A:J,8,0)</f>
        <v>0</v>
      </c>
      <c r="AU29" s="42">
        <f>VLOOKUP(C28:C91,February!A:J,8,0)</f>
        <v>0</v>
      </c>
      <c r="AV29" s="42">
        <f>VLOOKUP(C28:C128,March!A:J,8,0)</f>
        <v>0</v>
      </c>
      <c r="AW29" s="42">
        <f>VLOOKUP(C28:C91,April!A:J,8,0)</f>
        <v>0</v>
      </c>
      <c r="AX29" s="42">
        <f>VLOOKUP(C28:C91,May!A:J,8,0)</f>
        <v>0</v>
      </c>
      <c r="AY29" s="42">
        <f>VLOOKUP(C28:C91,June!A:J,8,0)</f>
        <v>0</v>
      </c>
      <c r="AZ29" s="42">
        <f>VLOOKUP(C28:C91,July!A:J,8,0)</f>
        <v>0</v>
      </c>
      <c r="BA29" s="42">
        <f>VLOOKUP(C28:C91,August!A:J,8,0)</f>
        <v>0</v>
      </c>
      <c r="BB29" s="42">
        <f>VLOOKUP(C28:C91,September!A:J,8,0)</f>
        <v>0</v>
      </c>
      <c r="BC29" s="42">
        <f>VLOOKUP(C28:C91,October!A:J,8,0)</f>
        <v>0</v>
      </c>
      <c r="BD29" s="42">
        <f>VLOOKUP(C28:C91,November!A:J,8,0)</f>
        <v>0</v>
      </c>
      <c r="BE29" s="71">
        <f>VLOOKUP(C28:C91,December!A:J,8,0)</f>
        <v>0</v>
      </c>
      <c r="BF29" s="94">
        <f>SUM(BG29:BR29)</f>
        <v>0</v>
      </c>
      <c r="BG29" s="42">
        <f>VLOOKUP(C29:C91,January!A:J,9,0)</f>
        <v>0</v>
      </c>
      <c r="BH29" s="42">
        <f>VLOOKUP(C29:C91,February!A:J,9,0)</f>
        <v>0</v>
      </c>
      <c r="BI29" s="42">
        <f>VLOOKUP(C28:C91,March!A:J,9,0)</f>
        <v>0</v>
      </c>
      <c r="BJ29" s="42">
        <f>VLOOKUP(C28:C91,April!A:J,9,0)</f>
        <v>0</v>
      </c>
      <c r="BK29" s="42">
        <f>VLOOKUP(C28:C91,May!A:J,9,0)</f>
        <v>0</v>
      </c>
      <c r="BL29" s="42">
        <f>VLOOKUP(C28:C91,June!A:J,9,0)</f>
        <v>0</v>
      </c>
      <c r="BM29" s="42">
        <f>VLOOKUP(C28:C91,July!A:J,9,0)</f>
        <v>0</v>
      </c>
      <c r="BN29" s="42">
        <f>VLOOKUP(C28:C91,August!A:J,9,0)</f>
        <v>0</v>
      </c>
      <c r="BO29" s="42">
        <f>VLOOKUP(C28:C91,September!A:J,9,0)</f>
        <v>0</v>
      </c>
      <c r="BP29" s="42">
        <f>VLOOKUP(C28:C91,October!A:J,9,0)</f>
        <v>0</v>
      </c>
      <c r="BQ29" s="42">
        <f>VLOOKUP(C28:C91,November!A:J,9,0)</f>
        <v>0</v>
      </c>
      <c r="BR29" s="71">
        <f>VLOOKUP(C28:C91,December!A:J,9,0)</f>
        <v>0</v>
      </c>
      <c r="BS29" s="94">
        <f>SUM(BT29:CE29)</f>
        <v>4</v>
      </c>
      <c r="BT29" s="42">
        <f>VLOOKUP(C28:C91,January!A3:J104,10,0)</f>
        <v>2</v>
      </c>
      <c r="BU29" s="42">
        <f>VLOOKUP(C28:C91,February!A:J,10,0)</f>
        <v>2</v>
      </c>
      <c r="BV29" s="42">
        <f>VLOOKUP(C28:C91,March!A:J,10,0)</f>
        <v>0</v>
      </c>
      <c r="BW29" s="42">
        <f>VLOOKUP(C28:C91,April!A:J,10,0)</f>
        <v>0</v>
      </c>
      <c r="BX29" s="42">
        <f>VLOOKUP(C28:C91,May!A:J,10,0)</f>
        <v>0</v>
      </c>
      <c r="BY29" s="42">
        <f>VLOOKUP(C28:C91,June!A:J,10,0)</f>
        <v>0</v>
      </c>
      <c r="BZ29" s="42">
        <f>VLOOKUP(C28:C91,July!A:J,10,0)</f>
        <v>0</v>
      </c>
      <c r="CA29" s="42">
        <f>VLOOKUP(C28:C91,August!A:J,10,0)</f>
        <v>0</v>
      </c>
      <c r="CB29" s="41">
        <f>VLOOKUP(C28:C91,September!A:J,10,0)</f>
        <v>0</v>
      </c>
      <c r="CC29" s="41">
        <f>VLOOKUP(C28:C91,October!A:J,10,0)</f>
        <v>0</v>
      </c>
      <c r="CD29" s="41">
        <f>VLOOKUP(C28:C91,November!A:J,10,0)</f>
        <v>0</v>
      </c>
      <c r="CE29" s="78">
        <f>VLOOKUP(C28:C91,December!A:J,10,0)</f>
        <v>0</v>
      </c>
    </row>
    <row r="30" spans="1:83" s="44" customFormat="1">
      <c r="A30" s="108"/>
      <c r="B30" s="88"/>
      <c r="C30" s="105">
        <v>569</v>
      </c>
      <c r="D30" s="84" t="s">
        <v>91</v>
      </c>
      <c r="E30" s="93">
        <f>SUM(F30:Q30)</f>
        <v>240</v>
      </c>
      <c r="F30" s="45">
        <f>VLOOKUP(C29:C129,January!A44:J145,4,0)</f>
        <v>69</v>
      </c>
      <c r="G30" s="45">
        <f>VLOOKUP(C29:C92,February!A:J,4,0)</f>
        <v>115</v>
      </c>
      <c r="H30" s="45">
        <f>VLOOKUP(C29:C92,March!A:J,4,0)</f>
        <v>29</v>
      </c>
      <c r="I30" s="45">
        <f>VLOOKUP(C29:C92,April!A:J,4,0)</f>
        <v>0</v>
      </c>
      <c r="J30" s="45">
        <f>VLOOKUP(C29:C92,May!A:J,4,0)</f>
        <v>0</v>
      </c>
      <c r="K30" s="45">
        <f>VLOOKUP(C29:C92,June!A:J,4,0)</f>
        <v>0</v>
      </c>
      <c r="L30" s="45">
        <f>VLOOKUP(C29:C92,July!A:J,4,0)</f>
        <v>27</v>
      </c>
      <c r="M30" s="45">
        <f>VLOOKUP(C29:C92,August!A:J,4,0)</f>
        <v>0</v>
      </c>
      <c r="N30" s="45">
        <f>VLOOKUP(C29:C92,September!A:J,4,0)</f>
        <v>0</v>
      </c>
      <c r="O30" s="45">
        <f>VLOOKUP(C29:C92,October!A:J,4,0)</f>
        <v>0</v>
      </c>
      <c r="P30" s="45">
        <f>VLOOKUP(C29:C92,November!A:J,4,0)</f>
        <v>0</v>
      </c>
      <c r="Q30" s="113">
        <f>VLOOKUP(C29:C92,December!A:J,4,0)</f>
        <v>0</v>
      </c>
      <c r="R30" s="93">
        <f>SUM(S30:AD30)</f>
        <v>9</v>
      </c>
      <c r="S30" s="45">
        <f>VLOOKUP(C29:C129,January!A44:J145,5,0)</f>
        <v>4</v>
      </c>
      <c r="T30" s="45">
        <f>VLOOKUP(C29:C92,February!A:J,5,0)</f>
        <v>3</v>
      </c>
      <c r="U30" s="85">
        <f>VLOOKUP(C29:C92,March!A:J,5,0)</f>
        <v>1</v>
      </c>
      <c r="V30" s="45">
        <f>VLOOKUP(C29:C92,April!A:J,5,0)</f>
        <v>0</v>
      </c>
      <c r="W30" s="45">
        <f>VLOOKUP(C29:C92,May!A:J,5,0)</f>
        <v>0</v>
      </c>
      <c r="X30" s="45">
        <f>VLOOKUP(C29:C92,June!A:J,5,0)</f>
        <v>0</v>
      </c>
      <c r="Y30" s="45">
        <f>VLOOKUP(C29:C92,July!A:J,5,0)</f>
        <v>1</v>
      </c>
      <c r="Z30" s="45">
        <f>VLOOKUP(C29:C92,August!A:J,5,0)</f>
        <v>0</v>
      </c>
      <c r="AA30" s="45">
        <f>VLOOKUP(C29:C92,September!A:J,5,0)</f>
        <v>0</v>
      </c>
      <c r="AB30" s="45">
        <f>VLOOKUP(C29:C92,October!A:J,5,0)</f>
        <v>0</v>
      </c>
      <c r="AC30" s="45">
        <f>VLOOKUP(C29:C92,November!A:J,5,0)</f>
        <v>0</v>
      </c>
      <c r="AD30" s="113">
        <f>VLOOKUP(C29:C92,December!A:J,5,0)</f>
        <v>0</v>
      </c>
      <c r="AE30" s="86">
        <f>IFERROR(E30/R30,0)</f>
        <v>26.666666666666668</v>
      </c>
      <c r="AF30" s="93">
        <f>SUM(AG30:AR30)</f>
        <v>2329</v>
      </c>
      <c r="AG30" s="45">
        <f>VLOOKUP(C29:C129,January!A44:J145,3,0)</f>
        <v>734</v>
      </c>
      <c r="AH30" s="45">
        <f>VLOOKUP(C29:C92,February!A:J,3,0)</f>
        <v>1018</v>
      </c>
      <c r="AI30" s="85">
        <f>VLOOKUP(C29:C92,March!A:J,3,0)</f>
        <v>298</v>
      </c>
      <c r="AJ30" s="45">
        <f>VLOOKUP(C29:C92,April!A:J,3,0)</f>
        <v>0</v>
      </c>
      <c r="AK30" s="45">
        <f>VLOOKUP(C29:C92,May!A:J,3,0)</f>
        <v>0</v>
      </c>
      <c r="AL30" s="45">
        <f>VLOOKUP(C29:C92,June!A:J,3,0)</f>
        <v>0</v>
      </c>
      <c r="AM30" s="45">
        <f>VLOOKUP(C29:C92,July!A:J,3,0)</f>
        <v>279</v>
      </c>
      <c r="AN30" s="45">
        <f>VLOOKUP(C29:C92,August!A:J,3,0)</f>
        <v>0</v>
      </c>
      <c r="AO30" s="45">
        <f>VLOOKUP(C29:C92,September!A:J,3,0)</f>
        <v>0</v>
      </c>
      <c r="AP30" s="45">
        <f>VLOOKUP(C29:C92,October!A:J,3,0)</f>
        <v>0</v>
      </c>
      <c r="AQ30" s="45">
        <f>VLOOKUP(C29:C92,November!A:J,3,0)</f>
        <v>0</v>
      </c>
      <c r="AR30" s="113">
        <f>VLOOKUP(C29:C92,December!A:J,3,0)</f>
        <v>0</v>
      </c>
      <c r="AS30" s="93">
        <f>SUM(AT30:BE30)</f>
        <v>0</v>
      </c>
      <c r="AT30" s="85">
        <f>VLOOKUP(C29:C129,January!A:J,8,0)</f>
        <v>0</v>
      </c>
      <c r="AU30" s="45">
        <f>VLOOKUP(C29:C92,February!A:J,8,0)</f>
        <v>0</v>
      </c>
      <c r="AV30" s="45">
        <f>VLOOKUP(C29:C129,March!A:J,8,0)</f>
        <v>0</v>
      </c>
      <c r="AW30" s="45">
        <f>VLOOKUP(C29:C92,April!A:J,8,0)</f>
        <v>0</v>
      </c>
      <c r="AX30" s="45">
        <f>VLOOKUP(C29:C92,May!A:J,8,0)</f>
        <v>0</v>
      </c>
      <c r="AY30" s="45">
        <f>VLOOKUP(C29:C92,June!A:J,8,0)</f>
        <v>0</v>
      </c>
      <c r="AZ30" s="45">
        <f>VLOOKUP(C29:C92,July!A:J,8,0)</f>
        <v>0</v>
      </c>
      <c r="BA30" s="45">
        <f>VLOOKUP(C29:C92,August!A:J,8,0)</f>
        <v>0</v>
      </c>
      <c r="BB30" s="45">
        <f>VLOOKUP(C29:C92,September!A:J,8,0)</f>
        <v>0</v>
      </c>
      <c r="BC30" s="45">
        <f>VLOOKUP(C29:C92,October!A:J,8,0)</f>
        <v>0</v>
      </c>
      <c r="BD30" s="45">
        <f>VLOOKUP(C29:C92,November!A:J,8,0)</f>
        <v>0</v>
      </c>
      <c r="BE30" s="113">
        <f>VLOOKUP(C29:C92,December!A:J,8,0)</f>
        <v>0</v>
      </c>
      <c r="BF30" s="93">
        <f>SUM(BG30:BR30)</f>
        <v>1</v>
      </c>
      <c r="BG30" s="45">
        <f>VLOOKUP(C30:C92,January!A:J,9,0)</f>
        <v>0</v>
      </c>
      <c r="BH30" s="45">
        <f>VLOOKUP(C30:C92,February!A:J,9,0)</f>
        <v>1</v>
      </c>
      <c r="BI30" s="45">
        <f>VLOOKUP(C29:C92,March!A:J,9,0)</f>
        <v>0</v>
      </c>
      <c r="BJ30" s="45">
        <f>VLOOKUP(C29:C92,April!A:J,9,0)</f>
        <v>0</v>
      </c>
      <c r="BK30" s="45">
        <f>VLOOKUP(C29:C92,May!A:J,9,0)</f>
        <v>0</v>
      </c>
      <c r="BL30" s="45">
        <f>VLOOKUP(C29:C92,June!A:J,9,0)</f>
        <v>0</v>
      </c>
      <c r="BM30" s="45">
        <f>VLOOKUP(C29:C92,July!A:J,9,0)</f>
        <v>0</v>
      </c>
      <c r="BN30" s="45">
        <f>VLOOKUP(C29:C92,August!A:J,9,0)</f>
        <v>0</v>
      </c>
      <c r="BO30" s="45">
        <f>VLOOKUP(C29:C92,September!A:J,9,0)</f>
        <v>0</v>
      </c>
      <c r="BP30" s="45">
        <f>VLOOKUP(C29:C92,October!A:J,9,0)</f>
        <v>0</v>
      </c>
      <c r="BQ30" s="45">
        <f>VLOOKUP(C29:C92,November!A:J,9,0)</f>
        <v>0</v>
      </c>
      <c r="BR30" s="113">
        <f>VLOOKUP(C29:C92,December!A:J,9,0)</f>
        <v>0</v>
      </c>
      <c r="BS30" s="93">
        <f>SUM(BT30:CE30)</f>
        <v>0</v>
      </c>
      <c r="BT30" s="45">
        <f>VLOOKUP(C29:C92,January!A44:J145,10,0)</f>
        <v>0</v>
      </c>
      <c r="BU30" s="45">
        <f>VLOOKUP(C29:C92,February!A:J,10,0)</f>
        <v>0</v>
      </c>
      <c r="BV30" s="45">
        <f>VLOOKUP(C29:C92,March!A:J,10,0)</f>
        <v>0</v>
      </c>
      <c r="BW30" s="45">
        <f>VLOOKUP(C29:C92,April!A:J,10,0)</f>
        <v>0</v>
      </c>
      <c r="BX30" s="45">
        <f>VLOOKUP(C29:C92,May!A:J,10,0)</f>
        <v>0</v>
      </c>
      <c r="BY30" s="45">
        <f>VLOOKUP(C29:C92,June!A:J,10,0)</f>
        <v>0</v>
      </c>
      <c r="BZ30" s="45">
        <f>VLOOKUP(C29:C92,July!A:J,10,0)</f>
        <v>0</v>
      </c>
      <c r="CA30" s="45">
        <f>VLOOKUP(C29:C92,August!A:J,10,0)</f>
        <v>0</v>
      </c>
      <c r="CB30" s="136">
        <f>VLOOKUP(C29:C92,September!A:J,10,0)</f>
        <v>0</v>
      </c>
      <c r="CC30" s="136">
        <f>VLOOKUP(C29:C92,October!A:J,10,0)</f>
        <v>0</v>
      </c>
      <c r="CD30" s="136">
        <f>VLOOKUP(C29:C92,November!A:J,10,0)</f>
        <v>0</v>
      </c>
      <c r="CE30" s="79">
        <f>VLOOKUP(C29:C92,December!A:J,10,0)</f>
        <v>0</v>
      </c>
    </row>
    <row r="31" spans="1:83" s="44" customFormat="1">
      <c r="A31" s="110"/>
      <c r="B31" s="89"/>
      <c r="C31" s="153">
        <v>422</v>
      </c>
      <c r="D31" s="77" t="s">
        <v>155</v>
      </c>
      <c r="E31" s="94">
        <f>SUM(F31:Q31)</f>
        <v>231</v>
      </c>
      <c r="F31" s="42">
        <f>VLOOKUP(C30:C130,January!A38:J139,4,0)</f>
        <v>28</v>
      </c>
      <c r="G31" s="42">
        <f>VLOOKUP(C30:C93,February!A:J,4,0)</f>
        <v>98</v>
      </c>
      <c r="H31" s="42">
        <f>VLOOKUP(C30:C93,March!A:J,4,0)</f>
        <v>0</v>
      </c>
      <c r="I31" s="42">
        <f>VLOOKUP(C30:C93,April!A:J,4,0)</f>
        <v>105</v>
      </c>
      <c r="J31" s="42">
        <f>VLOOKUP(C30:C93,May!A:J,4,0)</f>
        <v>0</v>
      </c>
      <c r="K31" s="42">
        <f>VLOOKUP(C30:C93,June!A:J,4,0)</f>
        <v>0</v>
      </c>
      <c r="L31" s="42">
        <f>VLOOKUP(C30:C93,July!A:J,4,0)</f>
        <v>0</v>
      </c>
      <c r="M31" s="42">
        <f>VLOOKUP(C30:C93,August!A:J,4,0)</f>
        <v>0</v>
      </c>
      <c r="N31" s="42">
        <f>VLOOKUP(C30:C93,September!A:J,4,0)</f>
        <v>0</v>
      </c>
      <c r="O31" s="42">
        <f>VLOOKUP(C30:C93,October!A:J,4,0)</f>
        <v>0</v>
      </c>
      <c r="P31" s="42">
        <f>VLOOKUP(C30:C93,November!A:J,4,0)</f>
        <v>0</v>
      </c>
      <c r="Q31" s="71">
        <f>VLOOKUP(C30:C93,December!A:J,4,0)</f>
        <v>0</v>
      </c>
      <c r="R31" s="94">
        <f>SUM(S31:AD31)</f>
        <v>10</v>
      </c>
      <c r="S31" s="42">
        <f>VLOOKUP(C30:C130,January!A38:J139,5,0)</f>
        <v>2</v>
      </c>
      <c r="T31" s="42">
        <f>VLOOKUP(C30:C93,February!A:J,5,0)</f>
        <v>4</v>
      </c>
      <c r="U31" s="69">
        <f>VLOOKUP(C30:C93,March!A:J,5,0)</f>
        <v>0</v>
      </c>
      <c r="V31" s="42">
        <f>VLOOKUP(C30:C93,April!A:J,5,0)</f>
        <v>4</v>
      </c>
      <c r="W31" s="42">
        <f>VLOOKUP(C30:C93,May!A:J,5,0)</f>
        <v>0</v>
      </c>
      <c r="X31" s="42">
        <f>VLOOKUP(C30:C93,June!A:J,5,0)</f>
        <v>0</v>
      </c>
      <c r="Y31" s="42">
        <f>VLOOKUP(C30:C93,July!A:J,5,0)</f>
        <v>0</v>
      </c>
      <c r="Z31" s="42">
        <f>VLOOKUP(C30:C93,August!A:J,5,0)</f>
        <v>0</v>
      </c>
      <c r="AA31" s="42">
        <f>VLOOKUP(C30:C93,September!A:J,5,0)</f>
        <v>0</v>
      </c>
      <c r="AB31" s="42">
        <f>VLOOKUP(C30:C93,October!A:J,5,0)</f>
        <v>0</v>
      </c>
      <c r="AC31" s="42">
        <f>VLOOKUP(C30:C93,November!A:J,5,0)</f>
        <v>0</v>
      </c>
      <c r="AD31" s="71">
        <f>VLOOKUP(C30:C93,December!A:J,5,0)</f>
        <v>0</v>
      </c>
      <c r="AE31" s="73">
        <f>IFERROR(E31/R31,0)</f>
        <v>23.1</v>
      </c>
      <c r="AF31" s="94">
        <f>SUM(AG31:AR31)</f>
        <v>2163</v>
      </c>
      <c r="AG31" s="42">
        <f>VLOOKUP(C30:C130,January!A38:J139,3,0)</f>
        <v>301</v>
      </c>
      <c r="AH31" s="42">
        <f>VLOOKUP(C30:C93,February!A:J,3,0)</f>
        <v>839</v>
      </c>
      <c r="AI31" s="69">
        <f>VLOOKUP(C30:C93,March!A:J,3,0)</f>
        <v>0</v>
      </c>
      <c r="AJ31" s="42">
        <f>VLOOKUP(C30:C93,April!A:J,3,0)</f>
        <v>1023</v>
      </c>
      <c r="AK31" s="42">
        <f>VLOOKUP(C30:C93,May!A:J,3,0)</f>
        <v>0</v>
      </c>
      <c r="AL31" s="42">
        <f>VLOOKUP(C30:C93,June!A:J,3,0)</f>
        <v>0</v>
      </c>
      <c r="AM31" s="42">
        <f>VLOOKUP(C30:C93,July!A:J,3,0)</f>
        <v>0</v>
      </c>
      <c r="AN31" s="42">
        <f>VLOOKUP(C30:C93,August!A:J,3,0)</f>
        <v>0</v>
      </c>
      <c r="AO31" s="42">
        <f>VLOOKUP(C30:C93,September!A:J,3,0)</f>
        <v>0</v>
      </c>
      <c r="AP31" s="42">
        <f>VLOOKUP(C30:C93,October!A:J,3,0)</f>
        <v>0</v>
      </c>
      <c r="AQ31" s="42">
        <f>VLOOKUP(C30:C93,November!A:J,3,0)</f>
        <v>0</v>
      </c>
      <c r="AR31" s="71">
        <f>VLOOKUP(C30:C93,December!A:J,3,0)</f>
        <v>0</v>
      </c>
      <c r="AS31" s="94">
        <f>SUM(AT31:BE31)</f>
        <v>0</v>
      </c>
      <c r="AT31" s="69">
        <f>VLOOKUP(C30:C130,January!A:J,8,0)</f>
        <v>0</v>
      </c>
      <c r="AU31" s="42">
        <f>VLOOKUP(C30:C93,February!A:J,8,0)</f>
        <v>0</v>
      </c>
      <c r="AV31" s="42">
        <f>VLOOKUP(C30:C130,March!A:J,8,0)</f>
        <v>0</v>
      </c>
      <c r="AW31" s="42">
        <f>VLOOKUP(C30:C93,April!A:J,8,0)</f>
        <v>0</v>
      </c>
      <c r="AX31" s="42">
        <f>VLOOKUP(C30:C93,May!A:J,8,0)</f>
        <v>0</v>
      </c>
      <c r="AY31" s="42">
        <f>VLOOKUP(C30:C93,June!A:J,8,0)</f>
        <v>0</v>
      </c>
      <c r="AZ31" s="42">
        <f>VLOOKUP(C30:C93,July!A:J,8,0)</f>
        <v>0</v>
      </c>
      <c r="BA31" s="42">
        <f>VLOOKUP(C30:C93,August!A:J,8,0)</f>
        <v>0</v>
      </c>
      <c r="BB31" s="42">
        <f>VLOOKUP(C30:C93,September!A:J,8,0)</f>
        <v>0</v>
      </c>
      <c r="BC31" s="42">
        <f>VLOOKUP(C30:C93,October!A:J,8,0)</f>
        <v>0</v>
      </c>
      <c r="BD31" s="42">
        <f>VLOOKUP(C30:C93,November!A:J,8,0)</f>
        <v>0</v>
      </c>
      <c r="BE31" s="71">
        <f>VLOOKUP(C30:C93,December!A:J,8,0)</f>
        <v>0</v>
      </c>
      <c r="BF31" s="94">
        <f>SUM(BG31:BR31)</f>
        <v>0</v>
      </c>
      <c r="BG31" s="42">
        <f>VLOOKUP(C31:C93,January!A:J,9,0)</f>
        <v>0</v>
      </c>
      <c r="BH31" s="42">
        <f>VLOOKUP(C31:C93,February!A:J,9,0)</f>
        <v>0</v>
      </c>
      <c r="BI31" s="42">
        <f>VLOOKUP(C30:C93,March!A:J,9,0)</f>
        <v>0</v>
      </c>
      <c r="BJ31" s="42">
        <f>VLOOKUP(C30:C93,April!A:J,9,0)</f>
        <v>0</v>
      </c>
      <c r="BK31" s="42">
        <f>VLOOKUP(C30:C93,May!A:J,9,0)</f>
        <v>0</v>
      </c>
      <c r="BL31" s="42">
        <f>VLOOKUP(C30:C93,June!A:J,9,0)</f>
        <v>0</v>
      </c>
      <c r="BM31" s="42">
        <f>VLOOKUP(C30:C93,July!A:J,9,0)</f>
        <v>0</v>
      </c>
      <c r="BN31" s="42">
        <f>VLOOKUP(C30:C93,August!A:J,9,0)</f>
        <v>0</v>
      </c>
      <c r="BO31" s="42">
        <f>VLOOKUP(C30:C93,September!A:J,9,0)</f>
        <v>0</v>
      </c>
      <c r="BP31" s="42">
        <f>VLOOKUP(C30:C93,October!A:J,9,0)</f>
        <v>0</v>
      </c>
      <c r="BQ31" s="42">
        <f>VLOOKUP(C30:C93,November!A:J,9,0)</f>
        <v>0</v>
      </c>
      <c r="BR31" s="71">
        <f>VLOOKUP(C30:C93,December!A:J,9,0)</f>
        <v>0</v>
      </c>
      <c r="BS31" s="94">
        <f>SUM(BT31:CE31)</f>
        <v>3</v>
      </c>
      <c r="BT31" s="42">
        <f>VLOOKUP(C30:C93,January!A38:J139,10,0)</f>
        <v>0</v>
      </c>
      <c r="BU31" s="42">
        <f>VLOOKUP(C30:C93,February!A:J,10,0)</f>
        <v>2</v>
      </c>
      <c r="BV31" s="42">
        <f>VLOOKUP(C30:C93,March!A:J,10,0)</f>
        <v>0</v>
      </c>
      <c r="BW31" s="42">
        <f>VLOOKUP(C30:C93,April!A:J,10,0)</f>
        <v>1</v>
      </c>
      <c r="BX31" s="42">
        <f>VLOOKUP(C30:C93,May!A:J,10,0)</f>
        <v>0</v>
      </c>
      <c r="BY31" s="42">
        <f>VLOOKUP(C30:C93,June!A:J,10,0)</f>
        <v>0</v>
      </c>
      <c r="BZ31" s="42">
        <f>VLOOKUP(C30:C93,July!A:J,10,0)</f>
        <v>0</v>
      </c>
      <c r="CA31" s="42">
        <f>VLOOKUP(C30:C93,August!A:J,10,0)</f>
        <v>0</v>
      </c>
      <c r="CB31" s="41">
        <f>VLOOKUP(C30:C93,September!A:J,10,0)</f>
        <v>0</v>
      </c>
      <c r="CC31" s="41">
        <f>VLOOKUP(C30:C93,October!A:J,10,0)</f>
        <v>0</v>
      </c>
      <c r="CD31" s="41">
        <f>VLOOKUP(C30:C93,November!A:J,10,0)</f>
        <v>0</v>
      </c>
      <c r="CE31" s="78">
        <f>VLOOKUP(C30:C93,December!A:J,10,0)</f>
        <v>0</v>
      </c>
    </row>
    <row r="32" spans="1:83" s="44" customFormat="1">
      <c r="A32" s="109"/>
      <c r="B32" s="87"/>
      <c r="C32" s="105">
        <v>53</v>
      </c>
      <c r="D32" s="84" t="s">
        <v>78</v>
      </c>
      <c r="E32" s="93">
        <f>SUM(F32:Q32)</f>
        <v>162</v>
      </c>
      <c r="F32" s="45">
        <f>VLOOKUP(C31:C131,January!A8:J109,4,0)</f>
        <v>0</v>
      </c>
      <c r="G32" s="45">
        <f>VLOOKUP(C31:C94,February!A:J,4,0)</f>
        <v>57</v>
      </c>
      <c r="H32" s="45">
        <f>VLOOKUP(C31:C94,March!A:J,4,0)</f>
        <v>27</v>
      </c>
      <c r="I32" s="45">
        <f>VLOOKUP(C31:C94,April!A:J,4,0)</f>
        <v>28</v>
      </c>
      <c r="J32" s="45">
        <f>VLOOKUP(C31:C94,May!A:J,4,0)</f>
        <v>0</v>
      </c>
      <c r="K32" s="45">
        <f>VLOOKUP(C31:C94,June!A:J,4,0)</f>
        <v>0</v>
      </c>
      <c r="L32" s="45">
        <f>VLOOKUP(C31:C94,July!A:J,4,0)</f>
        <v>0</v>
      </c>
      <c r="M32" s="45">
        <f>VLOOKUP(C31:C94,August!A:J,4,0)</f>
        <v>0</v>
      </c>
      <c r="N32" s="45">
        <f>VLOOKUP(C31:C94,September!A:J,4,0)</f>
        <v>0</v>
      </c>
      <c r="O32" s="45">
        <f>VLOOKUP(C31:C94,October!A:J,4,0)</f>
        <v>0</v>
      </c>
      <c r="P32" s="45">
        <f>VLOOKUP(C31:C94,November!A:J,4,0)</f>
        <v>50</v>
      </c>
      <c r="Q32" s="113">
        <f>VLOOKUP(C31:C94,December!A:J,4,0)</f>
        <v>0</v>
      </c>
      <c r="R32" s="93">
        <f>SUM(S32:AD32)</f>
        <v>6</v>
      </c>
      <c r="S32" s="45">
        <f>VLOOKUP(C31:C131,January!A8:J109,5,0)</f>
        <v>0</v>
      </c>
      <c r="T32" s="45">
        <f>VLOOKUP(C31:C94,February!A:J,5,0)</f>
        <v>2</v>
      </c>
      <c r="U32" s="85">
        <f>VLOOKUP(C31:C94,March!A:J,5,0)</f>
        <v>1</v>
      </c>
      <c r="V32" s="45">
        <f>VLOOKUP(C31:C94,April!A:J,5,0)</f>
        <v>1</v>
      </c>
      <c r="W32" s="45">
        <f>VLOOKUP(C31:C94,May!A:J,5,0)</f>
        <v>0</v>
      </c>
      <c r="X32" s="45">
        <f>VLOOKUP(C31:C94,June!A:J,5,0)</f>
        <v>0</v>
      </c>
      <c r="Y32" s="45">
        <f>VLOOKUP(C31:C94,July!A:J,5,0)</f>
        <v>0</v>
      </c>
      <c r="Z32" s="45">
        <f>VLOOKUP(C31:C94,August!A:J,5,0)</f>
        <v>0</v>
      </c>
      <c r="AA32" s="45">
        <f>VLOOKUP(C31:C94,September!A:J,5,0)</f>
        <v>0</v>
      </c>
      <c r="AB32" s="45">
        <f>VLOOKUP(C31:C94,October!A:J,5,0)</f>
        <v>0</v>
      </c>
      <c r="AC32" s="45">
        <f>VLOOKUP(C31:C94,November!A:J,5,0)</f>
        <v>2</v>
      </c>
      <c r="AD32" s="113">
        <f>VLOOKUP(C31:C94,December!A:J,5,0)</f>
        <v>0</v>
      </c>
      <c r="AE32" s="86">
        <f>IFERROR(E32/R32,0)</f>
        <v>27</v>
      </c>
      <c r="AF32" s="93">
        <f>SUM(AG32:AR32)</f>
        <v>1628</v>
      </c>
      <c r="AG32" s="45">
        <f>VLOOKUP(C31:C131,January!A8:J109,3,0)</f>
        <v>0</v>
      </c>
      <c r="AH32" s="45">
        <f>VLOOKUP(C31:C94,February!A:J,3,0)</f>
        <v>537</v>
      </c>
      <c r="AI32" s="85">
        <f>VLOOKUP(C31:C94,March!A:J,3,0)</f>
        <v>286</v>
      </c>
      <c r="AJ32" s="45">
        <f>VLOOKUP(C31:C94,April!A:J,3,0)</f>
        <v>272</v>
      </c>
      <c r="AK32" s="45">
        <f>VLOOKUP(C31:C94,May!A:J,3,0)</f>
        <v>0</v>
      </c>
      <c r="AL32" s="45">
        <f>VLOOKUP(C31:C94,June!A:J,3,0)</f>
        <v>0</v>
      </c>
      <c r="AM32" s="45">
        <f>VLOOKUP(C31:C94,July!A:J,3,0)</f>
        <v>0</v>
      </c>
      <c r="AN32" s="45">
        <f>VLOOKUP(C31:C94,August!A:J,3,0)</f>
        <v>0</v>
      </c>
      <c r="AO32" s="45">
        <f>VLOOKUP(C31:C94,September!A:J,3,0)</f>
        <v>0</v>
      </c>
      <c r="AP32" s="45">
        <f>VLOOKUP(C31:C94,October!A:J,3,0)</f>
        <v>0</v>
      </c>
      <c r="AQ32" s="45">
        <f>VLOOKUP(C31:C94,November!A:J,3,0)</f>
        <v>533</v>
      </c>
      <c r="AR32" s="113">
        <f>VLOOKUP(C31:C94,December!A:J,3,0)</f>
        <v>0</v>
      </c>
      <c r="AS32" s="93">
        <f>SUM(AT32:BE32)</f>
        <v>0</v>
      </c>
      <c r="AT32" s="85">
        <f>VLOOKUP(C31:C131,January!A:J,8,0)</f>
        <v>0</v>
      </c>
      <c r="AU32" s="45">
        <f>VLOOKUP(C31:C94,February!A:J,8,0)</f>
        <v>0</v>
      </c>
      <c r="AV32" s="45">
        <f>VLOOKUP(C31:C131,March!A:J,8,0)</f>
        <v>0</v>
      </c>
      <c r="AW32" s="45">
        <f>VLOOKUP(C31:C94,April!A:J,8,0)</f>
        <v>0</v>
      </c>
      <c r="AX32" s="45">
        <f>VLOOKUP(C31:C94,May!A:J,8,0)</f>
        <v>0</v>
      </c>
      <c r="AY32" s="45">
        <f>VLOOKUP(C31:C94,June!A:J,8,0)</f>
        <v>0</v>
      </c>
      <c r="AZ32" s="45">
        <f>VLOOKUP(C31:C94,July!A:J,8,0)</f>
        <v>0</v>
      </c>
      <c r="BA32" s="45">
        <f>VLOOKUP(C31:C94,August!A:J,8,0)</f>
        <v>0</v>
      </c>
      <c r="BB32" s="45">
        <f>VLOOKUP(C31:C94,September!A:J,8,0)</f>
        <v>0</v>
      </c>
      <c r="BC32" s="45">
        <f>VLOOKUP(C31:C94,October!A:J,8,0)</f>
        <v>0</v>
      </c>
      <c r="BD32" s="45">
        <f>VLOOKUP(C31:C94,November!A:J,8,0)</f>
        <v>0</v>
      </c>
      <c r="BE32" s="113">
        <f>VLOOKUP(C31:C94,December!A:J,8,0)</f>
        <v>0</v>
      </c>
      <c r="BF32" s="93">
        <f>SUM(BG32:BR32)</f>
        <v>0</v>
      </c>
      <c r="BG32" s="45">
        <f>VLOOKUP(C32:C94,January!A:J,9,0)</f>
        <v>0</v>
      </c>
      <c r="BH32" s="45">
        <f>VLOOKUP(C32:C94,February!A:J,9,0)</f>
        <v>0</v>
      </c>
      <c r="BI32" s="45">
        <f>VLOOKUP(C31:C94,March!A:J,9,0)</f>
        <v>0</v>
      </c>
      <c r="BJ32" s="45">
        <f>VLOOKUP(C31:C94,April!A:J,9,0)</f>
        <v>0</v>
      </c>
      <c r="BK32" s="45">
        <f>VLOOKUP(C31:C94,May!A:J,9,0)</f>
        <v>0</v>
      </c>
      <c r="BL32" s="45">
        <f>VLOOKUP(C31:C94,June!A:J,9,0)</f>
        <v>0</v>
      </c>
      <c r="BM32" s="45">
        <f>VLOOKUP(C31:C94,July!A:J,9,0)</f>
        <v>0</v>
      </c>
      <c r="BN32" s="45">
        <f>VLOOKUP(C31:C94,August!A:J,9,0)</f>
        <v>0</v>
      </c>
      <c r="BO32" s="45">
        <f>VLOOKUP(C31:C94,September!A:J,9,0)</f>
        <v>0</v>
      </c>
      <c r="BP32" s="45">
        <f>VLOOKUP(C31:C94,October!A:J,9,0)</f>
        <v>0</v>
      </c>
      <c r="BQ32" s="45">
        <f>VLOOKUP(C31:C94,November!A:J,9,0)</f>
        <v>0</v>
      </c>
      <c r="BR32" s="113">
        <f>VLOOKUP(C31:C94,December!A:J,9,0)</f>
        <v>0</v>
      </c>
      <c r="BS32" s="93">
        <f>SUM(BT32:CE32)</f>
        <v>4</v>
      </c>
      <c r="BT32" s="45">
        <f>VLOOKUP(C31:C94,January!A8:J109,10,0)</f>
        <v>0</v>
      </c>
      <c r="BU32" s="45">
        <f>VLOOKUP(C31:C94,February!A:J,10,0)</f>
        <v>3</v>
      </c>
      <c r="BV32" s="45">
        <f>VLOOKUP(C31:C94,March!A:J,10,0)</f>
        <v>0</v>
      </c>
      <c r="BW32" s="45">
        <f>VLOOKUP(C31:C94,April!A:J,10,0)</f>
        <v>1</v>
      </c>
      <c r="BX32" s="45">
        <f>VLOOKUP(C31:C94,May!A:J,10,0)</f>
        <v>0</v>
      </c>
      <c r="BY32" s="45">
        <f>VLOOKUP(C31:C94,June!A:J,10,0)</f>
        <v>0</v>
      </c>
      <c r="BZ32" s="45">
        <f>VLOOKUP(C31:C94,July!A:J,10,0)</f>
        <v>0</v>
      </c>
      <c r="CA32" s="45">
        <f>VLOOKUP(C31:C94,August!A:J,10,0)</f>
        <v>0</v>
      </c>
      <c r="CB32" s="136">
        <f>VLOOKUP(C31:C94,September!A:J,10,0)</f>
        <v>0</v>
      </c>
      <c r="CC32" s="136">
        <f>VLOOKUP(C31:C94,October!A:J,10,0)</f>
        <v>0</v>
      </c>
      <c r="CD32" s="136">
        <f>VLOOKUP(C31:C94,November!A:J,10,0)</f>
        <v>0</v>
      </c>
      <c r="CE32" s="79">
        <f>VLOOKUP(C31:C94,December!A:J,10,0)</f>
        <v>0</v>
      </c>
    </row>
    <row r="33" spans="1:85" s="44" customFormat="1">
      <c r="A33" s="111"/>
      <c r="B33" s="90"/>
      <c r="C33" s="107">
        <v>197</v>
      </c>
      <c r="D33" s="77" t="s">
        <v>275</v>
      </c>
      <c r="E33" s="94">
        <f>SUM(F33:Q33)</f>
        <v>125</v>
      </c>
      <c r="F33" s="42">
        <f>VLOOKUP(C32:C132,January!A26:J127,4,0)</f>
        <v>0</v>
      </c>
      <c r="G33" s="42">
        <f>VLOOKUP(C32:C95,February!A:J,4,0)</f>
        <v>0</v>
      </c>
      <c r="H33" s="42">
        <f>VLOOKUP(C32:C95,March!A:J,4,0)</f>
        <v>0</v>
      </c>
      <c r="I33" s="42">
        <f>VLOOKUP(C32:C95,April!A:J,4,0)</f>
        <v>0</v>
      </c>
      <c r="J33" s="42">
        <f>VLOOKUP(C32:C95,May!A:J,4,0)</f>
        <v>0</v>
      </c>
      <c r="K33" s="42">
        <f>VLOOKUP(C32:C95,June!A:J,4,0)</f>
        <v>17</v>
      </c>
      <c r="L33" s="42">
        <f>VLOOKUP(C32:C95,July!A:J,4,0)</f>
        <v>0</v>
      </c>
      <c r="M33" s="42">
        <f>VLOOKUP(C32:C95,August!A:J,4,0)</f>
        <v>20</v>
      </c>
      <c r="N33" s="42">
        <f>VLOOKUP(C32:C95,September!A:J,4,0)</f>
        <v>40</v>
      </c>
      <c r="O33" s="42">
        <f>VLOOKUP(C32:C95,October!A:J,4,0)</f>
        <v>48</v>
      </c>
      <c r="P33" s="42">
        <f>VLOOKUP(C32:C95,November!A:J,4,0)</f>
        <v>0</v>
      </c>
      <c r="Q33" s="71">
        <f>VLOOKUP(C32:C95,December!A:J,4,0)</f>
        <v>0</v>
      </c>
      <c r="R33" s="94">
        <f>SUM(S33:AD33)</f>
        <v>5</v>
      </c>
      <c r="S33" s="42">
        <f>VLOOKUP(C32:C132,January!A26:J127,5,0)</f>
        <v>0</v>
      </c>
      <c r="T33" s="42">
        <f>VLOOKUP(C32:C95,February!A:J,5,0)</f>
        <v>0</v>
      </c>
      <c r="U33" s="69">
        <f>VLOOKUP(C32:C95,March!A:J,5,0)</f>
        <v>0</v>
      </c>
      <c r="V33" s="42">
        <f>VLOOKUP(C32:C95,April!A:J,5,0)</f>
        <v>0</v>
      </c>
      <c r="W33" s="42">
        <f>VLOOKUP(C32:C95,May!A:J,5,0)</f>
        <v>0</v>
      </c>
      <c r="X33" s="42">
        <f>VLOOKUP(C32:C95,June!A:J,5,0)</f>
        <v>1</v>
      </c>
      <c r="Y33" s="42">
        <f>VLOOKUP(C32:C95,July!A:J,5,0)</f>
        <v>0</v>
      </c>
      <c r="Z33" s="42">
        <f>VLOOKUP(C32:C95,August!A:J,5,0)</f>
        <v>1</v>
      </c>
      <c r="AA33" s="42">
        <f>VLOOKUP(C32:C95,September!A:J,5,0)</f>
        <v>1</v>
      </c>
      <c r="AB33" s="42">
        <f>VLOOKUP(C32:C95,October!A:J,5,0)</f>
        <v>2</v>
      </c>
      <c r="AC33" s="42">
        <f>VLOOKUP(C32:C95,November!A:J,5,0)</f>
        <v>0</v>
      </c>
      <c r="AD33" s="71">
        <f>VLOOKUP(C32:C95,December!A:J,5,0)</f>
        <v>0</v>
      </c>
      <c r="AE33" s="73">
        <f>IFERROR(E33/R33,0)</f>
        <v>25</v>
      </c>
      <c r="AF33" s="94">
        <f>SUM(AG33:AR33)</f>
        <v>1118</v>
      </c>
      <c r="AG33" s="42">
        <f>VLOOKUP(C32:C132,January!A26:J127,3,0)</f>
        <v>0</v>
      </c>
      <c r="AH33" s="42">
        <f>VLOOKUP(C32:C95,February!A:J,3,0)</f>
        <v>0</v>
      </c>
      <c r="AI33" s="69">
        <f>VLOOKUP(C32:C95,March!A:J,3,0)</f>
        <v>0</v>
      </c>
      <c r="AJ33" s="42">
        <f>VLOOKUP(C32:C95,April!A:J,3,0)</f>
        <v>0</v>
      </c>
      <c r="AK33" s="42">
        <f>VLOOKUP(C32:C95,May!A:J,3,0)</f>
        <v>0</v>
      </c>
      <c r="AL33" s="42">
        <f>VLOOKUP(C32:C95,June!A:J,3,0)</f>
        <v>160</v>
      </c>
      <c r="AM33" s="42">
        <f>VLOOKUP(C32:C95,July!A:J,3,0)</f>
        <v>0</v>
      </c>
      <c r="AN33" s="42">
        <f>VLOOKUP(C32:C95,August!A:J,3,0)</f>
        <v>246</v>
      </c>
      <c r="AO33" s="42">
        <f>VLOOKUP(C32:C95,September!A:J,3,0)</f>
        <v>281</v>
      </c>
      <c r="AP33" s="42">
        <f>VLOOKUP(C32:C95,October!A:J,3,0)</f>
        <v>431</v>
      </c>
      <c r="AQ33" s="42">
        <f>VLOOKUP(C32:C95,November!A:J,3,0)</f>
        <v>0</v>
      </c>
      <c r="AR33" s="71">
        <f>VLOOKUP(C32:C95,December!A:J,3,0)</f>
        <v>0</v>
      </c>
      <c r="AS33" s="94">
        <f>SUM(AT33:BE33)</f>
        <v>0</v>
      </c>
      <c r="AT33" s="69">
        <f>VLOOKUP(C32:C132,January!A:J,8,0)</f>
        <v>0</v>
      </c>
      <c r="AU33" s="42">
        <f>VLOOKUP(C32:C95,February!A:J,8,0)</f>
        <v>0</v>
      </c>
      <c r="AV33" s="42">
        <f>VLOOKUP(C32:C132,March!A:J,8,0)</f>
        <v>0</v>
      </c>
      <c r="AW33" s="42">
        <f>VLOOKUP(C32:C95,April!A:J,8,0)</f>
        <v>0</v>
      </c>
      <c r="AX33" s="42">
        <f>VLOOKUP(C32:C95,May!A:J,8,0)</f>
        <v>0</v>
      </c>
      <c r="AY33" s="42">
        <f>VLOOKUP(C32:C95,June!A:J,8,0)</f>
        <v>0</v>
      </c>
      <c r="AZ33" s="42">
        <f>VLOOKUP(C32:C95,July!A:J,8,0)</f>
        <v>0</v>
      </c>
      <c r="BA33" s="42">
        <f>VLOOKUP(C32:C95,August!A:J,8,0)</f>
        <v>0</v>
      </c>
      <c r="BB33" s="42">
        <f>VLOOKUP(C32:C95,September!A:J,8,0)</f>
        <v>0</v>
      </c>
      <c r="BC33" s="42">
        <f>VLOOKUP(C32:C95,October!A:J,8,0)</f>
        <v>0</v>
      </c>
      <c r="BD33" s="42">
        <f>VLOOKUP(C32:C95,November!A:J,8,0)</f>
        <v>0</v>
      </c>
      <c r="BE33" s="71">
        <f>VLOOKUP(C32:C95,December!A:J,8,0)</f>
        <v>0</v>
      </c>
      <c r="BF33" s="94">
        <f>SUM(BG33:BR33)</f>
        <v>0</v>
      </c>
      <c r="BG33" s="42">
        <f>VLOOKUP(C33:C95,January!A:J,9,0)</f>
        <v>0</v>
      </c>
      <c r="BH33" s="42">
        <f>VLOOKUP(C33:C95,February!A:J,9,0)</f>
        <v>0</v>
      </c>
      <c r="BI33" s="42">
        <f>VLOOKUP(C32:C95,March!A:J,9,0)</f>
        <v>0</v>
      </c>
      <c r="BJ33" s="42">
        <f>VLOOKUP(C32:C95,April!A:J,9,0)</f>
        <v>0</v>
      </c>
      <c r="BK33" s="42">
        <f>VLOOKUP(C32:C95,May!A:J,9,0)</f>
        <v>0</v>
      </c>
      <c r="BL33" s="42">
        <f>VLOOKUP(C32:C95,June!A:J,9,0)</f>
        <v>0</v>
      </c>
      <c r="BM33" s="42">
        <f>VLOOKUP(C32:C95,July!A:J,9,0)</f>
        <v>0</v>
      </c>
      <c r="BN33" s="42">
        <f>VLOOKUP(C32:C95,August!A:J,9,0)</f>
        <v>0</v>
      </c>
      <c r="BO33" s="42">
        <f>VLOOKUP(C32:C95,September!A:J,9,0)</f>
        <v>0</v>
      </c>
      <c r="BP33" s="42">
        <f>VLOOKUP(C32:C95,October!A:J,9,0)</f>
        <v>0</v>
      </c>
      <c r="BQ33" s="42">
        <f>VLOOKUP(C32:C95,November!A:J,9,0)</f>
        <v>0</v>
      </c>
      <c r="BR33" s="71">
        <f>VLOOKUP(C32:C95,December!A:J,9,0)</f>
        <v>0</v>
      </c>
      <c r="BS33" s="94">
        <f>SUM(BT33:CE33)</f>
        <v>0</v>
      </c>
      <c r="BT33" s="42">
        <f>VLOOKUP(C32:C95,January!A26:J127,10,0)</f>
        <v>0</v>
      </c>
      <c r="BU33" s="42">
        <f>VLOOKUP(C32:C95,February!A:J,10,0)</f>
        <v>0</v>
      </c>
      <c r="BV33" s="42">
        <f>VLOOKUP(C32:C95,March!A:J,10,0)</f>
        <v>0</v>
      </c>
      <c r="BW33" s="42">
        <f>VLOOKUP(C32:C95,April!A:J,10,0)</f>
        <v>0</v>
      </c>
      <c r="BX33" s="42">
        <f>VLOOKUP(C32:C95,May!A:J,10,0)</f>
        <v>0</v>
      </c>
      <c r="BY33" s="42">
        <f>VLOOKUP(C32:C95,June!A:J,10,0)</f>
        <v>0</v>
      </c>
      <c r="BZ33" s="42">
        <f>VLOOKUP(C32:C95,July!A:J,10,0)</f>
        <v>0</v>
      </c>
      <c r="CA33" s="42">
        <f>VLOOKUP(C32:C95,August!A:J,10,0)</f>
        <v>0</v>
      </c>
      <c r="CB33" s="41">
        <f>VLOOKUP(C32:C95,September!A:J,10,0)</f>
        <v>0</v>
      </c>
      <c r="CC33" s="41">
        <f>VLOOKUP(C32:C95,October!A:J,10,0)</f>
        <v>0</v>
      </c>
      <c r="CD33" s="41">
        <f>VLOOKUP(C32:C95,November!A:J,10,0)</f>
        <v>0</v>
      </c>
      <c r="CE33" s="78">
        <f>VLOOKUP(C32:C95,December!A:J,10,0)</f>
        <v>0</v>
      </c>
    </row>
    <row r="34" spans="1:85" s="44" customFormat="1">
      <c r="A34" s="111"/>
      <c r="B34" s="90"/>
      <c r="C34" s="105">
        <v>777</v>
      </c>
      <c r="D34" s="84" t="s">
        <v>284</v>
      </c>
      <c r="E34" s="93">
        <f>SUM(F34:Q34)</f>
        <v>122</v>
      </c>
      <c r="F34" s="45">
        <f>VLOOKUP(C33:C133,January!A48:J149,4,0)</f>
        <v>0</v>
      </c>
      <c r="G34" s="45">
        <f>VLOOKUP(C33:C96,February!A:J,4,0)</f>
        <v>0</v>
      </c>
      <c r="H34" s="45">
        <f>VLOOKUP(C33:C96,March!A:J,4,0)</f>
        <v>0</v>
      </c>
      <c r="I34" s="45">
        <f>VLOOKUP(C33:C96,April!A:J,4,0)</f>
        <v>0</v>
      </c>
      <c r="J34" s="45">
        <f>VLOOKUP(C33:C96,May!A:J,4,0)</f>
        <v>0</v>
      </c>
      <c r="K34" s="45">
        <f>VLOOKUP(C33:C96,June!A:J,4,0)</f>
        <v>0</v>
      </c>
      <c r="L34" s="45">
        <f>VLOOKUP(C33:C96,July!A:J,4,0)</f>
        <v>0</v>
      </c>
      <c r="M34" s="45">
        <f>VLOOKUP(C33:C96,August!A:J,4,0)</f>
        <v>0</v>
      </c>
      <c r="N34" s="45">
        <f>VLOOKUP(C33:C96,September!A:J,4,0)</f>
        <v>0</v>
      </c>
      <c r="O34" s="45">
        <f>VLOOKUP(C33:C96,October!A:J,4,0)</f>
        <v>74</v>
      </c>
      <c r="P34" s="45">
        <f>VLOOKUP(C33:C96,November!A:J,4,0)</f>
        <v>48</v>
      </c>
      <c r="Q34" s="113">
        <f>VLOOKUP(C33:C96,December!A:J,4,0)</f>
        <v>0</v>
      </c>
      <c r="R34" s="93">
        <f>SUM(S34:AD34)</f>
        <v>4</v>
      </c>
      <c r="S34" s="45">
        <f>VLOOKUP(C33:C133,January!A48:J149,5,0)</f>
        <v>0</v>
      </c>
      <c r="T34" s="45">
        <f>VLOOKUP(C33:C96,February!A:J,5,0)</f>
        <v>0</v>
      </c>
      <c r="U34" s="85">
        <f>VLOOKUP(C33:C96,March!A:J,5,0)</f>
        <v>0</v>
      </c>
      <c r="V34" s="45">
        <f>VLOOKUP(C33:C96,April!A:J,5,0)</f>
        <v>0</v>
      </c>
      <c r="W34" s="45">
        <f>VLOOKUP(C33:C96,May!A:J,5,0)</f>
        <v>0</v>
      </c>
      <c r="X34" s="45">
        <f>VLOOKUP(C33:C96,June!A:J,5,0)</f>
        <v>0</v>
      </c>
      <c r="Y34" s="45">
        <f>VLOOKUP(C33:C96,July!A:J,5,0)</f>
        <v>0</v>
      </c>
      <c r="Z34" s="45">
        <f>VLOOKUP(C33:C96,August!A:J,5,0)</f>
        <v>0</v>
      </c>
      <c r="AA34" s="45">
        <f>VLOOKUP(C33:C96,September!A:J,5,0)</f>
        <v>0</v>
      </c>
      <c r="AB34" s="45">
        <f>VLOOKUP(C33:C96,October!A:J,5,0)</f>
        <v>2</v>
      </c>
      <c r="AC34" s="45">
        <f>VLOOKUP(C33:C96,November!A:J,5,0)</f>
        <v>2</v>
      </c>
      <c r="AD34" s="113">
        <f>VLOOKUP(C33:C96,December!A:J,5,0)</f>
        <v>0</v>
      </c>
      <c r="AE34" s="86">
        <f>IFERROR(E34/R34,0)</f>
        <v>30.5</v>
      </c>
      <c r="AF34" s="93">
        <f>SUM(AG34:AR34)</f>
        <v>1094</v>
      </c>
      <c r="AG34" s="45">
        <f>VLOOKUP(C33:C133,January!A48:J149,3,0)</f>
        <v>0</v>
      </c>
      <c r="AH34" s="45">
        <f>VLOOKUP(C33:C96,February!A:J,3,0)</f>
        <v>0</v>
      </c>
      <c r="AI34" s="85">
        <f>VLOOKUP(C33:C96,March!A:J,3,0)</f>
        <v>0</v>
      </c>
      <c r="AJ34" s="45">
        <f>VLOOKUP(C33:C96,April!A:J,3,0)</f>
        <v>0</v>
      </c>
      <c r="AK34" s="45">
        <f>VLOOKUP(C33:C96,May!A:J,3,0)</f>
        <v>0</v>
      </c>
      <c r="AL34" s="45">
        <f>VLOOKUP(C33:C96,June!A:J,3,0)</f>
        <v>0</v>
      </c>
      <c r="AM34" s="45">
        <f>VLOOKUP(C33:C96,July!A:J,3,0)</f>
        <v>0</v>
      </c>
      <c r="AN34" s="45">
        <f>VLOOKUP(C33:C96,August!A:J,3,0)</f>
        <v>0</v>
      </c>
      <c r="AO34" s="45">
        <f>VLOOKUP(C33:C96,September!A:J,3,0)</f>
        <v>0</v>
      </c>
      <c r="AP34" s="45">
        <f>VLOOKUP(C33:C96,October!A:J,3,0)</f>
        <v>606</v>
      </c>
      <c r="AQ34" s="45">
        <f>VLOOKUP(C33:C96,November!A:J,3,0)</f>
        <v>488</v>
      </c>
      <c r="AR34" s="113">
        <f>VLOOKUP(C33:C96,December!A:J,3,0)</f>
        <v>0</v>
      </c>
      <c r="AS34" s="93">
        <f>SUM(AT34:BE34)</f>
        <v>0</v>
      </c>
      <c r="AT34" s="85">
        <f>VLOOKUP(C33:C133,January!A:J,8,0)</f>
        <v>0</v>
      </c>
      <c r="AU34" s="45">
        <f>VLOOKUP(C33:C96,February!A:J,8,0)</f>
        <v>0</v>
      </c>
      <c r="AV34" s="45">
        <f>VLOOKUP(C33:C133,March!A:J,8,0)</f>
        <v>0</v>
      </c>
      <c r="AW34" s="45">
        <f>VLOOKUP(C33:C96,April!A:J,8,0)</f>
        <v>0</v>
      </c>
      <c r="AX34" s="45">
        <f>VLOOKUP(C33:C96,May!A:J,8,0)</f>
        <v>0</v>
      </c>
      <c r="AY34" s="45">
        <f>VLOOKUP(C33:C96,June!A:J,8,0)</f>
        <v>0</v>
      </c>
      <c r="AZ34" s="45">
        <f>VLOOKUP(C33:C96,July!A:J,8,0)</f>
        <v>0</v>
      </c>
      <c r="BA34" s="45">
        <f>VLOOKUP(C33:C96,August!A:J,8,0)</f>
        <v>0</v>
      </c>
      <c r="BB34" s="45">
        <f>VLOOKUP(C33:C96,September!A:J,8,0)</f>
        <v>0</v>
      </c>
      <c r="BC34" s="45">
        <f>VLOOKUP(C33:C96,October!A:J,8,0)</f>
        <v>0</v>
      </c>
      <c r="BD34" s="45">
        <f>VLOOKUP(C33:C96,November!A:J,8,0)</f>
        <v>0</v>
      </c>
      <c r="BE34" s="113">
        <f>VLOOKUP(C33:C96,December!A:J,8,0)</f>
        <v>0</v>
      </c>
      <c r="BF34" s="93">
        <f>SUM(BG34:BR34)</f>
        <v>0</v>
      </c>
      <c r="BG34" s="45">
        <f>VLOOKUP(C34:C96,January!A:J,9,0)</f>
        <v>0</v>
      </c>
      <c r="BH34" s="45">
        <f>VLOOKUP(C34:C96,February!A:J,9,0)</f>
        <v>0</v>
      </c>
      <c r="BI34" s="45">
        <f>VLOOKUP(C33:C96,March!A:J,9,0)</f>
        <v>0</v>
      </c>
      <c r="BJ34" s="45">
        <f>VLOOKUP(C33:C96,April!A:J,9,0)</f>
        <v>0</v>
      </c>
      <c r="BK34" s="45">
        <f>VLOOKUP(C33:C96,May!A:J,9,0)</f>
        <v>0</v>
      </c>
      <c r="BL34" s="45">
        <f>VLOOKUP(C33:C96,June!A:J,9,0)</f>
        <v>0</v>
      </c>
      <c r="BM34" s="45">
        <f>VLOOKUP(C33:C96,July!A:J,9,0)</f>
        <v>0</v>
      </c>
      <c r="BN34" s="45">
        <f>VLOOKUP(C33:C96,August!A:J,9,0)</f>
        <v>0</v>
      </c>
      <c r="BO34" s="45">
        <f>VLOOKUP(C33:C96,September!A:J,9,0)</f>
        <v>0</v>
      </c>
      <c r="BP34" s="45">
        <f>VLOOKUP(C33:C96,October!A:J,9,0)</f>
        <v>0</v>
      </c>
      <c r="BQ34" s="45">
        <f>VLOOKUP(C33:C96,November!A:J,9,0)</f>
        <v>0</v>
      </c>
      <c r="BR34" s="113">
        <f>VLOOKUP(C33:C96,December!A:J,9,0)</f>
        <v>0</v>
      </c>
      <c r="BS34" s="93">
        <f>SUM(BT34:CE34)</f>
        <v>3</v>
      </c>
      <c r="BT34" s="45">
        <f>VLOOKUP(C33:C96,January!A48:J149,10,0)</f>
        <v>0</v>
      </c>
      <c r="BU34" s="45">
        <f>VLOOKUP(C33:C96,February!A:J,10,0)</f>
        <v>0</v>
      </c>
      <c r="BV34" s="45">
        <f>VLOOKUP(C33:C96,March!A:J,10,0)</f>
        <v>0</v>
      </c>
      <c r="BW34" s="45">
        <f>VLOOKUP(C33:C96,April!A:J,10,0)</f>
        <v>0</v>
      </c>
      <c r="BX34" s="45">
        <f>VLOOKUP(C33:C96,May!A:J,10,0)</f>
        <v>0</v>
      </c>
      <c r="BY34" s="45">
        <f>VLOOKUP(C33:C96,June!A:J,10,0)</f>
        <v>0</v>
      </c>
      <c r="BZ34" s="45">
        <f>VLOOKUP(C33:C96,July!A:J,10,0)</f>
        <v>0</v>
      </c>
      <c r="CA34" s="45">
        <f>VLOOKUP(C33:C96,August!A:J,10,0)</f>
        <v>0</v>
      </c>
      <c r="CB34" s="136">
        <f>VLOOKUP(C33:C96,September!A:J,10,0)</f>
        <v>0</v>
      </c>
      <c r="CC34" s="136">
        <f>VLOOKUP(C33:C96,October!A:J,10,0)</f>
        <v>3</v>
      </c>
      <c r="CD34" s="136">
        <f>VLOOKUP(C33:C96,November!A:J,10,0)</f>
        <v>0</v>
      </c>
      <c r="CE34" s="79">
        <f>VLOOKUP(C33:C96,December!A:J,10,0)</f>
        <v>0</v>
      </c>
    </row>
    <row r="35" spans="1:85" s="44" customFormat="1">
      <c r="A35" s="112"/>
      <c r="B35" s="91"/>
      <c r="C35" s="104" t="s">
        <v>93</v>
      </c>
      <c r="D35" s="76" t="s">
        <v>94</v>
      </c>
      <c r="E35" s="94">
        <f>SUM(F35:Q35)</f>
        <v>106</v>
      </c>
      <c r="F35" s="42">
        <f>VLOOKUP(C34:C134,January!A50:J151,4,0)</f>
        <v>21</v>
      </c>
      <c r="G35" s="42">
        <f>VLOOKUP(C34:C97,February!A:J,4,0)</f>
        <v>0</v>
      </c>
      <c r="H35" s="42">
        <f>VLOOKUP(C34:C97,March!A:J,4,0)</f>
        <v>0</v>
      </c>
      <c r="I35" s="42">
        <f>VLOOKUP(C34:C97,April!A:J,4,0)</f>
        <v>0</v>
      </c>
      <c r="J35" s="42">
        <f>VLOOKUP(C34:C97,May!A:J,4,0)</f>
        <v>0</v>
      </c>
      <c r="K35" s="42">
        <f>VLOOKUP(C34:C97,June!A:J,4,0)</f>
        <v>32</v>
      </c>
      <c r="L35" s="42">
        <f>VLOOKUP(C34:C97,July!A:J,4,0)</f>
        <v>22</v>
      </c>
      <c r="M35" s="42">
        <f>VLOOKUP(C34:C97,August!A:J,4,0)</f>
        <v>0</v>
      </c>
      <c r="N35" s="42">
        <f>VLOOKUP(C34:C97,September!A:J,4,0)</f>
        <v>31</v>
      </c>
      <c r="O35" s="42">
        <f>VLOOKUP(C34:C97,October!A:J,4,0)</f>
        <v>0</v>
      </c>
      <c r="P35" s="42">
        <f>VLOOKUP(C34:C97,November!A:J,4,0)</f>
        <v>0</v>
      </c>
      <c r="Q35" s="71">
        <f>VLOOKUP(C34:C97,December!A:J,4,0)</f>
        <v>0</v>
      </c>
      <c r="R35" s="94">
        <f>SUM(S35:AD35)</f>
        <v>4</v>
      </c>
      <c r="S35" s="42">
        <f>VLOOKUP(C34:C134,January!A50:J151,5,0)</f>
        <v>1</v>
      </c>
      <c r="T35" s="42">
        <f>VLOOKUP(C34:C97,February!A:J,5,0)</f>
        <v>0</v>
      </c>
      <c r="U35" s="69">
        <f>VLOOKUP(C34:C97,March!A:J,5,0)</f>
        <v>0</v>
      </c>
      <c r="V35" s="42">
        <f>VLOOKUP(C34:C97,April!A:J,5,0)</f>
        <v>0</v>
      </c>
      <c r="W35" s="42">
        <f>VLOOKUP(C34:C97,May!A:J,5,0)</f>
        <v>0</v>
      </c>
      <c r="X35" s="42">
        <f>VLOOKUP(C34:C97,June!A:J,5,0)</f>
        <v>1</v>
      </c>
      <c r="Y35" s="42">
        <f>VLOOKUP(C34:C97,July!A:J,5,0)</f>
        <v>1</v>
      </c>
      <c r="Z35" s="42">
        <f>VLOOKUP(C34:C97,August!A:J,5,0)</f>
        <v>0</v>
      </c>
      <c r="AA35" s="42">
        <f>VLOOKUP(C34:C97,September!A:J,5,0)</f>
        <v>1</v>
      </c>
      <c r="AB35" s="42">
        <f>VLOOKUP(C34:C97,October!A:J,5,0)</f>
        <v>0</v>
      </c>
      <c r="AC35" s="42">
        <f>VLOOKUP(C34:C97,November!A:J,5,0)</f>
        <v>0</v>
      </c>
      <c r="AD35" s="71">
        <f>VLOOKUP(C34:C97,December!A:J,5,0)</f>
        <v>0</v>
      </c>
      <c r="AE35" s="73">
        <f>IFERROR(E35/R35,0)</f>
        <v>26.5</v>
      </c>
      <c r="AF35" s="94">
        <f>SUM(AG35:AR35)</f>
        <v>1096</v>
      </c>
      <c r="AG35" s="42">
        <f>VLOOKUP(C34:C134,January!A50:J151,3,0)</f>
        <v>241</v>
      </c>
      <c r="AH35" s="42">
        <f>VLOOKUP(C34:C97,February!A:J,3,0)</f>
        <v>0</v>
      </c>
      <c r="AI35" s="69">
        <f>VLOOKUP(C34:C97,March!A:J,3,0)</f>
        <v>0</v>
      </c>
      <c r="AJ35" s="42">
        <f>VLOOKUP(C34:C97,April!A:J,3,0)</f>
        <v>0</v>
      </c>
      <c r="AK35" s="42">
        <f>VLOOKUP(C34:C97,May!A:J,3,0)</f>
        <v>0</v>
      </c>
      <c r="AL35" s="42">
        <f>VLOOKUP(C34:C97,June!A:J,3,0)</f>
        <v>315</v>
      </c>
      <c r="AM35" s="42">
        <f>VLOOKUP(C34:C97,July!A:J,3,0)</f>
        <v>228</v>
      </c>
      <c r="AN35" s="42">
        <f>VLOOKUP(C34:C97,August!A:J,3,0)</f>
        <v>0</v>
      </c>
      <c r="AO35" s="42">
        <f>VLOOKUP(C34:C97,September!A:J,3,0)</f>
        <v>312</v>
      </c>
      <c r="AP35" s="42">
        <f>VLOOKUP(C34:C97,October!A:J,3,0)</f>
        <v>0</v>
      </c>
      <c r="AQ35" s="42">
        <f>VLOOKUP(C34:C97,November!A:J,3,0)</f>
        <v>0</v>
      </c>
      <c r="AR35" s="71">
        <f>VLOOKUP(C34:C97,December!A:J,3,0)</f>
        <v>0</v>
      </c>
      <c r="AS35" s="94">
        <f>SUM(AT35:BE35)</f>
        <v>0</v>
      </c>
      <c r="AT35" s="69">
        <f>VLOOKUP(C34:C134,January!A:J,8,0)</f>
        <v>0</v>
      </c>
      <c r="AU35" s="42">
        <f>VLOOKUP(C34:C97,February!A:J,8,0)</f>
        <v>0</v>
      </c>
      <c r="AV35" s="42">
        <f>VLOOKUP(C34:C134,March!A:J,8,0)</f>
        <v>0</v>
      </c>
      <c r="AW35" s="42">
        <f>VLOOKUP(C34:C97,April!A:J,8,0)</f>
        <v>0</v>
      </c>
      <c r="AX35" s="42">
        <f>VLOOKUP(C34:C97,May!A:J,8,0)</f>
        <v>0</v>
      </c>
      <c r="AY35" s="42">
        <f>VLOOKUP(C34:C97,June!A:J,8,0)</f>
        <v>0</v>
      </c>
      <c r="AZ35" s="42">
        <f>VLOOKUP(C34:C97,July!A:J,8,0)</f>
        <v>0</v>
      </c>
      <c r="BA35" s="42">
        <f>VLOOKUP(C34:C97,August!A:J,8,0)</f>
        <v>0</v>
      </c>
      <c r="BB35" s="42">
        <f>VLOOKUP(C34:C97,September!A:J,8,0)</f>
        <v>0</v>
      </c>
      <c r="BC35" s="42">
        <f>VLOOKUP(C34:C97,October!A:J,8,0)</f>
        <v>0</v>
      </c>
      <c r="BD35" s="42">
        <f>VLOOKUP(C34:C97,November!A:J,8,0)</f>
        <v>0</v>
      </c>
      <c r="BE35" s="71">
        <f>VLOOKUP(C34:C97,December!A:J,8,0)</f>
        <v>0</v>
      </c>
      <c r="BF35" s="94">
        <f>SUM(BG35:BR35)</f>
        <v>1</v>
      </c>
      <c r="BG35" s="42">
        <f>VLOOKUP(C35:C97,January!A:J,9,0)</f>
        <v>0</v>
      </c>
      <c r="BH35" s="42">
        <f>VLOOKUP(C35:C97,February!A:J,9,0)</f>
        <v>0</v>
      </c>
      <c r="BI35" s="42">
        <f>VLOOKUP(C34:C97,March!A:J,9,0)</f>
        <v>0</v>
      </c>
      <c r="BJ35" s="42">
        <f>VLOOKUP(C34:C97,April!A:J,9,0)</f>
        <v>0</v>
      </c>
      <c r="BK35" s="42">
        <f>VLOOKUP(C34:C97,May!A:J,9,0)</f>
        <v>0</v>
      </c>
      <c r="BL35" s="42">
        <f>VLOOKUP(C34:C97,June!A:J,9,0)</f>
        <v>0</v>
      </c>
      <c r="BM35" s="42">
        <f>VLOOKUP(C34:C97,July!A:J,9,0)</f>
        <v>0</v>
      </c>
      <c r="BN35" s="42">
        <f>VLOOKUP(C34:C97,August!A:J,9,0)</f>
        <v>0</v>
      </c>
      <c r="BO35" s="42">
        <f>VLOOKUP(C34:C97,September!A:J,9,0)</f>
        <v>1</v>
      </c>
      <c r="BP35" s="42">
        <f>VLOOKUP(C34:C97,October!A:J,9,0)</f>
        <v>0</v>
      </c>
      <c r="BQ35" s="42">
        <f>VLOOKUP(C34:C97,November!A:J,9,0)</f>
        <v>0</v>
      </c>
      <c r="BR35" s="71">
        <f>VLOOKUP(C34:C97,December!A:J,9,0)</f>
        <v>0</v>
      </c>
      <c r="BS35" s="94">
        <f>SUM(BT35:CE35)</f>
        <v>0</v>
      </c>
      <c r="BT35" s="42">
        <f>VLOOKUP(C34:C97,January!A50:J151,10,0)</f>
        <v>0</v>
      </c>
      <c r="BU35" s="42">
        <f>VLOOKUP(C34:C97,February!A:J,10,0)</f>
        <v>0</v>
      </c>
      <c r="BV35" s="42">
        <f>VLOOKUP(C34:C97,March!A:J,10,0)</f>
        <v>0</v>
      </c>
      <c r="BW35" s="42">
        <f>VLOOKUP(C34:C97,April!A:J,10,0)</f>
        <v>0</v>
      </c>
      <c r="BX35" s="42">
        <f>VLOOKUP(C34:C97,May!A:J,10,0)</f>
        <v>0</v>
      </c>
      <c r="BY35" s="42">
        <f>VLOOKUP(C34:C97,June!A:J,10,0)</f>
        <v>0</v>
      </c>
      <c r="BZ35" s="42">
        <f>VLOOKUP(C34:C97,July!A:J,10,0)</f>
        <v>0</v>
      </c>
      <c r="CA35" s="42">
        <f>VLOOKUP(C34:C97,August!A:J,10,0)</f>
        <v>0</v>
      </c>
      <c r="CB35" s="41">
        <f>VLOOKUP(C34:C97,September!A:J,10,0)</f>
        <v>0</v>
      </c>
      <c r="CC35" s="41">
        <f>VLOOKUP(C34:C97,October!A:J,10,0)</f>
        <v>0</v>
      </c>
      <c r="CD35" s="41">
        <f>VLOOKUP(C34:C97,November!A:J,10,0)</f>
        <v>0</v>
      </c>
      <c r="CE35" s="78">
        <f>VLOOKUP(C34:C97,December!A:J,10,0)</f>
        <v>0</v>
      </c>
    </row>
    <row r="36" spans="1:85" s="44" customFormat="1">
      <c r="A36" s="111"/>
      <c r="B36" s="90"/>
      <c r="C36" s="162">
        <v>25</v>
      </c>
      <c r="D36" s="98" t="s">
        <v>283</v>
      </c>
      <c r="E36" s="93">
        <f>SUM(F36:Q36)</f>
        <v>97</v>
      </c>
      <c r="F36" s="45">
        <f>VLOOKUP(C35:C135,January!A5:J106,4,0)</f>
        <v>0</v>
      </c>
      <c r="G36" s="45">
        <f>VLOOKUP(C35:C98,February!A:J,4,0)</f>
        <v>0</v>
      </c>
      <c r="H36" s="45">
        <f>VLOOKUP(C35:C98,March!A:J,4,0)</f>
        <v>0</v>
      </c>
      <c r="I36" s="45">
        <f>VLOOKUP(C35:C98,April!A:J,4,0)</f>
        <v>0</v>
      </c>
      <c r="J36" s="45">
        <f>VLOOKUP(C35:C98,May!A:J,4,0)</f>
        <v>0</v>
      </c>
      <c r="K36" s="45">
        <f>VLOOKUP(C35:C98,June!A:J,4,0)</f>
        <v>0</v>
      </c>
      <c r="L36" s="45">
        <f>VLOOKUP(C35:C98,July!A:J,4,0)</f>
        <v>6</v>
      </c>
      <c r="M36" s="45">
        <f>VLOOKUP(C35:C98,August!A:J,4,0)</f>
        <v>30</v>
      </c>
      <c r="N36" s="45">
        <f>VLOOKUP(C35:C98,September!A:J,4,0)</f>
        <v>27</v>
      </c>
      <c r="O36" s="45">
        <f>VLOOKUP(C35:C98,October!A:J,4,0)</f>
        <v>9</v>
      </c>
      <c r="P36" s="45">
        <f>VLOOKUP(C35:C98,November!A:J,4,0)</f>
        <v>25</v>
      </c>
      <c r="Q36" s="113">
        <f>VLOOKUP(C35:C98,December!A:J,4,0)</f>
        <v>0</v>
      </c>
      <c r="R36" s="93">
        <f>SUM(S36:AD36)</f>
        <v>6</v>
      </c>
      <c r="S36" s="45">
        <f>VLOOKUP(C35:C135,January!A5:J106,5,0)</f>
        <v>0</v>
      </c>
      <c r="T36" s="45">
        <f>VLOOKUP(C35:C98,February!A:J,5,0)</f>
        <v>0</v>
      </c>
      <c r="U36" s="85">
        <f>VLOOKUP(C35:C98,March!A:J,5,0)</f>
        <v>0</v>
      </c>
      <c r="V36" s="45">
        <f>VLOOKUP(C35:C98,April!A:J,5,0)</f>
        <v>0</v>
      </c>
      <c r="W36" s="45">
        <f>VLOOKUP(C35:C98,May!A:J,5,0)</f>
        <v>0</v>
      </c>
      <c r="X36" s="45">
        <f>VLOOKUP(C35:C98,June!A:J,5,0)</f>
        <v>0</v>
      </c>
      <c r="Y36" s="45">
        <f>VLOOKUP(C35:C98,July!A:J,5,0)</f>
        <v>1</v>
      </c>
      <c r="Z36" s="45">
        <f>VLOOKUP(C35:C98,August!A:J,5,0)</f>
        <v>2</v>
      </c>
      <c r="AA36" s="45">
        <f>VLOOKUP(C35:C98,September!A:J,5,0)</f>
        <v>1</v>
      </c>
      <c r="AB36" s="45">
        <f>VLOOKUP(C35:C98,October!A:J,5,0)</f>
        <v>1</v>
      </c>
      <c r="AC36" s="45">
        <f>VLOOKUP(C35:C98,November!A:J,5,0)</f>
        <v>1</v>
      </c>
      <c r="AD36" s="113">
        <f>VLOOKUP(C35:C98,December!A:J,5,0)</f>
        <v>0</v>
      </c>
      <c r="AE36" s="86">
        <f>IFERROR(E36/R36,0)</f>
        <v>16.166666666666668</v>
      </c>
      <c r="AF36" s="93">
        <f>SUM(AG36:AR36)</f>
        <v>355</v>
      </c>
      <c r="AG36" s="45">
        <f>VLOOKUP(C35:C135,January!A5:J106,3,0)</f>
        <v>0</v>
      </c>
      <c r="AH36" s="45">
        <f>VLOOKUP(C35:C98,February!A:J,3,0)</f>
        <v>0</v>
      </c>
      <c r="AI36" s="85">
        <f>VLOOKUP(C35:C98,March!A:J,3,0)</f>
        <v>0</v>
      </c>
      <c r="AJ36" s="45">
        <f>VLOOKUP(C35:C98,April!A:J,3,0)</f>
        <v>0</v>
      </c>
      <c r="AK36" s="45">
        <f>VLOOKUP(C35:C98,May!A:J,3,0)</f>
        <v>0</v>
      </c>
      <c r="AL36" s="45">
        <f>VLOOKUP(C35:C98,June!A:J,3,0)</f>
        <v>0</v>
      </c>
      <c r="AM36" s="45">
        <f>VLOOKUP(C35:C98,July!A:J,3,0)</f>
        <v>10</v>
      </c>
      <c r="AN36" s="45">
        <f>VLOOKUP(C35:C98,August!A:J,3,0)</f>
        <v>145</v>
      </c>
      <c r="AO36" s="45">
        <f>VLOOKUP(C35:C98,September!A:J,3,0)</f>
        <v>69</v>
      </c>
      <c r="AP36" s="45">
        <f>VLOOKUP(C35:C98,October!A:J,3,0)</f>
        <v>82</v>
      </c>
      <c r="AQ36" s="45">
        <f>VLOOKUP(C35:C98,November!A:J,3,0)</f>
        <v>49</v>
      </c>
      <c r="AR36" s="113">
        <f>VLOOKUP(C35:C98,December!A:J,3,0)</f>
        <v>0</v>
      </c>
      <c r="AS36" s="93">
        <f>SUM(AT36:BE36)</f>
        <v>0</v>
      </c>
      <c r="AT36" s="85">
        <f>VLOOKUP(C35:C135,January!A:J,8,0)</f>
        <v>0</v>
      </c>
      <c r="AU36" s="45">
        <f>VLOOKUP(C35:C98,February!A:J,8,0)</f>
        <v>0</v>
      </c>
      <c r="AV36" s="45">
        <f>VLOOKUP(C35:C135,March!A:J,8,0)</f>
        <v>0</v>
      </c>
      <c r="AW36" s="45">
        <f>VLOOKUP(C35:C98,April!A:J,8,0)</f>
        <v>0</v>
      </c>
      <c r="AX36" s="45">
        <f>VLOOKUP(C35:C98,May!A:J,8,0)</f>
        <v>0</v>
      </c>
      <c r="AY36" s="45">
        <f>VLOOKUP(C35:C98,June!A:J,8,0)</f>
        <v>0</v>
      </c>
      <c r="AZ36" s="45">
        <f>VLOOKUP(C35:C98,July!A:J,8,0)</f>
        <v>0</v>
      </c>
      <c r="BA36" s="45">
        <f>VLOOKUP(C35:C98,August!A:J,8,0)</f>
        <v>0</v>
      </c>
      <c r="BB36" s="45">
        <f>VLOOKUP(C35:C98,September!A:J,8,0)</f>
        <v>0</v>
      </c>
      <c r="BC36" s="45">
        <f>VLOOKUP(C35:C98,October!A:J,8,0)</f>
        <v>0</v>
      </c>
      <c r="BD36" s="45">
        <f>VLOOKUP(C35:C98,November!A:J,8,0)</f>
        <v>0</v>
      </c>
      <c r="BE36" s="113">
        <f>VLOOKUP(C35:C98,December!A:J,8,0)</f>
        <v>0</v>
      </c>
      <c r="BF36" s="93">
        <f>SUM(BG36:BR36)</f>
        <v>0</v>
      </c>
      <c r="BG36" s="45">
        <f>VLOOKUP(C36:C98,January!A:J,9,0)</f>
        <v>0</v>
      </c>
      <c r="BH36" s="45">
        <f>VLOOKUP(C36:C98,February!A:J,9,0)</f>
        <v>0</v>
      </c>
      <c r="BI36" s="45">
        <f>VLOOKUP(C35:C98,March!A:J,9,0)</f>
        <v>0</v>
      </c>
      <c r="BJ36" s="45">
        <f>VLOOKUP(C35:C98,April!A:J,9,0)</f>
        <v>0</v>
      </c>
      <c r="BK36" s="45">
        <f>VLOOKUP(C35:C98,May!A:J,9,0)</f>
        <v>0</v>
      </c>
      <c r="BL36" s="45">
        <f>VLOOKUP(C35:C98,June!A:J,9,0)</f>
        <v>0</v>
      </c>
      <c r="BM36" s="45">
        <f>VLOOKUP(C35:C98,July!A:J,9,0)</f>
        <v>0</v>
      </c>
      <c r="BN36" s="45">
        <f>VLOOKUP(C35:C98,August!A:J,9,0)</f>
        <v>0</v>
      </c>
      <c r="BO36" s="45">
        <f>VLOOKUP(C35:C98,September!A:J,9,0)</f>
        <v>0</v>
      </c>
      <c r="BP36" s="45">
        <f>VLOOKUP(C35:C98,October!A:J,9,0)</f>
        <v>0</v>
      </c>
      <c r="BQ36" s="45">
        <f>VLOOKUP(C35:C98,November!A:J,9,0)</f>
        <v>0</v>
      </c>
      <c r="BR36" s="113">
        <f>VLOOKUP(C35:C98,December!A:J,9,0)</f>
        <v>0</v>
      </c>
      <c r="BS36" s="93">
        <f>SUM(BT36:CE36)</f>
        <v>0</v>
      </c>
      <c r="BT36" s="45">
        <f>VLOOKUP(C35:C98,January!A5:J106,10,0)</f>
        <v>0</v>
      </c>
      <c r="BU36" s="45">
        <f>VLOOKUP(C35:C98,February!A:J,10,0)</f>
        <v>0</v>
      </c>
      <c r="BV36" s="45">
        <f>VLOOKUP(C35:C98,March!A:J,10,0)</f>
        <v>0</v>
      </c>
      <c r="BW36" s="45">
        <f>VLOOKUP(C35:C98,April!A:J,10,0)</f>
        <v>0</v>
      </c>
      <c r="BX36" s="45">
        <f>VLOOKUP(C35:C98,May!A:J,10,0)</f>
        <v>0</v>
      </c>
      <c r="BY36" s="45">
        <f>VLOOKUP(C35:C98,June!A:J,10,0)</f>
        <v>0</v>
      </c>
      <c r="BZ36" s="45">
        <f>VLOOKUP(C35:C98,July!A:J,10,0)</f>
        <v>0</v>
      </c>
      <c r="CA36" s="45">
        <f>VLOOKUP(C35:C98,August!A:J,10,0)</f>
        <v>0</v>
      </c>
      <c r="CB36" s="136">
        <f>VLOOKUP(C35:C98,September!A:J,10,0)</f>
        <v>0</v>
      </c>
      <c r="CC36" s="136">
        <f>VLOOKUP(C35:C98,October!A:J,10,0)</f>
        <v>0</v>
      </c>
      <c r="CD36" s="136">
        <f>VLOOKUP(C35:C98,November!A:J,10,0)</f>
        <v>0</v>
      </c>
      <c r="CE36" s="79">
        <f>VLOOKUP(C35:C98,December!A:J,10,0)</f>
        <v>0</v>
      </c>
    </row>
    <row r="37" spans="1:85" s="44" customFormat="1">
      <c r="A37" s="111"/>
      <c r="B37" s="90"/>
      <c r="C37" s="107">
        <v>122</v>
      </c>
      <c r="D37" s="77" t="s">
        <v>164</v>
      </c>
      <c r="E37" s="94">
        <f>SUM(F37:Q37)</f>
        <v>84</v>
      </c>
      <c r="F37" s="42">
        <f>VLOOKUP(C36:C136,January!A15:J116,4,0)</f>
        <v>0</v>
      </c>
      <c r="G37" s="42">
        <f>VLOOKUP(C36:C99,February!A:J,4,0)</f>
        <v>0</v>
      </c>
      <c r="H37" s="42">
        <f>VLOOKUP(C36:C99,March!A:J,4,0)</f>
        <v>12</v>
      </c>
      <c r="I37" s="42">
        <f>VLOOKUP(C36:C99,April!A:J,4,0)</f>
        <v>15</v>
      </c>
      <c r="J37" s="42">
        <f>VLOOKUP(C36:C99,May!A:J,4,0)</f>
        <v>5</v>
      </c>
      <c r="K37" s="42">
        <f>VLOOKUP(C36:C99,June!A:J,4,0)</f>
        <v>18</v>
      </c>
      <c r="L37" s="42">
        <f>VLOOKUP(C36:C99,July!A:J,4,0)</f>
        <v>34</v>
      </c>
      <c r="M37" s="42">
        <f>VLOOKUP(C36:C99,August!A:J,4,0)</f>
        <v>0</v>
      </c>
      <c r="N37" s="42">
        <f>VLOOKUP(C36:C99,September!A:J,4,0)</f>
        <v>0</v>
      </c>
      <c r="O37" s="42">
        <f>VLOOKUP(C36:C99,October!A:J,4,0)</f>
        <v>0</v>
      </c>
      <c r="P37" s="42">
        <f>VLOOKUP(C36:C99,November!A:J,4,0)</f>
        <v>0</v>
      </c>
      <c r="Q37" s="71">
        <f>VLOOKUP(C36:C99,December!A:J,4,0)</f>
        <v>0</v>
      </c>
      <c r="R37" s="94">
        <f>SUM(S37:AD37)</f>
        <v>6</v>
      </c>
      <c r="S37" s="42">
        <f>VLOOKUP(C36:C136,January!A15:J116,5,0)</f>
        <v>0</v>
      </c>
      <c r="T37" s="42">
        <f>VLOOKUP(C36:C99,February!A:J,5,0)</f>
        <v>0</v>
      </c>
      <c r="U37" s="69">
        <f>VLOOKUP(C36:C99,March!A:J,5,0)</f>
        <v>1</v>
      </c>
      <c r="V37" s="42">
        <f>VLOOKUP(C36:C99,April!A:J,5,0)</f>
        <v>1</v>
      </c>
      <c r="W37" s="42">
        <f>VLOOKUP(C36:C99,May!A:J,5,0)</f>
        <v>1</v>
      </c>
      <c r="X37" s="42">
        <f>VLOOKUP(C36:C99,June!A:J,5,0)</f>
        <v>1</v>
      </c>
      <c r="Y37" s="42">
        <f>VLOOKUP(C36:C99,July!A:J,5,0)</f>
        <v>2</v>
      </c>
      <c r="Z37" s="42">
        <f>VLOOKUP(C36:C99,August!A:J,5,0)</f>
        <v>0</v>
      </c>
      <c r="AA37" s="42">
        <f>VLOOKUP(C36:C99,September!A:J,5,0)</f>
        <v>0</v>
      </c>
      <c r="AB37" s="42">
        <f>VLOOKUP(C36:C99,October!A:J,5,0)</f>
        <v>0</v>
      </c>
      <c r="AC37" s="42">
        <f>VLOOKUP(C36:C99,November!A:J,5,0)</f>
        <v>0</v>
      </c>
      <c r="AD37" s="71">
        <f>VLOOKUP(C36:C99,December!A:J,5,0)</f>
        <v>0</v>
      </c>
      <c r="AE37" s="73">
        <f>IFERROR(E37/R37,0)</f>
        <v>14</v>
      </c>
      <c r="AF37" s="94">
        <f>SUM(AG37:AR37)</f>
        <v>712</v>
      </c>
      <c r="AG37" s="42">
        <f>VLOOKUP(C36:C136,January!A15:J116,3,0)</f>
        <v>0</v>
      </c>
      <c r="AH37" s="42">
        <f>VLOOKUP(C36:C99,February!A:J,3,0)</f>
        <v>0</v>
      </c>
      <c r="AI37" s="69">
        <f>VLOOKUP(C36:C99,March!A:J,3,0)</f>
        <v>174</v>
      </c>
      <c r="AJ37" s="42">
        <f>VLOOKUP(C36:C99,April!A:J,3,0)</f>
        <v>106</v>
      </c>
      <c r="AK37" s="42">
        <f>VLOOKUP(C36:C99,May!A:J,3,0)</f>
        <v>31</v>
      </c>
      <c r="AL37" s="42">
        <f>VLOOKUP(C36:C99,June!A:J,3,0)</f>
        <v>230</v>
      </c>
      <c r="AM37" s="42">
        <f>VLOOKUP(C36:C99,July!A:J,3,0)</f>
        <v>171</v>
      </c>
      <c r="AN37" s="42">
        <f>VLOOKUP(C36:C99,August!A:J,3,0)</f>
        <v>0</v>
      </c>
      <c r="AO37" s="42">
        <f>VLOOKUP(C36:C99,September!A:J,3,0)</f>
        <v>0</v>
      </c>
      <c r="AP37" s="42">
        <f>VLOOKUP(C36:C99,October!A:J,3,0)</f>
        <v>0</v>
      </c>
      <c r="AQ37" s="42">
        <f>VLOOKUP(C36:C99,November!A:J,3,0)</f>
        <v>0</v>
      </c>
      <c r="AR37" s="71">
        <f>VLOOKUP(C36:C99,December!A:J,3,0)</f>
        <v>0</v>
      </c>
      <c r="AS37" s="94">
        <f>SUM(AT37:BE37)</f>
        <v>0</v>
      </c>
      <c r="AT37" s="69">
        <f>VLOOKUP(C36:C136,January!A:J,8,0)</f>
        <v>0</v>
      </c>
      <c r="AU37" s="42">
        <f>VLOOKUP(C36:C99,February!A:J,8,0)</f>
        <v>0</v>
      </c>
      <c r="AV37" s="42">
        <f>VLOOKUP(C36:C136,March!A:J,8,0)</f>
        <v>0</v>
      </c>
      <c r="AW37" s="42">
        <f>VLOOKUP(C36:C99,April!A:J,8,0)</f>
        <v>0</v>
      </c>
      <c r="AX37" s="42">
        <f>VLOOKUP(C36:C99,May!A:J,8,0)</f>
        <v>0</v>
      </c>
      <c r="AY37" s="42">
        <f>VLOOKUP(C36:C99,June!A:J,8,0)</f>
        <v>0</v>
      </c>
      <c r="AZ37" s="42">
        <f>VLOOKUP(C36:C99,July!A:J,8,0)</f>
        <v>0</v>
      </c>
      <c r="BA37" s="42">
        <f>VLOOKUP(C36:C99,August!A:J,8,0)</f>
        <v>0</v>
      </c>
      <c r="BB37" s="42">
        <f>VLOOKUP(C36:C99,September!A:J,8,0)</f>
        <v>0</v>
      </c>
      <c r="BC37" s="42">
        <f>VLOOKUP(C36:C99,October!A:J,8,0)</f>
        <v>0</v>
      </c>
      <c r="BD37" s="42">
        <f>VLOOKUP(C36:C99,November!A:J,8,0)</f>
        <v>0</v>
      </c>
      <c r="BE37" s="71">
        <f>VLOOKUP(C36:C99,December!A:J,8,0)</f>
        <v>0</v>
      </c>
      <c r="BF37" s="94">
        <f>SUM(BG37:BR37)</f>
        <v>0</v>
      </c>
      <c r="BG37" s="42">
        <f>VLOOKUP(C37:C99,January!A:J,9,0)</f>
        <v>0</v>
      </c>
      <c r="BH37" s="42">
        <f>VLOOKUP(C37:C99,February!A:J,9,0)</f>
        <v>0</v>
      </c>
      <c r="BI37" s="42">
        <f>VLOOKUP(C36:C99,March!A:J,9,0)</f>
        <v>0</v>
      </c>
      <c r="BJ37" s="42">
        <f>VLOOKUP(C36:C99,April!A:J,9,0)</f>
        <v>0</v>
      </c>
      <c r="BK37" s="42">
        <f>VLOOKUP(C36:C99,May!A:J,9,0)</f>
        <v>0</v>
      </c>
      <c r="BL37" s="42">
        <f>VLOOKUP(C36:C99,June!A:J,9,0)</f>
        <v>0</v>
      </c>
      <c r="BM37" s="42">
        <f>VLOOKUP(C36:C99,July!A:J,9,0)</f>
        <v>0</v>
      </c>
      <c r="BN37" s="42">
        <f>VLOOKUP(C36:C99,August!A:J,9,0)</f>
        <v>0</v>
      </c>
      <c r="BO37" s="42">
        <f>VLOOKUP(C36:C99,September!A:J,9,0)</f>
        <v>0</v>
      </c>
      <c r="BP37" s="42">
        <f>VLOOKUP(C36:C99,October!A:J,9,0)</f>
        <v>0</v>
      </c>
      <c r="BQ37" s="42">
        <f>VLOOKUP(C36:C99,November!A:J,9,0)</f>
        <v>0</v>
      </c>
      <c r="BR37" s="71">
        <f>VLOOKUP(C36:C99,December!A:J,9,0)</f>
        <v>0</v>
      </c>
      <c r="BS37" s="94">
        <f>SUM(BT37:CE37)</f>
        <v>0</v>
      </c>
      <c r="BT37" s="42">
        <f>VLOOKUP(C36:C99,January!A15:J116,10,0)</f>
        <v>0</v>
      </c>
      <c r="BU37" s="42">
        <f>VLOOKUP(C36:C99,February!A:J,10,0)</f>
        <v>0</v>
      </c>
      <c r="BV37" s="42">
        <f>VLOOKUP(C36:C99,March!A:J,10,0)</f>
        <v>0</v>
      </c>
      <c r="BW37" s="42">
        <f>VLOOKUP(C36:C99,April!A:J,10,0)</f>
        <v>0</v>
      </c>
      <c r="BX37" s="42">
        <f>VLOOKUP(C36:C99,May!A:J,10,0)</f>
        <v>0</v>
      </c>
      <c r="BY37" s="42">
        <f>VLOOKUP(C36:C99,June!A:J,10,0)</f>
        <v>0</v>
      </c>
      <c r="BZ37" s="42">
        <f>VLOOKUP(C36:C99,July!A:J,10,0)</f>
        <v>0</v>
      </c>
      <c r="CA37" s="42">
        <f>VLOOKUP(C36:C99,August!A:J,10,0)</f>
        <v>0</v>
      </c>
      <c r="CB37" s="41">
        <f>VLOOKUP(C36:C99,September!A:J,10,0)</f>
        <v>0</v>
      </c>
      <c r="CC37" s="41">
        <f>VLOOKUP(C36:C99,October!A:J,10,0)</f>
        <v>0</v>
      </c>
      <c r="CD37" s="41">
        <f>VLOOKUP(C36:C99,November!A:J,10,0)</f>
        <v>0</v>
      </c>
      <c r="CE37" s="78">
        <f>VLOOKUP(C36:C99,December!A:J,10,0)</f>
        <v>0</v>
      </c>
    </row>
    <row r="38" spans="1:85" s="44" customFormat="1">
      <c r="A38" s="110"/>
      <c r="B38" s="89"/>
      <c r="C38" s="105">
        <v>84</v>
      </c>
      <c r="D38" s="84" t="s">
        <v>53</v>
      </c>
      <c r="E38" s="93">
        <f>SUM(F38:Q38)</f>
        <v>66</v>
      </c>
      <c r="F38" s="45">
        <f>VLOOKUP(C37:C137,January!A9:J110,4,0)</f>
        <v>33</v>
      </c>
      <c r="G38" s="45">
        <f>VLOOKUP(C37:C100,February!A:J,4,0)</f>
        <v>0</v>
      </c>
      <c r="H38" s="45">
        <f>VLOOKUP(C37:C100,March!A:J,4,0)</f>
        <v>33</v>
      </c>
      <c r="I38" s="45">
        <f>VLOOKUP(C37:C100,April!A:J,4,0)</f>
        <v>0</v>
      </c>
      <c r="J38" s="45">
        <f>VLOOKUP(C37:C100,May!A:J,4,0)</f>
        <v>0</v>
      </c>
      <c r="K38" s="45">
        <f>VLOOKUP(C37:C100,June!A:J,4,0)</f>
        <v>0</v>
      </c>
      <c r="L38" s="45">
        <f>VLOOKUP(C37:C100,July!A:J,4,0)</f>
        <v>0</v>
      </c>
      <c r="M38" s="45">
        <f>VLOOKUP(C37:C100,August!A:J,4,0)</f>
        <v>0</v>
      </c>
      <c r="N38" s="45">
        <f>VLOOKUP(C37:C100,September!A:J,4,0)</f>
        <v>0</v>
      </c>
      <c r="O38" s="45">
        <f>VLOOKUP(C37:C100,October!A:J,4,0)</f>
        <v>0</v>
      </c>
      <c r="P38" s="45">
        <f>VLOOKUP(C37:C100,November!A:J,4,0)</f>
        <v>0</v>
      </c>
      <c r="Q38" s="113">
        <f>VLOOKUP(C37:C100,December!A:J,4,0)</f>
        <v>0</v>
      </c>
      <c r="R38" s="93">
        <f>SUM(S38:AD38)</f>
        <v>4</v>
      </c>
      <c r="S38" s="45">
        <f>VLOOKUP(C37:C137,January!A9:J110,5,0)</f>
        <v>2</v>
      </c>
      <c r="T38" s="45">
        <f>VLOOKUP(C37:C100,February!A:J,5,0)</f>
        <v>0</v>
      </c>
      <c r="U38" s="85">
        <f>VLOOKUP(C37:C100,March!A:J,5,0)</f>
        <v>2</v>
      </c>
      <c r="V38" s="45">
        <f>VLOOKUP(C37:C100,April!A:J,5,0)</f>
        <v>0</v>
      </c>
      <c r="W38" s="45">
        <f>VLOOKUP(C37:C100,May!A:J,5,0)</f>
        <v>0</v>
      </c>
      <c r="X38" s="45">
        <f>VLOOKUP(C37:C100,June!A:J,5,0)</f>
        <v>0</v>
      </c>
      <c r="Y38" s="45">
        <f>VLOOKUP(C37:C100,July!A:J,5,0)</f>
        <v>0</v>
      </c>
      <c r="Z38" s="45">
        <f>VLOOKUP(C37:C100,August!A:J,5,0)</f>
        <v>0</v>
      </c>
      <c r="AA38" s="45">
        <f>VLOOKUP(C37:C100,September!A:J,5,0)</f>
        <v>0</v>
      </c>
      <c r="AB38" s="45">
        <f>VLOOKUP(C37:C100,October!A:J,5,0)</f>
        <v>0</v>
      </c>
      <c r="AC38" s="45">
        <f>VLOOKUP(C37:C100,November!A:J,5,0)</f>
        <v>0</v>
      </c>
      <c r="AD38" s="113">
        <f>VLOOKUP(C37:C100,December!A:J,5,0)</f>
        <v>0</v>
      </c>
      <c r="AE38" s="86">
        <f>IFERROR(E38/R38,0)</f>
        <v>16.5</v>
      </c>
      <c r="AF38" s="93">
        <f>SUM(AG38:AR38)</f>
        <v>667</v>
      </c>
      <c r="AG38" s="45">
        <f>VLOOKUP(C37:C137,January!A9:J110,3,0)</f>
        <v>388</v>
      </c>
      <c r="AH38" s="45">
        <f>VLOOKUP(C37:C100,February!A:J,3,0)</f>
        <v>0</v>
      </c>
      <c r="AI38" s="85">
        <f>VLOOKUP(C37:C100,March!A:J,3,0)</f>
        <v>279</v>
      </c>
      <c r="AJ38" s="45">
        <f>VLOOKUP(C37:C100,April!A:J,3,0)</f>
        <v>0</v>
      </c>
      <c r="AK38" s="45">
        <f>VLOOKUP(C37:C100,May!A:J,3,0)</f>
        <v>0</v>
      </c>
      <c r="AL38" s="45">
        <f>VLOOKUP(C37:C100,June!A:J,3,0)</f>
        <v>0</v>
      </c>
      <c r="AM38" s="45">
        <f>VLOOKUP(C37:C100,July!A:J,3,0)</f>
        <v>0</v>
      </c>
      <c r="AN38" s="45">
        <f>VLOOKUP(C37:C100,August!A:J,3,0)</f>
        <v>0</v>
      </c>
      <c r="AO38" s="45">
        <f>VLOOKUP(C37:C100,September!A:J,3,0)</f>
        <v>0</v>
      </c>
      <c r="AP38" s="45">
        <f>VLOOKUP(C37:C100,October!A:J,3,0)</f>
        <v>0</v>
      </c>
      <c r="AQ38" s="45">
        <f>VLOOKUP(C37:C100,November!A:J,3,0)</f>
        <v>0</v>
      </c>
      <c r="AR38" s="113">
        <f>VLOOKUP(C37:C100,December!A:J,3,0)</f>
        <v>0</v>
      </c>
      <c r="AS38" s="93">
        <f>SUM(AT38:BE38)</f>
        <v>0</v>
      </c>
      <c r="AT38" s="85">
        <f>VLOOKUP(C37:C137,January!A:J,8,0)</f>
        <v>0</v>
      </c>
      <c r="AU38" s="45">
        <f>VLOOKUP(C37:C100,February!A:J,8,0)</f>
        <v>0</v>
      </c>
      <c r="AV38" s="45">
        <f>VLOOKUP(C37:C137,March!A:J,8,0)</f>
        <v>0</v>
      </c>
      <c r="AW38" s="45">
        <f>VLOOKUP(C37:C100,April!A:J,8,0)</f>
        <v>0</v>
      </c>
      <c r="AX38" s="45">
        <f>VLOOKUP(C37:C100,May!A:J,8,0)</f>
        <v>0</v>
      </c>
      <c r="AY38" s="45">
        <f>VLOOKUP(C37:C100,June!A:J,8,0)</f>
        <v>0</v>
      </c>
      <c r="AZ38" s="45">
        <f>VLOOKUP(C37:C100,July!A:J,8,0)</f>
        <v>0</v>
      </c>
      <c r="BA38" s="45">
        <f>VLOOKUP(C37:C100,August!A:J,8,0)</f>
        <v>0</v>
      </c>
      <c r="BB38" s="45">
        <f>VLOOKUP(C37:C100,September!A:J,8,0)</f>
        <v>0</v>
      </c>
      <c r="BC38" s="45">
        <f>VLOOKUP(C37:C100,October!A:J,8,0)</f>
        <v>0</v>
      </c>
      <c r="BD38" s="45">
        <f>VLOOKUP(C37:C100,November!A:J,8,0)</f>
        <v>0</v>
      </c>
      <c r="BE38" s="113">
        <f>VLOOKUP(C37:C100,December!A:J,8,0)</f>
        <v>0</v>
      </c>
      <c r="BF38" s="93">
        <f>SUM(BG38:BR38)</f>
        <v>0</v>
      </c>
      <c r="BG38" s="45">
        <f>VLOOKUP(C38:C100,January!A:J,9,0)</f>
        <v>0</v>
      </c>
      <c r="BH38" s="45">
        <f>VLOOKUP(C38:C100,February!A:J,9,0)</f>
        <v>0</v>
      </c>
      <c r="BI38" s="45">
        <f>VLOOKUP(C37:C100,March!A:J,9,0)</f>
        <v>0</v>
      </c>
      <c r="BJ38" s="45">
        <f>VLOOKUP(C37:C100,April!A:J,9,0)</f>
        <v>0</v>
      </c>
      <c r="BK38" s="45">
        <f>VLOOKUP(C37:C100,May!A:J,9,0)</f>
        <v>0</v>
      </c>
      <c r="BL38" s="45">
        <f>VLOOKUP(C37:C100,June!A:J,9,0)</f>
        <v>0</v>
      </c>
      <c r="BM38" s="45">
        <f>VLOOKUP(C37:C100,July!A:J,9,0)</f>
        <v>0</v>
      </c>
      <c r="BN38" s="45">
        <f>VLOOKUP(C37:C100,August!A:J,9,0)</f>
        <v>0</v>
      </c>
      <c r="BO38" s="45">
        <f>VLOOKUP(C37:C100,September!A:J,9,0)</f>
        <v>0</v>
      </c>
      <c r="BP38" s="45">
        <f>VLOOKUP(C37:C100,October!A:J,9,0)</f>
        <v>0</v>
      </c>
      <c r="BQ38" s="45">
        <f>VLOOKUP(C37:C100,November!A:J,9,0)</f>
        <v>0</v>
      </c>
      <c r="BR38" s="113">
        <f>VLOOKUP(C37:C100,December!A:J,9,0)</f>
        <v>0</v>
      </c>
      <c r="BS38" s="93">
        <f>SUM(BT38:CE38)</f>
        <v>1</v>
      </c>
      <c r="BT38" s="45">
        <f>VLOOKUP(C37:C100,January!A9:J110,10,0)</f>
        <v>0</v>
      </c>
      <c r="BU38" s="45">
        <f>VLOOKUP(C37:C100,February!A:J,10,0)</f>
        <v>0</v>
      </c>
      <c r="BV38" s="45">
        <f>VLOOKUP(C37:C100,March!A:J,10,0)</f>
        <v>1</v>
      </c>
      <c r="BW38" s="45">
        <f>VLOOKUP(C37:C100,April!A:J,10,0)</f>
        <v>0</v>
      </c>
      <c r="BX38" s="45">
        <f>VLOOKUP(C37:C100,May!A:J,10,0)</f>
        <v>0</v>
      </c>
      <c r="BY38" s="45">
        <f>VLOOKUP(C37:C100,June!A:J,10,0)</f>
        <v>0</v>
      </c>
      <c r="BZ38" s="45">
        <f>VLOOKUP(C37:C100,July!A:J,10,0)</f>
        <v>0</v>
      </c>
      <c r="CA38" s="45">
        <f>VLOOKUP(C37:C100,August!A:J,10,0)</f>
        <v>0</v>
      </c>
      <c r="CB38" s="136">
        <f>VLOOKUP(C37:C100,September!A:J,10,0)</f>
        <v>0</v>
      </c>
      <c r="CC38" s="136">
        <f>VLOOKUP(C37:C100,October!A:J,10,0)</f>
        <v>0</v>
      </c>
      <c r="CD38" s="136">
        <f>VLOOKUP(C37:C100,November!A:J,10,0)</f>
        <v>0</v>
      </c>
      <c r="CE38" s="79">
        <f>VLOOKUP(C37:C100,December!A:J,10,0)</f>
        <v>0</v>
      </c>
    </row>
    <row r="39" spans="1:85" s="44" customFormat="1">
      <c r="A39" s="112"/>
      <c r="B39" s="91"/>
      <c r="C39" s="107" t="s">
        <v>162</v>
      </c>
      <c r="D39" s="77" t="s">
        <v>163</v>
      </c>
      <c r="E39" s="94">
        <f>SUM(F39:Q39)</f>
        <v>60</v>
      </c>
      <c r="F39" s="42">
        <f>VLOOKUP(C38:C138,January!A51:J152,4,0)</f>
        <v>0</v>
      </c>
      <c r="G39" s="42">
        <f>VLOOKUP(C38:C101,February!A:J,4,0)</f>
        <v>0</v>
      </c>
      <c r="H39" s="42">
        <f>VLOOKUP(C38:C101,March!A:J,4,0)</f>
        <v>31</v>
      </c>
      <c r="I39" s="42">
        <f>VLOOKUP(C38:C101,April!A:J,4,0)</f>
        <v>29</v>
      </c>
      <c r="J39" s="42">
        <f>VLOOKUP(C38:C101,May!A:J,4,0)</f>
        <v>0</v>
      </c>
      <c r="K39" s="42">
        <f>VLOOKUP(C38:C101,June!A:J,4,0)</f>
        <v>0</v>
      </c>
      <c r="L39" s="42">
        <f>VLOOKUP(C38:C101,July!A:J,4,0)</f>
        <v>0</v>
      </c>
      <c r="M39" s="42">
        <f>VLOOKUP(C38:C101,August!A:J,4,0)</f>
        <v>0</v>
      </c>
      <c r="N39" s="42">
        <f>VLOOKUP(C38:C101,September!A:J,4,0)</f>
        <v>0</v>
      </c>
      <c r="O39" s="42">
        <f>VLOOKUP(C38:C101,October!A:J,4,0)</f>
        <v>0</v>
      </c>
      <c r="P39" s="42">
        <f>VLOOKUP(C38:C101,November!A:J,4,0)</f>
        <v>0</v>
      </c>
      <c r="Q39" s="71">
        <f>VLOOKUP(C38:C101,December!A:J,4,0)</f>
        <v>0</v>
      </c>
      <c r="R39" s="94">
        <f>SUM(S39:AD39)</f>
        <v>2</v>
      </c>
      <c r="S39" s="42">
        <f>VLOOKUP(C38:C138,January!A51:J152,5,0)</f>
        <v>0</v>
      </c>
      <c r="T39" s="42">
        <f>VLOOKUP(C38:C101,February!A:J,5,0)</f>
        <v>0</v>
      </c>
      <c r="U39" s="69">
        <f>VLOOKUP(C38:C101,March!A:J,5,0)</f>
        <v>1</v>
      </c>
      <c r="V39" s="42">
        <f>VLOOKUP(C38:C101,April!A:J,5,0)</f>
        <v>1</v>
      </c>
      <c r="W39" s="42">
        <f>VLOOKUP(C38:C101,May!A:J,5,0)</f>
        <v>0</v>
      </c>
      <c r="X39" s="42">
        <f>VLOOKUP(C38:C101,June!A:J,5,0)</f>
        <v>0</v>
      </c>
      <c r="Y39" s="42">
        <f>VLOOKUP(C38:C101,July!A:J,5,0)</f>
        <v>0</v>
      </c>
      <c r="Z39" s="42">
        <f>VLOOKUP(C38:C101,August!A:J,5,0)</f>
        <v>0</v>
      </c>
      <c r="AA39" s="42">
        <f>VLOOKUP(C38:C101,September!A:J,5,0)</f>
        <v>0</v>
      </c>
      <c r="AB39" s="42">
        <f>VLOOKUP(C38:C101,October!A:J,5,0)</f>
        <v>0</v>
      </c>
      <c r="AC39" s="42">
        <f>VLOOKUP(C38:C101,November!A:J,5,0)</f>
        <v>0</v>
      </c>
      <c r="AD39" s="71">
        <f>VLOOKUP(C38:C101,December!A:J,5,0)</f>
        <v>0</v>
      </c>
      <c r="AE39" s="73">
        <f>IFERROR(E39/R39,0)</f>
        <v>30</v>
      </c>
      <c r="AF39" s="94">
        <f>SUM(AG39:AR39)</f>
        <v>627</v>
      </c>
      <c r="AG39" s="42">
        <f>VLOOKUP(C38:C138,January!A51:J152,3,0)</f>
        <v>0</v>
      </c>
      <c r="AH39" s="42">
        <f>VLOOKUP(C38:C101,February!A:J,3,0)</f>
        <v>0</v>
      </c>
      <c r="AI39" s="69">
        <f>VLOOKUP(C38:C101,March!A:J,3,0)</f>
        <v>315</v>
      </c>
      <c r="AJ39" s="42">
        <f>VLOOKUP(C38:C101,April!A:J,3,0)</f>
        <v>312</v>
      </c>
      <c r="AK39" s="42">
        <f>VLOOKUP(C38:C101,May!A:J,3,0)</f>
        <v>0</v>
      </c>
      <c r="AL39" s="42">
        <f>VLOOKUP(C38:C101,June!A:J,3,0)</f>
        <v>0</v>
      </c>
      <c r="AM39" s="42">
        <f>VLOOKUP(C38:C101,July!A:J,3,0)</f>
        <v>0</v>
      </c>
      <c r="AN39" s="42">
        <f>VLOOKUP(C38:C101,August!A:J,3,0)</f>
        <v>0</v>
      </c>
      <c r="AO39" s="42">
        <f>VLOOKUP(C38:C101,September!A:J,3,0)</f>
        <v>0</v>
      </c>
      <c r="AP39" s="42">
        <f>VLOOKUP(C38:C101,October!A:J,3,0)</f>
        <v>0</v>
      </c>
      <c r="AQ39" s="42">
        <f>VLOOKUP(C38:C101,November!A:J,3,0)</f>
        <v>0</v>
      </c>
      <c r="AR39" s="71">
        <f>VLOOKUP(C38:C101,December!A:J,3,0)</f>
        <v>0</v>
      </c>
      <c r="AS39" s="94">
        <f>SUM(AT39:BE39)</f>
        <v>0</v>
      </c>
      <c r="AT39" s="69">
        <f>VLOOKUP(C38:C138,January!A:J,8,0)</f>
        <v>0</v>
      </c>
      <c r="AU39" s="42">
        <f>VLOOKUP(C38:C101,February!A:J,8,0)</f>
        <v>0</v>
      </c>
      <c r="AV39" s="42">
        <f>VLOOKUP(C38:C138,March!A:J,8,0)</f>
        <v>0</v>
      </c>
      <c r="AW39" s="42">
        <f>VLOOKUP(C38:C101,April!A:J,8,0)</f>
        <v>0</v>
      </c>
      <c r="AX39" s="42">
        <f>VLOOKUP(C38:C101,May!A:J,8,0)</f>
        <v>0</v>
      </c>
      <c r="AY39" s="42">
        <f>VLOOKUP(C38:C101,June!A:J,8,0)</f>
        <v>0</v>
      </c>
      <c r="AZ39" s="42">
        <f>VLOOKUP(C38:C101,July!A:J,8,0)</f>
        <v>0</v>
      </c>
      <c r="BA39" s="42">
        <f>VLOOKUP(C38:C101,August!A:J,8,0)</f>
        <v>0</v>
      </c>
      <c r="BB39" s="42">
        <f>VLOOKUP(C38:C101,September!A:J,8,0)</f>
        <v>0</v>
      </c>
      <c r="BC39" s="42">
        <f>VLOOKUP(C38:C101,October!A:J,8,0)</f>
        <v>0</v>
      </c>
      <c r="BD39" s="42">
        <f>VLOOKUP(C38:C101,November!A:J,8,0)</f>
        <v>0</v>
      </c>
      <c r="BE39" s="71">
        <f>VLOOKUP(C38:C101,December!A:J,8,0)</f>
        <v>0</v>
      </c>
      <c r="BF39" s="94">
        <f>SUM(BG39:BR39)</f>
        <v>0</v>
      </c>
      <c r="BG39" s="42">
        <f>VLOOKUP(C39:C101,January!A:J,9,0)</f>
        <v>0</v>
      </c>
      <c r="BH39" s="42">
        <f>VLOOKUP(C39:C101,February!A:J,9,0)</f>
        <v>0</v>
      </c>
      <c r="BI39" s="42">
        <f>VLOOKUP(C38:C101,March!A:J,9,0)</f>
        <v>0</v>
      </c>
      <c r="BJ39" s="42">
        <f>VLOOKUP(C38:C101,April!A:J,9,0)</f>
        <v>0</v>
      </c>
      <c r="BK39" s="42">
        <f>VLOOKUP(C38:C101,May!A:J,9,0)</f>
        <v>0</v>
      </c>
      <c r="BL39" s="42">
        <f>VLOOKUP(C38:C101,June!A:J,9,0)</f>
        <v>0</v>
      </c>
      <c r="BM39" s="42">
        <f>VLOOKUP(C38:C101,July!A:J,9,0)</f>
        <v>0</v>
      </c>
      <c r="BN39" s="42">
        <f>VLOOKUP(C38:C101,August!A:J,9,0)</f>
        <v>0</v>
      </c>
      <c r="BO39" s="42">
        <f>VLOOKUP(C38:C101,September!A:J,9,0)</f>
        <v>0</v>
      </c>
      <c r="BP39" s="42">
        <f>VLOOKUP(C38:C101,October!A:J,9,0)</f>
        <v>0</v>
      </c>
      <c r="BQ39" s="42">
        <f>VLOOKUP(C38:C101,November!A:J,9,0)</f>
        <v>0</v>
      </c>
      <c r="BR39" s="71">
        <f>VLOOKUP(C38:C101,December!A:J,9,0)</f>
        <v>0</v>
      </c>
      <c r="BS39" s="94">
        <f>SUM(BT39:CE39)</f>
        <v>0</v>
      </c>
      <c r="BT39" s="42">
        <f>VLOOKUP(C38:C101,January!A51:J152,10,0)</f>
        <v>0</v>
      </c>
      <c r="BU39" s="42">
        <f>VLOOKUP(C38:C101,February!A:J,10,0)</f>
        <v>0</v>
      </c>
      <c r="BV39" s="42">
        <f>VLOOKUP(C38:C101,March!A:J,10,0)</f>
        <v>0</v>
      </c>
      <c r="BW39" s="42">
        <f>VLOOKUP(C38:C101,April!A:J,10,0)</f>
        <v>0</v>
      </c>
      <c r="BX39" s="42">
        <f>VLOOKUP(C38:C101,May!A:J,10,0)</f>
        <v>0</v>
      </c>
      <c r="BY39" s="42">
        <f>VLOOKUP(C38:C101,June!A:J,10,0)</f>
        <v>0</v>
      </c>
      <c r="BZ39" s="42">
        <f>VLOOKUP(C38:C101,July!A:J,10,0)</f>
        <v>0</v>
      </c>
      <c r="CA39" s="42">
        <f>VLOOKUP(C38:C101,August!A:J,10,0)</f>
        <v>0</v>
      </c>
      <c r="CB39" s="41">
        <f>VLOOKUP(C38:C101,September!A:J,10,0)</f>
        <v>0</v>
      </c>
      <c r="CC39" s="41">
        <f>VLOOKUP(C38:C101,October!A:J,10,0)</f>
        <v>0</v>
      </c>
      <c r="CD39" s="41">
        <f>VLOOKUP(C38:C101,November!A:J,10,0)</f>
        <v>0</v>
      </c>
      <c r="CE39" s="78">
        <f>VLOOKUP(C38:C101,December!A:J,10,0)</f>
        <v>0</v>
      </c>
    </row>
    <row r="40" spans="1:85" s="44" customFormat="1">
      <c r="A40" s="112"/>
      <c r="B40" s="91"/>
      <c r="C40" s="105" t="s">
        <v>105</v>
      </c>
      <c r="D40" s="84" t="s">
        <v>106</v>
      </c>
      <c r="E40" s="93">
        <f>SUM(F40:Q40)</f>
        <v>53</v>
      </c>
      <c r="F40" s="45">
        <f>VLOOKUP(C39:C139,January!A59:J160,4,0)</f>
        <v>0</v>
      </c>
      <c r="G40" s="45">
        <f>VLOOKUP(C39:C102,February!A:J,4,0)</f>
        <v>53</v>
      </c>
      <c r="H40" s="45">
        <f>VLOOKUP(C39:C102,March!A:J,4,0)</f>
        <v>0</v>
      </c>
      <c r="I40" s="45">
        <f>VLOOKUP(C39:C102,April!A:J,4,0)</f>
        <v>0</v>
      </c>
      <c r="J40" s="45">
        <f>VLOOKUP(C39:C102,May!A:J,4,0)</f>
        <v>0</v>
      </c>
      <c r="K40" s="45">
        <f>VLOOKUP(C39:C102,June!A:J,4,0)</f>
        <v>0</v>
      </c>
      <c r="L40" s="45">
        <f>VLOOKUP(C39:C102,July!A:J,4,0)</f>
        <v>0</v>
      </c>
      <c r="M40" s="45">
        <f>VLOOKUP(C39:C102,August!A:J,4,0)</f>
        <v>0</v>
      </c>
      <c r="N40" s="45">
        <f>VLOOKUP(C39:C102,September!A:J,4,0)</f>
        <v>0</v>
      </c>
      <c r="O40" s="45">
        <f>VLOOKUP(C39:C102,October!A:J,4,0)</f>
        <v>0</v>
      </c>
      <c r="P40" s="45">
        <f>VLOOKUP(C39:C102,November!A:J,4,0)</f>
        <v>0</v>
      </c>
      <c r="Q40" s="113">
        <f>VLOOKUP(C39:C102,December!A:J,4,0)</f>
        <v>0</v>
      </c>
      <c r="R40" s="93">
        <f>SUM(S40:AD40)</f>
        <v>1</v>
      </c>
      <c r="S40" s="45">
        <f>VLOOKUP(C39:C139,January!A59:J160,5,0)</f>
        <v>0</v>
      </c>
      <c r="T40" s="45">
        <f>VLOOKUP(C39:C102,February!A:J,5,0)</f>
        <v>1</v>
      </c>
      <c r="U40" s="85">
        <f>VLOOKUP(C39:C102,March!A:J,5,0)</f>
        <v>0</v>
      </c>
      <c r="V40" s="45">
        <f>VLOOKUP(C39:C102,April!A:J,5,0)</f>
        <v>0</v>
      </c>
      <c r="W40" s="45">
        <f>VLOOKUP(C39:C102,May!A:J,5,0)</f>
        <v>0</v>
      </c>
      <c r="X40" s="45">
        <f>VLOOKUP(C39:C102,June!A:J,5,0)</f>
        <v>0</v>
      </c>
      <c r="Y40" s="45">
        <f>VLOOKUP(C39:C102,July!A:J,5,0)</f>
        <v>0</v>
      </c>
      <c r="Z40" s="45">
        <f>VLOOKUP(C39:C102,August!A:J,5,0)</f>
        <v>0</v>
      </c>
      <c r="AA40" s="45">
        <f>VLOOKUP(C39:C102,September!A:J,5,0)</f>
        <v>0</v>
      </c>
      <c r="AB40" s="45">
        <f>VLOOKUP(C39:C102,October!A:J,5,0)</f>
        <v>0</v>
      </c>
      <c r="AC40" s="45">
        <f>VLOOKUP(C39:C102,November!A:J,5,0)</f>
        <v>0</v>
      </c>
      <c r="AD40" s="113">
        <f>VLOOKUP(C39:C102,December!A:J,5,0)</f>
        <v>0</v>
      </c>
      <c r="AE40" s="86">
        <f>IFERROR(E40/R40,0)</f>
        <v>53</v>
      </c>
      <c r="AF40" s="93">
        <f>SUM(AG40:AR40)</f>
        <v>369</v>
      </c>
      <c r="AG40" s="45">
        <f>VLOOKUP(C39:C139,January!A59:J160,3,0)</f>
        <v>0</v>
      </c>
      <c r="AH40" s="45">
        <f>VLOOKUP(C39:C102,February!A:J,3,0)</f>
        <v>369</v>
      </c>
      <c r="AI40" s="85">
        <f>VLOOKUP(C39:C102,March!A:J,3,0)</f>
        <v>0</v>
      </c>
      <c r="AJ40" s="45">
        <f>VLOOKUP(C39:C102,April!A:J,3,0)</f>
        <v>0</v>
      </c>
      <c r="AK40" s="45">
        <f>VLOOKUP(C39:C102,May!A:J,3,0)</f>
        <v>0</v>
      </c>
      <c r="AL40" s="45">
        <f>VLOOKUP(C39:C102,June!A:J,3,0)</f>
        <v>0</v>
      </c>
      <c r="AM40" s="45">
        <f>VLOOKUP(C39:C102,July!A:J,3,0)</f>
        <v>0</v>
      </c>
      <c r="AN40" s="45">
        <f>VLOOKUP(C39:C102,August!A:J,3,0)</f>
        <v>0</v>
      </c>
      <c r="AO40" s="45">
        <f>VLOOKUP(C39:C102,September!A:J,3,0)</f>
        <v>0</v>
      </c>
      <c r="AP40" s="45">
        <f>VLOOKUP(C39:C102,October!A:J,3,0)</f>
        <v>0</v>
      </c>
      <c r="AQ40" s="45">
        <f>VLOOKUP(C39:C102,November!A:J,3,0)</f>
        <v>0</v>
      </c>
      <c r="AR40" s="113">
        <f>VLOOKUP(C39:C102,December!A:J,3,0)</f>
        <v>0</v>
      </c>
      <c r="AS40" s="93">
        <f>SUM(AT40:BE40)</f>
        <v>0</v>
      </c>
      <c r="AT40" s="85">
        <f>VLOOKUP(C39:C139,January!A:J,8,0)</f>
        <v>0</v>
      </c>
      <c r="AU40" s="45">
        <f>VLOOKUP(C39:C102,February!A:J,8,0)</f>
        <v>0</v>
      </c>
      <c r="AV40" s="45">
        <f>VLOOKUP(C39:C139,March!A:J,8,0)</f>
        <v>0</v>
      </c>
      <c r="AW40" s="45">
        <f>VLOOKUP(C39:C102,April!A:J,8,0)</f>
        <v>0</v>
      </c>
      <c r="AX40" s="45">
        <f>VLOOKUP(C39:C102,May!A:J,8,0)</f>
        <v>0</v>
      </c>
      <c r="AY40" s="45">
        <f>VLOOKUP(C39:C102,June!A:J,8,0)</f>
        <v>0</v>
      </c>
      <c r="AZ40" s="45">
        <f>VLOOKUP(C39:C102,July!A:J,8,0)</f>
        <v>0</v>
      </c>
      <c r="BA40" s="45">
        <f>VLOOKUP(C39:C102,August!A:J,8,0)</f>
        <v>0</v>
      </c>
      <c r="BB40" s="45">
        <f>VLOOKUP(C39:C102,September!A:J,8,0)</f>
        <v>0</v>
      </c>
      <c r="BC40" s="45">
        <f>VLOOKUP(C39:C102,October!A:J,8,0)</f>
        <v>0</v>
      </c>
      <c r="BD40" s="45">
        <f>VLOOKUP(C39:C102,November!A:J,8,0)</f>
        <v>0</v>
      </c>
      <c r="BE40" s="113">
        <f>VLOOKUP(C39:C102,December!A:J,8,0)</f>
        <v>0</v>
      </c>
      <c r="BF40" s="93">
        <f>SUM(BG40:BR40)</f>
        <v>0</v>
      </c>
      <c r="BG40" s="45">
        <f>VLOOKUP(C40:C102,January!A:J,9,0)</f>
        <v>0</v>
      </c>
      <c r="BH40" s="45">
        <f>VLOOKUP(C40:C102,February!A:J,9,0)</f>
        <v>0</v>
      </c>
      <c r="BI40" s="45">
        <f>VLOOKUP(C39:C102,March!A:J,9,0)</f>
        <v>0</v>
      </c>
      <c r="BJ40" s="45">
        <f>VLOOKUP(C39:C102,April!A:J,9,0)</f>
        <v>0</v>
      </c>
      <c r="BK40" s="45">
        <f>VLOOKUP(C39:C102,May!A:J,9,0)</f>
        <v>0</v>
      </c>
      <c r="BL40" s="45">
        <f>VLOOKUP(C39:C102,June!A:J,9,0)</f>
        <v>0</v>
      </c>
      <c r="BM40" s="45">
        <f>VLOOKUP(C39:C102,July!A:J,9,0)</f>
        <v>0</v>
      </c>
      <c r="BN40" s="45">
        <f>VLOOKUP(C39:C102,August!A:J,9,0)</f>
        <v>0</v>
      </c>
      <c r="BO40" s="45">
        <f>VLOOKUP(C39:C102,September!A:J,9,0)</f>
        <v>0</v>
      </c>
      <c r="BP40" s="45">
        <f>VLOOKUP(C39:C102,October!A:J,9,0)</f>
        <v>0</v>
      </c>
      <c r="BQ40" s="45">
        <f>VLOOKUP(C39:C102,November!A:J,9,0)</f>
        <v>0</v>
      </c>
      <c r="BR40" s="113">
        <f>VLOOKUP(C39:C102,December!A:J,9,0)</f>
        <v>0</v>
      </c>
      <c r="BS40" s="93">
        <f>SUM(BT40:CE40)</f>
        <v>1</v>
      </c>
      <c r="BT40" s="45">
        <f>VLOOKUP(C39:C102,January!A59:J160,10,0)</f>
        <v>0</v>
      </c>
      <c r="BU40" s="45">
        <f>VLOOKUP(C39:C102,February!A:J,10,0)</f>
        <v>1</v>
      </c>
      <c r="BV40" s="45">
        <f>VLOOKUP(C39:C102,March!A:J,10,0)</f>
        <v>0</v>
      </c>
      <c r="BW40" s="45">
        <f>VLOOKUP(C39:C102,April!A:J,10,0)</f>
        <v>0</v>
      </c>
      <c r="BX40" s="45">
        <f>VLOOKUP(C39:C102,May!A:J,10,0)</f>
        <v>0</v>
      </c>
      <c r="BY40" s="45">
        <f>VLOOKUP(C39:C102,June!A:J,10,0)</f>
        <v>0</v>
      </c>
      <c r="BZ40" s="45">
        <f>VLOOKUP(C39:C102,July!A:J,10,0)</f>
        <v>0</v>
      </c>
      <c r="CA40" s="45">
        <f>VLOOKUP(C39:C102,August!A:J,10,0)</f>
        <v>0</v>
      </c>
      <c r="CB40" s="136">
        <f>VLOOKUP(C39:C102,September!A:J,10,0)</f>
        <v>0</v>
      </c>
      <c r="CC40" s="136">
        <f>VLOOKUP(C39:C102,October!A:J,10,0)</f>
        <v>0</v>
      </c>
      <c r="CD40" s="136">
        <f>VLOOKUP(C39:C102,November!A:J,10,0)</f>
        <v>0</v>
      </c>
      <c r="CE40" s="79">
        <f>VLOOKUP(C39:C102,December!A:J,10,0)</f>
        <v>0</v>
      </c>
    </row>
    <row r="41" spans="1:85" s="44" customFormat="1">
      <c r="A41" s="112"/>
      <c r="B41" s="91"/>
      <c r="C41" s="104" t="s">
        <v>285</v>
      </c>
      <c r="D41" s="76" t="s">
        <v>286</v>
      </c>
      <c r="E41" s="94">
        <f>SUM(F41:Q41)</f>
        <v>52</v>
      </c>
      <c r="F41" s="42">
        <f>VLOOKUP(C40:C140,January!A66:J167,4,0)</f>
        <v>0</v>
      </c>
      <c r="G41" s="42">
        <f>VLOOKUP(C40:C103,February!A:J,4,0)</f>
        <v>0</v>
      </c>
      <c r="H41" s="42">
        <f>VLOOKUP(C40:C103,March!A:J,4,0)</f>
        <v>0</v>
      </c>
      <c r="I41" s="42">
        <f>VLOOKUP(C40:C103,April!A:J,4,0)</f>
        <v>0</v>
      </c>
      <c r="J41" s="42">
        <f>VLOOKUP(C40:C103,May!A:J,4,0)</f>
        <v>0</v>
      </c>
      <c r="K41" s="42">
        <f>VLOOKUP(C40:C103,June!A:J,4,0)</f>
        <v>0</v>
      </c>
      <c r="L41" s="42">
        <f>VLOOKUP(C40:C103,July!A:J,4,0)</f>
        <v>0</v>
      </c>
      <c r="M41" s="42">
        <f>VLOOKUP(C40:C103,August!A:J,4,0)</f>
        <v>0</v>
      </c>
      <c r="N41" s="42">
        <f>VLOOKUP(C40:C103,September!A:J,4,0)</f>
        <v>0</v>
      </c>
      <c r="O41" s="42">
        <f>VLOOKUP(C40:C103,October!A:J,4,0)</f>
        <v>0</v>
      </c>
      <c r="P41" s="42">
        <f>VLOOKUP(C40:C103,November!A:J,4,0)</f>
        <v>52</v>
      </c>
      <c r="Q41" s="71">
        <f>VLOOKUP(C40:C103,December!A:J,4,0)</f>
        <v>0</v>
      </c>
      <c r="R41" s="94">
        <f>SUM(S41:AD41)</f>
        <v>1</v>
      </c>
      <c r="S41" s="42">
        <f>VLOOKUP(C40:C140,January!A55:J156,5,0)</f>
        <v>0</v>
      </c>
      <c r="T41" s="42">
        <f>VLOOKUP(C40:C103,February!A:J,5,0)</f>
        <v>0</v>
      </c>
      <c r="U41" s="69">
        <f>VLOOKUP(C40:C103,March!A:J,5,0)</f>
        <v>0</v>
      </c>
      <c r="V41" s="42">
        <f>VLOOKUP(C40:C103,April!A:J,5,0)</f>
        <v>0</v>
      </c>
      <c r="W41" s="42">
        <f>VLOOKUP(C40:C103,May!A:J,5,0)</f>
        <v>0</v>
      </c>
      <c r="X41" s="42">
        <f>VLOOKUP(C40:C103,June!A:J,5,0)</f>
        <v>0</v>
      </c>
      <c r="Y41" s="42">
        <f>VLOOKUP(C40:C103,July!A:J,5,0)</f>
        <v>0</v>
      </c>
      <c r="Z41" s="42">
        <f>VLOOKUP(C40:C103,August!A:J,5,0)</f>
        <v>0</v>
      </c>
      <c r="AA41" s="42">
        <f>VLOOKUP(C40:C103,September!A:J,5,0)</f>
        <v>0</v>
      </c>
      <c r="AB41" s="42">
        <f>VLOOKUP(C40:C103,October!A:J,5,0)</f>
        <v>0</v>
      </c>
      <c r="AC41" s="42">
        <f>VLOOKUP(C40:C103,November!A:J,5,0)</f>
        <v>1</v>
      </c>
      <c r="AD41" s="71">
        <f>VLOOKUP(C40:C103,December!A:J,5,0)</f>
        <v>0</v>
      </c>
      <c r="AE41" s="73">
        <f>IFERROR(E41/R41,0)</f>
        <v>52</v>
      </c>
      <c r="AF41" s="94">
        <f>SUM(AG41:AR41)</f>
        <v>372</v>
      </c>
      <c r="AG41" s="42">
        <f>VLOOKUP(C40:C140,January!A66:J167,3,0)</f>
        <v>0</v>
      </c>
      <c r="AH41" s="42">
        <f>VLOOKUP(C40:C103,February!A:J,3,0)</f>
        <v>0</v>
      </c>
      <c r="AI41" s="69">
        <f>VLOOKUP(C40:C103,March!A:J,3,0)</f>
        <v>0</v>
      </c>
      <c r="AJ41" s="42">
        <f>VLOOKUP(C40:C103,April!A:J,3,0)</f>
        <v>0</v>
      </c>
      <c r="AK41" s="42">
        <f>VLOOKUP(C40:C103,May!A:J,3,0)</f>
        <v>0</v>
      </c>
      <c r="AL41" s="42">
        <f>VLOOKUP(C40:C103,June!A:J,3,0)</f>
        <v>0</v>
      </c>
      <c r="AM41" s="42">
        <f>VLOOKUP(C40:C103,July!A:J,3,0)</f>
        <v>0</v>
      </c>
      <c r="AN41" s="42">
        <f>VLOOKUP(C40:C103,August!A:J,3,0)</f>
        <v>0</v>
      </c>
      <c r="AO41" s="42">
        <f>VLOOKUP(C40:C103,September!A:J,3,0)</f>
        <v>0</v>
      </c>
      <c r="AP41" s="42">
        <f>VLOOKUP(C40:C103,October!A:J,3,0)</f>
        <v>0</v>
      </c>
      <c r="AQ41" s="42">
        <f>VLOOKUP(C40:C103,November!A:J,3,0)</f>
        <v>372</v>
      </c>
      <c r="AR41" s="71">
        <f>VLOOKUP(C40:C103,December!A:J,3,0)</f>
        <v>0</v>
      </c>
      <c r="AS41" s="94">
        <f>SUM(AT41:BE41)</f>
        <v>0</v>
      </c>
      <c r="AT41" s="69">
        <f>VLOOKUP(C40:C140,January!A:J,8,0)</f>
        <v>0</v>
      </c>
      <c r="AU41" s="42">
        <f>VLOOKUP(C40:C103,February!A:J,8,0)</f>
        <v>0</v>
      </c>
      <c r="AV41" s="42">
        <f>VLOOKUP(C40:C140,March!A:J,8,0)</f>
        <v>0</v>
      </c>
      <c r="AW41" s="42">
        <f>VLOOKUP(C40:C103,April!A:J,8,0)</f>
        <v>0</v>
      </c>
      <c r="AX41" s="42">
        <f>VLOOKUP(C40:C103,May!A:J,8,0)</f>
        <v>0</v>
      </c>
      <c r="AY41" s="42">
        <f>VLOOKUP(C40:C103,June!A:J,8,0)</f>
        <v>0</v>
      </c>
      <c r="AZ41" s="42">
        <f>VLOOKUP(C40:C103,July!A:J,8,0)</f>
        <v>0</v>
      </c>
      <c r="BA41" s="42">
        <f>VLOOKUP(C40:C103,August!A:J,8,0)</f>
        <v>0</v>
      </c>
      <c r="BB41" s="42">
        <f>VLOOKUP(C40:C103,September!A:J,8,0)</f>
        <v>0</v>
      </c>
      <c r="BC41" s="42">
        <f>VLOOKUP(C40:C103,October!A:J,8,0)</f>
        <v>0</v>
      </c>
      <c r="BD41" s="42">
        <f>VLOOKUP(C40:C103,November!A:J,8,0)</f>
        <v>0</v>
      </c>
      <c r="BE41" s="71">
        <f>VLOOKUP(C40:C103,December!A:J,8,0)</f>
        <v>0</v>
      </c>
      <c r="BF41" s="94">
        <f>SUM(BG41:BR41)</f>
        <v>0</v>
      </c>
      <c r="BG41" s="42">
        <f>VLOOKUP(C41:C103,January!A:J,9,0)</f>
        <v>0</v>
      </c>
      <c r="BH41" s="42">
        <f>VLOOKUP(C41:C103,February!A:J,9,0)</f>
        <v>0</v>
      </c>
      <c r="BI41" s="42">
        <f>VLOOKUP(C40:C103,March!A:J,9,0)</f>
        <v>0</v>
      </c>
      <c r="BJ41" s="42">
        <f>VLOOKUP(C40:C103,April!A:J,9,0)</f>
        <v>0</v>
      </c>
      <c r="BK41" s="42">
        <f>VLOOKUP(C40:C103,May!A:J,9,0)</f>
        <v>0</v>
      </c>
      <c r="BL41" s="42">
        <f>VLOOKUP(C40:C103,June!A:J,9,0)</f>
        <v>0</v>
      </c>
      <c r="BM41" s="42">
        <f>VLOOKUP(C40:C103,July!A:J,9,0)</f>
        <v>0</v>
      </c>
      <c r="BN41" s="42">
        <f>VLOOKUP(C40:C103,August!A:J,9,0)</f>
        <v>0</v>
      </c>
      <c r="BO41" s="42">
        <f>VLOOKUP(C40:C103,September!A:J,9,0)</f>
        <v>0</v>
      </c>
      <c r="BP41" s="42">
        <f>VLOOKUP(C40:C103,October!A:J,9,0)</f>
        <v>0</v>
      </c>
      <c r="BQ41" s="42">
        <f>VLOOKUP(C40:C103,November!A:J,9,0)</f>
        <v>0</v>
      </c>
      <c r="BR41" s="71">
        <f>VLOOKUP(C40:C103,December!A:J,9,0)</f>
        <v>0</v>
      </c>
      <c r="BS41" s="94">
        <f>SUM(BT41:CE41)</f>
        <v>1</v>
      </c>
      <c r="BT41" s="42">
        <f>VLOOKUP(C40:C103,January!A66:J167,10,0)</f>
        <v>0</v>
      </c>
      <c r="BU41" s="42">
        <f>VLOOKUP(C40:C103,February!A:J,10,0)</f>
        <v>0</v>
      </c>
      <c r="BV41" s="42">
        <f>VLOOKUP(C40:C103,March!A:J,10,0)</f>
        <v>0</v>
      </c>
      <c r="BW41" s="42">
        <f>VLOOKUP(C40:C103,April!A:J,10,0)</f>
        <v>0</v>
      </c>
      <c r="BX41" s="42">
        <f>VLOOKUP(C40:C103,May!A:J,10,0)</f>
        <v>0</v>
      </c>
      <c r="BY41" s="42">
        <f>VLOOKUP(C40:C103,June!A:J,10,0)</f>
        <v>0</v>
      </c>
      <c r="BZ41" s="42">
        <f>VLOOKUP(C40:C103,July!A:J,10,0)</f>
        <v>0</v>
      </c>
      <c r="CA41" s="42">
        <f>VLOOKUP(C40:C103,August!A:J,10,0)</f>
        <v>0</v>
      </c>
      <c r="CB41" s="41">
        <f>VLOOKUP(C40:C103,September!A:J,10,0)</f>
        <v>0</v>
      </c>
      <c r="CC41" s="41">
        <f>VLOOKUP(C40:C103,October!A:J,10,0)</f>
        <v>0</v>
      </c>
      <c r="CD41" s="41">
        <f>VLOOKUP(C40:C103,November!A:J,10,0)</f>
        <v>1</v>
      </c>
      <c r="CE41" s="78">
        <f>VLOOKUP(C40:C103,December!A:J,10,0)</f>
        <v>0</v>
      </c>
      <c r="CG41" s="44" t="s">
        <v>274</v>
      </c>
    </row>
    <row r="42" spans="1:85" s="44" customFormat="1">
      <c r="A42" s="112"/>
      <c r="B42" s="91"/>
      <c r="C42" s="105" t="s">
        <v>107</v>
      </c>
      <c r="D42" s="84" t="s">
        <v>108</v>
      </c>
      <c r="E42" s="93">
        <f>SUM(F42:Q42)</f>
        <v>50</v>
      </c>
      <c r="F42" s="45">
        <f>VLOOKUP(C41:C141,January!A60:J161,4,0)</f>
        <v>0</v>
      </c>
      <c r="G42" s="45">
        <f>VLOOKUP(C41:C104,February!A:J,4,0)</f>
        <v>0</v>
      </c>
      <c r="H42" s="45">
        <f>VLOOKUP(C41:C104,March!A:J,4,0)</f>
        <v>0</v>
      </c>
      <c r="I42" s="45">
        <f>VLOOKUP(C41:C104,April!A:J,4,0)</f>
        <v>0</v>
      </c>
      <c r="J42" s="45">
        <f>VLOOKUP(C41:C104,May!A:J,4,0)</f>
        <v>0</v>
      </c>
      <c r="K42" s="45">
        <f>VLOOKUP(C41:C104,June!A:J,4,0)</f>
        <v>0</v>
      </c>
      <c r="L42" s="45">
        <f>VLOOKUP(C41:C104,July!A:J,4,0)</f>
        <v>50</v>
      </c>
      <c r="M42" s="45">
        <f>VLOOKUP(C41:C104,August!A:J,4,0)</f>
        <v>0</v>
      </c>
      <c r="N42" s="45">
        <f>VLOOKUP(C41:C104,September!A:J,4,0)</f>
        <v>0</v>
      </c>
      <c r="O42" s="45">
        <f>VLOOKUP(C41:C104,October!A:J,4,0)</f>
        <v>0</v>
      </c>
      <c r="P42" s="45">
        <f>VLOOKUP(C41:C104,November!A:J,4,0)</f>
        <v>0</v>
      </c>
      <c r="Q42" s="113">
        <f>VLOOKUP(C41:C104,December!A:J,4,0)</f>
        <v>0</v>
      </c>
      <c r="R42" s="93">
        <f>SUM(S42:AD42)</f>
        <v>1</v>
      </c>
      <c r="S42" s="45">
        <f>VLOOKUP(C41:C141,January!A60:J161,5,0)</f>
        <v>0</v>
      </c>
      <c r="T42" s="45">
        <f>VLOOKUP(C41:C104,February!A:J,5,0)</f>
        <v>0</v>
      </c>
      <c r="U42" s="85">
        <f>VLOOKUP(C41:C104,March!A:J,5,0)</f>
        <v>0</v>
      </c>
      <c r="V42" s="45">
        <f>VLOOKUP(C41:C104,April!A:J,5,0)</f>
        <v>0</v>
      </c>
      <c r="W42" s="45">
        <f>VLOOKUP(C41:C104,May!A:J,5,0)</f>
        <v>0</v>
      </c>
      <c r="X42" s="45">
        <f>VLOOKUP(C41:C104,June!A:J,5,0)</f>
        <v>0</v>
      </c>
      <c r="Y42" s="45">
        <f>VLOOKUP(C41:C104,July!A:J,5,0)</f>
        <v>1</v>
      </c>
      <c r="Z42" s="45">
        <f>VLOOKUP(C41:C104,August!A:J,5,0)</f>
        <v>0</v>
      </c>
      <c r="AA42" s="45">
        <f>VLOOKUP(C41:C104,September!A:J,5,0)</f>
        <v>0</v>
      </c>
      <c r="AB42" s="45">
        <f>VLOOKUP(C41:C104,October!A:J,5,0)</f>
        <v>0</v>
      </c>
      <c r="AC42" s="45">
        <f>VLOOKUP(C41:C104,November!A:J,5,0)</f>
        <v>0</v>
      </c>
      <c r="AD42" s="113">
        <f>VLOOKUP(C41:C104,December!A:J,5,0)</f>
        <v>0</v>
      </c>
      <c r="AE42" s="86">
        <f>IFERROR(E42/R42,0)</f>
        <v>50</v>
      </c>
      <c r="AF42" s="93">
        <f>SUM(AG42:AR42)</f>
        <v>331</v>
      </c>
      <c r="AG42" s="45">
        <f>VLOOKUP(C41:C141,January!A60:J161,3,0)</f>
        <v>0</v>
      </c>
      <c r="AH42" s="45">
        <f>VLOOKUP(C41:C104,February!A:J,3,0)</f>
        <v>0</v>
      </c>
      <c r="AI42" s="85">
        <f>VLOOKUP(C41:C104,March!A:J,3,0)</f>
        <v>0</v>
      </c>
      <c r="AJ42" s="45">
        <f>VLOOKUP(C41:C104,April!A:J,3,0)</f>
        <v>0</v>
      </c>
      <c r="AK42" s="45">
        <f>VLOOKUP(C41:C104,May!A:J,3,0)</f>
        <v>0</v>
      </c>
      <c r="AL42" s="45">
        <f>VLOOKUP(C41:C104,June!A:J,3,0)</f>
        <v>0</v>
      </c>
      <c r="AM42" s="45">
        <f>VLOOKUP(C41:C104,July!A:J,3,0)</f>
        <v>331</v>
      </c>
      <c r="AN42" s="45">
        <f>VLOOKUP(C41:C104,August!A:J,3,0)</f>
        <v>0</v>
      </c>
      <c r="AO42" s="45">
        <f>VLOOKUP(C41:C104,September!A:J,3,0)</f>
        <v>0</v>
      </c>
      <c r="AP42" s="45">
        <f>VLOOKUP(C41:C104,October!A:J,3,0)</f>
        <v>0</v>
      </c>
      <c r="AQ42" s="45">
        <f>VLOOKUP(C41:C104,November!A:J,3,0)</f>
        <v>0</v>
      </c>
      <c r="AR42" s="113">
        <f>VLOOKUP(C41:C104,December!A:J,3,0)</f>
        <v>0</v>
      </c>
      <c r="AS42" s="93">
        <f>SUM(AT42:BE42)</f>
        <v>0</v>
      </c>
      <c r="AT42" s="85">
        <f>VLOOKUP(C41:C141,January!A:J,8,0)</f>
        <v>0</v>
      </c>
      <c r="AU42" s="45">
        <f>VLOOKUP(C41:C104,February!A:J,8,0)</f>
        <v>0</v>
      </c>
      <c r="AV42" s="45">
        <f>VLOOKUP(C41:C141,March!A:J,8,0)</f>
        <v>0</v>
      </c>
      <c r="AW42" s="45">
        <f>VLOOKUP(C41:C104,April!A:J,8,0)</f>
        <v>0</v>
      </c>
      <c r="AX42" s="45">
        <f>VLOOKUP(C41:C104,May!A:J,8,0)</f>
        <v>0</v>
      </c>
      <c r="AY42" s="45">
        <f>VLOOKUP(C41:C104,June!A:J,8,0)</f>
        <v>0</v>
      </c>
      <c r="AZ42" s="45">
        <f>VLOOKUP(C41:C104,July!A:J,8,0)</f>
        <v>0</v>
      </c>
      <c r="BA42" s="45">
        <f>VLOOKUP(C41:C104,August!A:J,8,0)</f>
        <v>0</v>
      </c>
      <c r="BB42" s="45">
        <f>VLOOKUP(C41:C104,September!A:J,8,0)</f>
        <v>0</v>
      </c>
      <c r="BC42" s="45">
        <f>VLOOKUP(C41:C104,October!A:J,8,0)</f>
        <v>0</v>
      </c>
      <c r="BD42" s="45">
        <f>VLOOKUP(C41:C104,November!A:J,8,0)</f>
        <v>0</v>
      </c>
      <c r="BE42" s="113">
        <f>VLOOKUP(C41:C104,December!A:J,8,0)</f>
        <v>0</v>
      </c>
      <c r="BF42" s="93">
        <f>SUM(BG42:BR42)</f>
        <v>0</v>
      </c>
      <c r="BG42" s="45">
        <f>VLOOKUP(C42:C104,January!A:J,9,0)</f>
        <v>0</v>
      </c>
      <c r="BH42" s="45">
        <f>VLOOKUP(C42:C104,February!A:J,9,0)</f>
        <v>0</v>
      </c>
      <c r="BI42" s="45">
        <f>VLOOKUP(C41:C104,March!A:J,9,0)</f>
        <v>0</v>
      </c>
      <c r="BJ42" s="45">
        <f>VLOOKUP(C41:C104,April!A:J,9,0)</f>
        <v>0</v>
      </c>
      <c r="BK42" s="45">
        <f>VLOOKUP(C41:C104,May!A:J,9,0)</f>
        <v>0</v>
      </c>
      <c r="BL42" s="45">
        <f>VLOOKUP(C41:C104,June!A:J,9,0)</f>
        <v>0</v>
      </c>
      <c r="BM42" s="45">
        <f>VLOOKUP(C41:C104,July!A:J,9,0)</f>
        <v>0</v>
      </c>
      <c r="BN42" s="45">
        <f>VLOOKUP(C41:C104,August!A:J,9,0)</f>
        <v>0</v>
      </c>
      <c r="BO42" s="45">
        <f>VLOOKUP(C41:C104,September!A:J,9,0)</f>
        <v>0</v>
      </c>
      <c r="BP42" s="45">
        <f>VLOOKUP(C41:C104,October!A:J,9,0)</f>
        <v>0</v>
      </c>
      <c r="BQ42" s="45">
        <f>VLOOKUP(C41:C104,November!A:J,9,0)</f>
        <v>0</v>
      </c>
      <c r="BR42" s="113">
        <f>VLOOKUP(C41:C104,December!A:J,9,0)</f>
        <v>0</v>
      </c>
      <c r="BS42" s="93">
        <f>SUM(BT42:CE42)</f>
        <v>1</v>
      </c>
      <c r="BT42" s="45">
        <f>VLOOKUP(C41:C104,January!A60:J161,10,0)</f>
        <v>0</v>
      </c>
      <c r="BU42" s="45">
        <f>VLOOKUP(C41:C104,February!A:J,10,0)</f>
        <v>0</v>
      </c>
      <c r="BV42" s="45">
        <f>VLOOKUP(C41:C104,March!A:J,10,0)</f>
        <v>0</v>
      </c>
      <c r="BW42" s="45">
        <f>VLOOKUP(C41:C104,April!A:J,10,0)</f>
        <v>0</v>
      </c>
      <c r="BX42" s="45">
        <f>VLOOKUP(C41:C104,May!A:J,10,0)</f>
        <v>0</v>
      </c>
      <c r="BY42" s="45">
        <f>VLOOKUP(C41:C104,June!A:J,10,0)</f>
        <v>0</v>
      </c>
      <c r="BZ42" s="45">
        <f>VLOOKUP(C41:C104,July!A:J,10,0)</f>
        <v>1</v>
      </c>
      <c r="CA42" s="45">
        <f>VLOOKUP(C41:C104,August!A:J,10,0)</f>
        <v>0</v>
      </c>
      <c r="CB42" s="136">
        <f>VLOOKUP(C41:C104,September!A:J,10,0)</f>
        <v>0</v>
      </c>
      <c r="CC42" s="136">
        <f>VLOOKUP(C41:C104,October!A:J,10,0)</f>
        <v>0</v>
      </c>
      <c r="CD42" s="136">
        <f>VLOOKUP(C41:C104,November!A:J,10,0)</f>
        <v>0</v>
      </c>
      <c r="CE42" s="79">
        <f>VLOOKUP(C41:C104,December!A:J,10,0)</f>
        <v>0</v>
      </c>
    </row>
    <row r="43" spans="1:85" s="44" customFormat="1">
      <c r="A43" s="112"/>
      <c r="B43" s="91"/>
      <c r="C43" s="104" t="s">
        <v>111</v>
      </c>
      <c r="D43" s="76" t="s">
        <v>112</v>
      </c>
      <c r="E43" s="94">
        <f>SUM(F43:Q43)</f>
        <v>50</v>
      </c>
      <c r="F43" s="42">
        <f>VLOOKUP(C42:C142,January!A62:J163,4,0)</f>
        <v>0</v>
      </c>
      <c r="G43" s="42">
        <f>VLOOKUP(C42:C105,February!A:J,4,0)</f>
        <v>0</v>
      </c>
      <c r="H43" s="42">
        <f>VLOOKUP(C42:C105,March!A:J,4,0)</f>
        <v>0</v>
      </c>
      <c r="I43" s="42">
        <f>VLOOKUP(C42:C105,April!A:J,4,0)</f>
        <v>50</v>
      </c>
      <c r="J43" s="42">
        <f>VLOOKUP(C42:C105,May!A:J,4,0)</f>
        <v>0</v>
      </c>
      <c r="K43" s="42">
        <f>VLOOKUP(C42:C105,June!A:J,4,0)</f>
        <v>0</v>
      </c>
      <c r="L43" s="42">
        <f>VLOOKUP(C42:C105,July!A:J,4,0)</f>
        <v>0</v>
      </c>
      <c r="M43" s="42">
        <f>VLOOKUP(C42:C105,August!A:J,4,0)</f>
        <v>0</v>
      </c>
      <c r="N43" s="42">
        <f>VLOOKUP(C42:C105,September!A:J,4,0)</f>
        <v>0</v>
      </c>
      <c r="O43" s="42">
        <f>VLOOKUP(C42:C105,October!A:J,4,0)</f>
        <v>0</v>
      </c>
      <c r="P43" s="42">
        <f>VLOOKUP(C42:C105,November!A:J,4,0)</f>
        <v>0</v>
      </c>
      <c r="Q43" s="71">
        <f>VLOOKUP(C42:C105,December!A:J,4,0)</f>
        <v>0</v>
      </c>
      <c r="R43" s="94">
        <f>SUM(S43:AD43)</f>
        <v>1</v>
      </c>
      <c r="S43" s="42">
        <f>VLOOKUP(C42:C142,January!A62:J163,5,0)</f>
        <v>0</v>
      </c>
      <c r="T43" s="42">
        <f>VLOOKUP(C42:C105,February!A:J,5,0)</f>
        <v>0</v>
      </c>
      <c r="U43" s="69">
        <f>VLOOKUP(C42:C105,March!A:J,5,0)</f>
        <v>0</v>
      </c>
      <c r="V43" s="42">
        <f>VLOOKUP(C42:C105,April!A:J,5,0)</f>
        <v>1</v>
      </c>
      <c r="W43" s="42">
        <f>VLOOKUP(C42:C105,May!A:J,5,0)</f>
        <v>0</v>
      </c>
      <c r="X43" s="42">
        <f>VLOOKUP(C42:C105,June!A:J,5,0)</f>
        <v>0</v>
      </c>
      <c r="Y43" s="42">
        <f>VLOOKUP(C42:C105,July!A:J,5,0)</f>
        <v>0</v>
      </c>
      <c r="Z43" s="42">
        <f>VLOOKUP(C42:C105,August!A:J,5,0)</f>
        <v>0</v>
      </c>
      <c r="AA43" s="42">
        <f>VLOOKUP(C42:C105,September!A:J,5,0)</f>
        <v>0</v>
      </c>
      <c r="AB43" s="42">
        <f>VLOOKUP(C42:C105,October!A:J,5,0)</f>
        <v>0</v>
      </c>
      <c r="AC43" s="42">
        <f>VLOOKUP(C42:C105,November!A:J,5,0)</f>
        <v>0</v>
      </c>
      <c r="AD43" s="71">
        <f>VLOOKUP(C42:C105,December!A:J,5,0)</f>
        <v>0</v>
      </c>
      <c r="AE43" s="73">
        <f>IFERROR(E43/R43,0)</f>
        <v>50</v>
      </c>
      <c r="AF43" s="94">
        <f>SUM(AG43:AR43)</f>
        <v>356</v>
      </c>
      <c r="AG43" s="42">
        <f>VLOOKUP(C42:C142,January!A62:J163,3,0)</f>
        <v>0</v>
      </c>
      <c r="AH43" s="42">
        <f>VLOOKUP(C42:C105,February!A:J,3,0)</f>
        <v>0</v>
      </c>
      <c r="AI43" s="69">
        <f>VLOOKUP(C42:C105,March!A:J,3,0)</f>
        <v>0</v>
      </c>
      <c r="AJ43" s="42">
        <f>VLOOKUP(C42:C105,April!A:J,3,0)</f>
        <v>356</v>
      </c>
      <c r="AK43" s="42">
        <f>VLOOKUP(C42:C105,May!A:J,3,0)</f>
        <v>0</v>
      </c>
      <c r="AL43" s="42">
        <f>VLOOKUP(C42:C105,June!A:J,3,0)</f>
        <v>0</v>
      </c>
      <c r="AM43" s="42">
        <f>VLOOKUP(C42:C105,July!A:J,3,0)</f>
        <v>0</v>
      </c>
      <c r="AN43" s="42">
        <f>VLOOKUP(C42:C105,August!A:J,3,0)</f>
        <v>0</v>
      </c>
      <c r="AO43" s="42">
        <f>VLOOKUP(C42:C105,September!A:J,3,0)</f>
        <v>0</v>
      </c>
      <c r="AP43" s="42">
        <f>VLOOKUP(C42:C105,October!A:J,3,0)</f>
        <v>0</v>
      </c>
      <c r="AQ43" s="42">
        <f>VLOOKUP(C42:C105,November!A:J,3,0)</f>
        <v>0</v>
      </c>
      <c r="AR43" s="71">
        <f>VLOOKUP(C42:C105,December!A:J,3,0)</f>
        <v>0</v>
      </c>
      <c r="AS43" s="94">
        <f>SUM(AT43:BE43)</f>
        <v>0</v>
      </c>
      <c r="AT43" s="69">
        <f>VLOOKUP(C42:C142,January!A:J,8,0)</f>
        <v>0</v>
      </c>
      <c r="AU43" s="42">
        <f>VLOOKUP(C42:C105,February!A:J,8,0)</f>
        <v>0</v>
      </c>
      <c r="AV43" s="42">
        <f>VLOOKUP(C42:C142,March!A:J,8,0)</f>
        <v>0</v>
      </c>
      <c r="AW43" s="42">
        <f>VLOOKUP(C42:C105,April!A:J,8,0)</f>
        <v>0</v>
      </c>
      <c r="AX43" s="42">
        <f>VLOOKUP(C42:C105,May!A:J,8,0)</f>
        <v>0</v>
      </c>
      <c r="AY43" s="42">
        <f>VLOOKUP(C42:C105,June!A:J,8,0)</f>
        <v>0</v>
      </c>
      <c r="AZ43" s="42">
        <f>VLOOKUP(C42:C105,July!A:J,8,0)</f>
        <v>0</v>
      </c>
      <c r="BA43" s="42">
        <f>VLOOKUP(C42:C105,August!A:J,8,0)</f>
        <v>0</v>
      </c>
      <c r="BB43" s="42">
        <f>VLOOKUP(C42:C105,September!A:J,8,0)</f>
        <v>0</v>
      </c>
      <c r="BC43" s="42">
        <f>VLOOKUP(C42:C105,October!A:J,8,0)</f>
        <v>0</v>
      </c>
      <c r="BD43" s="42">
        <f>VLOOKUP(C42:C105,November!A:J,8,0)</f>
        <v>0</v>
      </c>
      <c r="BE43" s="71">
        <f>VLOOKUP(C42:C105,December!A:J,8,0)</f>
        <v>0</v>
      </c>
      <c r="BF43" s="94">
        <f>SUM(BG43:BR43)</f>
        <v>0</v>
      </c>
      <c r="BG43" s="42">
        <f>VLOOKUP(C43:C105,January!A:J,9,0)</f>
        <v>0</v>
      </c>
      <c r="BH43" s="42">
        <f>VLOOKUP(C43:C105,February!A:J,9,0)</f>
        <v>0</v>
      </c>
      <c r="BI43" s="42">
        <f>VLOOKUP(C42:C105,March!A:J,9,0)</f>
        <v>0</v>
      </c>
      <c r="BJ43" s="42">
        <f>VLOOKUP(C42:C105,April!A:J,9,0)</f>
        <v>0</v>
      </c>
      <c r="BK43" s="42">
        <f>VLOOKUP(C42:C105,May!A:J,9,0)</f>
        <v>0</v>
      </c>
      <c r="BL43" s="42">
        <f>VLOOKUP(C42:C105,June!A:J,9,0)</f>
        <v>0</v>
      </c>
      <c r="BM43" s="42">
        <f>VLOOKUP(C42:C105,July!A:J,9,0)</f>
        <v>0</v>
      </c>
      <c r="BN43" s="42">
        <f>VLOOKUP(C42:C105,August!A:J,9,0)</f>
        <v>0</v>
      </c>
      <c r="BO43" s="42">
        <f>VLOOKUP(C42:C105,September!A:J,9,0)</f>
        <v>0</v>
      </c>
      <c r="BP43" s="42">
        <f>VLOOKUP(C42:C105,October!A:J,9,0)</f>
        <v>0</v>
      </c>
      <c r="BQ43" s="42">
        <f>VLOOKUP(C42:C105,November!A:J,9,0)</f>
        <v>0</v>
      </c>
      <c r="BR43" s="71">
        <f>VLOOKUP(C42:C105,December!A:J,9,0)</f>
        <v>0</v>
      </c>
      <c r="BS43" s="94">
        <f>SUM(BT43:CE43)</f>
        <v>0</v>
      </c>
      <c r="BT43" s="42">
        <f>VLOOKUP(C42:C105,January!A62:J163,10,0)</f>
        <v>0</v>
      </c>
      <c r="BU43" s="42">
        <f>VLOOKUP(C42:C105,February!A:J,10,0)</f>
        <v>0</v>
      </c>
      <c r="BV43" s="42">
        <f>VLOOKUP(C42:C105,March!A:J,10,0)</f>
        <v>0</v>
      </c>
      <c r="BW43" s="42">
        <f>VLOOKUP(C42:C105,April!A:J,10,0)</f>
        <v>0</v>
      </c>
      <c r="BX43" s="42">
        <f>VLOOKUP(C42:C105,May!A:J,10,0)</f>
        <v>0</v>
      </c>
      <c r="BY43" s="42">
        <f>VLOOKUP(C42:C105,June!A:J,10,0)</f>
        <v>0</v>
      </c>
      <c r="BZ43" s="42">
        <f>VLOOKUP(C42:C105,July!A:J,10,0)</f>
        <v>0</v>
      </c>
      <c r="CA43" s="42">
        <f>VLOOKUP(C42:C105,August!A:J,10,0)</f>
        <v>0</v>
      </c>
      <c r="CB43" s="41">
        <f>VLOOKUP(C42:C105,September!A:J,10,0)</f>
        <v>0</v>
      </c>
      <c r="CC43" s="41">
        <f>VLOOKUP(C42:C105,October!A:J,10,0)</f>
        <v>0</v>
      </c>
      <c r="CD43" s="41">
        <f>VLOOKUP(C42:C105,November!A:J,10,0)</f>
        <v>0</v>
      </c>
      <c r="CE43" s="79">
        <f>VLOOKUP(C42:C105,December!A:J,10,0)</f>
        <v>0</v>
      </c>
    </row>
    <row r="44" spans="1:85" s="44" customFormat="1">
      <c r="A44" s="112"/>
      <c r="B44" s="91"/>
      <c r="C44" s="105" t="s">
        <v>289</v>
      </c>
      <c r="D44" s="84" t="s">
        <v>290</v>
      </c>
      <c r="E44" s="93">
        <f>SUM(F44:Q44)</f>
        <v>47</v>
      </c>
      <c r="F44" s="45">
        <f>VLOOKUP(C43:C143,January!A68:J169,4,0)</f>
        <v>0</v>
      </c>
      <c r="G44" s="45">
        <f>VLOOKUP(C43:C106,February!A:J,4,0)</f>
        <v>0</v>
      </c>
      <c r="H44" s="45">
        <f>VLOOKUP(C43:C106,March!A:J,4,0)</f>
        <v>0</v>
      </c>
      <c r="I44" s="45">
        <f>VLOOKUP(C43:C106,April!A:J,4,0)</f>
        <v>0</v>
      </c>
      <c r="J44" s="45">
        <f>VLOOKUP(C43:C106,May!A:J,4,0)</f>
        <v>0</v>
      </c>
      <c r="K44" s="45">
        <f>VLOOKUP(C43:C106,June!A:J,4,0)</f>
        <v>0</v>
      </c>
      <c r="L44" s="45">
        <f>VLOOKUP(C43:C106,July!A:J,4,0)</f>
        <v>0</v>
      </c>
      <c r="M44" s="45">
        <f>VLOOKUP(C43:C106,August!A:J,4,0)</f>
        <v>0</v>
      </c>
      <c r="N44" s="45">
        <f>VLOOKUP(C43:C106,September!A:J,4,0)</f>
        <v>0</v>
      </c>
      <c r="O44" s="45">
        <f>VLOOKUP(C43:C106,October!A:J,4,0)</f>
        <v>0</v>
      </c>
      <c r="P44" s="45">
        <f>VLOOKUP(C43:C106,November!A:J,4,0)</f>
        <v>47</v>
      </c>
      <c r="Q44" s="113">
        <f>VLOOKUP(C43:C106,December!A:J,4,0)</f>
        <v>0</v>
      </c>
      <c r="R44" s="93">
        <f>SUM(S44:AD44)</f>
        <v>1</v>
      </c>
      <c r="S44" s="45">
        <f>VLOOKUP(C43:C143,January!A57:J158,5,0)</f>
        <v>0</v>
      </c>
      <c r="T44" s="45">
        <f>VLOOKUP(C43:C106,February!A:J,5,0)</f>
        <v>0</v>
      </c>
      <c r="U44" s="85">
        <f>VLOOKUP(C43:C106,March!A:J,5,0)</f>
        <v>0</v>
      </c>
      <c r="V44" s="45">
        <f>VLOOKUP(C43:C106,April!A:J,5,0)</f>
        <v>0</v>
      </c>
      <c r="W44" s="45">
        <f>VLOOKUP(C43:C106,May!A:J,5,0)</f>
        <v>0</v>
      </c>
      <c r="X44" s="45">
        <f>VLOOKUP(C43:C106,June!A:J,5,0)</f>
        <v>0</v>
      </c>
      <c r="Y44" s="45">
        <f>VLOOKUP(C43:C106,July!A:J,5,0)</f>
        <v>0</v>
      </c>
      <c r="Z44" s="45">
        <f>VLOOKUP(C43:C106,August!A:J,5,0)</f>
        <v>0</v>
      </c>
      <c r="AA44" s="45">
        <f>VLOOKUP(C43:C106,September!A:J,5,0)</f>
        <v>0</v>
      </c>
      <c r="AB44" s="45">
        <f>VLOOKUP(C43:C106,October!A:J,5,0)</f>
        <v>0</v>
      </c>
      <c r="AC44" s="45">
        <f>VLOOKUP(C43:C106,November!A:J,5,0)</f>
        <v>1</v>
      </c>
      <c r="AD44" s="113">
        <f>VLOOKUP(C43:C106,December!A:J,5,0)</f>
        <v>0</v>
      </c>
      <c r="AE44" s="86">
        <f>IFERROR(E44/R44,0)</f>
        <v>47</v>
      </c>
      <c r="AF44" s="93">
        <f>SUM(AG44:AR44)</f>
        <v>330</v>
      </c>
      <c r="AG44" s="45">
        <f>VLOOKUP(C43:C143,January!A68:J169,3,0)</f>
        <v>0</v>
      </c>
      <c r="AH44" s="45">
        <f>VLOOKUP(C43:C106,February!A:J,3,0)</f>
        <v>0</v>
      </c>
      <c r="AI44" s="85">
        <f>VLOOKUP(C43:C106,March!A:J,3,0)</f>
        <v>0</v>
      </c>
      <c r="AJ44" s="45">
        <f>VLOOKUP(C43:C106,April!A:J,3,0)</f>
        <v>0</v>
      </c>
      <c r="AK44" s="45">
        <f>VLOOKUP(C43:C106,May!A:J,3,0)</f>
        <v>0</v>
      </c>
      <c r="AL44" s="45">
        <f>VLOOKUP(C43:C106,June!A:J,3,0)</f>
        <v>0</v>
      </c>
      <c r="AM44" s="45">
        <f>VLOOKUP(C43:C106,July!A:J,3,0)</f>
        <v>0</v>
      </c>
      <c r="AN44" s="45">
        <f>VLOOKUP(C43:C106,August!A:J,3,0)</f>
        <v>0</v>
      </c>
      <c r="AO44" s="45">
        <f>VLOOKUP(C43:C106,September!A:J,3,0)</f>
        <v>0</v>
      </c>
      <c r="AP44" s="45">
        <f>VLOOKUP(C43:C106,October!A:J,3,0)</f>
        <v>0</v>
      </c>
      <c r="AQ44" s="45">
        <f>VLOOKUP(C43:C106,November!A:J,3,0)</f>
        <v>330</v>
      </c>
      <c r="AR44" s="113">
        <f>VLOOKUP(C43:C106,December!A:J,3,0)</f>
        <v>0</v>
      </c>
      <c r="AS44" s="93">
        <f>SUM(AT44:BE44)</f>
        <v>0</v>
      </c>
      <c r="AT44" s="85">
        <f>VLOOKUP(C43:C143,January!A:J,8,0)</f>
        <v>0</v>
      </c>
      <c r="AU44" s="45">
        <f>VLOOKUP(C43:C106,February!A:J,8,0)</f>
        <v>0</v>
      </c>
      <c r="AV44" s="45">
        <f>VLOOKUP(C43:C143,March!A:J,8,0)</f>
        <v>0</v>
      </c>
      <c r="AW44" s="45">
        <f>VLOOKUP(C43:C106,April!A:J,8,0)</f>
        <v>0</v>
      </c>
      <c r="AX44" s="45">
        <f>VLOOKUP(C43:C106,May!A:J,8,0)</f>
        <v>0</v>
      </c>
      <c r="AY44" s="45">
        <f>VLOOKUP(C43:C106,June!A:J,8,0)</f>
        <v>0</v>
      </c>
      <c r="AZ44" s="45">
        <f>VLOOKUP(C43:C106,July!A:J,8,0)</f>
        <v>0</v>
      </c>
      <c r="BA44" s="45">
        <f>VLOOKUP(C43:C106,August!A:J,8,0)</f>
        <v>0</v>
      </c>
      <c r="BB44" s="45">
        <f>VLOOKUP(C43:C106,September!A:J,8,0)</f>
        <v>0</v>
      </c>
      <c r="BC44" s="45">
        <f>VLOOKUP(C43:C106,October!A:J,8,0)</f>
        <v>0</v>
      </c>
      <c r="BD44" s="45">
        <f>VLOOKUP(C43:C106,November!A:J,8,0)</f>
        <v>0</v>
      </c>
      <c r="BE44" s="113">
        <f>VLOOKUP(C43:C106,December!A:J,8,0)</f>
        <v>0</v>
      </c>
      <c r="BF44" s="93">
        <f>SUM(BG44:BR44)</f>
        <v>0</v>
      </c>
      <c r="BG44" s="45">
        <f>VLOOKUP(C44:C106,January!A:J,9,0)</f>
        <v>0</v>
      </c>
      <c r="BH44" s="45">
        <f>VLOOKUP(C44:C106,February!A:J,9,0)</f>
        <v>0</v>
      </c>
      <c r="BI44" s="45">
        <f>VLOOKUP(C43:C106,March!A:J,9,0)</f>
        <v>0</v>
      </c>
      <c r="BJ44" s="45">
        <f>VLOOKUP(C43:C106,April!A:J,9,0)</f>
        <v>0</v>
      </c>
      <c r="BK44" s="45">
        <f>VLOOKUP(C43:C106,May!A:J,9,0)</f>
        <v>0</v>
      </c>
      <c r="BL44" s="45">
        <f>VLOOKUP(C43:C106,June!A:J,9,0)</f>
        <v>0</v>
      </c>
      <c r="BM44" s="45">
        <f>VLOOKUP(C43:C106,July!A:J,9,0)</f>
        <v>0</v>
      </c>
      <c r="BN44" s="45">
        <f>VLOOKUP(C43:C106,August!A:J,9,0)</f>
        <v>0</v>
      </c>
      <c r="BO44" s="45">
        <f>VLOOKUP(C43:C106,September!A:J,9,0)</f>
        <v>0</v>
      </c>
      <c r="BP44" s="45">
        <f>VLOOKUP(C43:C106,October!A:J,9,0)</f>
        <v>0</v>
      </c>
      <c r="BQ44" s="45">
        <f>VLOOKUP(C43:C106,November!A:J,9,0)</f>
        <v>0</v>
      </c>
      <c r="BR44" s="113">
        <f>VLOOKUP(C43:C106,December!A:J,9,0)</f>
        <v>0</v>
      </c>
      <c r="BS44" s="93">
        <f>SUM(BT44:CE44)</f>
        <v>0</v>
      </c>
      <c r="BT44" s="45">
        <f>VLOOKUP(C43:C106,January!A68:J169,10,0)</f>
        <v>0</v>
      </c>
      <c r="BU44" s="45">
        <f>VLOOKUP(C43:C106,February!A:J,10,0)</f>
        <v>0</v>
      </c>
      <c r="BV44" s="45">
        <f>VLOOKUP(C43:C106,March!A:J,10,0)</f>
        <v>0</v>
      </c>
      <c r="BW44" s="45">
        <f>VLOOKUP(C43:C106,April!A:J,10,0)</f>
        <v>0</v>
      </c>
      <c r="BX44" s="45">
        <f>VLOOKUP(C43:C106,May!A:J,10,0)</f>
        <v>0</v>
      </c>
      <c r="BY44" s="45">
        <f>VLOOKUP(C43:C106,June!A:J,10,0)</f>
        <v>0</v>
      </c>
      <c r="BZ44" s="45">
        <f>VLOOKUP(C43:C106,July!A:J,10,0)</f>
        <v>0</v>
      </c>
      <c r="CA44" s="45">
        <f>VLOOKUP(C43:C106,August!A:J,10,0)</f>
        <v>0</v>
      </c>
      <c r="CB44" s="136">
        <f>VLOOKUP(C43:C106,September!A:J,10,0)</f>
        <v>0</v>
      </c>
      <c r="CC44" s="136">
        <f>VLOOKUP(C43:C106,October!A:J,10,0)</f>
        <v>0</v>
      </c>
      <c r="CD44" s="136">
        <f>VLOOKUP(C43:C106,November!A:J,10,0)</f>
        <v>0</v>
      </c>
      <c r="CE44" s="78">
        <f>VLOOKUP(C43:C106,December!A:J,10,0)</f>
        <v>0</v>
      </c>
    </row>
    <row r="45" spans="1:85" s="44" customFormat="1">
      <c r="A45" s="112"/>
      <c r="B45" s="91"/>
      <c r="C45" s="104" t="s">
        <v>109</v>
      </c>
      <c r="D45" s="76" t="s">
        <v>110</v>
      </c>
      <c r="E45" s="94">
        <f>SUM(F45:Q45)</f>
        <v>40</v>
      </c>
      <c r="F45" s="42">
        <f>VLOOKUP(C44:C144,January!A61:J162,4,0)</f>
        <v>0</v>
      </c>
      <c r="G45" s="42">
        <f>VLOOKUP(C44:C107,February!A:J,4,0)</f>
        <v>0</v>
      </c>
      <c r="H45" s="42">
        <f>VLOOKUP(C44:C107,March!A:J,4,0)</f>
        <v>0</v>
      </c>
      <c r="I45" s="42">
        <f>VLOOKUP(C44:C107,April!A:J,4,0)</f>
        <v>0</v>
      </c>
      <c r="J45" s="42">
        <f>VLOOKUP(C44:C107,May!A:J,4,0)</f>
        <v>0</v>
      </c>
      <c r="K45" s="42">
        <f>VLOOKUP(C44:C107,June!A:J,4,0)</f>
        <v>0</v>
      </c>
      <c r="L45" s="42">
        <f>VLOOKUP(C44:C107,July!A:J,4,0)</f>
        <v>40</v>
      </c>
      <c r="M45" s="42">
        <f>VLOOKUP(C44:C107,August!A:J,4,0)</f>
        <v>0</v>
      </c>
      <c r="N45" s="42">
        <f>VLOOKUP(C44:C107,September!A:J,4,0)</f>
        <v>0</v>
      </c>
      <c r="O45" s="42">
        <f>VLOOKUP(C44:C107,October!A:J,4,0)</f>
        <v>0</v>
      </c>
      <c r="P45" s="42">
        <f>VLOOKUP(C44:C107,November!A:J,4,0)</f>
        <v>0</v>
      </c>
      <c r="Q45" s="71">
        <f>VLOOKUP(C44:C107,December!A:J,4,0)</f>
        <v>0</v>
      </c>
      <c r="R45" s="94">
        <f>SUM(S45:AD45)</f>
        <v>1</v>
      </c>
      <c r="S45" s="42">
        <f>VLOOKUP(C44:C144,January!A61:J162,5,0)</f>
        <v>0</v>
      </c>
      <c r="T45" s="42">
        <f>VLOOKUP(C44:C107,February!A:J,5,0)</f>
        <v>0</v>
      </c>
      <c r="U45" s="69">
        <f>VLOOKUP(C44:C107,March!A:J,5,0)</f>
        <v>0</v>
      </c>
      <c r="V45" s="42">
        <f>VLOOKUP(C44:C107,April!A:J,5,0)</f>
        <v>0</v>
      </c>
      <c r="W45" s="42">
        <f>VLOOKUP(C44:C107,May!A:J,5,0)</f>
        <v>0</v>
      </c>
      <c r="X45" s="42">
        <f>VLOOKUP(C44:C107,June!A:J,5,0)</f>
        <v>0</v>
      </c>
      <c r="Y45" s="42">
        <f>VLOOKUP(C44:C107,July!A:J,5,0)</f>
        <v>1</v>
      </c>
      <c r="Z45" s="42">
        <f>VLOOKUP(C44:C107,August!A:J,5,0)</f>
        <v>0</v>
      </c>
      <c r="AA45" s="42">
        <f>VLOOKUP(C44:C107,September!A:J,5,0)</f>
        <v>0</v>
      </c>
      <c r="AB45" s="42">
        <f>VLOOKUP(C44:C107,October!A:J,5,0)</f>
        <v>0</v>
      </c>
      <c r="AC45" s="42">
        <f>VLOOKUP(C44:C107,November!A:J,5,0)</f>
        <v>0</v>
      </c>
      <c r="AD45" s="71">
        <f>VLOOKUP(C44:C107,December!A:J,5,0)</f>
        <v>0</v>
      </c>
      <c r="AE45" s="73">
        <f>IFERROR(E45/R45,0)</f>
        <v>40</v>
      </c>
      <c r="AF45" s="94">
        <f>SUM(AG45:AR45)</f>
        <v>264</v>
      </c>
      <c r="AG45" s="42">
        <f>VLOOKUP(C44:C144,January!A61:J162,3,0)</f>
        <v>0</v>
      </c>
      <c r="AH45" s="42">
        <f>VLOOKUP(C44:C107,February!A:J,3,0)</f>
        <v>0</v>
      </c>
      <c r="AI45" s="69">
        <f>VLOOKUP(C44:C107,March!A:J,3,0)</f>
        <v>0</v>
      </c>
      <c r="AJ45" s="42">
        <f>VLOOKUP(C44:C107,April!A:J,3,0)</f>
        <v>0</v>
      </c>
      <c r="AK45" s="42">
        <f>VLOOKUP(C44:C107,May!A:J,3,0)</f>
        <v>0</v>
      </c>
      <c r="AL45" s="42">
        <f>VLOOKUP(C44:C107,June!A:J,3,0)</f>
        <v>0</v>
      </c>
      <c r="AM45" s="42">
        <f>VLOOKUP(C44:C107,July!A:J,3,0)</f>
        <v>264</v>
      </c>
      <c r="AN45" s="42">
        <f>VLOOKUP(C44:C107,August!A:J,3,0)</f>
        <v>0</v>
      </c>
      <c r="AO45" s="42">
        <f>VLOOKUP(C44:C107,September!A:J,3,0)</f>
        <v>0</v>
      </c>
      <c r="AP45" s="42">
        <f>VLOOKUP(C44:C107,October!A:J,3,0)</f>
        <v>0</v>
      </c>
      <c r="AQ45" s="42">
        <f>VLOOKUP(C44:C107,November!A:J,3,0)</f>
        <v>0</v>
      </c>
      <c r="AR45" s="71">
        <f>VLOOKUP(C44:C107,December!A:J,3,0)</f>
        <v>0</v>
      </c>
      <c r="AS45" s="94">
        <f>SUM(AT45:BE45)</f>
        <v>0</v>
      </c>
      <c r="AT45" s="69">
        <f>VLOOKUP(C44:C144,January!A:J,8,0)</f>
        <v>0</v>
      </c>
      <c r="AU45" s="42">
        <f>VLOOKUP(C44:C107,February!A:J,8,0)</f>
        <v>0</v>
      </c>
      <c r="AV45" s="42">
        <f>VLOOKUP(C44:C144,March!A:J,8,0)</f>
        <v>0</v>
      </c>
      <c r="AW45" s="42">
        <f>VLOOKUP(C44:C107,April!A:J,8,0)</f>
        <v>0</v>
      </c>
      <c r="AX45" s="42">
        <f>VLOOKUP(C44:C107,May!A:J,8,0)</f>
        <v>0</v>
      </c>
      <c r="AY45" s="42">
        <f>VLOOKUP(C44:C107,June!A:J,8,0)</f>
        <v>0</v>
      </c>
      <c r="AZ45" s="42">
        <f>VLOOKUP(C44:C107,July!A:J,8,0)</f>
        <v>0</v>
      </c>
      <c r="BA45" s="42">
        <f>VLOOKUP(C44:C107,August!A:J,8,0)</f>
        <v>0</v>
      </c>
      <c r="BB45" s="42">
        <f>VLOOKUP(C44:C107,September!A:J,8,0)</f>
        <v>0</v>
      </c>
      <c r="BC45" s="42">
        <f>VLOOKUP(C44:C107,October!A:J,8,0)</f>
        <v>0</v>
      </c>
      <c r="BD45" s="42">
        <f>VLOOKUP(C44:C107,November!A:J,8,0)</f>
        <v>0</v>
      </c>
      <c r="BE45" s="71">
        <f>VLOOKUP(C44:C107,December!A:J,8,0)</f>
        <v>0</v>
      </c>
      <c r="BF45" s="94">
        <f>SUM(BG45:BR45)</f>
        <v>0</v>
      </c>
      <c r="BG45" s="42">
        <f>VLOOKUP(C45:C107,January!A:J,9,0)</f>
        <v>0</v>
      </c>
      <c r="BH45" s="42">
        <f>VLOOKUP(C45:C107,February!A:J,9,0)</f>
        <v>0</v>
      </c>
      <c r="BI45" s="42">
        <f>VLOOKUP(C44:C107,March!A:J,9,0)</f>
        <v>0</v>
      </c>
      <c r="BJ45" s="42">
        <f>VLOOKUP(C44:C107,April!A:J,9,0)</f>
        <v>0</v>
      </c>
      <c r="BK45" s="42">
        <f>VLOOKUP(C44:C107,May!A:J,9,0)</f>
        <v>0</v>
      </c>
      <c r="BL45" s="42">
        <f>VLOOKUP(C44:C107,June!A:J,9,0)</f>
        <v>0</v>
      </c>
      <c r="BM45" s="42">
        <f>VLOOKUP(C44:C107,July!A:J,9,0)</f>
        <v>0</v>
      </c>
      <c r="BN45" s="42">
        <f>VLOOKUP(C44:C107,August!A:J,9,0)</f>
        <v>0</v>
      </c>
      <c r="BO45" s="42">
        <f>VLOOKUP(C44:C107,September!A:J,9,0)</f>
        <v>0</v>
      </c>
      <c r="BP45" s="42">
        <f>VLOOKUP(C44:C107,October!A:J,9,0)</f>
        <v>0</v>
      </c>
      <c r="BQ45" s="42">
        <f>VLOOKUP(C44:C107,November!A:J,9,0)</f>
        <v>0</v>
      </c>
      <c r="BR45" s="71">
        <f>VLOOKUP(C44:C107,December!A:J,9,0)</f>
        <v>0</v>
      </c>
      <c r="BS45" s="94">
        <f>SUM(BT45:CE45)</f>
        <v>1</v>
      </c>
      <c r="BT45" s="42">
        <f>VLOOKUP(C44:C107,January!A61:J162,10,0)</f>
        <v>0</v>
      </c>
      <c r="BU45" s="42">
        <f>VLOOKUP(C44:C107,February!A:J,10,0)</f>
        <v>0</v>
      </c>
      <c r="BV45" s="42">
        <f>VLOOKUP(C44:C107,March!A:J,10,0)</f>
        <v>0</v>
      </c>
      <c r="BW45" s="42">
        <f>VLOOKUP(C44:C107,April!A:J,10,0)</f>
        <v>0</v>
      </c>
      <c r="BX45" s="42">
        <f>VLOOKUP(C44:C107,May!A:J,10,0)</f>
        <v>0</v>
      </c>
      <c r="BY45" s="42">
        <f>VLOOKUP(C44:C107,June!A:J,10,0)</f>
        <v>0</v>
      </c>
      <c r="BZ45" s="42">
        <f>VLOOKUP(C44:C107,July!A:J,10,0)</f>
        <v>1</v>
      </c>
      <c r="CA45" s="42">
        <f>VLOOKUP(C44:C107,August!A:J,10,0)</f>
        <v>0</v>
      </c>
      <c r="CB45" s="41">
        <f>VLOOKUP(C44:C107,September!A:J,10,0)</f>
        <v>0</v>
      </c>
      <c r="CC45" s="41">
        <f>VLOOKUP(C44:C107,October!A:J,10,0)</f>
        <v>0</v>
      </c>
      <c r="CD45" s="41">
        <f>VLOOKUP(C44:C107,November!A:J,10,0)</f>
        <v>0</v>
      </c>
      <c r="CE45" s="79">
        <f>VLOOKUP(C44:C107,December!A:J,10,0)</f>
        <v>0</v>
      </c>
    </row>
    <row r="46" spans="1:85" s="44" customFormat="1">
      <c r="A46" s="112"/>
      <c r="B46" s="91"/>
      <c r="C46" s="105" t="s">
        <v>97</v>
      </c>
      <c r="D46" s="84" t="s">
        <v>98</v>
      </c>
      <c r="E46" s="93">
        <f>SUM(F46:Q46)</f>
        <v>33</v>
      </c>
      <c r="F46" s="45">
        <f>VLOOKUP(C45:C145,January!A53:J154,4,0)</f>
        <v>0</v>
      </c>
      <c r="G46" s="45">
        <f>VLOOKUP(C45:C108,February!A:J,4,0)</f>
        <v>0</v>
      </c>
      <c r="H46" s="45">
        <f>VLOOKUP(C45:C108,March!A:J,4,0)</f>
        <v>0</v>
      </c>
      <c r="I46" s="45">
        <f>VLOOKUP(C45:C108,April!A:J,4,0)</f>
        <v>33</v>
      </c>
      <c r="J46" s="45">
        <f>VLOOKUP(C45:C108,May!A:J,4,0)</f>
        <v>0</v>
      </c>
      <c r="K46" s="45">
        <f>VLOOKUP(C45:C108,June!A:J,4,0)</f>
        <v>0</v>
      </c>
      <c r="L46" s="45">
        <f>VLOOKUP(C45:C108,July!A:J,4,0)</f>
        <v>0</v>
      </c>
      <c r="M46" s="45">
        <f>VLOOKUP(C45:C108,August!A:J,4,0)</f>
        <v>0</v>
      </c>
      <c r="N46" s="45">
        <f>VLOOKUP(C45:C108,September!A:J,4,0)</f>
        <v>0</v>
      </c>
      <c r="O46" s="45">
        <f>VLOOKUP(C45:C108,October!A:J,4,0)</f>
        <v>0</v>
      </c>
      <c r="P46" s="45">
        <f>VLOOKUP(C45:C108,November!A:J,4,0)</f>
        <v>0</v>
      </c>
      <c r="Q46" s="113">
        <f>VLOOKUP(C45:C108,December!A:J,4,0)</f>
        <v>0</v>
      </c>
      <c r="R46" s="93">
        <f>SUM(S46:AD46)</f>
        <v>1</v>
      </c>
      <c r="S46" s="45">
        <f>VLOOKUP(C45:C145,January!A53:J154,5,0)</f>
        <v>0</v>
      </c>
      <c r="T46" s="45">
        <f>VLOOKUP(C45:C108,February!A:J,5,0)</f>
        <v>0</v>
      </c>
      <c r="U46" s="85">
        <f>VLOOKUP(C45:C108,March!A:J,5,0)</f>
        <v>0</v>
      </c>
      <c r="V46" s="45">
        <f>VLOOKUP(C45:C108,April!A:J,5,0)</f>
        <v>1</v>
      </c>
      <c r="W46" s="45">
        <f>VLOOKUP(C45:C108,May!A:J,5,0)</f>
        <v>0</v>
      </c>
      <c r="X46" s="45">
        <f>VLOOKUP(C45:C108,June!A:J,5,0)</f>
        <v>0</v>
      </c>
      <c r="Y46" s="45">
        <f>VLOOKUP(C45:C108,July!A:J,5,0)</f>
        <v>0</v>
      </c>
      <c r="Z46" s="45">
        <f>VLOOKUP(C45:C108,August!A:J,5,0)</f>
        <v>0</v>
      </c>
      <c r="AA46" s="45">
        <f>VLOOKUP(C45:C108,September!A:J,5,0)</f>
        <v>0</v>
      </c>
      <c r="AB46" s="45">
        <f>VLOOKUP(C45:C108,October!A:J,5,0)</f>
        <v>0</v>
      </c>
      <c r="AC46" s="45">
        <f>VLOOKUP(C45:C108,November!A:J,5,0)</f>
        <v>0</v>
      </c>
      <c r="AD46" s="113">
        <f>VLOOKUP(C45:C108,December!A:J,5,0)</f>
        <v>0</v>
      </c>
      <c r="AE46" s="86">
        <f>IFERROR(E46/R46,0)</f>
        <v>33</v>
      </c>
      <c r="AF46" s="93">
        <f>SUM(AG46:AR46)</f>
        <v>260</v>
      </c>
      <c r="AG46" s="45">
        <f>VLOOKUP(C45:C145,January!A53:J154,3,0)</f>
        <v>0</v>
      </c>
      <c r="AH46" s="45">
        <f>VLOOKUP(C45:C108,February!A:J,3,0)</f>
        <v>0</v>
      </c>
      <c r="AI46" s="85">
        <f>VLOOKUP(C45:C108,March!A:J,3,0)</f>
        <v>0</v>
      </c>
      <c r="AJ46" s="45">
        <f>VLOOKUP(C45:C108,April!A:J,3,0)</f>
        <v>260</v>
      </c>
      <c r="AK46" s="45">
        <f>VLOOKUP(C45:C108,May!A:J,3,0)</f>
        <v>0</v>
      </c>
      <c r="AL46" s="45">
        <f>VLOOKUP(C45:C108,June!A:J,3,0)</f>
        <v>0</v>
      </c>
      <c r="AM46" s="45">
        <f>VLOOKUP(C45:C108,July!A:J,3,0)</f>
        <v>0</v>
      </c>
      <c r="AN46" s="45">
        <f>VLOOKUP(C45:C108,August!A:J,3,0)</f>
        <v>0</v>
      </c>
      <c r="AO46" s="45">
        <f>VLOOKUP(C45:C108,September!A:J,3,0)</f>
        <v>0</v>
      </c>
      <c r="AP46" s="45">
        <f>VLOOKUP(C45:C108,October!A:J,3,0)</f>
        <v>0</v>
      </c>
      <c r="AQ46" s="45">
        <f>VLOOKUP(C45:C108,November!A:J,3,0)</f>
        <v>0</v>
      </c>
      <c r="AR46" s="113">
        <f>VLOOKUP(C45:C108,December!A:J,3,0)</f>
        <v>0</v>
      </c>
      <c r="AS46" s="93">
        <f>SUM(AT46:BE46)</f>
        <v>0</v>
      </c>
      <c r="AT46" s="85">
        <f>VLOOKUP(C45:C145,January!A:J,8,0)</f>
        <v>0</v>
      </c>
      <c r="AU46" s="45">
        <f>VLOOKUP(C45:C108,February!A:J,8,0)</f>
        <v>0</v>
      </c>
      <c r="AV46" s="45">
        <f>VLOOKUP(C45:C145,March!A:J,8,0)</f>
        <v>0</v>
      </c>
      <c r="AW46" s="45">
        <f>VLOOKUP(C45:C108,April!A:J,8,0)</f>
        <v>0</v>
      </c>
      <c r="AX46" s="45">
        <f>VLOOKUP(C45:C108,May!A:J,8,0)</f>
        <v>0</v>
      </c>
      <c r="AY46" s="45">
        <f>VLOOKUP(C45:C108,June!A:J,8,0)</f>
        <v>0</v>
      </c>
      <c r="AZ46" s="45">
        <f>VLOOKUP(C45:C108,July!A:J,8,0)</f>
        <v>0</v>
      </c>
      <c r="BA46" s="45">
        <f>VLOOKUP(C45:C108,August!A:J,8,0)</f>
        <v>0</v>
      </c>
      <c r="BB46" s="45">
        <f>VLOOKUP(C45:C108,September!A:J,8,0)</f>
        <v>0</v>
      </c>
      <c r="BC46" s="45">
        <f>VLOOKUP(C45:C108,October!A:J,8,0)</f>
        <v>0</v>
      </c>
      <c r="BD46" s="45">
        <f>VLOOKUP(C45:C108,November!A:J,8,0)</f>
        <v>0</v>
      </c>
      <c r="BE46" s="113">
        <f>VLOOKUP(C45:C108,December!A:J,8,0)</f>
        <v>0</v>
      </c>
      <c r="BF46" s="93">
        <f>SUM(BG46:BR46)</f>
        <v>1</v>
      </c>
      <c r="BG46" s="45">
        <f>VLOOKUP(C46:C108,January!A:J,9,0)</f>
        <v>0</v>
      </c>
      <c r="BH46" s="45">
        <f>VLOOKUP(C46:C108,February!A:J,9,0)</f>
        <v>0</v>
      </c>
      <c r="BI46" s="45">
        <f>VLOOKUP(C45:C108,March!A:J,9,0)</f>
        <v>0</v>
      </c>
      <c r="BJ46" s="45">
        <f>VLOOKUP(C45:C108,April!A:J,9,0)</f>
        <v>1</v>
      </c>
      <c r="BK46" s="45">
        <f>VLOOKUP(C45:C108,May!A:J,9,0)</f>
        <v>0</v>
      </c>
      <c r="BL46" s="45">
        <f>VLOOKUP(C45:C108,June!A:J,9,0)</f>
        <v>0</v>
      </c>
      <c r="BM46" s="45">
        <f>VLOOKUP(C45:C108,July!A:J,9,0)</f>
        <v>0</v>
      </c>
      <c r="BN46" s="45">
        <f>VLOOKUP(C45:C108,August!A:J,9,0)</f>
        <v>0</v>
      </c>
      <c r="BO46" s="45">
        <f>VLOOKUP(C45:C108,September!A:J,9,0)</f>
        <v>0</v>
      </c>
      <c r="BP46" s="45">
        <f>VLOOKUP(C45:C108,October!A:J,9,0)</f>
        <v>0</v>
      </c>
      <c r="BQ46" s="45">
        <f>VLOOKUP(C45:C108,November!A:J,9,0)</f>
        <v>0</v>
      </c>
      <c r="BR46" s="113">
        <f>VLOOKUP(C45:C108,December!A:J,9,0)</f>
        <v>0</v>
      </c>
      <c r="BS46" s="93">
        <f>SUM(BT46:CE46)</f>
        <v>0</v>
      </c>
      <c r="BT46" s="45">
        <f>VLOOKUP(C45:C108,January!A53:J154,10,0)</f>
        <v>0</v>
      </c>
      <c r="BU46" s="45">
        <f>VLOOKUP(C45:C108,February!A:J,10,0)</f>
        <v>0</v>
      </c>
      <c r="BV46" s="45">
        <f>VLOOKUP(C45:C108,March!A:J,10,0)</f>
        <v>0</v>
      </c>
      <c r="BW46" s="45">
        <f>VLOOKUP(C45:C108,April!A:J,10,0)</f>
        <v>0</v>
      </c>
      <c r="BX46" s="45">
        <f>VLOOKUP(C45:C108,May!A:J,10,0)</f>
        <v>0</v>
      </c>
      <c r="BY46" s="45">
        <f>VLOOKUP(C45:C108,June!A:J,10,0)</f>
        <v>0</v>
      </c>
      <c r="BZ46" s="45">
        <f>VLOOKUP(C45:C108,July!A:J,10,0)</f>
        <v>0</v>
      </c>
      <c r="CA46" s="45">
        <f>VLOOKUP(C45:C108,August!A:J,10,0)</f>
        <v>0</v>
      </c>
      <c r="CB46" s="136">
        <f>VLOOKUP(C45:C108,September!A:J,10,0)</f>
        <v>0</v>
      </c>
      <c r="CC46" s="136">
        <f>VLOOKUP(C45:C108,October!A:J,10,0)</f>
        <v>0</v>
      </c>
      <c r="CD46" s="136">
        <f>VLOOKUP(C45:C108,November!A:J,10,0)</f>
        <v>0</v>
      </c>
      <c r="CE46" s="78">
        <f>VLOOKUP(C45:C108,December!A:J,10,0)</f>
        <v>0</v>
      </c>
    </row>
    <row r="47" spans="1:85" s="44" customFormat="1">
      <c r="A47" s="156"/>
      <c r="B47" s="91"/>
      <c r="C47" s="107" t="s">
        <v>279</v>
      </c>
      <c r="D47" s="77" t="s">
        <v>281</v>
      </c>
      <c r="E47" s="94">
        <f>SUM(F47:Q47)</f>
        <v>30</v>
      </c>
      <c r="F47" s="42">
        <f>VLOOKUP(C46:C146,January!A63:J164,4,0)</f>
        <v>0</v>
      </c>
      <c r="G47" s="42">
        <f>VLOOKUP(C46:C109,February!A:J,4,0)</f>
        <v>0</v>
      </c>
      <c r="H47" s="42">
        <f>VLOOKUP(C46:C109,March!A:J,4,0)</f>
        <v>0</v>
      </c>
      <c r="I47" s="42">
        <f>VLOOKUP(C46:C109,April!A:J,4,0)</f>
        <v>0</v>
      </c>
      <c r="J47" s="42">
        <f>VLOOKUP(C46:C109,May!A:J,4,0)</f>
        <v>0</v>
      </c>
      <c r="K47" s="42">
        <f>VLOOKUP(C46:C109,June!A:J,4,0)</f>
        <v>0</v>
      </c>
      <c r="L47" s="42">
        <f>VLOOKUP(C46:C109,July!A:J,4,0)</f>
        <v>0</v>
      </c>
      <c r="M47" s="42">
        <f>VLOOKUP(C46:C109,August!A:J,4,0)</f>
        <v>30</v>
      </c>
      <c r="N47" s="42">
        <f>VLOOKUP(C46:C109,September!A:J,4,0)</f>
        <v>0</v>
      </c>
      <c r="O47" s="42">
        <f>VLOOKUP(C46:C109,October!A:J,4,0)</f>
        <v>0</v>
      </c>
      <c r="P47" s="42">
        <f>VLOOKUP(C46:C109,November!A:J,4,0)</f>
        <v>0</v>
      </c>
      <c r="Q47" s="71">
        <f>VLOOKUP(C46:C109,December!A:J,4,0)</f>
        <v>0</v>
      </c>
      <c r="R47" s="94">
        <f>SUM(S47:AD47)</f>
        <v>1</v>
      </c>
      <c r="S47" s="42">
        <f>VLOOKUP(C46:C146,January!A63:J164,5,0)</f>
        <v>0</v>
      </c>
      <c r="T47" s="42">
        <f>VLOOKUP(C46:C109,February!A:J,5,0)</f>
        <v>0</v>
      </c>
      <c r="U47" s="69">
        <f>VLOOKUP(C46:C109,March!A:J,5,0)</f>
        <v>0</v>
      </c>
      <c r="V47" s="42">
        <f>VLOOKUP(C46:C109,April!A:J,5,0)</f>
        <v>0</v>
      </c>
      <c r="W47" s="42">
        <f>VLOOKUP(C46:C109,May!A:J,5,0)</f>
        <v>0</v>
      </c>
      <c r="X47" s="42">
        <f>VLOOKUP(C46:C109,June!A:J,5,0)</f>
        <v>0</v>
      </c>
      <c r="Y47" s="42">
        <f>VLOOKUP(C46:C109,July!A:J,5,0)</f>
        <v>0</v>
      </c>
      <c r="Z47" s="42">
        <f>VLOOKUP(C46:C109,August!A:J,5,0)</f>
        <v>1</v>
      </c>
      <c r="AA47" s="42">
        <f>VLOOKUP(C46:C109,September!A:J,5,0)</f>
        <v>0</v>
      </c>
      <c r="AB47" s="42">
        <f>VLOOKUP(C46:C109,October!A:J,5,0)</f>
        <v>0</v>
      </c>
      <c r="AC47" s="42">
        <f>VLOOKUP(C46:C109,November!A:J,5,0)</f>
        <v>0</v>
      </c>
      <c r="AD47" s="71">
        <f>VLOOKUP(C46:C109,December!A:J,5,0)</f>
        <v>0</v>
      </c>
      <c r="AE47" s="73">
        <f>IFERROR(E47/R47,0)</f>
        <v>30</v>
      </c>
      <c r="AF47" s="94">
        <f>SUM(AG47:AR47)</f>
        <v>286</v>
      </c>
      <c r="AG47" s="42">
        <f>VLOOKUP(C46:C146,January!A63:J164,3,0)</f>
        <v>0</v>
      </c>
      <c r="AH47" s="42">
        <f>VLOOKUP(C46:C109,February!A:J,3,0)</f>
        <v>0</v>
      </c>
      <c r="AI47" s="69">
        <f>VLOOKUP(C46:C109,March!A:J,3,0)</f>
        <v>0</v>
      </c>
      <c r="AJ47" s="42">
        <f>VLOOKUP(C46:C109,April!A:J,3,0)</f>
        <v>0</v>
      </c>
      <c r="AK47" s="42">
        <f>VLOOKUP(C46:C109,May!A:J,3,0)</f>
        <v>0</v>
      </c>
      <c r="AL47" s="42">
        <f>VLOOKUP(C46:C109,June!A:J,3,0)</f>
        <v>0</v>
      </c>
      <c r="AM47" s="42">
        <f>VLOOKUP(C46:C109,July!A:J,3,0)</f>
        <v>0</v>
      </c>
      <c r="AN47" s="42">
        <f>VLOOKUP(C46:C109,August!A:J,3,0)</f>
        <v>286</v>
      </c>
      <c r="AO47" s="42">
        <f>VLOOKUP(C46:C109,September!A:J,3,0)</f>
        <v>0</v>
      </c>
      <c r="AP47" s="42">
        <f>VLOOKUP(C46:C109,October!A:J,3,0)</f>
        <v>0</v>
      </c>
      <c r="AQ47" s="42">
        <f>VLOOKUP(C46:C109,November!A:J,3,0)</f>
        <v>0</v>
      </c>
      <c r="AR47" s="71">
        <f>VLOOKUP(C46:C109,December!A:J,3,0)</f>
        <v>0</v>
      </c>
      <c r="AS47" s="94">
        <f>SUM(AT47:BE47)</f>
        <v>0</v>
      </c>
      <c r="AT47" s="69">
        <f>VLOOKUP(C46:C146,January!A:J,8,0)</f>
        <v>0</v>
      </c>
      <c r="AU47" s="42">
        <f>VLOOKUP(C46:C109,February!A:J,8,0)</f>
        <v>0</v>
      </c>
      <c r="AV47" s="42">
        <f>VLOOKUP(C46:C146,March!A:J,8,0)</f>
        <v>0</v>
      </c>
      <c r="AW47" s="42">
        <f>VLOOKUP(C46:C109,April!A:J,8,0)</f>
        <v>0</v>
      </c>
      <c r="AX47" s="42">
        <f>VLOOKUP(C46:C109,May!A:J,8,0)</f>
        <v>0</v>
      </c>
      <c r="AY47" s="42">
        <f>VLOOKUP(C46:C109,June!A:J,8,0)</f>
        <v>0</v>
      </c>
      <c r="AZ47" s="42">
        <f>VLOOKUP(C46:C109,July!A:J,8,0)</f>
        <v>0</v>
      </c>
      <c r="BA47" s="42">
        <f>VLOOKUP(C46:C109,August!A:J,8,0)</f>
        <v>0</v>
      </c>
      <c r="BB47" s="42">
        <f>VLOOKUP(C46:C109,September!A:J,8,0)</f>
        <v>0</v>
      </c>
      <c r="BC47" s="42">
        <f>VLOOKUP(C46:C109,October!A:J,8,0)</f>
        <v>0</v>
      </c>
      <c r="BD47" s="42">
        <f>VLOOKUP(C46:C109,November!A:J,8,0)</f>
        <v>0</v>
      </c>
      <c r="BE47" s="71">
        <f>VLOOKUP(C46:C109,December!A:J,8,0)</f>
        <v>0</v>
      </c>
      <c r="BF47" s="94">
        <f>SUM(BG47:BR47)</f>
        <v>1</v>
      </c>
      <c r="BG47" s="42">
        <f>VLOOKUP(C47:C109,January!A:J,9,0)</f>
        <v>0</v>
      </c>
      <c r="BH47" s="42">
        <f>VLOOKUP(C47:C109,February!A:J,9,0)</f>
        <v>0</v>
      </c>
      <c r="BI47" s="42">
        <f>VLOOKUP(C46:C109,March!A:J,9,0)</f>
        <v>0</v>
      </c>
      <c r="BJ47" s="42">
        <f>VLOOKUP(C46:C109,April!A:J,9,0)</f>
        <v>0</v>
      </c>
      <c r="BK47" s="42">
        <f>VLOOKUP(C46:C109,May!A:J,9,0)</f>
        <v>0</v>
      </c>
      <c r="BL47" s="42">
        <f>VLOOKUP(C46:C109,June!A:J,9,0)</f>
        <v>0</v>
      </c>
      <c r="BM47" s="42">
        <f>VLOOKUP(C46:C109,July!A:J,9,0)</f>
        <v>0</v>
      </c>
      <c r="BN47" s="42">
        <f>VLOOKUP(C46:C109,August!A:J,9,0)</f>
        <v>1</v>
      </c>
      <c r="BO47" s="42">
        <f>VLOOKUP(C46:C109,September!A:J,9,0)</f>
        <v>0</v>
      </c>
      <c r="BP47" s="42">
        <f>VLOOKUP(C46:C109,October!A:J,9,0)</f>
        <v>0</v>
      </c>
      <c r="BQ47" s="42">
        <f>VLOOKUP(C46:C109,November!A:J,9,0)</f>
        <v>0</v>
      </c>
      <c r="BR47" s="71">
        <f>VLOOKUP(C46:C109,December!A:J,9,0)</f>
        <v>0</v>
      </c>
      <c r="BS47" s="94">
        <f>SUM(BT47:CE47)</f>
        <v>0</v>
      </c>
      <c r="BT47" s="42">
        <f>VLOOKUP(C46:C109,January!A63:J164,10,0)</f>
        <v>0</v>
      </c>
      <c r="BU47" s="42">
        <f>VLOOKUP(C46:C109,February!A:J,10,0)</f>
        <v>0</v>
      </c>
      <c r="BV47" s="42">
        <f>VLOOKUP(C46:C109,March!A:J,10,0)</f>
        <v>0</v>
      </c>
      <c r="BW47" s="42">
        <f>VLOOKUP(C46:C109,April!A:J,10,0)</f>
        <v>0</v>
      </c>
      <c r="BX47" s="42">
        <f>VLOOKUP(C46:C109,May!A:J,10,0)</f>
        <v>0</v>
      </c>
      <c r="BY47" s="42">
        <f>VLOOKUP(C46:C109,June!A:J,10,0)</f>
        <v>0</v>
      </c>
      <c r="BZ47" s="42">
        <f>VLOOKUP(C46:C109,July!A:J,10,0)</f>
        <v>0</v>
      </c>
      <c r="CA47" s="42">
        <f>VLOOKUP(C46:C109,August!A:J,10,0)</f>
        <v>0</v>
      </c>
      <c r="CB47" s="41">
        <f>VLOOKUP(C46:C109,September!A:J,10,0)</f>
        <v>0</v>
      </c>
      <c r="CC47" s="41">
        <f>VLOOKUP(C46:C109,October!A:J,10,0)</f>
        <v>0</v>
      </c>
      <c r="CD47" s="41">
        <f>VLOOKUP(C46:C109,November!A:J,10,0)</f>
        <v>0</v>
      </c>
      <c r="CE47" s="79">
        <f>VLOOKUP(C46:C109,December!A:J,10,0)</f>
        <v>0</v>
      </c>
    </row>
    <row r="48" spans="1:85" s="44" customFormat="1">
      <c r="A48" s="156"/>
      <c r="B48" s="91"/>
      <c r="C48" s="106" t="s">
        <v>278</v>
      </c>
      <c r="D48" s="98" t="s">
        <v>280</v>
      </c>
      <c r="E48" s="93">
        <f>SUM(F48:Q48)</f>
        <v>28</v>
      </c>
      <c r="F48" s="45">
        <f>VLOOKUP(C47:C147,January!A56:J157,4,0)</f>
        <v>0</v>
      </c>
      <c r="G48" s="45">
        <f>VLOOKUP(C47:C110,February!A:J,4,0)</f>
        <v>0</v>
      </c>
      <c r="H48" s="45">
        <f>VLOOKUP(C47:C110,March!A:J,4,0)</f>
        <v>0</v>
      </c>
      <c r="I48" s="45">
        <f>VLOOKUP(C47:C110,April!A:J,4,0)</f>
        <v>0</v>
      </c>
      <c r="J48" s="45">
        <f>VLOOKUP(C47:C110,May!A:J,4,0)</f>
        <v>0</v>
      </c>
      <c r="K48" s="45">
        <f>VLOOKUP(C47:C110,June!A:J,4,0)</f>
        <v>0</v>
      </c>
      <c r="L48" s="45">
        <f>VLOOKUP(C47:C110,July!A:J,4,0)</f>
        <v>0</v>
      </c>
      <c r="M48" s="45">
        <f>VLOOKUP(C47:C110,August!A:J,4,0)</f>
        <v>28</v>
      </c>
      <c r="N48" s="45">
        <f>VLOOKUP(C47:C110,September!A:J,4,0)</f>
        <v>0</v>
      </c>
      <c r="O48" s="45">
        <f>VLOOKUP(C47:C110,October!A:J,4,0)</f>
        <v>0</v>
      </c>
      <c r="P48" s="45">
        <f>VLOOKUP(C47:C110,November!A:J,4,0)</f>
        <v>0</v>
      </c>
      <c r="Q48" s="113">
        <f>VLOOKUP(C47:C110,December!A:J,4,0)</f>
        <v>0</v>
      </c>
      <c r="R48" s="93">
        <f>SUM(S48:AD48)</f>
        <v>1</v>
      </c>
      <c r="S48" s="45">
        <f>VLOOKUP(C47:C147,January!A56:J157,5,0)</f>
        <v>0</v>
      </c>
      <c r="T48" s="45">
        <f>VLOOKUP(C47:C110,February!A:J,5,0)</f>
        <v>0</v>
      </c>
      <c r="U48" s="85">
        <f>VLOOKUP(C47:C110,March!A:J,5,0)</f>
        <v>0</v>
      </c>
      <c r="V48" s="45">
        <f>VLOOKUP(C47:C110,April!A:J,5,0)</f>
        <v>0</v>
      </c>
      <c r="W48" s="45">
        <f>VLOOKUP(C47:C110,May!A:J,5,0)</f>
        <v>0</v>
      </c>
      <c r="X48" s="45">
        <f>VLOOKUP(C47:C110,June!A:J,5,0)</f>
        <v>0</v>
      </c>
      <c r="Y48" s="45">
        <f>VLOOKUP(C47:C110,July!A:J,5,0)</f>
        <v>0</v>
      </c>
      <c r="Z48" s="45">
        <f>VLOOKUP(C47:C110,August!A:J,5,0)</f>
        <v>1</v>
      </c>
      <c r="AA48" s="45">
        <f>VLOOKUP(C47:C110,September!A:J,5,0)</f>
        <v>0</v>
      </c>
      <c r="AB48" s="45">
        <f>VLOOKUP(C47:C110,October!A:J,5,0)</f>
        <v>0</v>
      </c>
      <c r="AC48" s="45">
        <f>VLOOKUP(C47:C110,November!A:J,5,0)</f>
        <v>0</v>
      </c>
      <c r="AD48" s="113">
        <f>VLOOKUP(C47:C110,December!A:J,5,0)</f>
        <v>0</v>
      </c>
      <c r="AE48" s="86">
        <f>IFERROR(E48/R48,0)</f>
        <v>28</v>
      </c>
      <c r="AF48" s="93">
        <f>SUM(AG48:AR48)</f>
        <v>253</v>
      </c>
      <c r="AG48" s="45">
        <f>VLOOKUP(C47:C147,January!A56:J157,3,0)</f>
        <v>0</v>
      </c>
      <c r="AH48" s="45">
        <f>VLOOKUP(C47:C110,February!A:J,3,0)</f>
        <v>0</v>
      </c>
      <c r="AI48" s="85">
        <f>VLOOKUP(C47:C110,March!A:J,3,0)</f>
        <v>0</v>
      </c>
      <c r="AJ48" s="45">
        <f>VLOOKUP(C47:C110,April!A:J,3,0)</f>
        <v>0</v>
      </c>
      <c r="AK48" s="45">
        <f>VLOOKUP(C47:C110,May!A:J,3,0)</f>
        <v>0</v>
      </c>
      <c r="AL48" s="45">
        <f>VLOOKUP(C47:C110,June!A:J,3,0)</f>
        <v>0</v>
      </c>
      <c r="AM48" s="45">
        <f>VLOOKUP(C47:C110,July!A:J,3,0)</f>
        <v>0</v>
      </c>
      <c r="AN48" s="45">
        <f>VLOOKUP(C47:C110,August!A:J,3,0)</f>
        <v>253</v>
      </c>
      <c r="AO48" s="45">
        <f>VLOOKUP(C47:C110,September!A:J,3,0)</f>
        <v>0</v>
      </c>
      <c r="AP48" s="45">
        <f>VLOOKUP(C47:C110,October!A:J,3,0)</f>
        <v>0</v>
      </c>
      <c r="AQ48" s="45">
        <f>VLOOKUP(C47:C110,November!A:J,3,0)</f>
        <v>0</v>
      </c>
      <c r="AR48" s="113">
        <f>VLOOKUP(C47:C110,December!A:J,3,0)</f>
        <v>0</v>
      </c>
      <c r="AS48" s="93">
        <f>SUM(AT48:BE48)</f>
        <v>0</v>
      </c>
      <c r="AT48" s="85">
        <f>VLOOKUP(C47:C147,January!A:J,8,0)</f>
        <v>0</v>
      </c>
      <c r="AU48" s="45">
        <f>VLOOKUP(C47:C110,February!A:J,8,0)</f>
        <v>0</v>
      </c>
      <c r="AV48" s="45">
        <f>VLOOKUP(C47:C147,March!A:J,8,0)</f>
        <v>0</v>
      </c>
      <c r="AW48" s="45">
        <f>VLOOKUP(C47:C110,April!A:J,8,0)</f>
        <v>0</v>
      </c>
      <c r="AX48" s="45">
        <f>VLOOKUP(C47:C110,May!A:J,8,0)</f>
        <v>0</v>
      </c>
      <c r="AY48" s="45">
        <f>VLOOKUP(C47:C110,June!A:J,8,0)</f>
        <v>0</v>
      </c>
      <c r="AZ48" s="45">
        <f>VLOOKUP(C47:C110,July!A:J,8,0)</f>
        <v>0</v>
      </c>
      <c r="BA48" s="45">
        <f>VLOOKUP(C47:C110,August!A:J,8,0)</f>
        <v>0</v>
      </c>
      <c r="BB48" s="45">
        <f>VLOOKUP(C47:C110,September!A:J,8,0)</f>
        <v>0</v>
      </c>
      <c r="BC48" s="45">
        <f>VLOOKUP(C47:C110,October!A:J,8,0)</f>
        <v>0</v>
      </c>
      <c r="BD48" s="45">
        <f>VLOOKUP(C47:C110,November!A:J,8,0)</f>
        <v>0</v>
      </c>
      <c r="BE48" s="113">
        <f>VLOOKUP(C47:C110,December!A:J,8,0)</f>
        <v>0</v>
      </c>
      <c r="BF48" s="93">
        <f>SUM(BG48:BR48)</f>
        <v>0</v>
      </c>
      <c r="BG48" s="45">
        <f>VLOOKUP(C48:C110,January!A:J,9,0)</f>
        <v>0</v>
      </c>
      <c r="BH48" s="45">
        <f>VLOOKUP(C48:C110,February!A:J,9,0)</f>
        <v>0</v>
      </c>
      <c r="BI48" s="45">
        <f>VLOOKUP(C47:C110,March!A:J,9,0)</f>
        <v>0</v>
      </c>
      <c r="BJ48" s="45">
        <f>VLOOKUP(C47:C110,April!A:J,9,0)</f>
        <v>0</v>
      </c>
      <c r="BK48" s="45">
        <f>VLOOKUP(C47:C110,May!A:J,9,0)</f>
        <v>0</v>
      </c>
      <c r="BL48" s="45">
        <f>VLOOKUP(C47:C110,June!A:J,9,0)</f>
        <v>0</v>
      </c>
      <c r="BM48" s="45">
        <f>VLOOKUP(C47:C110,July!A:J,9,0)</f>
        <v>0</v>
      </c>
      <c r="BN48" s="45">
        <f>VLOOKUP(C47:C110,August!A:J,9,0)</f>
        <v>0</v>
      </c>
      <c r="BO48" s="45">
        <f>VLOOKUP(C47:C110,September!A:J,9,0)</f>
        <v>0</v>
      </c>
      <c r="BP48" s="45">
        <f>VLOOKUP(C47:C110,October!A:J,9,0)</f>
        <v>0</v>
      </c>
      <c r="BQ48" s="45">
        <f>VLOOKUP(C47:C110,November!A:J,9,0)</f>
        <v>0</v>
      </c>
      <c r="BR48" s="113">
        <f>VLOOKUP(C47:C110,December!A:J,9,0)</f>
        <v>0</v>
      </c>
      <c r="BS48" s="93">
        <f>SUM(BT48:CE48)</f>
        <v>0</v>
      </c>
      <c r="BT48" s="45">
        <f>VLOOKUP(C47:C110,January!A56:J157,10,0)</f>
        <v>0</v>
      </c>
      <c r="BU48" s="45">
        <f>VLOOKUP(C47:C110,February!A:J,10,0)</f>
        <v>0</v>
      </c>
      <c r="BV48" s="45">
        <f>VLOOKUP(C47:C110,March!A:J,10,0)</f>
        <v>0</v>
      </c>
      <c r="BW48" s="45">
        <f>VLOOKUP(C47:C110,April!A:J,10,0)</f>
        <v>0</v>
      </c>
      <c r="BX48" s="45">
        <f>VLOOKUP(C47:C110,May!A:J,10,0)</f>
        <v>0</v>
      </c>
      <c r="BY48" s="45">
        <f>VLOOKUP(C47:C110,June!A:J,10,0)</f>
        <v>0</v>
      </c>
      <c r="BZ48" s="45">
        <f>VLOOKUP(C47:C110,July!A:J,10,0)</f>
        <v>0</v>
      </c>
      <c r="CA48" s="45">
        <f>VLOOKUP(C47:C110,August!A:J,10,0)</f>
        <v>0</v>
      </c>
      <c r="CB48" s="136">
        <f>VLOOKUP(C47:C110,September!A:J,10,0)</f>
        <v>0</v>
      </c>
      <c r="CC48" s="136">
        <f>VLOOKUP(C47:C110,October!A:J,10,0)</f>
        <v>0</v>
      </c>
      <c r="CD48" s="136">
        <f>VLOOKUP(C47:C110,November!A:J,10,0)</f>
        <v>0</v>
      </c>
      <c r="CE48" s="78">
        <f>VLOOKUP(C47:C110,December!A:J,10,0)</f>
        <v>0</v>
      </c>
    </row>
    <row r="49" spans="1:83" s="44" customFormat="1">
      <c r="A49" s="156"/>
      <c r="B49" s="91"/>
      <c r="C49" s="104" t="s">
        <v>287</v>
      </c>
      <c r="D49" s="76" t="s">
        <v>288</v>
      </c>
      <c r="E49" s="94">
        <f>SUM(F49:Q49)</f>
        <v>28</v>
      </c>
      <c r="F49" s="42">
        <f>VLOOKUP(C48:C148,January!A67:J168,4,0)</f>
        <v>0</v>
      </c>
      <c r="G49" s="42">
        <f>VLOOKUP(C48:C111,February!A:J,4,0)</f>
        <v>0</v>
      </c>
      <c r="H49" s="42">
        <f>VLOOKUP(C48:C111,March!A:J,4,0)</f>
        <v>0</v>
      </c>
      <c r="I49" s="42">
        <f>VLOOKUP(C48:C111,April!A:J,4,0)</f>
        <v>0</v>
      </c>
      <c r="J49" s="42">
        <f>VLOOKUP(C48:C111,May!A:J,4,0)</f>
        <v>0</v>
      </c>
      <c r="K49" s="42">
        <f>VLOOKUP(C48:C111,June!A:J,4,0)</f>
        <v>0</v>
      </c>
      <c r="L49" s="42">
        <f>VLOOKUP(C48:C111,July!A:J,4,0)</f>
        <v>0</v>
      </c>
      <c r="M49" s="42">
        <f>VLOOKUP(C48:C111,August!A:J,4,0)</f>
        <v>0</v>
      </c>
      <c r="N49" s="42">
        <f>VLOOKUP(C48:C111,September!A:J,4,0)</f>
        <v>0</v>
      </c>
      <c r="O49" s="42">
        <f>VLOOKUP(C48:C111,October!A:J,4,0)</f>
        <v>0</v>
      </c>
      <c r="P49" s="42">
        <f>VLOOKUP(C48:C111,November!A:J,4,0)</f>
        <v>28</v>
      </c>
      <c r="Q49" s="71">
        <f>VLOOKUP(C48:C111,December!A:J,4,0)</f>
        <v>0</v>
      </c>
      <c r="R49" s="94">
        <f>SUM(S49:AD49)</f>
        <v>1</v>
      </c>
      <c r="S49" s="42">
        <f>VLOOKUP(C48:C148,January!A56:J157,5,0)</f>
        <v>0</v>
      </c>
      <c r="T49" s="42">
        <f>VLOOKUP(C48:C111,February!A:J,5,0)</f>
        <v>0</v>
      </c>
      <c r="U49" s="69">
        <f>VLOOKUP(C48:C111,March!A:J,5,0)</f>
        <v>0</v>
      </c>
      <c r="V49" s="42">
        <f>VLOOKUP(C48:C111,April!A:J,5,0)</f>
        <v>0</v>
      </c>
      <c r="W49" s="42">
        <f>VLOOKUP(C48:C111,May!A:J,5,0)</f>
        <v>0</v>
      </c>
      <c r="X49" s="42">
        <f>VLOOKUP(C48:C111,June!A:J,5,0)</f>
        <v>0</v>
      </c>
      <c r="Y49" s="42">
        <f>VLOOKUP(C48:C111,July!A:J,5,0)</f>
        <v>0</v>
      </c>
      <c r="Z49" s="42">
        <f>VLOOKUP(C48:C111,August!A:J,5,0)</f>
        <v>0</v>
      </c>
      <c r="AA49" s="42">
        <f>VLOOKUP(C48:C111,September!A:J,5,0)</f>
        <v>0</v>
      </c>
      <c r="AB49" s="42">
        <f>VLOOKUP(C48:C111,October!A:J,5,0)</f>
        <v>0</v>
      </c>
      <c r="AC49" s="42">
        <f>VLOOKUP(C48:C111,November!A:J,5,0)</f>
        <v>1</v>
      </c>
      <c r="AD49" s="71">
        <f>VLOOKUP(C48:C111,December!A:J,5,0)</f>
        <v>0</v>
      </c>
      <c r="AE49" s="73">
        <f>IFERROR(E49/R49,0)</f>
        <v>28</v>
      </c>
      <c r="AF49" s="94">
        <f>SUM(AG49:AR49)</f>
        <v>252</v>
      </c>
      <c r="AG49" s="42">
        <f>VLOOKUP(C48:C148,January!A67:J168,3,0)</f>
        <v>0</v>
      </c>
      <c r="AH49" s="42">
        <f>VLOOKUP(C48:C111,February!A:J,3,0)</f>
        <v>0</v>
      </c>
      <c r="AI49" s="69">
        <f>VLOOKUP(C48:C111,March!A:J,3,0)</f>
        <v>0</v>
      </c>
      <c r="AJ49" s="42">
        <f>VLOOKUP(C48:C111,April!A:J,3,0)</f>
        <v>0</v>
      </c>
      <c r="AK49" s="42">
        <f>VLOOKUP(C48:C111,May!A:J,3,0)</f>
        <v>0</v>
      </c>
      <c r="AL49" s="42">
        <f>VLOOKUP(C48:C111,June!A:J,3,0)</f>
        <v>0</v>
      </c>
      <c r="AM49" s="42">
        <f>VLOOKUP(C48:C111,July!A:J,3,0)</f>
        <v>0</v>
      </c>
      <c r="AN49" s="42">
        <f>VLOOKUP(C48:C111,August!A:J,3,0)</f>
        <v>0</v>
      </c>
      <c r="AO49" s="42">
        <f>VLOOKUP(C48:C111,September!A:J,3,0)</f>
        <v>0</v>
      </c>
      <c r="AP49" s="42">
        <f>VLOOKUP(C48:C111,October!A:J,3,0)</f>
        <v>0</v>
      </c>
      <c r="AQ49" s="42">
        <f>VLOOKUP(C48:C111,November!A:J,3,0)</f>
        <v>252</v>
      </c>
      <c r="AR49" s="71">
        <f>VLOOKUP(C48:C111,December!A:J,3,0)</f>
        <v>0</v>
      </c>
      <c r="AS49" s="94">
        <f>SUM(AT49:BE49)</f>
        <v>0</v>
      </c>
      <c r="AT49" s="69">
        <f>VLOOKUP(C48:C148,January!A:J,8,0)</f>
        <v>0</v>
      </c>
      <c r="AU49" s="42">
        <f>VLOOKUP(C48:C111,February!A:J,8,0)</f>
        <v>0</v>
      </c>
      <c r="AV49" s="42">
        <f>VLOOKUP(C48:C148,March!A:J,8,0)</f>
        <v>0</v>
      </c>
      <c r="AW49" s="42">
        <f>VLOOKUP(C48:C111,April!A:J,8,0)</f>
        <v>0</v>
      </c>
      <c r="AX49" s="42">
        <f>VLOOKUP(C48:C111,May!A:J,8,0)</f>
        <v>0</v>
      </c>
      <c r="AY49" s="42">
        <f>VLOOKUP(C48:C111,June!A:J,8,0)</f>
        <v>0</v>
      </c>
      <c r="AZ49" s="42">
        <f>VLOOKUP(C48:C111,July!A:J,8,0)</f>
        <v>0</v>
      </c>
      <c r="BA49" s="42">
        <f>VLOOKUP(C48:C111,August!A:J,8,0)</f>
        <v>0</v>
      </c>
      <c r="BB49" s="42">
        <f>VLOOKUP(C48:C111,September!A:J,8,0)</f>
        <v>0</v>
      </c>
      <c r="BC49" s="42">
        <f>VLOOKUP(C48:C111,October!A:J,8,0)</f>
        <v>0</v>
      </c>
      <c r="BD49" s="42">
        <f>VLOOKUP(C48:C111,November!A:J,8,0)</f>
        <v>0</v>
      </c>
      <c r="BE49" s="71">
        <f>VLOOKUP(C48:C111,December!A:J,8,0)</f>
        <v>0</v>
      </c>
      <c r="BF49" s="94">
        <f>SUM(BG49:BR49)</f>
        <v>0</v>
      </c>
      <c r="BG49" s="42">
        <f>VLOOKUP(C49:C111,January!A:J,9,0)</f>
        <v>0</v>
      </c>
      <c r="BH49" s="42">
        <f>VLOOKUP(C49:C111,February!A:J,9,0)</f>
        <v>0</v>
      </c>
      <c r="BI49" s="42">
        <f>VLOOKUP(C48:C111,March!A:J,9,0)</f>
        <v>0</v>
      </c>
      <c r="BJ49" s="42">
        <f>VLOOKUP(C48:C111,April!A:J,9,0)</f>
        <v>0</v>
      </c>
      <c r="BK49" s="42">
        <f>VLOOKUP(C48:C111,May!A:J,9,0)</f>
        <v>0</v>
      </c>
      <c r="BL49" s="42">
        <f>VLOOKUP(C48:C111,June!A:J,9,0)</f>
        <v>0</v>
      </c>
      <c r="BM49" s="42">
        <f>VLOOKUP(C48:C111,July!A:J,9,0)</f>
        <v>0</v>
      </c>
      <c r="BN49" s="42">
        <f>VLOOKUP(C48:C111,August!A:J,9,0)</f>
        <v>0</v>
      </c>
      <c r="BO49" s="42">
        <f>VLOOKUP(C48:C111,September!A:J,9,0)</f>
        <v>0</v>
      </c>
      <c r="BP49" s="42">
        <f>VLOOKUP(C48:C111,October!A:J,9,0)</f>
        <v>0</v>
      </c>
      <c r="BQ49" s="42">
        <f>VLOOKUP(C48:C111,November!A:J,9,0)</f>
        <v>0</v>
      </c>
      <c r="BR49" s="71">
        <f>VLOOKUP(C48:C111,December!A:J,9,0)</f>
        <v>0</v>
      </c>
      <c r="BS49" s="94">
        <f>SUM(BT49:CE49)</f>
        <v>0</v>
      </c>
      <c r="BT49" s="42">
        <f>VLOOKUP(C48:C111,January!A67:J168,10,0)</f>
        <v>0</v>
      </c>
      <c r="BU49" s="42">
        <f>VLOOKUP(C48:C111,February!A:J,10,0)</f>
        <v>0</v>
      </c>
      <c r="BV49" s="42">
        <f>VLOOKUP(C48:C111,March!A:J,10,0)</f>
        <v>0</v>
      </c>
      <c r="BW49" s="42">
        <f>VLOOKUP(C48:C111,April!A:J,10,0)</f>
        <v>0</v>
      </c>
      <c r="BX49" s="42">
        <f>VLOOKUP(C48:C111,May!A:J,10,0)</f>
        <v>0</v>
      </c>
      <c r="BY49" s="42">
        <f>VLOOKUP(C48:C111,June!A:J,10,0)</f>
        <v>0</v>
      </c>
      <c r="BZ49" s="42">
        <f>VLOOKUP(C48:C111,July!A:J,10,0)</f>
        <v>0</v>
      </c>
      <c r="CA49" s="42">
        <f>VLOOKUP(C48:C111,August!A:J,10,0)</f>
        <v>0</v>
      </c>
      <c r="CB49" s="41">
        <f>VLOOKUP(C48:C111,September!A:J,10,0)</f>
        <v>0</v>
      </c>
      <c r="CC49" s="41">
        <f>VLOOKUP(C48:C111,October!A:J,10,0)</f>
        <v>0</v>
      </c>
      <c r="CD49" s="41">
        <f>VLOOKUP(C48:C111,November!A:J,10,0)</f>
        <v>0</v>
      </c>
      <c r="CE49" s="78">
        <f>VLOOKUP(C48:C111,December!A:J,10,0)</f>
        <v>0</v>
      </c>
    </row>
    <row r="50" spans="1:83" s="44" customFormat="1">
      <c r="A50" s="156"/>
      <c r="B50" s="91"/>
      <c r="C50" s="105" t="s">
        <v>99</v>
      </c>
      <c r="D50" s="84" t="s">
        <v>100</v>
      </c>
      <c r="E50" s="93">
        <f>SUM(F50:Q50)</f>
        <v>27</v>
      </c>
      <c r="F50" s="45">
        <f>VLOOKUP(C49:C149,January!A55:J156,4,0)</f>
        <v>0</v>
      </c>
      <c r="G50" s="45">
        <f>VLOOKUP(C49:C112,February!A:J,4,0)</f>
        <v>0</v>
      </c>
      <c r="H50" s="45">
        <f>VLOOKUP(C49:C112,March!A:J,4,0)</f>
        <v>0</v>
      </c>
      <c r="I50" s="45">
        <f>VLOOKUP(C49:C112,April!A:J,4,0)</f>
        <v>27</v>
      </c>
      <c r="J50" s="45">
        <f>VLOOKUP(C49:C112,May!A:J,4,0)</f>
        <v>0</v>
      </c>
      <c r="K50" s="45">
        <f>VLOOKUP(C49:C112,June!A:J,4,0)</f>
        <v>0</v>
      </c>
      <c r="L50" s="45">
        <f>VLOOKUP(C49:C112,July!A:J,4,0)</f>
        <v>0</v>
      </c>
      <c r="M50" s="45">
        <f>VLOOKUP(C49:C112,August!A:J,4,0)</f>
        <v>0</v>
      </c>
      <c r="N50" s="45">
        <f>VLOOKUP(C49:C112,September!A:J,4,0)</f>
        <v>0</v>
      </c>
      <c r="O50" s="45">
        <f>VLOOKUP(C49:C112,October!A:J,4,0)</f>
        <v>0</v>
      </c>
      <c r="P50" s="45">
        <f>VLOOKUP(C49:C112,November!A:J,4,0)</f>
        <v>0</v>
      </c>
      <c r="Q50" s="113">
        <f>VLOOKUP(C49:C112,December!A:J,4,0)</f>
        <v>0</v>
      </c>
      <c r="R50" s="93">
        <f>SUM(S50:AD50)</f>
        <v>1</v>
      </c>
      <c r="S50" s="45">
        <f>VLOOKUP(C49:C149,January!A55:J156,5,0)</f>
        <v>0</v>
      </c>
      <c r="T50" s="45">
        <f>VLOOKUP(C49:C112,February!A:J,5,0)</f>
        <v>0</v>
      </c>
      <c r="U50" s="85">
        <f>VLOOKUP(C49:C112,March!A:J,5,0)</f>
        <v>0</v>
      </c>
      <c r="V50" s="45">
        <f>VLOOKUP(C49:C112,April!A:J,5,0)</f>
        <v>1</v>
      </c>
      <c r="W50" s="45">
        <f>VLOOKUP(C49:C112,May!A:J,5,0)</f>
        <v>0</v>
      </c>
      <c r="X50" s="45">
        <f>VLOOKUP(C49:C112,June!A:J,5,0)</f>
        <v>0</v>
      </c>
      <c r="Y50" s="45">
        <f>VLOOKUP(C49:C112,July!A:J,5,0)</f>
        <v>0</v>
      </c>
      <c r="Z50" s="45">
        <f>VLOOKUP(C49:C112,August!A:J,5,0)</f>
        <v>0</v>
      </c>
      <c r="AA50" s="45">
        <f>VLOOKUP(C49:C112,September!A:J,5,0)</f>
        <v>0</v>
      </c>
      <c r="AB50" s="45">
        <f>VLOOKUP(C49:C112,October!A:J,5,0)</f>
        <v>0</v>
      </c>
      <c r="AC50" s="45">
        <f>VLOOKUP(C49:C112,November!A:J,5,0)</f>
        <v>0</v>
      </c>
      <c r="AD50" s="113">
        <f>VLOOKUP(C49:C112,December!A:J,5,0)</f>
        <v>0</v>
      </c>
      <c r="AE50" s="86">
        <f>IFERROR(E50/R50,0)</f>
        <v>27</v>
      </c>
      <c r="AF50" s="93">
        <f>SUM(AG50:AR50)</f>
        <v>313</v>
      </c>
      <c r="AG50" s="45">
        <f>VLOOKUP(C49:C149,January!A55:J156,3,0)</f>
        <v>0</v>
      </c>
      <c r="AH50" s="45">
        <f>VLOOKUP(C49:C112,February!A:J,3,0)</f>
        <v>0</v>
      </c>
      <c r="AI50" s="85">
        <f>VLOOKUP(C49:C112,March!A:J,3,0)</f>
        <v>0</v>
      </c>
      <c r="AJ50" s="45">
        <f>VLOOKUP(C49:C112,April!A:J,3,0)</f>
        <v>313</v>
      </c>
      <c r="AK50" s="45">
        <f>VLOOKUP(C49:C112,May!A:J,3,0)</f>
        <v>0</v>
      </c>
      <c r="AL50" s="45">
        <f>VLOOKUP(C49:C112,June!A:J,3,0)</f>
        <v>0</v>
      </c>
      <c r="AM50" s="45">
        <f>VLOOKUP(C49:C112,July!A:J,3,0)</f>
        <v>0</v>
      </c>
      <c r="AN50" s="45">
        <f>VLOOKUP(C49:C112,August!A:J,3,0)</f>
        <v>0</v>
      </c>
      <c r="AO50" s="45">
        <f>VLOOKUP(C49:C112,September!A:J,3,0)</f>
        <v>0</v>
      </c>
      <c r="AP50" s="45">
        <f>VLOOKUP(C49:C112,October!A:J,3,0)</f>
        <v>0</v>
      </c>
      <c r="AQ50" s="45">
        <f>VLOOKUP(C49:C112,November!A:J,3,0)</f>
        <v>0</v>
      </c>
      <c r="AR50" s="113">
        <f>VLOOKUP(C49:C112,December!A:J,3,0)</f>
        <v>0</v>
      </c>
      <c r="AS50" s="93">
        <f>SUM(AT50:BE50)</f>
        <v>0</v>
      </c>
      <c r="AT50" s="85">
        <f>VLOOKUP(C49:C149,January!A:J,8,0)</f>
        <v>0</v>
      </c>
      <c r="AU50" s="45">
        <f>VLOOKUP(C49:C112,February!A:J,8,0)</f>
        <v>0</v>
      </c>
      <c r="AV50" s="45">
        <f>VLOOKUP(C49:C149,March!A:J,8,0)</f>
        <v>0</v>
      </c>
      <c r="AW50" s="45">
        <f>VLOOKUP(C49:C112,April!A:J,8,0)</f>
        <v>0</v>
      </c>
      <c r="AX50" s="45">
        <f>VLOOKUP(C49:C112,May!A:J,8,0)</f>
        <v>0</v>
      </c>
      <c r="AY50" s="45">
        <f>VLOOKUP(C49:C112,June!A:J,8,0)</f>
        <v>0</v>
      </c>
      <c r="AZ50" s="45">
        <f>VLOOKUP(C49:C112,July!A:J,8,0)</f>
        <v>0</v>
      </c>
      <c r="BA50" s="45">
        <f>VLOOKUP(C49:C112,August!A:J,8,0)</f>
        <v>0</v>
      </c>
      <c r="BB50" s="45">
        <f>VLOOKUP(C49:C112,September!A:J,8,0)</f>
        <v>0</v>
      </c>
      <c r="BC50" s="45">
        <f>VLOOKUP(C49:C112,October!A:J,8,0)</f>
        <v>0</v>
      </c>
      <c r="BD50" s="45">
        <f>VLOOKUP(C49:C112,November!A:J,8,0)</f>
        <v>0</v>
      </c>
      <c r="BE50" s="113">
        <f>VLOOKUP(C49:C112,December!A:J,8,0)</f>
        <v>0</v>
      </c>
      <c r="BF50" s="93">
        <f>SUM(BG50:BR50)</f>
        <v>0</v>
      </c>
      <c r="BG50" s="45">
        <f>VLOOKUP(C50:C112,January!A:J,9,0)</f>
        <v>0</v>
      </c>
      <c r="BH50" s="45">
        <f>VLOOKUP(C50:C112,February!A:J,9,0)</f>
        <v>0</v>
      </c>
      <c r="BI50" s="45">
        <f>VLOOKUP(C49:C112,March!A:J,9,0)</f>
        <v>0</v>
      </c>
      <c r="BJ50" s="45">
        <f>VLOOKUP(C49:C112,April!A:J,9,0)</f>
        <v>0</v>
      </c>
      <c r="BK50" s="45">
        <f>VLOOKUP(C49:C112,May!A:J,9,0)</f>
        <v>0</v>
      </c>
      <c r="BL50" s="45">
        <f>VLOOKUP(C49:C112,June!A:J,9,0)</f>
        <v>0</v>
      </c>
      <c r="BM50" s="45">
        <f>VLOOKUP(C49:C112,July!A:J,9,0)</f>
        <v>0</v>
      </c>
      <c r="BN50" s="45">
        <f>VLOOKUP(C49:C112,August!A:J,9,0)</f>
        <v>0</v>
      </c>
      <c r="BO50" s="45">
        <f>VLOOKUP(C49:C112,September!A:J,9,0)</f>
        <v>0</v>
      </c>
      <c r="BP50" s="45">
        <f>VLOOKUP(C49:C112,October!A:J,9,0)</f>
        <v>0</v>
      </c>
      <c r="BQ50" s="45">
        <f>VLOOKUP(C49:C112,November!A:J,9,0)</f>
        <v>0</v>
      </c>
      <c r="BR50" s="113">
        <f>VLOOKUP(C49:C112,December!A:J,9,0)</f>
        <v>0</v>
      </c>
      <c r="BS50" s="93">
        <f>SUM(BT50:CE50)</f>
        <v>0</v>
      </c>
      <c r="BT50" s="45">
        <f>VLOOKUP(C49:C112,January!A55:J156,10,0)</f>
        <v>0</v>
      </c>
      <c r="BU50" s="45">
        <f>VLOOKUP(C49:C112,February!A:J,10,0)</f>
        <v>0</v>
      </c>
      <c r="BV50" s="45">
        <f>VLOOKUP(C49:C112,March!A:J,10,0)</f>
        <v>0</v>
      </c>
      <c r="BW50" s="45">
        <f>VLOOKUP(C49:C112,April!A:J,10,0)</f>
        <v>0</v>
      </c>
      <c r="BX50" s="45">
        <f>VLOOKUP(C49:C112,May!A:J,10,0)</f>
        <v>0</v>
      </c>
      <c r="BY50" s="45">
        <f>VLOOKUP(C49:C112,June!A:J,10,0)</f>
        <v>0</v>
      </c>
      <c r="BZ50" s="45">
        <f>VLOOKUP(C49:C112,July!A:J,10,0)</f>
        <v>0</v>
      </c>
      <c r="CA50" s="45">
        <f>VLOOKUP(C49:C112,August!A:J,10,0)</f>
        <v>0</v>
      </c>
      <c r="CB50" s="136">
        <f>VLOOKUP(C49:C112,September!A:J,10,0)</f>
        <v>0</v>
      </c>
      <c r="CC50" s="136">
        <f>VLOOKUP(C49:C112,October!A:J,10,0)</f>
        <v>0</v>
      </c>
      <c r="CD50" s="136">
        <f>VLOOKUP(C49:C112,November!A:J,10,0)</f>
        <v>0</v>
      </c>
      <c r="CE50" s="79">
        <f>VLOOKUP(C49:C112,December!A:J,10,0)</f>
        <v>0</v>
      </c>
    </row>
    <row r="51" spans="1:83" s="44" customFormat="1">
      <c r="A51" s="156"/>
      <c r="B51" s="91"/>
      <c r="C51" s="107" t="s">
        <v>276</v>
      </c>
      <c r="D51" s="77" t="s">
        <v>277</v>
      </c>
      <c r="E51" s="94">
        <f>SUM(F51:Q51)</f>
        <v>24</v>
      </c>
      <c r="F51" s="42">
        <f>VLOOKUP(C50:C150,January!A54:J155,4,0)</f>
        <v>0</v>
      </c>
      <c r="G51" s="42">
        <f>VLOOKUP(C50:C113,February!A:J,4,0)</f>
        <v>0</v>
      </c>
      <c r="H51" s="42">
        <f>VLOOKUP(C50:C113,March!A:J,4,0)</f>
        <v>0</v>
      </c>
      <c r="I51" s="42">
        <f>VLOOKUP(C50:C113,April!A:J,4,0)</f>
        <v>0</v>
      </c>
      <c r="J51" s="42">
        <f>VLOOKUP(C50:C113,May!A:J,4,0)</f>
        <v>0</v>
      </c>
      <c r="K51" s="42">
        <f>VLOOKUP(C50:C113,June!A:J,4,0)</f>
        <v>0</v>
      </c>
      <c r="L51" s="42">
        <f>VLOOKUP(C50:C113,July!A:J,4,0)</f>
        <v>0</v>
      </c>
      <c r="M51" s="42">
        <f>VLOOKUP(C50:C113,August!A:J,4,0)</f>
        <v>24</v>
      </c>
      <c r="N51" s="42">
        <f>VLOOKUP(C50:C113,September!A:J,4,0)</f>
        <v>0</v>
      </c>
      <c r="O51" s="42">
        <f>VLOOKUP(C50:C113,October!A:J,4,0)</f>
        <v>0</v>
      </c>
      <c r="P51" s="42">
        <f>VLOOKUP(C50:C113,November!A:J,4,0)</f>
        <v>0</v>
      </c>
      <c r="Q51" s="71">
        <f>VLOOKUP(C50:C113,December!A:J,4,0)</f>
        <v>0</v>
      </c>
      <c r="R51" s="94">
        <f>SUM(S51:AD51)</f>
        <v>1</v>
      </c>
      <c r="S51" s="42">
        <f>VLOOKUP(C50:C150,January!A54:J155,5,0)</f>
        <v>0</v>
      </c>
      <c r="T51" s="42">
        <f>VLOOKUP(C50:C113,February!A:J,5,0)</f>
        <v>0</v>
      </c>
      <c r="U51" s="69">
        <f>VLOOKUP(C50:C113,March!A:J,5,0)</f>
        <v>0</v>
      </c>
      <c r="V51" s="42">
        <f>VLOOKUP(C50:C113,April!A:J,5,0)</f>
        <v>0</v>
      </c>
      <c r="W51" s="42">
        <f>VLOOKUP(C50:C113,May!A:J,5,0)</f>
        <v>0</v>
      </c>
      <c r="X51" s="42">
        <f>VLOOKUP(C50:C113,June!A:J,5,0)</f>
        <v>0</v>
      </c>
      <c r="Y51" s="42">
        <f>VLOOKUP(C50:C113,July!A:J,5,0)</f>
        <v>0</v>
      </c>
      <c r="Z51" s="42">
        <f>VLOOKUP(C50:C113,August!A:J,5,0)</f>
        <v>1</v>
      </c>
      <c r="AA51" s="42">
        <f>VLOOKUP(C50:C113,September!A:J,5,0)</f>
        <v>0</v>
      </c>
      <c r="AB51" s="42">
        <f>VLOOKUP(C50:C113,October!A:J,5,0)</f>
        <v>0</v>
      </c>
      <c r="AC51" s="42">
        <f>VLOOKUP(C50:C113,November!A:J,5,0)</f>
        <v>0</v>
      </c>
      <c r="AD51" s="71">
        <f>VLOOKUP(C50:C113,December!A:J,5,0)</f>
        <v>0</v>
      </c>
      <c r="AE51" s="73">
        <f>IFERROR(E51/R51,0)</f>
        <v>24</v>
      </c>
      <c r="AF51" s="94">
        <f>SUM(AG51:AR51)</f>
        <v>236</v>
      </c>
      <c r="AG51" s="42">
        <f>VLOOKUP(C50:C150,January!A54:J155,3,0)</f>
        <v>0</v>
      </c>
      <c r="AH51" s="42">
        <f>VLOOKUP(C50:C113,February!A:J,3,0)</f>
        <v>0</v>
      </c>
      <c r="AI51" s="69">
        <f>VLOOKUP(C50:C113,March!A:J,3,0)</f>
        <v>0</v>
      </c>
      <c r="AJ51" s="42">
        <f>VLOOKUP(C50:C113,April!A:J,3,0)</f>
        <v>0</v>
      </c>
      <c r="AK51" s="42">
        <f>VLOOKUP(C50:C113,May!A:J,3,0)</f>
        <v>0</v>
      </c>
      <c r="AL51" s="42">
        <f>VLOOKUP(C50:C113,June!A:J,3,0)</f>
        <v>0</v>
      </c>
      <c r="AM51" s="42">
        <f>VLOOKUP(C50:C113,July!A:J,3,0)</f>
        <v>0</v>
      </c>
      <c r="AN51" s="42">
        <f>VLOOKUP(C50:C113,August!A:J,3,0)</f>
        <v>236</v>
      </c>
      <c r="AO51" s="42">
        <f>VLOOKUP(C50:C113,September!A:J,3,0)</f>
        <v>0</v>
      </c>
      <c r="AP51" s="42">
        <f>VLOOKUP(C50:C113,October!A:J,3,0)</f>
        <v>0</v>
      </c>
      <c r="AQ51" s="42">
        <f>VLOOKUP(C50:C113,November!A:J,3,0)</f>
        <v>0</v>
      </c>
      <c r="AR51" s="71">
        <f>VLOOKUP(C50:C113,December!A:J,3,0)</f>
        <v>0</v>
      </c>
      <c r="AS51" s="94">
        <f>SUM(AT51:BE51)</f>
        <v>0</v>
      </c>
      <c r="AT51" s="69">
        <f>VLOOKUP(C50:C150,January!A:J,8,0)</f>
        <v>0</v>
      </c>
      <c r="AU51" s="42">
        <f>VLOOKUP(C50:C113,February!A:J,8,0)</f>
        <v>0</v>
      </c>
      <c r="AV51" s="42">
        <f>VLOOKUP(C50:C150,March!A:J,8,0)</f>
        <v>0</v>
      </c>
      <c r="AW51" s="42">
        <f>VLOOKUP(C50:C113,April!A:J,8,0)</f>
        <v>0</v>
      </c>
      <c r="AX51" s="42">
        <f>VLOOKUP(C50:C113,May!A:J,8,0)</f>
        <v>0</v>
      </c>
      <c r="AY51" s="42">
        <f>VLOOKUP(C50:C113,June!A:J,8,0)</f>
        <v>0</v>
      </c>
      <c r="AZ51" s="42">
        <f>VLOOKUP(C50:C113,July!A:J,8,0)</f>
        <v>0</v>
      </c>
      <c r="BA51" s="42">
        <f>VLOOKUP(C50:C113,August!A:J,8,0)</f>
        <v>0</v>
      </c>
      <c r="BB51" s="42">
        <f>VLOOKUP(C50:C113,September!A:J,8,0)</f>
        <v>0</v>
      </c>
      <c r="BC51" s="42">
        <f>VLOOKUP(C50:C113,October!A:J,8,0)</f>
        <v>0</v>
      </c>
      <c r="BD51" s="42">
        <f>VLOOKUP(C50:C113,November!A:J,8,0)</f>
        <v>0</v>
      </c>
      <c r="BE51" s="71">
        <f>VLOOKUP(C50:C113,December!A:J,8,0)</f>
        <v>0</v>
      </c>
      <c r="BF51" s="94">
        <f>SUM(BG51:BR51)</f>
        <v>0</v>
      </c>
      <c r="BG51" s="42">
        <f>VLOOKUP(C51:C113,January!A:J,9,0)</f>
        <v>0</v>
      </c>
      <c r="BH51" s="42">
        <f>VLOOKUP(C51:C113,February!A:J,9,0)</f>
        <v>0</v>
      </c>
      <c r="BI51" s="42">
        <f>VLOOKUP(C50:C113,March!A:J,9,0)</f>
        <v>0</v>
      </c>
      <c r="BJ51" s="42">
        <f>VLOOKUP(C50:C113,April!A:J,9,0)</f>
        <v>0</v>
      </c>
      <c r="BK51" s="42">
        <f>VLOOKUP(C50:C113,May!A:J,9,0)</f>
        <v>0</v>
      </c>
      <c r="BL51" s="42">
        <f>VLOOKUP(C50:C113,June!A:J,9,0)</f>
        <v>0</v>
      </c>
      <c r="BM51" s="42">
        <f>VLOOKUP(C50:C113,July!A:J,9,0)</f>
        <v>0</v>
      </c>
      <c r="BN51" s="42">
        <f>VLOOKUP(C50:C113,August!A:J,9,0)</f>
        <v>0</v>
      </c>
      <c r="BO51" s="42">
        <f>VLOOKUP(C50:C113,September!A:J,9,0)</f>
        <v>0</v>
      </c>
      <c r="BP51" s="42">
        <f>VLOOKUP(C50:C113,October!A:J,9,0)</f>
        <v>0</v>
      </c>
      <c r="BQ51" s="42">
        <f>VLOOKUP(C50:C113,November!A:J,9,0)</f>
        <v>0</v>
      </c>
      <c r="BR51" s="71">
        <f>VLOOKUP(C50:C113,December!A:J,9,0)</f>
        <v>0</v>
      </c>
      <c r="BS51" s="94">
        <f>SUM(BT51:CE51)</f>
        <v>0</v>
      </c>
      <c r="BT51" s="42">
        <f>VLOOKUP(C50:C113,January!A54:J155,10,0)</f>
        <v>0</v>
      </c>
      <c r="BU51" s="42">
        <f>VLOOKUP(C50:C113,February!A:J,10,0)</f>
        <v>0</v>
      </c>
      <c r="BV51" s="42">
        <f>VLOOKUP(C50:C113,March!A:J,10,0)</f>
        <v>0</v>
      </c>
      <c r="BW51" s="42">
        <f>VLOOKUP(C50:C113,April!A:J,10,0)</f>
        <v>0</v>
      </c>
      <c r="BX51" s="42">
        <f>VLOOKUP(C50:C113,May!A:J,10,0)</f>
        <v>0</v>
      </c>
      <c r="BY51" s="42">
        <f>VLOOKUP(C50:C113,June!A:J,10,0)</f>
        <v>0</v>
      </c>
      <c r="BZ51" s="42">
        <f>VLOOKUP(C50:C113,July!A:J,10,0)</f>
        <v>0</v>
      </c>
      <c r="CA51" s="42">
        <f>VLOOKUP(C50:C113,August!A:J,10,0)</f>
        <v>0</v>
      </c>
      <c r="CB51" s="41">
        <f>VLOOKUP(C50:C113,September!A:J,10,0)</f>
        <v>0</v>
      </c>
      <c r="CC51" s="41">
        <f>VLOOKUP(C50:C113,October!A:J,10,0)</f>
        <v>0</v>
      </c>
      <c r="CD51" s="41">
        <f>VLOOKUP(C50:C113,November!A:J,10,0)</f>
        <v>0</v>
      </c>
      <c r="CE51" s="78">
        <f>VLOOKUP(C50:C113,December!A:J,10,0)</f>
        <v>0</v>
      </c>
    </row>
    <row r="52" spans="1:83" s="44" customFormat="1">
      <c r="A52" s="156"/>
      <c r="B52" s="90"/>
      <c r="C52" s="106">
        <v>148</v>
      </c>
      <c r="D52" s="98" t="s">
        <v>272</v>
      </c>
      <c r="E52" s="93">
        <f>SUM(F52:Q52)</f>
        <v>22</v>
      </c>
      <c r="F52" s="45">
        <f>VLOOKUP(C51:C151,January!A18:J119,4,0)</f>
        <v>0</v>
      </c>
      <c r="G52" s="45">
        <f>VLOOKUP(C51:C114,February!A:J,4,0)</f>
        <v>0</v>
      </c>
      <c r="H52" s="45">
        <f>VLOOKUP(C51:C114,March!A:J,4,0)</f>
        <v>0</v>
      </c>
      <c r="I52" s="45">
        <f>VLOOKUP(C51:C114,April!A:J,4,0)</f>
        <v>22</v>
      </c>
      <c r="J52" s="45">
        <f>VLOOKUP(C51:C114,May!A:J,4,0)</f>
        <v>0</v>
      </c>
      <c r="K52" s="45">
        <f>VLOOKUP(C51:C114,June!A:J,4,0)</f>
        <v>0</v>
      </c>
      <c r="L52" s="45">
        <f>VLOOKUP(C51:C114,July!A:J,4,0)</f>
        <v>0</v>
      </c>
      <c r="M52" s="45">
        <f>VLOOKUP(C51:C114,August!A:J,4,0)</f>
        <v>0</v>
      </c>
      <c r="N52" s="45">
        <f>VLOOKUP(C51:C114,September!A:J,4,0)</f>
        <v>0</v>
      </c>
      <c r="O52" s="45">
        <f>VLOOKUP(C51:C114,October!A:J,4,0)</f>
        <v>0</v>
      </c>
      <c r="P52" s="45">
        <f>VLOOKUP(C51:C114,November!A:J,4,0)</f>
        <v>0</v>
      </c>
      <c r="Q52" s="113">
        <f>VLOOKUP(C51:C114,December!A:J,4,0)</f>
        <v>0</v>
      </c>
      <c r="R52" s="93">
        <f>SUM(S52:AD52)</f>
        <v>2</v>
      </c>
      <c r="S52" s="45">
        <f>VLOOKUP(C51:C151,January!A18:J119,5,0)</f>
        <v>0</v>
      </c>
      <c r="T52" s="45">
        <f>VLOOKUP(C51:C114,February!A:J,5,0)</f>
        <v>0</v>
      </c>
      <c r="U52" s="85">
        <f>VLOOKUP(C51:C114,March!A:J,5,0)</f>
        <v>0</v>
      </c>
      <c r="V52" s="45">
        <f>VLOOKUP(C51:C114,April!A:J,5,0)</f>
        <v>2</v>
      </c>
      <c r="W52" s="45">
        <f>VLOOKUP(C51:C114,May!A:J,5,0)</f>
        <v>0</v>
      </c>
      <c r="X52" s="45">
        <f>VLOOKUP(C51:C114,June!A:J,5,0)</f>
        <v>0</v>
      </c>
      <c r="Y52" s="45">
        <f>VLOOKUP(C51:C114,July!A:J,5,0)</f>
        <v>0</v>
      </c>
      <c r="Z52" s="45">
        <f>VLOOKUP(C51:C114,August!A:J,5,0)</f>
        <v>0</v>
      </c>
      <c r="AA52" s="45">
        <f>VLOOKUP(C51:C114,September!A:J,5,0)</f>
        <v>0</v>
      </c>
      <c r="AB52" s="45">
        <f>VLOOKUP(C51:C114,October!A:J,5,0)</f>
        <v>0</v>
      </c>
      <c r="AC52" s="45">
        <f>VLOOKUP(C51:C114,November!A:J,5,0)</f>
        <v>0</v>
      </c>
      <c r="AD52" s="113">
        <f>VLOOKUP(C51:C114,December!A:J,5,0)</f>
        <v>0</v>
      </c>
      <c r="AE52" s="86">
        <f>IFERROR(E52/R52,0)</f>
        <v>11</v>
      </c>
      <c r="AF52" s="93">
        <f>SUM(AG52:AR52)</f>
        <v>215</v>
      </c>
      <c r="AG52" s="45">
        <f>VLOOKUP(C51:C151,January!A18:J119,3,0)</f>
        <v>0</v>
      </c>
      <c r="AH52" s="45">
        <f>VLOOKUP(C51:C114,February!A:J,3,0)</f>
        <v>0</v>
      </c>
      <c r="AI52" s="85">
        <f>VLOOKUP(C51:C114,March!A:J,3,0)</f>
        <v>0</v>
      </c>
      <c r="AJ52" s="45">
        <f>VLOOKUP(C51:C114,April!A:J,3,0)</f>
        <v>215</v>
      </c>
      <c r="AK52" s="45">
        <f>VLOOKUP(C51:C114,May!A:J,3,0)</f>
        <v>0</v>
      </c>
      <c r="AL52" s="45">
        <f>VLOOKUP(C51:C114,June!A:J,3,0)</f>
        <v>0</v>
      </c>
      <c r="AM52" s="45">
        <f>VLOOKUP(C51:C114,July!A:J,3,0)</f>
        <v>0</v>
      </c>
      <c r="AN52" s="45">
        <f>VLOOKUP(C51:C114,August!A:J,3,0)</f>
        <v>0</v>
      </c>
      <c r="AO52" s="45">
        <f>VLOOKUP(C51:C114,September!A:J,3,0)</f>
        <v>0</v>
      </c>
      <c r="AP52" s="45">
        <f>VLOOKUP(C51:C114,October!A:J,3,0)</f>
        <v>0</v>
      </c>
      <c r="AQ52" s="45">
        <f>VLOOKUP(C51:C114,November!A:J,3,0)</f>
        <v>0</v>
      </c>
      <c r="AR52" s="113">
        <f>VLOOKUP(C51:C114,December!A:J,3,0)</f>
        <v>0</v>
      </c>
      <c r="AS52" s="93">
        <f>SUM(AT52:BE52)</f>
        <v>0</v>
      </c>
      <c r="AT52" s="85">
        <f>VLOOKUP(C51:C151,January!A:J,8,0)</f>
        <v>0</v>
      </c>
      <c r="AU52" s="45">
        <f>VLOOKUP(C51:C114,February!A:J,8,0)</f>
        <v>0</v>
      </c>
      <c r="AV52" s="45">
        <f>VLOOKUP(C51:C151,March!A:J,8,0)</f>
        <v>0</v>
      </c>
      <c r="AW52" s="45">
        <f>VLOOKUP(C51:C114,April!A:J,8,0)</f>
        <v>0</v>
      </c>
      <c r="AX52" s="45">
        <f>VLOOKUP(C51:C114,May!A:J,8,0)</f>
        <v>0</v>
      </c>
      <c r="AY52" s="45">
        <f>VLOOKUP(C51:C114,June!A:J,8,0)</f>
        <v>0</v>
      </c>
      <c r="AZ52" s="45">
        <f>VLOOKUP(C51:C114,July!A:J,8,0)</f>
        <v>0</v>
      </c>
      <c r="BA52" s="45">
        <f>VLOOKUP(C51:C114,August!A:J,8,0)</f>
        <v>0</v>
      </c>
      <c r="BB52" s="45">
        <f>VLOOKUP(C51:C114,September!A:J,8,0)</f>
        <v>0</v>
      </c>
      <c r="BC52" s="45">
        <f>VLOOKUP(C51:C114,October!A:J,8,0)</f>
        <v>0</v>
      </c>
      <c r="BD52" s="45">
        <f>VLOOKUP(C51:C114,November!A:J,8,0)</f>
        <v>0</v>
      </c>
      <c r="BE52" s="113">
        <f>VLOOKUP(C51:C114,December!A:J,8,0)</f>
        <v>0</v>
      </c>
      <c r="BF52" s="93">
        <f>SUM(BG52:BR52)</f>
        <v>0</v>
      </c>
      <c r="BG52" s="45">
        <f>VLOOKUP(C52:C114,January!A:J,9,0)</f>
        <v>0</v>
      </c>
      <c r="BH52" s="45">
        <f>VLOOKUP(C52:C114,February!A:J,9,0)</f>
        <v>0</v>
      </c>
      <c r="BI52" s="45">
        <f>VLOOKUP(C51:C114,March!A:J,9,0)</f>
        <v>0</v>
      </c>
      <c r="BJ52" s="45">
        <f>VLOOKUP(C51:C114,April!A:J,9,0)</f>
        <v>0</v>
      </c>
      <c r="BK52" s="45">
        <f>VLOOKUP(C51:C114,May!A:J,9,0)</f>
        <v>0</v>
      </c>
      <c r="BL52" s="45">
        <f>VLOOKUP(C51:C114,June!A:J,9,0)</f>
        <v>0</v>
      </c>
      <c r="BM52" s="45">
        <f>VLOOKUP(C51:C114,July!A:J,9,0)</f>
        <v>0</v>
      </c>
      <c r="BN52" s="45">
        <f>VLOOKUP(C51:C114,August!A:J,9,0)</f>
        <v>0</v>
      </c>
      <c r="BO52" s="45">
        <f>VLOOKUP(C51:C114,September!A:J,9,0)</f>
        <v>0</v>
      </c>
      <c r="BP52" s="45">
        <f>VLOOKUP(C51:C114,October!A:J,9,0)</f>
        <v>0</v>
      </c>
      <c r="BQ52" s="45">
        <f>VLOOKUP(C51:C114,November!A:J,9,0)</f>
        <v>0</v>
      </c>
      <c r="BR52" s="113">
        <f>VLOOKUP(C51:C114,December!A:J,9,0)</f>
        <v>0</v>
      </c>
      <c r="BS52" s="93">
        <f>SUM(BT52:CE52)</f>
        <v>0</v>
      </c>
      <c r="BT52" s="45">
        <f>VLOOKUP(C51:C114,January!A18:J119,10,0)</f>
        <v>0</v>
      </c>
      <c r="BU52" s="45">
        <f>VLOOKUP(C51:C114,February!A:J,10,0)</f>
        <v>0</v>
      </c>
      <c r="BV52" s="45">
        <f>VLOOKUP(C51:C114,March!A:J,10,0)</f>
        <v>0</v>
      </c>
      <c r="BW52" s="45">
        <f>VLOOKUP(C51:C114,April!A:J,10,0)</f>
        <v>0</v>
      </c>
      <c r="BX52" s="45">
        <f>VLOOKUP(C51:C114,May!A:J,10,0)</f>
        <v>0</v>
      </c>
      <c r="BY52" s="45">
        <f>VLOOKUP(C51:C114,June!A:J,10,0)</f>
        <v>0</v>
      </c>
      <c r="BZ52" s="45">
        <f>VLOOKUP(C51:C114,July!A:J,10,0)</f>
        <v>0</v>
      </c>
      <c r="CA52" s="45">
        <f>VLOOKUP(C51:C114,August!A:J,10,0)</f>
        <v>0</v>
      </c>
      <c r="CB52" s="136">
        <f>VLOOKUP(C51:C114,September!A:J,10,0)</f>
        <v>0</v>
      </c>
      <c r="CC52" s="136">
        <f>VLOOKUP(C51:C114,October!A:J,10,0)</f>
        <v>0</v>
      </c>
      <c r="CD52" s="136">
        <f>VLOOKUP(C51:C114,November!A:J,10,0)</f>
        <v>0</v>
      </c>
      <c r="CE52" s="79">
        <f>VLOOKUP(C51:C114,December!A:J,10,0)</f>
        <v>0</v>
      </c>
    </row>
    <row r="53" spans="1:83" s="44" customFormat="1">
      <c r="A53" s="156"/>
      <c r="B53" s="90"/>
      <c r="C53" s="104">
        <v>22</v>
      </c>
      <c r="D53" s="76" t="s">
        <v>293</v>
      </c>
      <c r="E53" s="94">
        <f>SUM(F53:Q53)</f>
        <v>13</v>
      </c>
      <c r="F53" s="42">
        <f>VLOOKUP(C52:C152,January!A66:J167,4,0)</f>
        <v>0</v>
      </c>
      <c r="G53" s="42">
        <f>VLOOKUP(C52:C115,February!A:J,4,0)</f>
        <v>0</v>
      </c>
      <c r="H53" s="42">
        <f>VLOOKUP(C52:C115,March!A:J,4,0)</f>
        <v>0</v>
      </c>
      <c r="I53" s="42">
        <f>VLOOKUP(C52:C115,April!A:J,4,0)</f>
        <v>0</v>
      </c>
      <c r="J53" s="42">
        <f>VLOOKUP(C52:C115,May!A:J,4,0)</f>
        <v>0</v>
      </c>
      <c r="K53" s="42">
        <f>VLOOKUP(C52:C115,June!A:J,4,0)</f>
        <v>0</v>
      </c>
      <c r="L53" s="42">
        <f>VLOOKUP(C52:C115,July!A:J,4,0)</f>
        <v>0</v>
      </c>
      <c r="M53" s="42">
        <f>VLOOKUP(C52:C115,August!A:J,4,0)</f>
        <v>0</v>
      </c>
      <c r="N53" s="42">
        <f>VLOOKUP(C52:C115,September!A:J,4,0)</f>
        <v>0</v>
      </c>
      <c r="O53" s="42">
        <f>VLOOKUP(C52:C115,October!A:J,4,0)</f>
        <v>0</v>
      </c>
      <c r="P53" s="42">
        <f>VLOOKUP(C52:C115,November!A:J,4,0)</f>
        <v>13</v>
      </c>
      <c r="Q53" s="71">
        <f>VLOOKUP(C52:C115,December!A:J,4,0)</f>
        <v>0</v>
      </c>
      <c r="R53" s="94">
        <f>SUM(S53:AD53)</f>
        <v>1</v>
      </c>
      <c r="S53" s="42">
        <f>VLOOKUP(C52:C152,January!A55:J156,5,0)</f>
        <v>0</v>
      </c>
      <c r="T53" s="42">
        <f>VLOOKUP(C52:C115,February!A:J,5,0)</f>
        <v>0</v>
      </c>
      <c r="U53" s="69">
        <f>VLOOKUP(C52:C115,March!A:J,5,0)</f>
        <v>0</v>
      </c>
      <c r="V53" s="42">
        <f>VLOOKUP(C52:C115,April!A:J,5,0)</f>
        <v>0</v>
      </c>
      <c r="W53" s="42">
        <f>VLOOKUP(C52:C115,May!A:J,5,0)</f>
        <v>0</v>
      </c>
      <c r="X53" s="42">
        <f>VLOOKUP(C52:C115,June!A:J,5,0)</f>
        <v>0</v>
      </c>
      <c r="Y53" s="42">
        <f>VLOOKUP(C52:C115,July!A:J,5,0)</f>
        <v>0</v>
      </c>
      <c r="Z53" s="42">
        <f>VLOOKUP(C52:C115,August!A:J,5,0)</f>
        <v>0</v>
      </c>
      <c r="AA53" s="42">
        <f>VLOOKUP(C52:C115,September!A:J,5,0)</f>
        <v>0</v>
      </c>
      <c r="AB53" s="42">
        <f>VLOOKUP(C52:C115,October!A:J,5,0)</f>
        <v>0</v>
      </c>
      <c r="AC53" s="42">
        <f>VLOOKUP(C52:C115,November!A:J,5,0)</f>
        <v>1</v>
      </c>
      <c r="AD53" s="71">
        <f>VLOOKUP(C52:C115,December!A:J,5,0)</f>
        <v>0</v>
      </c>
      <c r="AE53" s="73">
        <f>IFERROR(E53/R53,0)</f>
        <v>13</v>
      </c>
      <c r="AF53" s="94">
        <f>SUM(AG53:AR53)</f>
        <v>84</v>
      </c>
      <c r="AG53" s="42">
        <f>VLOOKUP(C52:C152,January!A66:J167,3,0)</f>
        <v>0</v>
      </c>
      <c r="AH53" s="42">
        <f>VLOOKUP(C52:C115,February!A:J,3,0)</f>
        <v>0</v>
      </c>
      <c r="AI53" s="69">
        <f>VLOOKUP(C52:C115,March!A:J,3,0)</f>
        <v>0</v>
      </c>
      <c r="AJ53" s="42">
        <f>VLOOKUP(C52:C115,April!A:J,3,0)</f>
        <v>0</v>
      </c>
      <c r="AK53" s="42">
        <f>VLOOKUP(C52:C115,May!A:J,3,0)</f>
        <v>0</v>
      </c>
      <c r="AL53" s="42">
        <f>VLOOKUP(C52:C115,June!A:J,3,0)</f>
        <v>0</v>
      </c>
      <c r="AM53" s="42">
        <f>VLOOKUP(C52:C115,July!A:J,3,0)</f>
        <v>0</v>
      </c>
      <c r="AN53" s="42">
        <f>VLOOKUP(C52:C115,August!A:J,3,0)</f>
        <v>0</v>
      </c>
      <c r="AO53" s="42">
        <f>VLOOKUP(C52:C115,September!A:J,3,0)</f>
        <v>0</v>
      </c>
      <c r="AP53" s="42">
        <f>VLOOKUP(C52:C115,October!A:J,3,0)</f>
        <v>0</v>
      </c>
      <c r="AQ53" s="42">
        <f>VLOOKUP(C52:C115,November!A:J,3,0)</f>
        <v>84</v>
      </c>
      <c r="AR53" s="71">
        <f>VLOOKUP(C52:C115,December!A:J,3,0)</f>
        <v>0</v>
      </c>
      <c r="AS53" s="94">
        <f>SUM(AT53:BE53)</f>
        <v>0</v>
      </c>
      <c r="AT53" s="69">
        <f>VLOOKUP(C52:C152,January!A:J,8,0)</f>
        <v>0</v>
      </c>
      <c r="AU53" s="42">
        <f>VLOOKUP(C52:C115,February!A:J,8,0)</f>
        <v>0</v>
      </c>
      <c r="AV53" s="42">
        <f>VLOOKUP(C52:C152,March!A:J,8,0)</f>
        <v>0</v>
      </c>
      <c r="AW53" s="42">
        <f>VLOOKUP(C52:C115,April!A:J,8,0)</f>
        <v>0</v>
      </c>
      <c r="AX53" s="42">
        <f>VLOOKUP(C52:C115,May!A:J,8,0)</f>
        <v>0</v>
      </c>
      <c r="AY53" s="42">
        <f>VLOOKUP(C52:C115,June!A:J,8,0)</f>
        <v>0</v>
      </c>
      <c r="AZ53" s="42">
        <f>VLOOKUP(C52:C115,July!A:J,8,0)</f>
        <v>0</v>
      </c>
      <c r="BA53" s="42">
        <f>VLOOKUP(C52:C115,August!A:J,8,0)</f>
        <v>0</v>
      </c>
      <c r="BB53" s="42">
        <f>VLOOKUP(C52:C115,September!A:J,8,0)</f>
        <v>0</v>
      </c>
      <c r="BC53" s="42">
        <f>VLOOKUP(C52:C115,October!A:J,8,0)</f>
        <v>0</v>
      </c>
      <c r="BD53" s="42">
        <f>VLOOKUP(C52:C115,November!A:J,8,0)</f>
        <v>0</v>
      </c>
      <c r="BE53" s="71">
        <f>VLOOKUP(C52:C115,December!A:J,8,0)</f>
        <v>0</v>
      </c>
      <c r="BF53" s="94">
        <f>SUM(BG53:BR53)</f>
        <v>0</v>
      </c>
      <c r="BG53" s="42">
        <f>VLOOKUP(C53:C115,January!A:J,9,0)</f>
        <v>0</v>
      </c>
      <c r="BH53" s="42">
        <f>VLOOKUP(C53:C115,February!A:J,9,0)</f>
        <v>0</v>
      </c>
      <c r="BI53" s="42">
        <f>VLOOKUP(C52:C115,March!A:J,9,0)</f>
        <v>0</v>
      </c>
      <c r="BJ53" s="42">
        <f>VLOOKUP(C52:C115,April!A:J,9,0)</f>
        <v>0</v>
      </c>
      <c r="BK53" s="42">
        <f>VLOOKUP(C52:C115,May!A:J,9,0)</f>
        <v>0</v>
      </c>
      <c r="BL53" s="42">
        <f>VLOOKUP(C52:C115,June!A:J,9,0)</f>
        <v>0</v>
      </c>
      <c r="BM53" s="42">
        <f>VLOOKUP(C52:C115,July!A:J,9,0)</f>
        <v>0</v>
      </c>
      <c r="BN53" s="42">
        <f>VLOOKUP(C52:C115,August!A:J,9,0)</f>
        <v>0</v>
      </c>
      <c r="BO53" s="42">
        <f>VLOOKUP(C52:C115,September!A:J,9,0)</f>
        <v>0</v>
      </c>
      <c r="BP53" s="42">
        <f>VLOOKUP(C52:C115,October!A:J,9,0)</f>
        <v>0</v>
      </c>
      <c r="BQ53" s="42">
        <f>VLOOKUP(C52:C115,November!A:J,9,0)</f>
        <v>0</v>
      </c>
      <c r="BR53" s="71">
        <f>VLOOKUP(C52:C115,December!A:J,9,0)</f>
        <v>0</v>
      </c>
      <c r="BS53" s="94">
        <f>SUM(BT53:CE53)</f>
        <v>0</v>
      </c>
      <c r="BT53" s="42">
        <f>VLOOKUP(C52:C115,January!A66:J167,10,0)</f>
        <v>0</v>
      </c>
      <c r="BU53" s="42">
        <f>VLOOKUP(C52:C115,February!A:J,10,0)</f>
        <v>0</v>
      </c>
      <c r="BV53" s="42">
        <f>VLOOKUP(C52:C115,March!A:J,10,0)</f>
        <v>0</v>
      </c>
      <c r="BW53" s="42">
        <f>VLOOKUP(C52:C115,April!A:J,10,0)</f>
        <v>0</v>
      </c>
      <c r="BX53" s="42">
        <f>VLOOKUP(C52:C115,May!A:J,10,0)</f>
        <v>0</v>
      </c>
      <c r="BY53" s="42">
        <f>VLOOKUP(C52:C115,June!A:J,10,0)</f>
        <v>0</v>
      </c>
      <c r="BZ53" s="42">
        <f>VLOOKUP(C52:C115,July!A:J,10,0)</f>
        <v>0</v>
      </c>
      <c r="CA53" s="42">
        <f>VLOOKUP(C52:C115,August!A:J,10,0)</f>
        <v>0</v>
      </c>
      <c r="CB53" s="41">
        <f>VLOOKUP(C52:C115,September!A:J,10,0)</f>
        <v>0</v>
      </c>
      <c r="CC53" s="41">
        <f>VLOOKUP(C52:C115,October!A:J,10,0)</f>
        <v>0</v>
      </c>
      <c r="CD53" s="41">
        <f>VLOOKUP(C52:C115,November!A:J,10,0)</f>
        <v>0</v>
      </c>
      <c r="CE53" s="78">
        <f>VLOOKUP(C52:C115,December!A:J,10,0)</f>
        <v>0</v>
      </c>
    </row>
    <row r="54" spans="1:83" s="44" customFormat="1">
      <c r="A54" s="156"/>
      <c r="B54" s="90"/>
      <c r="C54" s="105">
        <v>630</v>
      </c>
      <c r="D54" s="84" t="s">
        <v>292</v>
      </c>
      <c r="E54" s="93">
        <f>SUM(F54:Q54)</f>
        <v>9</v>
      </c>
      <c r="F54" s="45">
        <f>VLOOKUP(C53:C153,January!A67:J168,4,0)</f>
        <v>0</v>
      </c>
      <c r="G54" s="45">
        <f>VLOOKUP(C53:C116,February!A:J,4,0)</f>
        <v>0</v>
      </c>
      <c r="H54" s="45">
        <f>VLOOKUP(C53:C116,March!A:J,4,0)</f>
        <v>0</v>
      </c>
      <c r="I54" s="45">
        <f>VLOOKUP(C53:C116,April!A:J,4,0)</f>
        <v>0</v>
      </c>
      <c r="J54" s="45">
        <f>VLOOKUP(C53:C116,May!A:J,4,0)</f>
        <v>0</v>
      </c>
      <c r="K54" s="45">
        <f>VLOOKUP(C53:C116,June!A:J,4,0)</f>
        <v>0</v>
      </c>
      <c r="L54" s="45">
        <f>VLOOKUP(C53:C116,July!A:J,4,0)</f>
        <v>0</v>
      </c>
      <c r="M54" s="45">
        <f>VLOOKUP(C53:C116,August!A:J,4,0)</f>
        <v>0</v>
      </c>
      <c r="N54" s="45">
        <f>VLOOKUP(C53:C116,September!A:J,4,0)</f>
        <v>0</v>
      </c>
      <c r="O54" s="45">
        <f>VLOOKUP(C53:C116,October!A:J,4,0)</f>
        <v>0</v>
      </c>
      <c r="P54" s="45">
        <f>VLOOKUP(C53:C116,November!A:J,4,0)</f>
        <v>9</v>
      </c>
      <c r="Q54" s="113">
        <f>VLOOKUP(C53:C116,December!A:J,4,0)</f>
        <v>0</v>
      </c>
      <c r="R54" s="93">
        <f>SUM(S54:AD54)</f>
        <v>1</v>
      </c>
      <c r="S54" s="45">
        <f>VLOOKUP(C53:C153,January!A56:J157,5,0)</f>
        <v>0</v>
      </c>
      <c r="T54" s="45">
        <f>VLOOKUP(C53:C116,February!A:J,5,0)</f>
        <v>0</v>
      </c>
      <c r="U54" s="85">
        <f>VLOOKUP(C53:C116,March!A:J,5,0)</f>
        <v>0</v>
      </c>
      <c r="V54" s="45">
        <f>VLOOKUP(C53:C116,April!A:J,5,0)</f>
        <v>0</v>
      </c>
      <c r="W54" s="45">
        <f>VLOOKUP(C53:C116,May!A:J,5,0)</f>
        <v>0</v>
      </c>
      <c r="X54" s="45">
        <f>VLOOKUP(C53:C116,June!A:J,5,0)</f>
        <v>0</v>
      </c>
      <c r="Y54" s="45">
        <f>VLOOKUP(C53:C116,July!A:J,5,0)</f>
        <v>0</v>
      </c>
      <c r="Z54" s="45">
        <f>VLOOKUP(C53:C116,August!A:J,5,0)</f>
        <v>0</v>
      </c>
      <c r="AA54" s="45">
        <f>VLOOKUP(C53:C116,September!A:J,5,0)</f>
        <v>0</v>
      </c>
      <c r="AB54" s="45">
        <f>VLOOKUP(C53:C116,October!A:J,5,0)</f>
        <v>0</v>
      </c>
      <c r="AC54" s="45">
        <f>VLOOKUP(C53:C116,November!A:J,5,0)</f>
        <v>1</v>
      </c>
      <c r="AD54" s="113">
        <f>VLOOKUP(C53:C116,December!A:J,5,0)</f>
        <v>0</v>
      </c>
      <c r="AE54" s="86">
        <f>IFERROR(E54/R54,0)</f>
        <v>9</v>
      </c>
      <c r="AF54" s="93">
        <f>SUM(AG54:AR54)</f>
        <v>39</v>
      </c>
      <c r="AG54" s="45">
        <f>VLOOKUP(C53:C153,January!A67:J168,3,0)</f>
        <v>0</v>
      </c>
      <c r="AH54" s="45">
        <f>VLOOKUP(C53:C116,February!A:J,3,0)</f>
        <v>0</v>
      </c>
      <c r="AI54" s="85">
        <f>VLOOKUP(C53:C116,March!A:J,3,0)</f>
        <v>0</v>
      </c>
      <c r="AJ54" s="45">
        <f>VLOOKUP(C53:C116,April!A:J,3,0)</f>
        <v>0</v>
      </c>
      <c r="AK54" s="45">
        <f>VLOOKUP(C53:C116,May!A:J,3,0)</f>
        <v>0</v>
      </c>
      <c r="AL54" s="45">
        <f>VLOOKUP(C53:C116,June!A:J,3,0)</f>
        <v>0</v>
      </c>
      <c r="AM54" s="45">
        <f>VLOOKUP(C53:C116,July!A:J,3,0)</f>
        <v>0</v>
      </c>
      <c r="AN54" s="45">
        <f>VLOOKUP(C53:C116,August!A:J,3,0)</f>
        <v>0</v>
      </c>
      <c r="AO54" s="45">
        <f>VLOOKUP(C53:C116,September!A:J,3,0)</f>
        <v>0</v>
      </c>
      <c r="AP54" s="45">
        <f>VLOOKUP(C53:C116,October!A:J,3,0)</f>
        <v>0</v>
      </c>
      <c r="AQ54" s="45">
        <f>VLOOKUP(C53:C116,November!A:J,3,0)</f>
        <v>39</v>
      </c>
      <c r="AR54" s="113">
        <f>VLOOKUP(C53:C116,December!A:J,3,0)</f>
        <v>0</v>
      </c>
      <c r="AS54" s="93">
        <f>SUM(AT54:BE54)</f>
        <v>0</v>
      </c>
      <c r="AT54" s="85">
        <f>VLOOKUP(C53:C153,January!A:J,8,0)</f>
        <v>0</v>
      </c>
      <c r="AU54" s="45">
        <f>VLOOKUP(C53:C116,February!A:J,8,0)</f>
        <v>0</v>
      </c>
      <c r="AV54" s="45">
        <f>VLOOKUP(C53:C153,March!A:J,8,0)</f>
        <v>0</v>
      </c>
      <c r="AW54" s="45">
        <f>VLOOKUP(C53:C116,April!A:J,8,0)</f>
        <v>0</v>
      </c>
      <c r="AX54" s="45">
        <f>VLOOKUP(C53:C116,May!A:J,8,0)</f>
        <v>0</v>
      </c>
      <c r="AY54" s="45">
        <f>VLOOKUP(C53:C116,June!A:J,8,0)</f>
        <v>0</v>
      </c>
      <c r="AZ54" s="45">
        <f>VLOOKUP(C53:C116,July!A:J,8,0)</f>
        <v>0</v>
      </c>
      <c r="BA54" s="45">
        <f>VLOOKUP(C53:C116,August!A:J,8,0)</f>
        <v>0</v>
      </c>
      <c r="BB54" s="45">
        <f>VLOOKUP(C53:C116,September!A:J,8,0)</f>
        <v>0</v>
      </c>
      <c r="BC54" s="45">
        <f>VLOOKUP(C53:C116,October!A:J,8,0)</f>
        <v>0</v>
      </c>
      <c r="BD54" s="45">
        <f>VLOOKUP(C53:C116,November!A:J,8,0)</f>
        <v>0</v>
      </c>
      <c r="BE54" s="113">
        <f>VLOOKUP(C53:C116,December!A:J,8,0)</f>
        <v>0</v>
      </c>
      <c r="BF54" s="93">
        <f>SUM(BG54:BR54)</f>
        <v>0</v>
      </c>
      <c r="BG54" s="45">
        <f>VLOOKUP(C54:C116,January!A:J,9,0)</f>
        <v>0</v>
      </c>
      <c r="BH54" s="45">
        <f>VLOOKUP(C54:C116,February!A:J,9,0)</f>
        <v>0</v>
      </c>
      <c r="BI54" s="45">
        <f>VLOOKUP(C53:C116,March!A:J,9,0)</f>
        <v>0</v>
      </c>
      <c r="BJ54" s="45">
        <f>VLOOKUP(C53:C116,April!A:J,9,0)</f>
        <v>0</v>
      </c>
      <c r="BK54" s="45">
        <f>VLOOKUP(C53:C116,May!A:J,9,0)</f>
        <v>0</v>
      </c>
      <c r="BL54" s="45">
        <f>VLOOKUP(C53:C116,June!A:J,9,0)</f>
        <v>0</v>
      </c>
      <c r="BM54" s="45">
        <f>VLOOKUP(C53:C116,July!A:J,9,0)</f>
        <v>0</v>
      </c>
      <c r="BN54" s="45">
        <f>VLOOKUP(C53:C116,August!A:J,9,0)</f>
        <v>0</v>
      </c>
      <c r="BO54" s="45">
        <f>VLOOKUP(C53:C116,September!A:J,9,0)</f>
        <v>0</v>
      </c>
      <c r="BP54" s="45">
        <f>VLOOKUP(C53:C116,October!A:J,9,0)</f>
        <v>0</v>
      </c>
      <c r="BQ54" s="45">
        <f>VLOOKUP(C53:C116,November!A:J,9,0)</f>
        <v>0</v>
      </c>
      <c r="BR54" s="113">
        <f>VLOOKUP(C53:C116,December!A:J,9,0)</f>
        <v>0</v>
      </c>
      <c r="BS54" s="93">
        <f>SUM(BT54:CE54)</f>
        <v>0</v>
      </c>
      <c r="BT54" s="45">
        <f>VLOOKUP(C53:C116,January!A67:J168,10,0)</f>
        <v>0</v>
      </c>
      <c r="BU54" s="45">
        <f>VLOOKUP(C53:C116,February!A:J,10,0)</f>
        <v>0</v>
      </c>
      <c r="BV54" s="45">
        <f>VLOOKUP(C53:C116,March!A:J,10,0)</f>
        <v>0</v>
      </c>
      <c r="BW54" s="45">
        <f>VLOOKUP(C53:C116,April!A:J,10,0)</f>
        <v>0</v>
      </c>
      <c r="BX54" s="45">
        <f>VLOOKUP(C53:C116,May!A:J,10,0)</f>
        <v>0</v>
      </c>
      <c r="BY54" s="45">
        <f>VLOOKUP(C53:C116,June!A:J,10,0)</f>
        <v>0</v>
      </c>
      <c r="BZ54" s="45">
        <f>VLOOKUP(C53:C116,July!A:J,10,0)</f>
        <v>0</v>
      </c>
      <c r="CA54" s="45">
        <f>VLOOKUP(C53:C116,August!A:J,10,0)</f>
        <v>0</v>
      </c>
      <c r="CB54" s="136">
        <f>VLOOKUP(C53:C116,September!A:J,10,0)</f>
        <v>0</v>
      </c>
      <c r="CC54" s="136">
        <f>VLOOKUP(C53:C116,October!A:J,10,0)</f>
        <v>0</v>
      </c>
      <c r="CD54" s="136">
        <f>VLOOKUP(C53:C116,November!A:J,10,0)</f>
        <v>0</v>
      </c>
      <c r="CE54" s="79">
        <f>VLOOKUP(C53:C116,December!A:J,10,0)</f>
        <v>0</v>
      </c>
    </row>
    <row r="55" spans="1:83" s="44" customFormat="1">
      <c r="A55" s="157"/>
      <c r="B55" s="89"/>
      <c r="C55" s="104">
        <v>19</v>
      </c>
      <c r="D55" s="115" t="s">
        <v>75</v>
      </c>
      <c r="E55" s="94">
        <f>SUM(F55:Q55)</f>
        <v>0</v>
      </c>
      <c r="F55" s="42">
        <f>VLOOKUP(C54:C154,January!A4:J105,4,0)</f>
        <v>0</v>
      </c>
      <c r="G55" s="42">
        <f>VLOOKUP(C54:C117,February!A:J,4,0)</f>
        <v>0</v>
      </c>
      <c r="H55" s="42">
        <f>VLOOKUP(C54:C117,March!A:J,4,0)</f>
        <v>0</v>
      </c>
      <c r="I55" s="42">
        <f>VLOOKUP(C54:C117,April!A:J,4,0)</f>
        <v>0</v>
      </c>
      <c r="J55" s="42">
        <f>VLOOKUP(C54:C117,May!A:J,4,0)</f>
        <v>0</v>
      </c>
      <c r="K55" s="42">
        <f>VLOOKUP(C54:C117,June!A:J,4,0)</f>
        <v>0</v>
      </c>
      <c r="L55" s="42">
        <f>VLOOKUP(C54:C117,July!A:J,4,0)</f>
        <v>0</v>
      </c>
      <c r="M55" s="42">
        <f>VLOOKUP(C54:C117,August!A:J,4,0)</f>
        <v>0</v>
      </c>
      <c r="N55" s="42">
        <f>VLOOKUP(C54:C117,September!A:J,4,0)</f>
        <v>0</v>
      </c>
      <c r="O55" s="42">
        <f>VLOOKUP(C54:C117,October!A:J,4,0)</f>
        <v>0</v>
      </c>
      <c r="P55" s="42">
        <f>VLOOKUP(C54:C117,November!A:J,4,0)</f>
        <v>0</v>
      </c>
      <c r="Q55" s="71">
        <f>VLOOKUP(C54:C117,December!A:J,4,0)</f>
        <v>0</v>
      </c>
      <c r="R55" s="94">
        <f>SUM(S55:AD55)</f>
        <v>0</v>
      </c>
      <c r="S55" s="42">
        <f>VLOOKUP(C54:C154,January!A4:J105,5,0)</f>
        <v>0</v>
      </c>
      <c r="T55" s="42">
        <f>VLOOKUP(C54:C117,February!A:J,5,0)</f>
        <v>0</v>
      </c>
      <c r="U55" s="69">
        <f>VLOOKUP(C54:C117,March!A:J,5,0)</f>
        <v>0</v>
      </c>
      <c r="V55" s="42">
        <f>VLOOKUP(C54:C117,April!A:J,5,0)</f>
        <v>0</v>
      </c>
      <c r="W55" s="42">
        <f>VLOOKUP(C54:C117,May!A:J,5,0)</f>
        <v>0</v>
      </c>
      <c r="X55" s="42">
        <f>VLOOKUP(C54:C117,June!A:J,5,0)</f>
        <v>0</v>
      </c>
      <c r="Y55" s="42">
        <f>VLOOKUP(C54:C117,July!A:J,5,0)</f>
        <v>0</v>
      </c>
      <c r="Z55" s="42">
        <f>VLOOKUP(C54:C117,August!A:J,5,0)</f>
        <v>0</v>
      </c>
      <c r="AA55" s="42">
        <f>VLOOKUP(C54:C117,September!A:J,5,0)</f>
        <v>0</v>
      </c>
      <c r="AB55" s="42">
        <f>VLOOKUP(C54:C117,October!A:J,5,0)</f>
        <v>0</v>
      </c>
      <c r="AC55" s="42">
        <f>VLOOKUP(C54:C117,November!A:J,5,0)</f>
        <v>0</v>
      </c>
      <c r="AD55" s="71">
        <f>VLOOKUP(C54:C117,December!A:J,5,0)</f>
        <v>0</v>
      </c>
      <c r="AE55" s="73">
        <f>IFERROR(E55/R55,0)</f>
        <v>0</v>
      </c>
      <c r="AF55" s="94">
        <f>SUM(AG55:AR55)</f>
        <v>0</v>
      </c>
      <c r="AG55" s="42">
        <f>VLOOKUP(C54:C154,January!A4:J105,3,0)</f>
        <v>0</v>
      </c>
      <c r="AH55" s="42">
        <f>VLOOKUP(C54:C117,February!A:J,3,0)</f>
        <v>0</v>
      </c>
      <c r="AI55" s="69">
        <f>VLOOKUP(C54:C117,March!A:J,3,0)</f>
        <v>0</v>
      </c>
      <c r="AJ55" s="42">
        <f>VLOOKUP(C54:C117,April!A:J,3,0)</f>
        <v>0</v>
      </c>
      <c r="AK55" s="42">
        <f>VLOOKUP(C54:C117,May!A:J,3,0)</f>
        <v>0</v>
      </c>
      <c r="AL55" s="42">
        <f>VLOOKUP(C54:C117,June!A:J,3,0)</f>
        <v>0</v>
      </c>
      <c r="AM55" s="42">
        <f>VLOOKUP(C54:C117,July!A:J,3,0)</f>
        <v>0</v>
      </c>
      <c r="AN55" s="42">
        <f>VLOOKUP(C54:C117,August!A:J,3,0)</f>
        <v>0</v>
      </c>
      <c r="AO55" s="42">
        <f>VLOOKUP(C54:C117,September!A:J,3,0)</f>
        <v>0</v>
      </c>
      <c r="AP55" s="42">
        <f>VLOOKUP(C54:C117,October!A:J,3,0)</f>
        <v>0</v>
      </c>
      <c r="AQ55" s="42">
        <f>VLOOKUP(C54:C117,November!A:J,3,0)</f>
        <v>0</v>
      </c>
      <c r="AR55" s="71">
        <f>VLOOKUP(C54:C117,December!A:J,3,0)</f>
        <v>0</v>
      </c>
      <c r="AS55" s="94">
        <f>SUM(AT55:BE55)</f>
        <v>0</v>
      </c>
      <c r="AT55" s="69">
        <f>VLOOKUP(C54:C154,January!A:J,8,0)</f>
        <v>0</v>
      </c>
      <c r="AU55" s="42">
        <f>VLOOKUP(C54:C117,February!A:J,8,0)</f>
        <v>0</v>
      </c>
      <c r="AV55" s="42">
        <f>VLOOKUP(C54:C154,March!A:J,8,0)</f>
        <v>0</v>
      </c>
      <c r="AW55" s="42">
        <f>VLOOKUP(C54:C117,April!A:J,8,0)</f>
        <v>0</v>
      </c>
      <c r="AX55" s="42">
        <f>VLOOKUP(C54:C117,May!A:J,8,0)</f>
        <v>0</v>
      </c>
      <c r="AY55" s="42">
        <f>VLOOKUP(C54:C117,June!A:J,8,0)</f>
        <v>0</v>
      </c>
      <c r="AZ55" s="42">
        <f>VLOOKUP(C54:C117,July!A:J,8,0)</f>
        <v>0</v>
      </c>
      <c r="BA55" s="42">
        <f>VLOOKUP(C54:C117,August!A:J,8,0)</f>
        <v>0</v>
      </c>
      <c r="BB55" s="42">
        <f>VLOOKUP(C54:C117,September!A:J,8,0)</f>
        <v>0</v>
      </c>
      <c r="BC55" s="42">
        <f>VLOOKUP(C54:C117,October!A:J,8,0)</f>
        <v>0</v>
      </c>
      <c r="BD55" s="42">
        <f>VLOOKUP(C54:C117,November!A:J,8,0)</f>
        <v>0</v>
      </c>
      <c r="BE55" s="71">
        <f>VLOOKUP(C54:C117,December!A:J,8,0)</f>
        <v>0</v>
      </c>
      <c r="BF55" s="94">
        <f>SUM(BG55:BR55)</f>
        <v>0</v>
      </c>
      <c r="BG55" s="42">
        <f>VLOOKUP(C55:C117,January!A:J,9,0)</f>
        <v>0</v>
      </c>
      <c r="BH55" s="42">
        <f>VLOOKUP(C55:C117,February!A:J,9,0)</f>
        <v>0</v>
      </c>
      <c r="BI55" s="42">
        <f>VLOOKUP(C54:C117,March!A:J,9,0)</f>
        <v>0</v>
      </c>
      <c r="BJ55" s="42">
        <f>VLOOKUP(C54:C117,April!A:J,9,0)</f>
        <v>0</v>
      </c>
      <c r="BK55" s="42">
        <f>VLOOKUP(C54:C117,May!A:J,9,0)</f>
        <v>0</v>
      </c>
      <c r="BL55" s="42">
        <f>VLOOKUP(C54:C117,June!A:J,9,0)</f>
        <v>0</v>
      </c>
      <c r="BM55" s="42">
        <f>VLOOKUP(C54:C117,July!A:J,9,0)</f>
        <v>0</v>
      </c>
      <c r="BN55" s="42">
        <f>VLOOKUP(C54:C117,August!A:J,9,0)</f>
        <v>0</v>
      </c>
      <c r="BO55" s="42">
        <f>VLOOKUP(C54:C117,September!A:J,9,0)</f>
        <v>0</v>
      </c>
      <c r="BP55" s="42">
        <f>VLOOKUP(C54:C117,October!A:J,9,0)</f>
        <v>0</v>
      </c>
      <c r="BQ55" s="42">
        <f>VLOOKUP(C54:C117,November!A:J,9,0)</f>
        <v>0</v>
      </c>
      <c r="BR55" s="71">
        <f>VLOOKUP(C54:C117,December!A:J,9,0)</f>
        <v>0</v>
      </c>
      <c r="BS55" s="94">
        <f>SUM(BT55:CE55)</f>
        <v>0</v>
      </c>
      <c r="BT55" s="42">
        <f>VLOOKUP(C54:C117,January!A4:J105,10,0)</f>
        <v>0</v>
      </c>
      <c r="BU55" s="42">
        <f>VLOOKUP(C54:C117,February!A:J,10,0)</f>
        <v>0</v>
      </c>
      <c r="BV55" s="42">
        <f>VLOOKUP(C54:C117,March!A:J,10,0)</f>
        <v>0</v>
      </c>
      <c r="BW55" s="42">
        <f>VLOOKUP(C54:C117,April!A:J,10,0)</f>
        <v>0</v>
      </c>
      <c r="BX55" s="42">
        <f>VLOOKUP(C54:C117,May!A:J,10,0)</f>
        <v>0</v>
      </c>
      <c r="BY55" s="42">
        <f>VLOOKUP(C54:C117,June!A:J,10,0)</f>
        <v>0</v>
      </c>
      <c r="BZ55" s="42">
        <f>VLOOKUP(C54:C117,July!A:J,10,0)</f>
        <v>0</v>
      </c>
      <c r="CA55" s="42">
        <f>VLOOKUP(C54:C117,August!A:J,10,0)</f>
        <v>0</v>
      </c>
      <c r="CB55" s="41">
        <f>VLOOKUP(C54:C117,September!A:J,10,0)</f>
        <v>0</v>
      </c>
      <c r="CC55" s="41">
        <f>VLOOKUP(C54:C117,October!A:J,10,0)</f>
        <v>0</v>
      </c>
      <c r="CD55" s="41">
        <f>VLOOKUP(C54:C117,November!A:J,10,0)</f>
        <v>0</v>
      </c>
      <c r="CE55" s="78">
        <f>VLOOKUP(C54:C117,December!A:J,10,0)</f>
        <v>0</v>
      </c>
    </row>
    <row r="56" spans="1:83" s="44" customFormat="1">
      <c r="A56" s="157"/>
      <c r="B56" s="89"/>
      <c r="C56" s="105">
        <v>38</v>
      </c>
      <c r="D56" s="84" t="s">
        <v>76</v>
      </c>
      <c r="E56" s="93">
        <f>SUM(F56:Q56)</f>
        <v>0</v>
      </c>
      <c r="F56" s="45">
        <f>VLOOKUP(C55:C155,January!A6:J107,4,0)</f>
        <v>0</v>
      </c>
      <c r="G56" s="45">
        <f>VLOOKUP(C55:C118,February!A:J,4,0)</f>
        <v>0</v>
      </c>
      <c r="H56" s="45">
        <f>VLOOKUP(C55:C118,March!A:J,4,0)</f>
        <v>0</v>
      </c>
      <c r="I56" s="45">
        <f>VLOOKUP(C55:C118,April!A:J,4,0)</f>
        <v>0</v>
      </c>
      <c r="J56" s="45">
        <f>VLOOKUP(C55:C118,May!A:J,4,0)</f>
        <v>0</v>
      </c>
      <c r="K56" s="45">
        <f>VLOOKUP(C55:C118,June!A:J,4,0)</f>
        <v>0</v>
      </c>
      <c r="L56" s="45">
        <f>VLOOKUP(C55:C118,July!A:J,4,0)</f>
        <v>0</v>
      </c>
      <c r="M56" s="45">
        <f>VLOOKUP(C55:C118,August!A:J,4,0)</f>
        <v>0</v>
      </c>
      <c r="N56" s="45">
        <f>VLOOKUP(C55:C118,September!A:J,4,0)</f>
        <v>0</v>
      </c>
      <c r="O56" s="45">
        <f>VLOOKUP(C55:C118,October!A:J,4,0)</f>
        <v>0</v>
      </c>
      <c r="P56" s="45">
        <f>VLOOKUP(C55:C118,November!A:J,4,0)</f>
        <v>0</v>
      </c>
      <c r="Q56" s="113">
        <f>VLOOKUP(C55:C118,December!A:J,4,0)</f>
        <v>0</v>
      </c>
      <c r="R56" s="93">
        <f>SUM(S56:AD56)</f>
        <v>0</v>
      </c>
      <c r="S56" s="45">
        <f>VLOOKUP(C55:C155,January!A6:J107,5,0)</f>
        <v>0</v>
      </c>
      <c r="T56" s="45">
        <f>VLOOKUP(C55:C118,February!A:J,5,0)</f>
        <v>0</v>
      </c>
      <c r="U56" s="85">
        <f>VLOOKUP(C55:C118,March!A:J,5,0)</f>
        <v>0</v>
      </c>
      <c r="V56" s="45">
        <f>VLOOKUP(C55:C118,April!A:J,5,0)</f>
        <v>0</v>
      </c>
      <c r="W56" s="45">
        <f>VLOOKUP(C55:C118,May!A:J,5,0)</f>
        <v>0</v>
      </c>
      <c r="X56" s="45">
        <f>VLOOKUP(C55:C118,June!A:J,5,0)</f>
        <v>0</v>
      </c>
      <c r="Y56" s="45">
        <f>VLOOKUP(C55:C118,July!A:J,5,0)</f>
        <v>0</v>
      </c>
      <c r="Z56" s="45">
        <f>VLOOKUP(C55:C118,August!A:J,5,0)</f>
        <v>0</v>
      </c>
      <c r="AA56" s="45">
        <f>VLOOKUP(C55:C118,September!A:J,5,0)</f>
        <v>0</v>
      </c>
      <c r="AB56" s="45">
        <f>VLOOKUP(C55:C118,October!A:J,5,0)</f>
        <v>0</v>
      </c>
      <c r="AC56" s="45">
        <f>VLOOKUP(C55:C118,November!A:J,5,0)</f>
        <v>0</v>
      </c>
      <c r="AD56" s="113">
        <f>VLOOKUP(C55:C118,December!A:J,5,0)</f>
        <v>0</v>
      </c>
      <c r="AE56" s="86">
        <f>IFERROR(E56/R56,0)</f>
        <v>0</v>
      </c>
      <c r="AF56" s="93">
        <f>SUM(AG56:AR56)</f>
        <v>0</v>
      </c>
      <c r="AG56" s="45">
        <f>VLOOKUP(C55:C155,January!A6:J107,3,0)</f>
        <v>0</v>
      </c>
      <c r="AH56" s="45">
        <f>VLOOKUP(C55:C118,February!A:J,3,0)</f>
        <v>0</v>
      </c>
      <c r="AI56" s="85">
        <f>VLOOKUP(C55:C118,March!A:J,3,0)</f>
        <v>0</v>
      </c>
      <c r="AJ56" s="45">
        <f>VLOOKUP(C55:C118,April!A:J,3,0)</f>
        <v>0</v>
      </c>
      <c r="AK56" s="45">
        <f>VLOOKUP(C55:C118,May!A:J,3,0)</f>
        <v>0</v>
      </c>
      <c r="AL56" s="45">
        <f>VLOOKUP(C55:C118,June!A:J,3,0)</f>
        <v>0</v>
      </c>
      <c r="AM56" s="45">
        <f>VLOOKUP(C55:C118,July!A:J,3,0)</f>
        <v>0</v>
      </c>
      <c r="AN56" s="45">
        <f>VLOOKUP(C55:C118,August!A:J,3,0)</f>
        <v>0</v>
      </c>
      <c r="AO56" s="45">
        <f>VLOOKUP(C55:C118,September!A:J,3,0)</f>
        <v>0</v>
      </c>
      <c r="AP56" s="45">
        <f>VLOOKUP(C55:C118,October!A:J,3,0)</f>
        <v>0</v>
      </c>
      <c r="AQ56" s="45">
        <f>VLOOKUP(C55:C118,November!A:J,3,0)</f>
        <v>0</v>
      </c>
      <c r="AR56" s="113">
        <f>VLOOKUP(C55:C118,December!A:J,3,0)</f>
        <v>0</v>
      </c>
      <c r="AS56" s="93">
        <f>SUM(AT56:BE56)</f>
        <v>0</v>
      </c>
      <c r="AT56" s="85">
        <f>VLOOKUP(C55:C155,January!A:J,8,0)</f>
        <v>0</v>
      </c>
      <c r="AU56" s="45">
        <f>VLOOKUP(C55:C118,February!A:J,8,0)</f>
        <v>0</v>
      </c>
      <c r="AV56" s="45">
        <f>VLOOKUP(C55:C155,March!A:J,8,0)</f>
        <v>0</v>
      </c>
      <c r="AW56" s="45">
        <f>VLOOKUP(C55:C118,April!A:J,8,0)</f>
        <v>0</v>
      </c>
      <c r="AX56" s="45">
        <f>VLOOKUP(C55:C118,May!A:J,8,0)</f>
        <v>0</v>
      </c>
      <c r="AY56" s="45">
        <f>VLOOKUP(C55:C118,June!A:J,8,0)</f>
        <v>0</v>
      </c>
      <c r="AZ56" s="45">
        <f>VLOOKUP(C55:C118,July!A:J,8,0)</f>
        <v>0</v>
      </c>
      <c r="BA56" s="45">
        <f>VLOOKUP(C55:C118,August!A:J,8,0)</f>
        <v>0</v>
      </c>
      <c r="BB56" s="45">
        <f>VLOOKUP(C55:C118,September!A:J,8,0)</f>
        <v>0</v>
      </c>
      <c r="BC56" s="45">
        <f>VLOOKUP(C55:C118,October!A:J,8,0)</f>
        <v>0</v>
      </c>
      <c r="BD56" s="45">
        <f>VLOOKUP(C55:C118,November!A:J,8,0)</f>
        <v>0</v>
      </c>
      <c r="BE56" s="113">
        <f>VLOOKUP(C55:C118,December!A:J,8,0)</f>
        <v>0</v>
      </c>
      <c r="BF56" s="93">
        <f>SUM(BG56:BR56)</f>
        <v>0</v>
      </c>
      <c r="BG56" s="45">
        <f>VLOOKUP(C56:C118,January!A:J,9,0)</f>
        <v>0</v>
      </c>
      <c r="BH56" s="45">
        <f>VLOOKUP(C56:C118,February!A:J,9,0)</f>
        <v>0</v>
      </c>
      <c r="BI56" s="45">
        <f>VLOOKUP(C55:C118,March!A:J,9,0)</f>
        <v>0</v>
      </c>
      <c r="BJ56" s="45">
        <f>VLOOKUP(C55:C118,April!A:J,9,0)</f>
        <v>0</v>
      </c>
      <c r="BK56" s="45">
        <f>VLOOKUP(C55:C118,May!A:J,9,0)</f>
        <v>0</v>
      </c>
      <c r="BL56" s="45">
        <f>VLOOKUP(C55:C118,June!A:J,9,0)</f>
        <v>0</v>
      </c>
      <c r="BM56" s="45">
        <f>VLOOKUP(C55:C118,July!A:J,9,0)</f>
        <v>0</v>
      </c>
      <c r="BN56" s="45">
        <f>VLOOKUP(C55:C118,August!A:J,9,0)</f>
        <v>0</v>
      </c>
      <c r="BO56" s="45">
        <f>VLOOKUP(C55:C118,September!A:J,9,0)</f>
        <v>0</v>
      </c>
      <c r="BP56" s="45">
        <f>VLOOKUP(C55:C118,October!A:J,9,0)</f>
        <v>0</v>
      </c>
      <c r="BQ56" s="45">
        <f>VLOOKUP(C55:C118,November!A:J,9,0)</f>
        <v>0</v>
      </c>
      <c r="BR56" s="113">
        <f>VLOOKUP(C55:C118,December!A:J,9,0)</f>
        <v>0</v>
      </c>
      <c r="BS56" s="93">
        <f>SUM(BT56:CE56)</f>
        <v>0</v>
      </c>
      <c r="BT56" s="45">
        <f>VLOOKUP(C55:C118,January!A6:J107,10,0)</f>
        <v>0</v>
      </c>
      <c r="BU56" s="45">
        <f>VLOOKUP(C55:C118,February!A:J,10,0)</f>
        <v>0</v>
      </c>
      <c r="BV56" s="45">
        <f>VLOOKUP(C55:C118,March!A:J,10,0)</f>
        <v>0</v>
      </c>
      <c r="BW56" s="45">
        <f>VLOOKUP(C55:C118,April!A:J,10,0)</f>
        <v>0</v>
      </c>
      <c r="BX56" s="45">
        <f>VLOOKUP(C55:C118,May!A:J,10,0)</f>
        <v>0</v>
      </c>
      <c r="BY56" s="45">
        <f>VLOOKUP(C55:C118,June!A:J,10,0)</f>
        <v>0</v>
      </c>
      <c r="BZ56" s="45">
        <f>VLOOKUP(C55:C118,July!A:J,10,0)</f>
        <v>0</v>
      </c>
      <c r="CA56" s="45">
        <f>VLOOKUP(C55:C118,August!A:J,10,0)</f>
        <v>0</v>
      </c>
      <c r="CB56" s="136">
        <f>VLOOKUP(C55:C118,September!A:J,10,0)</f>
        <v>0</v>
      </c>
      <c r="CC56" s="136">
        <f>VLOOKUP(C55:C118,October!A:J,10,0)</f>
        <v>0</v>
      </c>
      <c r="CD56" s="136">
        <f>VLOOKUP(C55:C118,November!A:J,10,0)</f>
        <v>0</v>
      </c>
      <c r="CE56" s="79">
        <f>VLOOKUP(C55:C118,December!A:J,10,0)</f>
        <v>0</v>
      </c>
    </row>
    <row r="57" spans="1:83" s="44" customFormat="1">
      <c r="A57" s="158"/>
      <c r="B57" s="87"/>
      <c r="C57" s="104">
        <v>40</v>
      </c>
      <c r="D57" s="76" t="s">
        <v>77</v>
      </c>
      <c r="E57" s="94">
        <f>SUM(F57:Q57)</f>
        <v>0</v>
      </c>
      <c r="F57" s="42">
        <f>VLOOKUP(C56:C156,January!A7:J108,4,0)</f>
        <v>0</v>
      </c>
      <c r="G57" s="42">
        <f>VLOOKUP(C56:C119,February!A:J,4,0)</f>
        <v>0</v>
      </c>
      <c r="H57" s="42">
        <f>VLOOKUP(C56:C119,March!A:J,4,0)</f>
        <v>0</v>
      </c>
      <c r="I57" s="42">
        <f>VLOOKUP(C56:C119,April!A:J,4,0)</f>
        <v>0</v>
      </c>
      <c r="J57" s="42">
        <f>VLOOKUP(C56:C119,May!A:J,4,0)</f>
        <v>0</v>
      </c>
      <c r="K57" s="42">
        <f>VLOOKUP(C56:C119,June!A:J,4,0)</f>
        <v>0</v>
      </c>
      <c r="L57" s="42">
        <f>VLOOKUP(C56:C119,July!A:J,4,0)</f>
        <v>0</v>
      </c>
      <c r="M57" s="42">
        <f>VLOOKUP(C56:C119,August!A:J,4,0)</f>
        <v>0</v>
      </c>
      <c r="N57" s="42">
        <f>VLOOKUP(C56:C119,September!A:J,4,0)</f>
        <v>0</v>
      </c>
      <c r="O57" s="42">
        <f>VLOOKUP(C56:C119,October!A:J,4,0)</f>
        <v>0</v>
      </c>
      <c r="P57" s="42">
        <f>VLOOKUP(C56:C119,November!A:J,4,0)</f>
        <v>0</v>
      </c>
      <c r="Q57" s="71">
        <f>VLOOKUP(C56:C119,December!A:J,4,0)</f>
        <v>0</v>
      </c>
      <c r="R57" s="94">
        <f>SUM(S57:AD57)</f>
        <v>0</v>
      </c>
      <c r="S57" s="42">
        <f>VLOOKUP(C56:C156,January!A7:J108,5,0)</f>
        <v>0</v>
      </c>
      <c r="T57" s="42">
        <f>VLOOKUP(C56:C119,February!A:J,5,0)</f>
        <v>0</v>
      </c>
      <c r="U57" s="69">
        <f>VLOOKUP(C56:C119,March!A:J,5,0)</f>
        <v>0</v>
      </c>
      <c r="V57" s="42">
        <f>VLOOKUP(C56:C119,April!A:J,5,0)</f>
        <v>0</v>
      </c>
      <c r="W57" s="42">
        <f>VLOOKUP(C56:C119,May!A:J,5,0)</f>
        <v>0</v>
      </c>
      <c r="X57" s="42">
        <f>VLOOKUP(C56:C119,June!A:J,5,0)</f>
        <v>0</v>
      </c>
      <c r="Y57" s="42">
        <f>VLOOKUP(C56:C119,July!A:J,5,0)</f>
        <v>0</v>
      </c>
      <c r="Z57" s="42">
        <f>VLOOKUP(C56:C119,August!A:J,5,0)</f>
        <v>0</v>
      </c>
      <c r="AA57" s="42">
        <f>VLOOKUP(C56:C119,September!A:J,5,0)</f>
        <v>0</v>
      </c>
      <c r="AB57" s="42">
        <f>VLOOKUP(C56:C119,October!A:J,5,0)</f>
        <v>0</v>
      </c>
      <c r="AC57" s="42">
        <f>VLOOKUP(C56:C119,November!A:J,5,0)</f>
        <v>0</v>
      </c>
      <c r="AD57" s="71">
        <f>VLOOKUP(C56:C119,December!A:J,5,0)</f>
        <v>0</v>
      </c>
      <c r="AE57" s="73">
        <f>IFERROR(E57/R57,0)</f>
        <v>0</v>
      </c>
      <c r="AF57" s="94">
        <f>SUM(AG57:AR57)</f>
        <v>0</v>
      </c>
      <c r="AG57" s="42">
        <f>VLOOKUP(C56:C156,January!A7:J108,3,0)</f>
        <v>0</v>
      </c>
      <c r="AH57" s="42">
        <f>VLOOKUP(C56:C119,February!A:J,3,0)</f>
        <v>0</v>
      </c>
      <c r="AI57" s="69">
        <f>VLOOKUP(C56:C119,March!A:J,3,0)</f>
        <v>0</v>
      </c>
      <c r="AJ57" s="42">
        <f>VLOOKUP(C56:C119,April!A:J,3,0)</f>
        <v>0</v>
      </c>
      <c r="AK57" s="42">
        <f>VLOOKUP(C56:C119,May!A:J,3,0)</f>
        <v>0</v>
      </c>
      <c r="AL57" s="42">
        <f>VLOOKUP(C56:C119,June!A:J,3,0)</f>
        <v>0</v>
      </c>
      <c r="AM57" s="42">
        <f>VLOOKUP(C56:C119,July!A:J,3,0)</f>
        <v>0</v>
      </c>
      <c r="AN57" s="42">
        <f>VLOOKUP(C56:C119,August!A:J,3,0)</f>
        <v>0</v>
      </c>
      <c r="AO57" s="42">
        <f>VLOOKUP(C56:C119,September!A:J,3,0)</f>
        <v>0</v>
      </c>
      <c r="AP57" s="42">
        <f>VLOOKUP(C56:C119,October!A:J,3,0)</f>
        <v>0</v>
      </c>
      <c r="AQ57" s="42">
        <f>VLOOKUP(C56:C119,November!A:J,3,0)</f>
        <v>0</v>
      </c>
      <c r="AR57" s="71">
        <f>VLOOKUP(C56:C119,December!A:J,3,0)</f>
        <v>0</v>
      </c>
      <c r="AS57" s="94">
        <f>SUM(AT57:BE57)</f>
        <v>0</v>
      </c>
      <c r="AT57" s="69">
        <f>VLOOKUP(C56:C156,January!A:J,8,0)</f>
        <v>0</v>
      </c>
      <c r="AU57" s="42">
        <f>VLOOKUP(C56:C119,February!A:J,8,0)</f>
        <v>0</v>
      </c>
      <c r="AV57" s="42">
        <f>VLOOKUP(C56:C156,March!A:J,8,0)</f>
        <v>0</v>
      </c>
      <c r="AW57" s="42">
        <f>VLOOKUP(C56:C119,April!A:J,8,0)</f>
        <v>0</v>
      </c>
      <c r="AX57" s="42">
        <f>VLOOKUP(C56:C119,May!A:J,8,0)</f>
        <v>0</v>
      </c>
      <c r="AY57" s="42">
        <f>VLOOKUP(C56:C119,June!A:J,8,0)</f>
        <v>0</v>
      </c>
      <c r="AZ57" s="42">
        <f>VLOOKUP(C56:C119,July!A:J,8,0)</f>
        <v>0</v>
      </c>
      <c r="BA57" s="42">
        <f>VLOOKUP(C56:C119,August!A:J,8,0)</f>
        <v>0</v>
      </c>
      <c r="BB57" s="42">
        <f>VLOOKUP(C56:C119,September!A:J,8,0)</f>
        <v>0</v>
      </c>
      <c r="BC57" s="42">
        <f>VLOOKUP(C56:C119,October!A:J,8,0)</f>
        <v>0</v>
      </c>
      <c r="BD57" s="42">
        <f>VLOOKUP(C56:C119,November!A:J,8,0)</f>
        <v>0</v>
      </c>
      <c r="BE57" s="71">
        <f>VLOOKUP(C56:C119,December!A:J,8,0)</f>
        <v>0</v>
      </c>
      <c r="BF57" s="94">
        <f>SUM(BG57:BR57)</f>
        <v>0</v>
      </c>
      <c r="BG57" s="42">
        <f>VLOOKUP(C57:C119,January!A:J,9,0)</f>
        <v>0</v>
      </c>
      <c r="BH57" s="42">
        <f>VLOOKUP(C57:C119,February!A:J,9,0)</f>
        <v>0</v>
      </c>
      <c r="BI57" s="42">
        <f>VLOOKUP(C56:C119,March!A:J,9,0)</f>
        <v>0</v>
      </c>
      <c r="BJ57" s="42">
        <f>VLOOKUP(C56:C119,April!A:J,9,0)</f>
        <v>0</v>
      </c>
      <c r="BK57" s="42">
        <f>VLOOKUP(C56:C119,May!A:J,9,0)</f>
        <v>0</v>
      </c>
      <c r="BL57" s="42">
        <f>VLOOKUP(C56:C119,June!A:J,9,0)</f>
        <v>0</v>
      </c>
      <c r="BM57" s="42">
        <f>VLOOKUP(C56:C119,July!A:J,9,0)</f>
        <v>0</v>
      </c>
      <c r="BN57" s="42">
        <f>VLOOKUP(C56:C119,August!A:J,9,0)</f>
        <v>0</v>
      </c>
      <c r="BO57" s="42">
        <f>VLOOKUP(C56:C119,September!A:J,9,0)</f>
        <v>0</v>
      </c>
      <c r="BP57" s="42">
        <f>VLOOKUP(C56:C119,October!A:J,9,0)</f>
        <v>0</v>
      </c>
      <c r="BQ57" s="42">
        <f>VLOOKUP(C56:C119,November!A:J,9,0)</f>
        <v>0</v>
      </c>
      <c r="BR57" s="71">
        <f>VLOOKUP(C56:C119,December!A:J,9,0)</f>
        <v>0</v>
      </c>
      <c r="BS57" s="94">
        <f>SUM(BT57:CE57)</f>
        <v>0</v>
      </c>
      <c r="BT57" s="42">
        <f>VLOOKUP(C56:C119,January!A7:J108,10,0)</f>
        <v>0</v>
      </c>
      <c r="BU57" s="42">
        <f>VLOOKUP(C56:C119,February!A:J,10,0)</f>
        <v>0</v>
      </c>
      <c r="BV57" s="42">
        <f>VLOOKUP(C56:C119,March!A:J,10,0)</f>
        <v>0</v>
      </c>
      <c r="BW57" s="42">
        <f>VLOOKUP(C56:C119,April!A:J,10,0)</f>
        <v>0</v>
      </c>
      <c r="BX57" s="42">
        <f>VLOOKUP(C56:C119,May!A:J,10,0)</f>
        <v>0</v>
      </c>
      <c r="BY57" s="42">
        <f>VLOOKUP(C56:C119,June!A:J,10,0)</f>
        <v>0</v>
      </c>
      <c r="BZ57" s="42">
        <f>VLOOKUP(C56:C119,July!A:J,10,0)</f>
        <v>0</v>
      </c>
      <c r="CA57" s="42">
        <f>VLOOKUP(C56:C119,August!A:J,10,0)</f>
        <v>0</v>
      </c>
      <c r="CB57" s="41">
        <f>VLOOKUP(C56:C119,September!A:J,10,0)</f>
        <v>0</v>
      </c>
      <c r="CC57" s="41">
        <f>VLOOKUP(C56:C119,October!A:J,10,0)</f>
        <v>0</v>
      </c>
      <c r="CD57" s="41">
        <f>VLOOKUP(C56:C119,November!A:J,10,0)</f>
        <v>0</v>
      </c>
      <c r="CE57" s="78">
        <f>VLOOKUP(C56:C119,December!A:J,10,0)</f>
        <v>0</v>
      </c>
    </row>
    <row r="58" spans="1:83" s="44" customFormat="1">
      <c r="A58" s="158"/>
      <c r="B58" s="87"/>
      <c r="C58" s="105">
        <v>144</v>
      </c>
      <c r="D58" s="84" t="s">
        <v>44</v>
      </c>
      <c r="E58" s="93">
        <f>SUM(F58:Q58)</f>
        <v>0</v>
      </c>
      <c r="F58" s="45">
        <f>VLOOKUP(C57:C157,January!A17:J118,4,0)</f>
        <v>0</v>
      </c>
      <c r="G58" s="45">
        <f>VLOOKUP(C57:C120,February!A:J,4,0)</f>
        <v>0</v>
      </c>
      <c r="H58" s="45">
        <f>VLOOKUP(C57:C120,March!A:J,4,0)</f>
        <v>0</v>
      </c>
      <c r="I58" s="45">
        <f>VLOOKUP(C57:C120,April!A:J,4,0)</f>
        <v>0</v>
      </c>
      <c r="J58" s="45">
        <f>VLOOKUP(C57:C120,May!A:J,4,0)</f>
        <v>0</v>
      </c>
      <c r="K58" s="45">
        <f>VLOOKUP(C57:C120,June!A:J,4,0)</f>
        <v>0</v>
      </c>
      <c r="L58" s="45">
        <f>VLOOKUP(C57:C120,July!A:J,4,0)</f>
        <v>0</v>
      </c>
      <c r="M58" s="45">
        <f>VLOOKUP(C57:C120,August!A:J,4,0)</f>
        <v>0</v>
      </c>
      <c r="N58" s="45">
        <f>VLOOKUP(C57:C120,September!A:J,4,0)</f>
        <v>0</v>
      </c>
      <c r="O58" s="45">
        <f>VLOOKUP(C57:C120,October!A:J,4,0)</f>
        <v>0</v>
      </c>
      <c r="P58" s="45">
        <f>VLOOKUP(C57:C120,November!A:J,4,0)</f>
        <v>0</v>
      </c>
      <c r="Q58" s="113">
        <f>VLOOKUP(C57:C120,December!A:J,4,0)</f>
        <v>0</v>
      </c>
      <c r="R58" s="93">
        <f>SUM(S58:AD58)</f>
        <v>0</v>
      </c>
      <c r="S58" s="45">
        <f>VLOOKUP(C57:C157,January!A17:J118,5,0)</f>
        <v>0</v>
      </c>
      <c r="T58" s="45">
        <f>VLOOKUP(C57:C120,February!A:J,5,0)</f>
        <v>0</v>
      </c>
      <c r="U58" s="85">
        <f>VLOOKUP(C57:C120,March!A:J,5,0)</f>
        <v>0</v>
      </c>
      <c r="V58" s="45">
        <f>VLOOKUP(C57:C120,April!A:J,5,0)</f>
        <v>0</v>
      </c>
      <c r="W58" s="45">
        <f>VLOOKUP(C57:C120,May!A:J,5,0)</f>
        <v>0</v>
      </c>
      <c r="X58" s="45">
        <f>VLOOKUP(C57:C120,June!A:J,5,0)</f>
        <v>0</v>
      </c>
      <c r="Y58" s="45">
        <f>VLOOKUP(C57:C120,July!A:J,5,0)</f>
        <v>0</v>
      </c>
      <c r="Z58" s="45">
        <f>VLOOKUP(C57:C120,August!A:J,5,0)</f>
        <v>0</v>
      </c>
      <c r="AA58" s="45">
        <f>VLOOKUP(C57:C120,September!A:J,5,0)</f>
        <v>0</v>
      </c>
      <c r="AB58" s="45">
        <f>VLOOKUP(C57:C120,October!A:J,5,0)</f>
        <v>0</v>
      </c>
      <c r="AC58" s="45">
        <f>VLOOKUP(C57:C120,November!A:J,5,0)</f>
        <v>0</v>
      </c>
      <c r="AD58" s="113">
        <f>VLOOKUP(C57:C120,December!A:J,5,0)</f>
        <v>0</v>
      </c>
      <c r="AE58" s="86">
        <f>IFERROR(E58/R58,0)</f>
        <v>0</v>
      </c>
      <c r="AF58" s="93">
        <f>SUM(AG58:AR58)</f>
        <v>0</v>
      </c>
      <c r="AG58" s="45">
        <f>VLOOKUP(C57:C157,January!A17:J118,3,0)</f>
        <v>0</v>
      </c>
      <c r="AH58" s="45">
        <f>VLOOKUP(C57:C120,February!A:J,3,0)</f>
        <v>0</v>
      </c>
      <c r="AI58" s="85">
        <f>VLOOKUP(C57:C120,March!A:J,3,0)</f>
        <v>0</v>
      </c>
      <c r="AJ58" s="45">
        <f>VLOOKUP(C57:C120,April!A:J,3,0)</f>
        <v>0</v>
      </c>
      <c r="AK58" s="45">
        <f>VLOOKUP(C57:C120,May!A:J,3,0)</f>
        <v>0</v>
      </c>
      <c r="AL58" s="45">
        <f>VLOOKUP(C57:C120,June!A:J,3,0)</f>
        <v>0</v>
      </c>
      <c r="AM58" s="45">
        <f>VLOOKUP(C57:C120,July!A:J,3,0)</f>
        <v>0</v>
      </c>
      <c r="AN58" s="45">
        <f>VLOOKUP(C57:C120,August!A:J,3,0)</f>
        <v>0</v>
      </c>
      <c r="AO58" s="45">
        <f>VLOOKUP(C57:C120,September!A:J,3,0)</f>
        <v>0</v>
      </c>
      <c r="AP58" s="45">
        <f>VLOOKUP(C57:C120,October!A:J,3,0)</f>
        <v>0</v>
      </c>
      <c r="AQ58" s="45">
        <f>VLOOKUP(C57:C120,November!A:J,3,0)</f>
        <v>0</v>
      </c>
      <c r="AR58" s="113">
        <f>VLOOKUP(C57:C120,December!A:J,3,0)</f>
        <v>0</v>
      </c>
      <c r="AS58" s="93">
        <f>SUM(AT58:BE58)</f>
        <v>0</v>
      </c>
      <c r="AT58" s="85">
        <f>VLOOKUP(C57:C157,January!A:J,8,0)</f>
        <v>0</v>
      </c>
      <c r="AU58" s="45">
        <f>VLOOKUP(C57:C120,February!A:J,8,0)</f>
        <v>0</v>
      </c>
      <c r="AV58" s="45">
        <f>VLOOKUP(C57:C157,March!A:J,8,0)</f>
        <v>0</v>
      </c>
      <c r="AW58" s="45">
        <f>VLOOKUP(C57:C120,April!A:J,8,0)</f>
        <v>0</v>
      </c>
      <c r="AX58" s="45">
        <f>VLOOKUP(C57:C120,May!A:J,8,0)</f>
        <v>0</v>
      </c>
      <c r="AY58" s="45">
        <f>VLOOKUP(C57:C120,June!A:J,8,0)</f>
        <v>0</v>
      </c>
      <c r="AZ58" s="45">
        <f>VLOOKUP(C57:C120,July!A:J,8,0)</f>
        <v>0</v>
      </c>
      <c r="BA58" s="45">
        <f>VLOOKUP(C57:C120,August!A:J,8,0)</f>
        <v>0</v>
      </c>
      <c r="BB58" s="45">
        <f>VLOOKUP(C57:C120,September!A:J,8,0)</f>
        <v>0</v>
      </c>
      <c r="BC58" s="45">
        <f>VLOOKUP(C57:C120,October!A:J,8,0)</f>
        <v>0</v>
      </c>
      <c r="BD58" s="45">
        <f>VLOOKUP(C57:C120,November!A:J,8,0)</f>
        <v>0</v>
      </c>
      <c r="BE58" s="113">
        <f>VLOOKUP(C57:C120,December!A:J,8,0)</f>
        <v>0</v>
      </c>
      <c r="BF58" s="93">
        <f>SUM(BG58:BR58)</f>
        <v>0</v>
      </c>
      <c r="BG58" s="45">
        <f>VLOOKUP(C58:C120,January!A:J,9,0)</f>
        <v>0</v>
      </c>
      <c r="BH58" s="45">
        <f>VLOOKUP(C58:C120,February!A:J,9,0)</f>
        <v>0</v>
      </c>
      <c r="BI58" s="45">
        <f>VLOOKUP(C57:C120,March!A:J,9,0)</f>
        <v>0</v>
      </c>
      <c r="BJ58" s="45">
        <f>VLOOKUP(C57:C120,April!A:J,9,0)</f>
        <v>0</v>
      </c>
      <c r="BK58" s="45">
        <f>VLOOKUP(C57:C120,May!A:J,9,0)</f>
        <v>0</v>
      </c>
      <c r="BL58" s="45">
        <f>VLOOKUP(C57:C120,June!A:J,9,0)</f>
        <v>0</v>
      </c>
      <c r="BM58" s="45">
        <f>VLOOKUP(C57:C120,July!A:J,9,0)</f>
        <v>0</v>
      </c>
      <c r="BN58" s="45">
        <f>VLOOKUP(C57:C120,August!A:J,9,0)</f>
        <v>0</v>
      </c>
      <c r="BO58" s="45">
        <f>VLOOKUP(C57:C120,September!A:J,9,0)</f>
        <v>0</v>
      </c>
      <c r="BP58" s="45">
        <f>VLOOKUP(C57:C120,October!A:J,9,0)</f>
        <v>0</v>
      </c>
      <c r="BQ58" s="45">
        <f>VLOOKUP(C57:C120,November!A:J,9,0)</f>
        <v>0</v>
      </c>
      <c r="BR58" s="113">
        <f>VLOOKUP(C57:C120,December!A:J,9,0)</f>
        <v>0</v>
      </c>
      <c r="BS58" s="93">
        <f>SUM(BT58:CE58)</f>
        <v>0</v>
      </c>
      <c r="BT58" s="45">
        <f>VLOOKUP(C57:C120,January!A17:J118,10,0)</f>
        <v>0</v>
      </c>
      <c r="BU58" s="45">
        <f>VLOOKUP(C57:C120,February!A:J,10,0)</f>
        <v>0</v>
      </c>
      <c r="BV58" s="45">
        <f>VLOOKUP(C57:C120,March!A:J,10,0)</f>
        <v>0</v>
      </c>
      <c r="BW58" s="45">
        <f>VLOOKUP(C57:C120,April!A:J,10,0)</f>
        <v>0</v>
      </c>
      <c r="BX58" s="45">
        <f>VLOOKUP(C57:C120,May!A:J,10,0)</f>
        <v>0</v>
      </c>
      <c r="BY58" s="45">
        <f>VLOOKUP(C57:C120,June!A:J,10,0)</f>
        <v>0</v>
      </c>
      <c r="BZ58" s="45">
        <f>VLOOKUP(C57:C120,July!A:J,10,0)</f>
        <v>0</v>
      </c>
      <c r="CA58" s="45">
        <f>VLOOKUP(C57:C120,August!A:J,10,0)</f>
        <v>0</v>
      </c>
      <c r="CB58" s="136">
        <f>VLOOKUP(C57:C120,September!A:J,10,0)</f>
        <v>0</v>
      </c>
      <c r="CC58" s="136">
        <f>VLOOKUP(C57:C120,October!A:J,10,0)</f>
        <v>0</v>
      </c>
      <c r="CD58" s="136">
        <f>VLOOKUP(C57:C120,November!A:J,10,0)</f>
        <v>0</v>
      </c>
      <c r="CE58" s="79">
        <f>VLOOKUP(C57:C120,December!A:J,10,0)</f>
        <v>0</v>
      </c>
    </row>
    <row r="59" spans="1:83" s="44" customFormat="1">
      <c r="A59" s="157"/>
      <c r="B59" s="89"/>
      <c r="C59" s="104">
        <v>203</v>
      </c>
      <c r="D59" s="76" t="s">
        <v>83</v>
      </c>
      <c r="E59" s="94">
        <f>SUM(F59:Q59)</f>
        <v>0</v>
      </c>
      <c r="F59" s="42">
        <f>VLOOKUP(C58:C158,January!A27:J128,4,0)</f>
        <v>0</v>
      </c>
      <c r="G59" s="42">
        <f>VLOOKUP(C58:C121,February!A:J,4,0)</f>
        <v>0</v>
      </c>
      <c r="H59" s="42">
        <f>VLOOKUP(C58:C121,March!A:J,4,0)</f>
        <v>0</v>
      </c>
      <c r="I59" s="42">
        <f>VLOOKUP(C58:C121,April!A:J,4,0)</f>
        <v>0</v>
      </c>
      <c r="J59" s="42">
        <f>VLOOKUP(C58:C121,May!A:J,4,0)</f>
        <v>0</v>
      </c>
      <c r="K59" s="42">
        <f>VLOOKUP(C58:C121,June!A:J,4,0)</f>
        <v>0</v>
      </c>
      <c r="L59" s="42">
        <f>VLOOKUP(C58:C121,July!A:J,4,0)</f>
        <v>0</v>
      </c>
      <c r="M59" s="42">
        <f>VLOOKUP(C58:C121,August!A:J,4,0)</f>
        <v>0</v>
      </c>
      <c r="N59" s="42">
        <f>VLOOKUP(C58:C121,September!A:J,4,0)</f>
        <v>0</v>
      </c>
      <c r="O59" s="42">
        <f>VLOOKUP(C58:C121,October!A:J,4,0)</f>
        <v>0</v>
      </c>
      <c r="P59" s="42">
        <f>VLOOKUP(C58:C121,November!A:J,4,0)</f>
        <v>0</v>
      </c>
      <c r="Q59" s="71">
        <f>VLOOKUP(C58:C121,December!A:J,4,0)</f>
        <v>0</v>
      </c>
      <c r="R59" s="94">
        <f>SUM(S59:AD59)</f>
        <v>0</v>
      </c>
      <c r="S59" s="42">
        <f>VLOOKUP(C58:C158,January!A27:J128,5,0)</f>
        <v>0</v>
      </c>
      <c r="T59" s="42">
        <f>VLOOKUP(C58:C121,February!A:J,5,0)</f>
        <v>0</v>
      </c>
      <c r="U59" s="69">
        <f>VLOOKUP(C58:C121,March!A:J,5,0)</f>
        <v>0</v>
      </c>
      <c r="V59" s="42">
        <f>VLOOKUP(C58:C121,April!A:J,5,0)</f>
        <v>0</v>
      </c>
      <c r="W59" s="42">
        <f>VLOOKUP(C58:C121,May!A:J,5,0)</f>
        <v>0</v>
      </c>
      <c r="X59" s="42">
        <f>VLOOKUP(C58:C121,June!A:J,5,0)</f>
        <v>0</v>
      </c>
      <c r="Y59" s="42">
        <f>VLOOKUP(C58:C121,July!A:J,5,0)</f>
        <v>0</v>
      </c>
      <c r="Z59" s="42">
        <f>VLOOKUP(C58:C121,August!A:J,5,0)</f>
        <v>0</v>
      </c>
      <c r="AA59" s="42">
        <f>VLOOKUP(C58:C121,September!A:J,5,0)</f>
        <v>0</v>
      </c>
      <c r="AB59" s="42">
        <f>VLOOKUP(C58:C121,October!A:J,5,0)</f>
        <v>0</v>
      </c>
      <c r="AC59" s="42">
        <f>VLOOKUP(C58:C121,November!A:J,5,0)</f>
        <v>0</v>
      </c>
      <c r="AD59" s="71">
        <f>VLOOKUP(C58:C121,December!A:J,5,0)</f>
        <v>0</v>
      </c>
      <c r="AE59" s="73">
        <f>IFERROR(E59/R59,0)</f>
        <v>0</v>
      </c>
      <c r="AF59" s="94">
        <f>SUM(AG59:AR59)</f>
        <v>0</v>
      </c>
      <c r="AG59" s="42">
        <f>VLOOKUP(C58:C158,January!A27:J128,3,0)</f>
        <v>0</v>
      </c>
      <c r="AH59" s="42">
        <f>VLOOKUP(C58:C121,February!A:J,3,0)</f>
        <v>0</v>
      </c>
      <c r="AI59" s="69">
        <f>VLOOKUP(C58:C121,March!A:J,3,0)</f>
        <v>0</v>
      </c>
      <c r="AJ59" s="42">
        <f>VLOOKUP(C58:C121,April!A:J,3,0)</f>
        <v>0</v>
      </c>
      <c r="AK59" s="42">
        <f>VLOOKUP(C58:C121,May!A:J,3,0)</f>
        <v>0</v>
      </c>
      <c r="AL59" s="42">
        <f>VLOOKUP(C58:C121,June!A:J,3,0)</f>
        <v>0</v>
      </c>
      <c r="AM59" s="42">
        <f>VLOOKUP(C58:C121,July!A:J,3,0)</f>
        <v>0</v>
      </c>
      <c r="AN59" s="42">
        <f>VLOOKUP(C58:C121,August!A:J,3,0)</f>
        <v>0</v>
      </c>
      <c r="AO59" s="42">
        <f>VLOOKUP(C58:C121,September!A:J,3,0)</f>
        <v>0</v>
      </c>
      <c r="AP59" s="42">
        <f>VLOOKUP(C58:C121,October!A:J,3,0)</f>
        <v>0</v>
      </c>
      <c r="AQ59" s="42">
        <f>VLOOKUP(C58:C121,November!A:J,3,0)</f>
        <v>0</v>
      </c>
      <c r="AR59" s="71">
        <f>VLOOKUP(C58:C121,December!A:J,3,0)</f>
        <v>0</v>
      </c>
      <c r="AS59" s="94">
        <f>SUM(AT59:BE59)</f>
        <v>0</v>
      </c>
      <c r="AT59" s="69">
        <f>VLOOKUP(C58:C158,January!A:J,8,0)</f>
        <v>0</v>
      </c>
      <c r="AU59" s="42">
        <f>VLOOKUP(C58:C121,February!A:J,8,0)</f>
        <v>0</v>
      </c>
      <c r="AV59" s="42">
        <f>VLOOKUP(C58:C158,March!A:J,8,0)</f>
        <v>0</v>
      </c>
      <c r="AW59" s="42">
        <f>VLOOKUP(C58:C121,April!A:J,8,0)</f>
        <v>0</v>
      </c>
      <c r="AX59" s="42">
        <f>VLOOKUP(C58:C121,May!A:J,8,0)</f>
        <v>0</v>
      </c>
      <c r="AY59" s="42">
        <f>VLOOKUP(C58:C121,June!A:J,8,0)</f>
        <v>0</v>
      </c>
      <c r="AZ59" s="42">
        <f>VLOOKUP(C58:C121,July!A:J,8,0)</f>
        <v>0</v>
      </c>
      <c r="BA59" s="42">
        <f>VLOOKUP(C58:C121,August!A:J,8,0)</f>
        <v>0</v>
      </c>
      <c r="BB59" s="42">
        <f>VLOOKUP(C58:C121,September!A:J,8,0)</f>
        <v>0</v>
      </c>
      <c r="BC59" s="42">
        <f>VLOOKUP(C58:C121,October!A:J,8,0)</f>
        <v>0</v>
      </c>
      <c r="BD59" s="42">
        <f>VLOOKUP(C58:C121,November!A:J,8,0)</f>
        <v>0</v>
      </c>
      <c r="BE59" s="71">
        <f>VLOOKUP(C58:C121,December!A:J,8,0)</f>
        <v>0</v>
      </c>
      <c r="BF59" s="94">
        <f>SUM(BG59:BR59)</f>
        <v>0</v>
      </c>
      <c r="BG59" s="42">
        <f>VLOOKUP(C59:C121,January!A:J,9,0)</f>
        <v>0</v>
      </c>
      <c r="BH59" s="42">
        <f>VLOOKUP(C59:C121,February!A:J,9,0)</f>
        <v>0</v>
      </c>
      <c r="BI59" s="42">
        <f>VLOOKUP(C58:C121,March!A:J,9,0)</f>
        <v>0</v>
      </c>
      <c r="BJ59" s="42">
        <f>VLOOKUP(C58:C121,April!A:J,9,0)</f>
        <v>0</v>
      </c>
      <c r="BK59" s="42">
        <f>VLOOKUP(C58:C121,May!A:J,9,0)</f>
        <v>0</v>
      </c>
      <c r="BL59" s="42">
        <f>VLOOKUP(C58:C121,June!A:J,9,0)</f>
        <v>0</v>
      </c>
      <c r="BM59" s="42">
        <f>VLOOKUP(C58:C121,July!A:J,9,0)</f>
        <v>0</v>
      </c>
      <c r="BN59" s="42">
        <f>VLOOKUP(C58:C121,August!A:J,9,0)</f>
        <v>0</v>
      </c>
      <c r="BO59" s="42">
        <f>VLOOKUP(C58:C121,September!A:J,9,0)</f>
        <v>0</v>
      </c>
      <c r="BP59" s="42">
        <f>VLOOKUP(C58:C121,October!A:J,9,0)</f>
        <v>0</v>
      </c>
      <c r="BQ59" s="42">
        <f>VLOOKUP(C58:C121,November!A:J,9,0)</f>
        <v>0</v>
      </c>
      <c r="BR59" s="71">
        <f>VLOOKUP(C58:C121,December!A:J,9,0)</f>
        <v>0</v>
      </c>
      <c r="BS59" s="94">
        <f>SUM(BT59:CE59)</f>
        <v>0</v>
      </c>
      <c r="BT59" s="42">
        <f>VLOOKUP(C58:C121,January!A27:J128,10,0)</f>
        <v>0</v>
      </c>
      <c r="BU59" s="42">
        <f>VLOOKUP(C58:C121,February!A:J,10,0)</f>
        <v>0</v>
      </c>
      <c r="BV59" s="42">
        <f>VLOOKUP(C58:C121,March!A:J,10,0)</f>
        <v>0</v>
      </c>
      <c r="BW59" s="42">
        <f>VLOOKUP(C58:C121,April!A:J,10,0)</f>
        <v>0</v>
      </c>
      <c r="BX59" s="42">
        <f>VLOOKUP(C58:C121,May!A:J,10,0)</f>
        <v>0</v>
      </c>
      <c r="BY59" s="42">
        <f>VLOOKUP(C58:C121,June!A:J,10,0)</f>
        <v>0</v>
      </c>
      <c r="BZ59" s="42">
        <f>VLOOKUP(C58:C121,July!A:J,10,0)</f>
        <v>0</v>
      </c>
      <c r="CA59" s="42">
        <f>VLOOKUP(C58:C121,August!A:J,10,0)</f>
        <v>0</v>
      </c>
      <c r="CB59" s="41">
        <f>VLOOKUP(C58:C121,September!A:J,10,0)</f>
        <v>0</v>
      </c>
      <c r="CC59" s="41">
        <f>VLOOKUP(C58:C121,October!A:J,10,0)</f>
        <v>0</v>
      </c>
      <c r="CD59" s="41">
        <f>VLOOKUP(C58:C121,November!A:J,10,0)</f>
        <v>0</v>
      </c>
      <c r="CE59" s="78">
        <f>VLOOKUP(C58:C121,December!A:J,10,0)</f>
        <v>0</v>
      </c>
    </row>
    <row r="60" spans="1:83" s="44" customFormat="1">
      <c r="A60" s="158"/>
      <c r="B60" s="87"/>
      <c r="C60" s="105">
        <v>244</v>
      </c>
      <c r="D60" s="84" t="s">
        <v>84</v>
      </c>
      <c r="E60" s="93">
        <f>SUM(F60:Q60)</f>
        <v>0</v>
      </c>
      <c r="F60" s="45">
        <f>VLOOKUP(C59:C159,January!A28:J129,4,0)</f>
        <v>0</v>
      </c>
      <c r="G60" s="45">
        <f>VLOOKUP(C59:C122,February!A:J,4,0)</f>
        <v>0</v>
      </c>
      <c r="H60" s="45">
        <f>VLOOKUP(C59:C122,March!A:J,4,0)</f>
        <v>0</v>
      </c>
      <c r="I60" s="45">
        <f>VLOOKUP(C59:C122,April!A:J,4,0)</f>
        <v>0</v>
      </c>
      <c r="J60" s="45">
        <f>VLOOKUP(C59:C122,May!A:J,4,0)</f>
        <v>0</v>
      </c>
      <c r="K60" s="45">
        <f>VLOOKUP(C59:C122,June!A:J,4,0)</f>
        <v>0</v>
      </c>
      <c r="L60" s="45">
        <f>VLOOKUP(C59:C122,July!A:J,4,0)</f>
        <v>0</v>
      </c>
      <c r="M60" s="45">
        <f>VLOOKUP(C59:C122,August!A:J,4,0)</f>
        <v>0</v>
      </c>
      <c r="N60" s="45">
        <f>VLOOKUP(C59:C122,September!A:J,4,0)</f>
        <v>0</v>
      </c>
      <c r="O60" s="45">
        <f>VLOOKUP(C59:C122,October!A:J,4,0)</f>
        <v>0</v>
      </c>
      <c r="P60" s="45">
        <f>VLOOKUP(C59:C122,November!A:J,4,0)</f>
        <v>0</v>
      </c>
      <c r="Q60" s="113">
        <f>VLOOKUP(C59:C122,December!A:J,4,0)</f>
        <v>0</v>
      </c>
      <c r="R60" s="93">
        <f>SUM(S60:AD60)</f>
        <v>0</v>
      </c>
      <c r="S60" s="45">
        <f>VLOOKUP(C59:C159,January!A28:J129,5,0)</f>
        <v>0</v>
      </c>
      <c r="T60" s="45">
        <f>VLOOKUP(C59:C122,February!A:J,5,0)</f>
        <v>0</v>
      </c>
      <c r="U60" s="85">
        <f>VLOOKUP(C59:C122,March!A:J,5,0)</f>
        <v>0</v>
      </c>
      <c r="V60" s="45">
        <f>VLOOKUP(C59:C122,April!A:J,5,0)</f>
        <v>0</v>
      </c>
      <c r="W60" s="45">
        <f>VLOOKUP(C59:C122,May!A:J,5,0)</f>
        <v>0</v>
      </c>
      <c r="X60" s="45">
        <f>VLOOKUP(C59:C122,June!A:J,5,0)</f>
        <v>0</v>
      </c>
      <c r="Y60" s="45">
        <f>VLOOKUP(C59:C122,July!A:J,5,0)</f>
        <v>0</v>
      </c>
      <c r="Z60" s="45">
        <f>VLOOKUP(C59:C122,August!A:J,5,0)</f>
        <v>0</v>
      </c>
      <c r="AA60" s="45">
        <f>VLOOKUP(C59:C122,September!A:J,5,0)</f>
        <v>0</v>
      </c>
      <c r="AB60" s="45">
        <f>VLOOKUP(C59:C122,October!A:J,5,0)</f>
        <v>0</v>
      </c>
      <c r="AC60" s="45">
        <f>VLOOKUP(C59:C122,November!A:J,5,0)</f>
        <v>0</v>
      </c>
      <c r="AD60" s="113">
        <f>VLOOKUP(C59:C122,December!A:J,5,0)</f>
        <v>0</v>
      </c>
      <c r="AE60" s="86">
        <f>IFERROR(E60/R60,0)</f>
        <v>0</v>
      </c>
      <c r="AF60" s="93">
        <f>SUM(AG60:AR60)</f>
        <v>0</v>
      </c>
      <c r="AG60" s="45">
        <f>VLOOKUP(C59:C159,January!A28:J129,3,0)</f>
        <v>0</v>
      </c>
      <c r="AH60" s="45">
        <f>VLOOKUP(C59:C122,February!A:J,3,0)</f>
        <v>0</v>
      </c>
      <c r="AI60" s="85">
        <f>VLOOKUP(C59:C122,March!A:J,3,0)</f>
        <v>0</v>
      </c>
      <c r="AJ60" s="45">
        <f>VLOOKUP(C59:C122,April!A:J,3,0)</f>
        <v>0</v>
      </c>
      <c r="AK60" s="45">
        <f>VLOOKUP(C59:C122,May!A:J,3,0)</f>
        <v>0</v>
      </c>
      <c r="AL60" s="45">
        <f>VLOOKUP(C59:C122,June!A:J,3,0)</f>
        <v>0</v>
      </c>
      <c r="AM60" s="45">
        <f>VLOOKUP(C59:C122,July!A:J,3,0)</f>
        <v>0</v>
      </c>
      <c r="AN60" s="45">
        <f>VLOOKUP(C59:C122,August!A:J,3,0)</f>
        <v>0</v>
      </c>
      <c r="AO60" s="45">
        <f>VLOOKUP(C59:C122,September!A:J,3,0)</f>
        <v>0</v>
      </c>
      <c r="AP60" s="45">
        <f>VLOOKUP(C59:C122,October!A:J,3,0)</f>
        <v>0</v>
      </c>
      <c r="AQ60" s="45">
        <f>VLOOKUP(C59:C122,November!A:J,3,0)</f>
        <v>0</v>
      </c>
      <c r="AR60" s="113">
        <f>VLOOKUP(C59:C122,December!A:J,3,0)</f>
        <v>0</v>
      </c>
      <c r="AS60" s="93">
        <f>SUM(AT60:BE60)</f>
        <v>0</v>
      </c>
      <c r="AT60" s="85">
        <f>VLOOKUP(C59:C159,January!A:J,8,0)</f>
        <v>0</v>
      </c>
      <c r="AU60" s="45">
        <f>VLOOKUP(C59:C122,February!A:J,8,0)</f>
        <v>0</v>
      </c>
      <c r="AV60" s="45">
        <f>VLOOKUP(C59:C159,March!A:J,8,0)</f>
        <v>0</v>
      </c>
      <c r="AW60" s="45">
        <f>VLOOKUP(C59:C122,April!A:J,8,0)</f>
        <v>0</v>
      </c>
      <c r="AX60" s="45">
        <f>VLOOKUP(C59:C122,May!A:J,8,0)</f>
        <v>0</v>
      </c>
      <c r="AY60" s="45">
        <f>VLOOKUP(C59:C122,June!A:J,8,0)</f>
        <v>0</v>
      </c>
      <c r="AZ60" s="45">
        <f>VLOOKUP(C59:C122,July!A:J,8,0)</f>
        <v>0</v>
      </c>
      <c r="BA60" s="45">
        <f>VLOOKUP(C59:C122,August!A:J,8,0)</f>
        <v>0</v>
      </c>
      <c r="BB60" s="45">
        <f>VLOOKUP(C59:C122,September!A:J,8,0)</f>
        <v>0</v>
      </c>
      <c r="BC60" s="45">
        <f>VLOOKUP(C59:C122,October!A:J,8,0)</f>
        <v>0</v>
      </c>
      <c r="BD60" s="45">
        <f>VLOOKUP(C59:C122,November!A:J,8,0)</f>
        <v>0</v>
      </c>
      <c r="BE60" s="113">
        <f>VLOOKUP(C59:C122,December!A:J,8,0)</f>
        <v>0</v>
      </c>
      <c r="BF60" s="93">
        <f>SUM(BG60:BR60)</f>
        <v>0</v>
      </c>
      <c r="BG60" s="45">
        <f>VLOOKUP(C60:C122,January!A:J,9,0)</f>
        <v>0</v>
      </c>
      <c r="BH60" s="45">
        <f>VLOOKUP(C60:C122,February!A:J,9,0)</f>
        <v>0</v>
      </c>
      <c r="BI60" s="45">
        <f>VLOOKUP(C59:C122,March!A:J,9,0)</f>
        <v>0</v>
      </c>
      <c r="BJ60" s="45">
        <f>VLOOKUP(C59:C122,April!A:J,9,0)</f>
        <v>0</v>
      </c>
      <c r="BK60" s="45">
        <f>VLOOKUP(C59:C122,May!A:J,9,0)</f>
        <v>0</v>
      </c>
      <c r="BL60" s="45">
        <f>VLOOKUP(C59:C122,June!A:J,9,0)</f>
        <v>0</v>
      </c>
      <c r="BM60" s="45">
        <f>VLOOKUP(C59:C122,July!A:J,9,0)</f>
        <v>0</v>
      </c>
      <c r="BN60" s="45">
        <f>VLOOKUP(C59:C122,August!A:J,9,0)</f>
        <v>0</v>
      </c>
      <c r="BO60" s="45">
        <f>VLOOKUP(C59:C122,September!A:J,9,0)</f>
        <v>0</v>
      </c>
      <c r="BP60" s="45">
        <f>VLOOKUP(C59:C122,October!A:J,9,0)</f>
        <v>0</v>
      </c>
      <c r="BQ60" s="45">
        <f>VLOOKUP(C59:C122,November!A:J,9,0)</f>
        <v>0</v>
      </c>
      <c r="BR60" s="113">
        <f>VLOOKUP(C59:C122,December!A:J,9,0)</f>
        <v>0</v>
      </c>
      <c r="BS60" s="93">
        <f>SUM(BT60:CE60)</f>
        <v>0</v>
      </c>
      <c r="BT60" s="45">
        <f>VLOOKUP(C59:C122,January!A28:J129,10,0)</f>
        <v>0</v>
      </c>
      <c r="BU60" s="45">
        <f>VLOOKUP(C59:C122,February!A:J,10,0)</f>
        <v>0</v>
      </c>
      <c r="BV60" s="45">
        <f>VLOOKUP(C59:C122,March!A:J,10,0)</f>
        <v>0</v>
      </c>
      <c r="BW60" s="45">
        <f>VLOOKUP(C59:C122,April!A:J,10,0)</f>
        <v>0</v>
      </c>
      <c r="BX60" s="45">
        <f>VLOOKUP(C59:C122,May!A:J,10,0)</f>
        <v>0</v>
      </c>
      <c r="BY60" s="45">
        <f>VLOOKUP(C59:C122,June!A:J,10,0)</f>
        <v>0</v>
      </c>
      <c r="BZ60" s="45">
        <f>VLOOKUP(C59:C122,July!A:J,10,0)</f>
        <v>0</v>
      </c>
      <c r="CA60" s="45">
        <f>VLOOKUP(C59:C122,August!A:J,10,0)</f>
        <v>0</v>
      </c>
      <c r="CB60" s="136">
        <f>VLOOKUP(C59:C122,September!A:J,10,0)</f>
        <v>0</v>
      </c>
      <c r="CC60" s="136">
        <f>VLOOKUP(C59:C122,October!A:J,10,0)</f>
        <v>0</v>
      </c>
      <c r="CD60" s="136">
        <f>VLOOKUP(C59:C122,November!A:J,10,0)</f>
        <v>0</v>
      </c>
      <c r="CE60" s="79">
        <f>VLOOKUP(C59:C122,December!A:J,10,0)</f>
        <v>0</v>
      </c>
    </row>
    <row r="61" spans="1:83" s="44" customFormat="1">
      <c r="A61" s="159"/>
      <c r="B61" s="88"/>
      <c r="C61" s="104">
        <v>291</v>
      </c>
      <c r="D61" s="76" t="s">
        <v>85</v>
      </c>
      <c r="E61" s="94">
        <f>SUM(F61:Q61)</f>
        <v>0</v>
      </c>
      <c r="F61" s="42">
        <f>VLOOKUP(C60:C160,January!A32:J133,4,0)</f>
        <v>0</v>
      </c>
      <c r="G61" s="42">
        <f>VLOOKUP(C60:C123,February!A:J,4,0)</f>
        <v>0</v>
      </c>
      <c r="H61" s="42">
        <f>VLOOKUP(C60:C123,March!A:J,4,0)</f>
        <v>0</v>
      </c>
      <c r="I61" s="42">
        <f>VLOOKUP(C60:C123,April!A:J,4,0)</f>
        <v>0</v>
      </c>
      <c r="J61" s="42">
        <f>VLOOKUP(C60:C123,May!A:J,4,0)</f>
        <v>0</v>
      </c>
      <c r="K61" s="42">
        <f>VLOOKUP(C60:C123,June!A:J,4,0)</f>
        <v>0</v>
      </c>
      <c r="L61" s="42">
        <f>VLOOKUP(C60:C123,July!A:J,4,0)</f>
        <v>0</v>
      </c>
      <c r="M61" s="42">
        <f>VLOOKUP(C60:C123,August!A:J,4,0)</f>
        <v>0</v>
      </c>
      <c r="N61" s="42">
        <f>VLOOKUP(C60:C123,September!A:J,4,0)</f>
        <v>0</v>
      </c>
      <c r="O61" s="42">
        <f>VLOOKUP(C60:C123,October!A:J,4,0)</f>
        <v>0</v>
      </c>
      <c r="P61" s="42">
        <f>VLOOKUP(C60:C123,November!A:J,4,0)</f>
        <v>0</v>
      </c>
      <c r="Q61" s="71">
        <f>VLOOKUP(C60:C123,December!A:J,4,0)</f>
        <v>0</v>
      </c>
      <c r="R61" s="94">
        <f>SUM(S61:AD61)</f>
        <v>0</v>
      </c>
      <c r="S61" s="42">
        <f>VLOOKUP(C60:C160,January!A32:J133,5,0)</f>
        <v>0</v>
      </c>
      <c r="T61" s="42">
        <f>VLOOKUP(C60:C123,February!A:J,5,0)</f>
        <v>0</v>
      </c>
      <c r="U61" s="69">
        <f>VLOOKUP(C60:C123,March!A:J,5,0)</f>
        <v>0</v>
      </c>
      <c r="V61" s="42">
        <f>VLOOKUP(C60:C123,April!A:J,5,0)</f>
        <v>0</v>
      </c>
      <c r="W61" s="42">
        <f>VLOOKUP(C60:C123,May!A:J,5,0)</f>
        <v>0</v>
      </c>
      <c r="X61" s="42">
        <f>VLOOKUP(C60:C123,June!A:J,5,0)</f>
        <v>0</v>
      </c>
      <c r="Y61" s="42">
        <f>VLOOKUP(C60:C123,July!A:J,5,0)</f>
        <v>0</v>
      </c>
      <c r="Z61" s="42">
        <f>VLOOKUP(C60:C123,August!A:J,5,0)</f>
        <v>0</v>
      </c>
      <c r="AA61" s="42">
        <f>VLOOKUP(C60:C123,September!A:J,5,0)</f>
        <v>0</v>
      </c>
      <c r="AB61" s="42">
        <f>VLOOKUP(C60:C123,October!A:J,5,0)</f>
        <v>0</v>
      </c>
      <c r="AC61" s="42">
        <f>VLOOKUP(C60:C123,November!A:J,5,0)</f>
        <v>0</v>
      </c>
      <c r="AD61" s="71">
        <f>VLOOKUP(C60:C123,December!A:J,5,0)</f>
        <v>0</v>
      </c>
      <c r="AE61" s="73">
        <f>IFERROR(E61/R61,0)</f>
        <v>0</v>
      </c>
      <c r="AF61" s="94">
        <f>SUM(AG61:AR61)</f>
        <v>0</v>
      </c>
      <c r="AG61" s="42">
        <f>VLOOKUP(C60:C160,January!A32:J133,3,0)</f>
        <v>0</v>
      </c>
      <c r="AH61" s="42">
        <f>VLOOKUP(C60:C123,February!A:J,3,0)</f>
        <v>0</v>
      </c>
      <c r="AI61" s="69">
        <f>VLOOKUP(C60:C123,March!A:J,3,0)</f>
        <v>0</v>
      </c>
      <c r="AJ61" s="42">
        <f>VLOOKUP(C60:C123,April!A:J,3,0)</f>
        <v>0</v>
      </c>
      <c r="AK61" s="42">
        <f>VLOOKUP(C60:C123,May!A:J,3,0)</f>
        <v>0</v>
      </c>
      <c r="AL61" s="42">
        <f>VLOOKUP(C60:C123,June!A:J,3,0)</f>
        <v>0</v>
      </c>
      <c r="AM61" s="42">
        <f>VLOOKUP(C60:C123,July!A:J,3,0)</f>
        <v>0</v>
      </c>
      <c r="AN61" s="42">
        <f>VLOOKUP(C60:C123,August!A:J,3,0)</f>
        <v>0</v>
      </c>
      <c r="AO61" s="42">
        <f>VLOOKUP(C60:C123,September!A:J,3,0)</f>
        <v>0</v>
      </c>
      <c r="AP61" s="42">
        <f>VLOOKUP(C60:C123,October!A:J,3,0)</f>
        <v>0</v>
      </c>
      <c r="AQ61" s="42">
        <f>VLOOKUP(C60:C123,November!A:J,3,0)</f>
        <v>0</v>
      </c>
      <c r="AR61" s="71">
        <f>VLOOKUP(C60:C123,December!A:J,3,0)</f>
        <v>0</v>
      </c>
      <c r="AS61" s="94">
        <f>SUM(AT61:BE61)</f>
        <v>0</v>
      </c>
      <c r="AT61" s="69">
        <f>VLOOKUP(C60:C160,January!A:J,8,0)</f>
        <v>0</v>
      </c>
      <c r="AU61" s="42">
        <f>VLOOKUP(C60:C123,February!A:J,8,0)</f>
        <v>0</v>
      </c>
      <c r="AV61" s="42">
        <f>VLOOKUP(C60:C160,March!A:J,8,0)</f>
        <v>0</v>
      </c>
      <c r="AW61" s="42">
        <f>VLOOKUP(C60:C123,April!A:J,8,0)</f>
        <v>0</v>
      </c>
      <c r="AX61" s="42">
        <f>VLOOKUP(C60:C123,May!A:J,8,0)</f>
        <v>0</v>
      </c>
      <c r="AY61" s="42">
        <f>VLOOKUP(C60:C123,June!A:J,8,0)</f>
        <v>0</v>
      </c>
      <c r="AZ61" s="42">
        <f>VLOOKUP(C60:C123,July!A:J,8,0)</f>
        <v>0</v>
      </c>
      <c r="BA61" s="42">
        <f>VLOOKUP(C60:C123,August!A:J,8,0)</f>
        <v>0</v>
      </c>
      <c r="BB61" s="42">
        <f>VLOOKUP(C60:C123,September!A:J,8,0)</f>
        <v>0</v>
      </c>
      <c r="BC61" s="42">
        <f>VLOOKUP(C60:C123,October!A:J,8,0)</f>
        <v>0</v>
      </c>
      <c r="BD61" s="42">
        <f>VLOOKUP(C60:C123,November!A:J,8,0)</f>
        <v>0</v>
      </c>
      <c r="BE61" s="71">
        <f>VLOOKUP(C60:C123,December!A:J,8,0)</f>
        <v>0</v>
      </c>
      <c r="BF61" s="94">
        <f>SUM(BG61:BR61)</f>
        <v>0</v>
      </c>
      <c r="BG61" s="42">
        <f>VLOOKUP(C61:C123,January!A:J,9,0)</f>
        <v>0</v>
      </c>
      <c r="BH61" s="42">
        <f>VLOOKUP(C61:C123,February!A:J,9,0)</f>
        <v>0</v>
      </c>
      <c r="BI61" s="42">
        <f>VLOOKUP(C60:C123,March!A:J,9,0)</f>
        <v>0</v>
      </c>
      <c r="BJ61" s="42">
        <f>VLOOKUP(C60:C123,April!A:J,9,0)</f>
        <v>0</v>
      </c>
      <c r="BK61" s="42">
        <f>VLOOKUP(C60:C123,May!A:J,9,0)</f>
        <v>0</v>
      </c>
      <c r="BL61" s="42">
        <f>VLOOKUP(C60:C123,June!A:J,9,0)</f>
        <v>0</v>
      </c>
      <c r="BM61" s="42">
        <f>VLOOKUP(C60:C123,July!A:J,9,0)</f>
        <v>0</v>
      </c>
      <c r="BN61" s="42">
        <f>VLOOKUP(C60:C123,August!A:J,9,0)</f>
        <v>0</v>
      </c>
      <c r="BO61" s="42">
        <f>VLOOKUP(C60:C123,September!A:J,9,0)</f>
        <v>0</v>
      </c>
      <c r="BP61" s="42">
        <f>VLOOKUP(C60:C123,October!A:J,9,0)</f>
        <v>0</v>
      </c>
      <c r="BQ61" s="42">
        <f>VLOOKUP(C60:C123,November!A:J,9,0)</f>
        <v>0</v>
      </c>
      <c r="BR61" s="71">
        <f>VLOOKUP(C60:C123,December!A:J,9,0)</f>
        <v>0</v>
      </c>
      <c r="BS61" s="94">
        <f>SUM(BT61:CE61)</f>
        <v>0</v>
      </c>
      <c r="BT61" s="42">
        <f>VLOOKUP(C60:C123,January!A32:J133,10,0)</f>
        <v>0</v>
      </c>
      <c r="BU61" s="42">
        <f>VLOOKUP(C60:C123,February!A:J,10,0)</f>
        <v>0</v>
      </c>
      <c r="BV61" s="42">
        <f>VLOOKUP(C60:C123,March!A:J,10,0)</f>
        <v>0</v>
      </c>
      <c r="BW61" s="42">
        <f>VLOOKUP(C60:C123,April!A:J,10,0)</f>
        <v>0</v>
      </c>
      <c r="BX61" s="42">
        <f>VLOOKUP(C60:C123,May!A:J,10,0)</f>
        <v>0</v>
      </c>
      <c r="BY61" s="42">
        <f>VLOOKUP(C60:C123,June!A:J,10,0)</f>
        <v>0</v>
      </c>
      <c r="BZ61" s="42">
        <f>VLOOKUP(C60:C123,July!A:J,10,0)</f>
        <v>0</v>
      </c>
      <c r="CA61" s="42">
        <f>VLOOKUP(C60:C123,August!A:J,10,0)</f>
        <v>0</v>
      </c>
      <c r="CB61" s="41">
        <f>VLOOKUP(C60:C123,September!A:J,10,0)</f>
        <v>0</v>
      </c>
      <c r="CC61" s="41">
        <f>VLOOKUP(C60:C123,October!A:J,10,0)</f>
        <v>0</v>
      </c>
      <c r="CD61" s="41">
        <f>VLOOKUP(C60:C123,November!A:J,10,0)</f>
        <v>0</v>
      </c>
      <c r="CE61" s="78">
        <f>VLOOKUP(C60:C123,December!A:J,10,0)</f>
        <v>0</v>
      </c>
    </row>
    <row r="62" spans="1:83" s="44" customFormat="1">
      <c r="A62" s="160"/>
      <c r="B62" s="90"/>
      <c r="C62" s="152">
        <v>348</v>
      </c>
      <c r="D62" s="84" t="s">
        <v>86</v>
      </c>
      <c r="E62" s="93">
        <f>SUM(F62:Q62)</f>
        <v>0</v>
      </c>
      <c r="F62" s="45">
        <f>VLOOKUP(C61:C161,January!A34:J135,4,0)</f>
        <v>0</v>
      </c>
      <c r="G62" s="45">
        <f>VLOOKUP(C61:C124,February!A:J,4,0)</f>
        <v>0</v>
      </c>
      <c r="H62" s="45">
        <f>VLOOKUP(C61:C124,March!A:J,4,0)</f>
        <v>0</v>
      </c>
      <c r="I62" s="45">
        <f>VLOOKUP(C61:C124,April!A:J,4,0)</f>
        <v>0</v>
      </c>
      <c r="J62" s="45">
        <f>VLOOKUP(C61:C124,May!A:J,4,0)</f>
        <v>0</v>
      </c>
      <c r="K62" s="45">
        <f>VLOOKUP(C61:C124,June!A:J,4,0)</f>
        <v>0</v>
      </c>
      <c r="L62" s="45">
        <f>VLOOKUP(C61:C124,July!A:J,4,0)</f>
        <v>0</v>
      </c>
      <c r="M62" s="45">
        <f>VLOOKUP(C61:C124,August!A:J,4,0)</f>
        <v>0</v>
      </c>
      <c r="N62" s="45">
        <f>VLOOKUP(C61:C124,September!A:J,4,0)</f>
        <v>0</v>
      </c>
      <c r="O62" s="45">
        <f>VLOOKUP(C61:C124,October!A:J,4,0)</f>
        <v>0</v>
      </c>
      <c r="P62" s="45">
        <f>VLOOKUP(C61:C124,November!A:J,4,0)</f>
        <v>0</v>
      </c>
      <c r="Q62" s="113">
        <f>VLOOKUP(C61:C124,December!A:J,4,0)</f>
        <v>0</v>
      </c>
      <c r="R62" s="93">
        <f>SUM(S62:AD62)</f>
        <v>0</v>
      </c>
      <c r="S62" s="45">
        <f>VLOOKUP(C61:C161,January!A34:J135,5,0)</f>
        <v>0</v>
      </c>
      <c r="T62" s="45">
        <f>VLOOKUP(C61:C124,February!A:J,5,0)</f>
        <v>0</v>
      </c>
      <c r="U62" s="85">
        <f>VLOOKUP(C61:C124,March!A:J,5,0)</f>
        <v>0</v>
      </c>
      <c r="V62" s="45">
        <f>VLOOKUP(C61:C124,April!A:J,5,0)</f>
        <v>0</v>
      </c>
      <c r="W62" s="45">
        <f>VLOOKUP(C61:C124,May!A:J,5,0)</f>
        <v>0</v>
      </c>
      <c r="X62" s="45">
        <f>VLOOKUP(C61:C124,June!A:J,5,0)</f>
        <v>0</v>
      </c>
      <c r="Y62" s="45">
        <f>VLOOKUP(C61:C124,July!A:J,5,0)</f>
        <v>0</v>
      </c>
      <c r="Z62" s="45">
        <f>VLOOKUP(C61:C124,August!A:J,5,0)</f>
        <v>0</v>
      </c>
      <c r="AA62" s="45">
        <f>VLOOKUP(C61:C124,September!A:J,5,0)</f>
        <v>0</v>
      </c>
      <c r="AB62" s="45">
        <f>VLOOKUP(C61:C124,October!A:J,5,0)</f>
        <v>0</v>
      </c>
      <c r="AC62" s="45">
        <f>VLOOKUP(C61:C124,November!A:J,5,0)</f>
        <v>0</v>
      </c>
      <c r="AD62" s="113">
        <f>VLOOKUP(C61:C124,December!A:J,5,0)</f>
        <v>0</v>
      </c>
      <c r="AE62" s="86">
        <f>IFERROR(E62/R62,0)</f>
        <v>0</v>
      </c>
      <c r="AF62" s="93">
        <f>SUM(AG62:AR62)</f>
        <v>0</v>
      </c>
      <c r="AG62" s="45">
        <f>VLOOKUP(C61:C161,January!A34:J135,3,0)</f>
        <v>0</v>
      </c>
      <c r="AH62" s="45">
        <f>VLOOKUP(C61:C124,February!A:J,3,0)</f>
        <v>0</v>
      </c>
      <c r="AI62" s="85">
        <f>VLOOKUP(C61:C124,March!A:J,3,0)</f>
        <v>0</v>
      </c>
      <c r="AJ62" s="45">
        <f>VLOOKUP(C61:C124,April!A:J,3,0)</f>
        <v>0</v>
      </c>
      <c r="AK62" s="45">
        <f>VLOOKUP(C61:C124,May!A:J,3,0)</f>
        <v>0</v>
      </c>
      <c r="AL62" s="45">
        <f>VLOOKUP(C61:C124,June!A:J,3,0)</f>
        <v>0</v>
      </c>
      <c r="AM62" s="45">
        <f>VLOOKUP(C61:C124,July!A:J,3,0)</f>
        <v>0</v>
      </c>
      <c r="AN62" s="45">
        <f>VLOOKUP(C61:C124,August!A:J,3,0)</f>
        <v>0</v>
      </c>
      <c r="AO62" s="45">
        <f>VLOOKUP(C61:C124,September!A:J,3,0)</f>
        <v>0</v>
      </c>
      <c r="AP62" s="45">
        <f>VLOOKUP(C61:C124,October!A:J,3,0)</f>
        <v>0</v>
      </c>
      <c r="AQ62" s="45">
        <f>VLOOKUP(C61:C124,November!A:J,3,0)</f>
        <v>0</v>
      </c>
      <c r="AR62" s="113">
        <f>VLOOKUP(C61:C124,December!A:J,3,0)</f>
        <v>0</v>
      </c>
      <c r="AS62" s="93">
        <f>SUM(AT62:BE62)</f>
        <v>0</v>
      </c>
      <c r="AT62" s="85">
        <f>VLOOKUP(C61:C161,January!A:J,8,0)</f>
        <v>0</v>
      </c>
      <c r="AU62" s="45">
        <f>VLOOKUP(C61:C124,February!A:J,8,0)</f>
        <v>0</v>
      </c>
      <c r="AV62" s="45">
        <f>VLOOKUP(C61:C161,March!A:J,8,0)</f>
        <v>0</v>
      </c>
      <c r="AW62" s="45">
        <f>VLOOKUP(C61:C124,April!A:J,8,0)</f>
        <v>0</v>
      </c>
      <c r="AX62" s="45">
        <f>VLOOKUP(C61:C124,May!A:J,8,0)</f>
        <v>0</v>
      </c>
      <c r="AY62" s="45">
        <f>VLOOKUP(C61:C124,June!A:J,8,0)</f>
        <v>0</v>
      </c>
      <c r="AZ62" s="45">
        <f>VLOOKUP(C61:C124,July!A:J,8,0)</f>
        <v>0</v>
      </c>
      <c r="BA62" s="45">
        <f>VLOOKUP(C61:C124,August!A:J,8,0)</f>
        <v>0</v>
      </c>
      <c r="BB62" s="45">
        <f>VLOOKUP(C61:C124,September!A:J,8,0)</f>
        <v>0</v>
      </c>
      <c r="BC62" s="45">
        <f>VLOOKUP(C61:C124,October!A:J,8,0)</f>
        <v>0</v>
      </c>
      <c r="BD62" s="45">
        <f>VLOOKUP(C61:C124,November!A:J,8,0)</f>
        <v>0</v>
      </c>
      <c r="BE62" s="113">
        <f>VLOOKUP(C61:C124,December!A:J,8,0)</f>
        <v>0</v>
      </c>
      <c r="BF62" s="93">
        <f>SUM(BG62:BR62)</f>
        <v>0</v>
      </c>
      <c r="BG62" s="45">
        <f>VLOOKUP(C62:C124,January!A:J,9,0)</f>
        <v>0</v>
      </c>
      <c r="BH62" s="45">
        <f>VLOOKUP(C62:C124,February!A:J,9,0)</f>
        <v>0</v>
      </c>
      <c r="BI62" s="45">
        <f>VLOOKUP(C61:C124,March!A:J,9,0)</f>
        <v>0</v>
      </c>
      <c r="BJ62" s="45">
        <f>VLOOKUP(C61:C124,April!A:J,9,0)</f>
        <v>0</v>
      </c>
      <c r="BK62" s="45">
        <f>VLOOKUP(C61:C124,May!A:J,9,0)</f>
        <v>0</v>
      </c>
      <c r="BL62" s="45">
        <f>VLOOKUP(C61:C124,June!A:J,9,0)</f>
        <v>0</v>
      </c>
      <c r="BM62" s="45">
        <f>VLOOKUP(C61:C124,July!A:J,9,0)</f>
        <v>0</v>
      </c>
      <c r="BN62" s="45">
        <f>VLOOKUP(C61:C124,August!A:J,9,0)</f>
        <v>0</v>
      </c>
      <c r="BO62" s="45">
        <f>VLOOKUP(C61:C124,September!A:J,9,0)</f>
        <v>0</v>
      </c>
      <c r="BP62" s="45">
        <f>VLOOKUP(C61:C124,October!A:J,9,0)</f>
        <v>0</v>
      </c>
      <c r="BQ62" s="45">
        <f>VLOOKUP(C61:C124,November!A:J,9,0)</f>
        <v>0</v>
      </c>
      <c r="BR62" s="113">
        <f>VLOOKUP(C61:C124,December!A:J,9,0)</f>
        <v>0</v>
      </c>
      <c r="BS62" s="93">
        <f>SUM(BT62:CE62)</f>
        <v>0</v>
      </c>
      <c r="BT62" s="45">
        <f>VLOOKUP(C61:C124,January!A34:J135,10,0)</f>
        <v>0</v>
      </c>
      <c r="BU62" s="45">
        <f>VLOOKUP(C61:C124,February!A:J,10,0)</f>
        <v>0</v>
      </c>
      <c r="BV62" s="45">
        <f>VLOOKUP(C61:C124,March!A:J,10,0)</f>
        <v>0</v>
      </c>
      <c r="BW62" s="45">
        <f>VLOOKUP(C61:C124,April!A:J,10,0)</f>
        <v>0</v>
      </c>
      <c r="BX62" s="45">
        <f>VLOOKUP(C61:C124,May!A:J,10,0)</f>
        <v>0</v>
      </c>
      <c r="BY62" s="45">
        <f>VLOOKUP(C61:C124,June!A:J,10,0)</f>
        <v>0</v>
      </c>
      <c r="BZ62" s="45">
        <f>VLOOKUP(C61:C124,July!A:J,10,0)</f>
        <v>0</v>
      </c>
      <c r="CA62" s="45">
        <f>VLOOKUP(C61:C124,August!A:J,10,0)</f>
        <v>0</v>
      </c>
      <c r="CB62" s="136">
        <f>VLOOKUP(C61:C124,September!A:J,10,0)</f>
        <v>0</v>
      </c>
      <c r="CC62" s="136">
        <f>VLOOKUP(C61:C124,October!A:J,10,0)</f>
        <v>0</v>
      </c>
      <c r="CD62" s="136">
        <f>VLOOKUP(C61:C124,November!A:J,10,0)</f>
        <v>0</v>
      </c>
      <c r="CE62" s="79">
        <f>VLOOKUP(C61:C124,December!A:J,10,0)</f>
        <v>0</v>
      </c>
    </row>
    <row r="63" spans="1:83" s="44" customFormat="1">
      <c r="A63" s="157"/>
      <c r="B63" s="89"/>
      <c r="C63" s="104">
        <v>390</v>
      </c>
      <c r="D63" s="76" t="s">
        <v>87</v>
      </c>
      <c r="E63" s="94">
        <f>SUM(F63:Q63)</f>
        <v>0</v>
      </c>
      <c r="F63" s="42">
        <f>VLOOKUP(C62:C162,January!A35:J136,4,0)</f>
        <v>0</v>
      </c>
      <c r="G63" s="42">
        <f>VLOOKUP(C62:C125,February!A:J,4,0)</f>
        <v>0</v>
      </c>
      <c r="H63" s="42">
        <f>VLOOKUP(C62:C125,March!A:J,4,0)</f>
        <v>0</v>
      </c>
      <c r="I63" s="42">
        <f>VLOOKUP(C62:C125,April!A:J,4,0)</f>
        <v>0</v>
      </c>
      <c r="J63" s="42">
        <f>VLOOKUP(C62:C125,May!A:J,4,0)</f>
        <v>0</v>
      </c>
      <c r="K63" s="42">
        <f>VLOOKUP(C62:C125,June!A:J,4,0)</f>
        <v>0</v>
      </c>
      <c r="L63" s="42">
        <f>VLOOKUP(C62:C125,July!A:J,4,0)</f>
        <v>0</v>
      </c>
      <c r="M63" s="42">
        <f>VLOOKUP(C62:C125,August!A:J,4,0)</f>
        <v>0</v>
      </c>
      <c r="N63" s="42">
        <f>VLOOKUP(C62:C125,September!A:J,4,0)</f>
        <v>0</v>
      </c>
      <c r="O63" s="42">
        <f>VLOOKUP(C62:C125,October!A:J,4,0)</f>
        <v>0</v>
      </c>
      <c r="P63" s="42">
        <f>VLOOKUP(C62:C125,November!A:J,4,0)</f>
        <v>0</v>
      </c>
      <c r="Q63" s="71">
        <f>VLOOKUP(C62:C125,December!A:J,4,0)</f>
        <v>0</v>
      </c>
      <c r="R63" s="94">
        <f>SUM(S63:AD63)</f>
        <v>0</v>
      </c>
      <c r="S63" s="42">
        <f>VLOOKUP(C62:C162,January!A35:J136,5,0)</f>
        <v>0</v>
      </c>
      <c r="T63" s="42">
        <f>VLOOKUP(C62:C125,February!A:J,5,0)</f>
        <v>0</v>
      </c>
      <c r="U63" s="69">
        <f>VLOOKUP(C62:C125,March!A:J,5,0)</f>
        <v>0</v>
      </c>
      <c r="V63" s="42">
        <f>VLOOKUP(C62:C125,April!A:J,5,0)</f>
        <v>0</v>
      </c>
      <c r="W63" s="42">
        <f>VLOOKUP(C62:C125,May!A:J,5,0)</f>
        <v>0</v>
      </c>
      <c r="X63" s="42">
        <f>VLOOKUP(C62:C125,June!A:J,5,0)</f>
        <v>0</v>
      </c>
      <c r="Y63" s="42">
        <f>VLOOKUP(C62:C125,July!A:J,5,0)</f>
        <v>0</v>
      </c>
      <c r="Z63" s="42">
        <f>VLOOKUP(C62:C125,August!A:J,5,0)</f>
        <v>0</v>
      </c>
      <c r="AA63" s="42">
        <f>VLOOKUP(C62:C125,September!A:J,5,0)</f>
        <v>0</v>
      </c>
      <c r="AB63" s="42">
        <f>VLOOKUP(C62:C125,October!A:J,5,0)</f>
        <v>0</v>
      </c>
      <c r="AC63" s="42">
        <f>VLOOKUP(C62:C125,November!A:J,5,0)</f>
        <v>0</v>
      </c>
      <c r="AD63" s="71">
        <f>VLOOKUP(C62:C125,December!A:J,5,0)</f>
        <v>0</v>
      </c>
      <c r="AE63" s="73">
        <f>IFERROR(E63/R63,0)</f>
        <v>0</v>
      </c>
      <c r="AF63" s="94">
        <f>SUM(AG63:AR63)</f>
        <v>0</v>
      </c>
      <c r="AG63" s="42">
        <f>VLOOKUP(C62:C162,January!A35:J136,3,0)</f>
        <v>0</v>
      </c>
      <c r="AH63" s="42">
        <f>VLOOKUP(C62:C125,February!A:J,3,0)</f>
        <v>0</v>
      </c>
      <c r="AI63" s="69">
        <f>VLOOKUP(C62:C125,March!A:J,3,0)</f>
        <v>0</v>
      </c>
      <c r="AJ63" s="42">
        <f>VLOOKUP(C62:C125,April!A:J,3,0)</f>
        <v>0</v>
      </c>
      <c r="AK63" s="42">
        <f>VLOOKUP(C62:C125,May!A:J,3,0)</f>
        <v>0</v>
      </c>
      <c r="AL63" s="42">
        <f>VLOOKUP(C62:C125,June!A:J,3,0)</f>
        <v>0</v>
      </c>
      <c r="AM63" s="42">
        <f>VLOOKUP(C62:C125,July!A:J,3,0)</f>
        <v>0</v>
      </c>
      <c r="AN63" s="42">
        <f>VLOOKUP(C62:C125,August!A:J,3,0)</f>
        <v>0</v>
      </c>
      <c r="AO63" s="42">
        <f>VLOOKUP(C62:C125,September!A:J,3,0)</f>
        <v>0</v>
      </c>
      <c r="AP63" s="42">
        <f>VLOOKUP(C62:C125,October!A:J,3,0)</f>
        <v>0</v>
      </c>
      <c r="AQ63" s="42">
        <f>VLOOKUP(C62:C125,November!A:J,3,0)</f>
        <v>0</v>
      </c>
      <c r="AR63" s="71">
        <f>VLOOKUP(C62:C125,December!A:J,3,0)</f>
        <v>0</v>
      </c>
      <c r="AS63" s="94">
        <f>SUM(AT63:BE63)</f>
        <v>0</v>
      </c>
      <c r="AT63" s="69">
        <f>VLOOKUP(C62:C162,January!A:J,8,0)</f>
        <v>0</v>
      </c>
      <c r="AU63" s="42">
        <f>VLOOKUP(C62:C125,February!A:J,8,0)</f>
        <v>0</v>
      </c>
      <c r="AV63" s="42">
        <f>VLOOKUP(C62:C162,March!A:J,8,0)</f>
        <v>0</v>
      </c>
      <c r="AW63" s="42">
        <f>VLOOKUP(C62:C125,April!A:J,8,0)</f>
        <v>0</v>
      </c>
      <c r="AX63" s="42">
        <f>VLOOKUP(C62:C125,May!A:J,8,0)</f>
        <v>0</v>
      </c>
      <c r="AY63" s="42">
        <f>VLOOKUP(C62:C125,June!A:J,8,0)</f>
        <v>0</v>
      </c>
      <c r="AZ63" s="42">
        <f>VLOOKUP(C62:C125,July!A:J,8,0)</f>
        <v>0</v>
      </c>
      <c r="BA63" s="42">
        <f>VLOOKUP(C62:C125,August!A:J,8,0)</f>
        <v>0</v>
      </c>
      <c r="BB63" s="42">
        <f>VLOOKUP(C62:C125,September!A:J,8,0)</f>
        <v>0</v>
      </c>
      <c r="BC63" s="42">
        <f>VLOOKUP(C62:C125,October!A:J,8,0)</f>
        <v>0</v>
      </c>
      <c r="BD63" s="42">
        <f>VLOOKUP(C62:C125,November!A:J,8,0)</f>
        <v>0</v>
      </c>
      <c r="BE63" s="71">
        <f>VLOOKUP(C62:C125,December!A:J,8,0)</f>
        <v>0</v>
      </c>
      <c r="BF63" s="94">
        <f>SUM(BG63:BR63)</f>
        <v>0</v>
      </c>
      <c r="BG63" s="42">
        <f>VLOOKUP(C63:C125,January!A:J,9,0)</f>
        <v>0</v>
      </c>
      <c r="BH63" s="42">
        <f>VLOOKUP(C63:C125,February!A:J,9,0)</f>
        <v>0</v>
      </c>
      <c r="BI63" s="42">
        <f>VLOOKUP(C62:C125,March!A:J,9,0)</f>
        <v>0</v>
      </c>
      <c r="BJ63" s="42">
        <f>VLOOKUP(C62:C125,April!A:J,9,0)</f>
        <v>0</v>
      </c>
      <c r="BK63" s="42">
        <f>VLOOKUP(C62:C125,May!A:J,9,0)</f>
        <v>0</v>
      </c>
      <c r="BL63" s="42">
        <f>VLOOKUP(C62:C125,June!A:J,9,0)</f>
        <v>0</v>
      </c>
      <c r="BM63" s="42">
        <f>VLOOKUP(C62:C125,July!A:J,9,0)</f>
        <v>0</v>
      </c>
      <c r="BN63" s="42">
        <f>VLOOKUP(C62:C125,August!A:J,9,0)</f>
        <v>0</v>
      </c>
      <c r="BO63" s="42">
        <f>VLOOKUP(C62:C125,September!A:J,9,0)</f>
        <v>0</v>
      </c>
      <c r="BP63" s="42">
        <f>VLOOKUP(C62:C125,October!A:J,9,0)</f>
        <v>0</v>
      </c>
      <c r="BQ63" s="42">
        <f>VLOOKUP(C62:C125,November!A:J,9,0)</f>
        <v>0</v>
      </c>
      <c r="BR63" s="71">
        <f>VLOOKUP(C62:C125,December!A:J,9,0)</f>
        <v>0</v>
      </c>
      <c r="BS63" s="94">
        <f>SUM(BT63:CE63)</f>
        <v>0</v>
      </c>
      <c r="BT63" s="42">
        <f>VLOOKUP(C62:C125,January!A35:J136,10,0)</f>
        <v>0</v>
      </c>
      <c r="BU63" s="42">
        <f>VLOOKUP(C62:C125,February!A:J,10,0)</f>
        <v>0</v>
      </c>
      <c r="BV63" s="42">
        <f>VLOOKUP(C62:C125,March!A:J,10,0)</f>
        <v>0</v>
      </c>
      <c r="BW63" s="42">
        <f>VLOOKUP(C62:C125,April!A:J,10,0)</f>
        <v>0</v>
      </c>
      <c r="BX63" s="42">
        <f>VLOOKUP(C62:C125,May!A:J,10,0)</f>
        <v>0</v>
      </c>
      <c r="BY63" s="42">
        <f>VLOOKUP(C62:C125,June!A:J,10,0)</f>
        <v>0</v>
      </c>
      <c r="BZ63" s="42">
        <f>VLOOKUP(C62:C125,July!A:J,10,0)</f>
        <v>0</v>
      </c>
      <c r="CA63" s="42">
        <f>VLOOKUP(C62:C125,August!A:J,10,0)</f>
        <v>0</v>
      </c>
      <c r="CB63" s="41">
        <f>VLOOKUP(C62:C125,September!A:J,10,0)</f>
        <v>0</v>
      </c>
      <c r="CC63" s="41">
        <f>VLOOKUP(C62:C125,October!A:J,10,0)</f>
        <v>0</v>
      </c>
      <c r="CD63" s="41">
        <f>VLOOKUP(C62:C125,November!A:J,10,0)</f>
        <v>0</v>
      </c>
      <c r="CE63" s="78">
        <f>VLOOKUP(C62:C125,December!A:J,10,0)</f>
        <v>0</v>
      </c>
    </row>
    <row r="64" spans="1:83" s="44" customFormat="1">
      <c r="A64" s="159"/>
      <c r="B64" s="88"/>
      <c r="C64" s="105">
        <v>411</v>
      </c>
      <c r="D64" s="84" t="s">
        <v>89</v>
      </c>
      <c r="E64" s="93">
        <f>SUM(F64:Q64)</f>
        <v>0</v>
      </c>
      <c r="F64" s="45">
        <f>VLOOKUP(C63:C163,January!A37:J138,4,0)</f>
        <v>0</v>
      </c>
      <c r="G64" s="45">
        <f>VLOOKUP(C63:C126,February!A:J,4,0)</f>
        <v>0</v>
      </c>
      <c r="H64" s="45">
        <f>VLOOKUP(C63:C126,March!A:J,4,0)</f>
        <v>0</v>
      </c>
      <c r="I64" s="45">
        <f>VLOOKUP(C63:C126,April!A:J,4,0)</f>
        <v>0</v>
      </c>
      <c r="J64" s="45">
        <f>VLOOKUP(C63:C126,May!A:J,4,0)</f>
        <v>0</v>
      </c>
      <c r="K64" s="45">
        <f>VLOOKUP(C63:C126,June!A:J,4,0)</f>
        <v>0</v>
      </c>
      <c r="L64" s="45">
        <f>VLOOKUP(C63:C126,July!A:J,4,0)</f>
        <v>0</v>
      </c>
      <c r="M64" s="45">
        <f>VLOOKUP(C63:C126,August!A:J,4,0)</f>
        <v>0</v>
      </c>
      <c r="N64" s="45">
        <f>VLOOKUP(C63:C126,September!A:J,4,0)</f>
        <v>0</v>
      </c>
      <c r="O64" s="45">
        <f>VLOOKUP(C63:C126,October!A:J,4,0)</f>
        <v>0</v>
      </c>
      <c r="P64" s="45">
        <f>VLOOKUP(C63:C126,November!A:J,4,0)</f>
        <v>0</v>
      </c>
      <c r="Q64" s="113">
        <f>VLOOKUP(C63:C126,December!A:J,4,0)</f>
        <v>0</v>
      </c>
      <c r="R64" s="93">
        <f>SUM(S64:AD64)</f>
        <v>0</v>
      </c>
      <c r="S64" s="45">
        <f>VLOOKUP(C63:C163,January!A37:J138,5,0)</f>
        <v>0</v>
      </c>
      <c r="T64" s="45">
        <f>VLOOKUP(C63:C126,February!A:J,5,0)</f>
        <v>0</v>
      </c>
      <c r="U64" s="85">
        <f>VLOOKUP(C63:C126,March!A:J,5,0)</f>
        <v>0</v>
      </c>
      <c r="V64" s="45">
        <f>VLOOKUP(C63:C126,April!A:J,5,0)</f>
        <v>0</v>
      </c>
      <c r="W64" s="45">
        <f>VLOOKUP(C63:C126,May!A:J,5,0)</f>
        <v>0</v>
      </c>
      <c r="X64" s="45">
        <f>VLOOKUP(C63:C126,June!A:J,5,0)</f>
        <v>0</v>
      </c>
      <c r="Y64" s="45">
        <f>VLOOKUP(C63:C126,July!A:J,5,0)</f>
        <v>0</v>
      </c>
      <c r="Z64" s="45">
        <f>VLOOKUP(C63:C126,August!A:J,5,0)</f>
        <v>0</v>
      </c>
      <c r="AA64" s="45">
        <f>VLOOKUP(C63:C126,September!A:J,5,0)</f>
        <v>0</v>
      </c>
      <c r="AB64" s="45">
        <f>VLOOKUP(C63:C126,October!A:J,5,0)</f>
        <v>0</v>
      </c>
      <c r="AC64" s="45">
        <f>VLOOKUP(C63:C126,November!A:J,5,0)</f>
        <v>0</v>
      </c>
      <c r="AD64" s="113">
        <f>VLOOKUP(C63:C126,December!A:J,5,0)</f>
        <v>0</v>
      </c>
      <c r="AE64" s="86">
        <f>IFERROR(E64/R64,0)</f>
        <v>0</v>
      </c>
      <c r="AF64" s="93">
        <f>SUM(AG64:AR64)</f>
        <v>0</v>
      </c>
      <c r="AG64" s="45">
        <f>VLOOKUP(C63:C163,January!A37:J138,3,0)</f>
        <v>0</v>
      </c>
      <c r="AH64" s="45">
        <f>VLOOKUP(C63:C126,February!A:J,3,0)</f>
        <v>0</v>
      </c>
      <c r="AI64" s="85">
        <f>VLOOKUP(C63:C126,March!A:J,3,0)</f>
        <v>0</v>
      </c>
      <c r="AJ64" s="45">
        <f>VLOOKUP(C63:C126,April!A:J,3,0)</f>
        <v>0</v>
      </c>
      <c r="AK64" s="45">
        <f>VLOOKUP(C63:C126,May!A:J,3,0)</f>
        <v>0</v>
      </c>
      <c r="AL64" s="45">
        <f>VLOOKUP(C63:C126,June!A:J,3,0)</f>
        <v>0</v>
      </c>
      <c r="AM64" s="45">
        <f>VLOOKUP(C63:C126,July!A:J,3,0)</f>
        <v>0</v>
      </c>
      <c r="AN64" s="45">
        <f>VLOOKUP(C63:C126,August!A:J,3,0)</f>
        <v>0</v>
      </c>
      <c r="AO64" s="45">
        <f>VLOOKUP(C63:C126,September!A:J,3,0)</f>
        <v>0</v>
      </c>
      <c r="AP64" s="45">
        <f>VLOOKUP(C63:C126,October!A:J,3,0)</f>
        <v>0</v>
      </c>
      <c r="AQ64" s="45">
        <f>VLOOKUP(C63:C126,November!A:J,3,0)</f>
        <v>0</v>
      </c>
      <c r="AR64" s="113">
        <f>VLOOKUP(C63:C126,December!A:J,3,0)</f>
        <v>0</v>
      </c>
      <c r="AS64" s="93">
        <f>SUM(AT64:BE64)</f>
        <v>0</v>
      </c>
      <c r="AT64" s="85">
        <f>VLOOKUP(C63:C163,January!A:J,8,0)</f>
        <v>0</v>
      </c>
      <c r="AU64" s="45">
        <f>VLOOKUP(C63:C126,February!A:J,8,0)</f>
        <v>0</v>
      </c>
      <c r="AV64" s="45">
        <f>VLOOKUP(C63:C163,March!A:J,8,0)</f>
        <v>0</v>
      </c>
      <c r="AW64" s="45">
        <f>VLOOKUP(C63:C126,April!A:J,8,0)</f>
        <v>0</v>
      </c>
      <c r="AX64" s="45">
        <f>VLOOKUP(C63:C126,May!A:J,8,0)</f>
        <v>0</v>
      </c>
      <c r="AY64" s="45">
        <f>VLOOKUP(C63:C126,June!A:J,8,0)</f>
        <v>0</v>
      </c>
      <c r="AZ64" s="45">
        <f>VLOOKUP(C63:C126,July!A:J,8,0)</f>
        <v>0</v>
      </c>
      <c r="BA64" s="45">
        <f>VLOOKUP(C63:C126,August!A:J,8,0)</f>
        <v>0</v>
      </c>
      <c r="BB64" s="45">
        <f>VLOOKUP(C63:C126,September!A:J,8,0)</f>
        <v>0</v>
      </c>
      <c r="BC64" s="45">
        <f>VLOOKUP(C63:C126,October!A:J,8,0)</f>
        <v>0</v>
      </c>
      <c r="BD64" s="45">
        <f>VLOOKUP(C63:C126,November!A:J,8,0)</f>
        <v>0</v>
      </c>
      <c r="BE64" s="113">
        <f>VLOOKUP(C63:C126,December!A:J,8,0)</f>
        <v>0</v>
      </c>
      <c r="BF64" s="93">
        <f>SUM(BG64:BR64)</f>
        <v>0</v>
      </c>
      <c r="BG64" s="45">
        <f>VLOOKUP(C64:C126,January!A:J,9,0)</f>
        <v>0</v>
      </c>
      <c r="BH64" s="45">
        <f>VLOOKUP(C64:C126,February!A:J,9,0)</f>
        <v>0</v>
      </c>
      <c r="BI64" s="45">
        <f>VLOOKUP(C63:C126,March!A:J,9,0)</f>
        <v>0</v>
      </c>
      <c r="BJ64" s="45">
        <f>VLOOKUP(C63:C126,April!A:J,9,0)</f>
        <v>0</v>
      </c>
      <c r="BK64" s="45">
        <f>VLOOKUP(C63:C126,May!A:J,9,0)</f>
        <v>0</v>
      </c>
      <c r="BL64" s="45">
        <f>VLOOKUP(C63:C126,June!A:J,9,0)</f>
        <v>0</v>
      </c>
      <c r="BM64" s="45">
        <f>VLOOKUP(C63:C126,July!A:J,9,0)</f>
        <v>0</v>
      </c>
      <c r="BN64" s="45">
        <f>VLOOKUP(C63:C126,August!A:J,9,0)</f>
        <v>0</v>
      </c>
      <c r="BO64" s="45">
        <f>VLOOKUP(C63:C126,September!A:J,9,0)</f>
        <v>0</v>
      </c>
      <c r="BP64" s="45">
        <f>VLOOKUP(C63:C126,October!A:J,9,0)</f>
        <v>0</v>
      </c>
      <c r="BQ64" s="45">
        <f>VLOOKUP(C63:C126,November!A:J,9,0)</f>
        <v>0</v>
      </c>
      <c r="BR64" s="113">
        <f>VLOOKUP(C63:C126,December!A:J,9,0)</f>
        <v>0</v>
      </c>
      <c r="BS64" s="93">
        <f>SUM(BT64:CE64)</f>
        <v>0</v>
      </c>
      <c r="BT64" s="45">
        <f>VLOOKUP(C63:C126,January!A37:J138,10,0)</f>
        <v>0</v>
      </c>
      <c r="BU64" s="45">
        <f>VLOOKUP(C63:C126,February!A:J,10,0)</f>
        <v>0</v>
      </c>
      <c r="BV64" s="45">
        <f>VLOOKUP(C63:C126,March!A:J,10,0)</f>
        <v>0</v>
      </c>
      <c r="BW64" s="45">
        <f>VLOOKUP(C63:C126,April!A:J,10,0)</f>
        <v>0</v>
      </c>
      <c r="BX64" s="45">
        <f>VLOOKUP(C63:C126,May!A:J,10,0)</f>
        <v>0</v>
      </c>
      <c r="BY64" s="45">
        <f>VLOOKUP(C63:C126,June!A:J,10,0)</f>
        <v>0</v>
      </c>
      <c r="BZ64" s="45">
        <f>VLOOKUP(C63:C126,July!A:J,10,0)</f>
        <v>0</v>
      </c>
      <c r="CA64" s="45">
        <f>VLOOKUP(C63:C126,August!A:J,10,0)</f>
        <v>0</v>
      </c>
      <c r="CB64" s="136">
        <f>VLOOKUP(C63:C126,September!A:J,10,0)</f>
        <v>0</v>
      </c>
      <c r="CC64" s="136">
        <f>VLOOKUP(C63:C126,October!A:J,10,0)</f>
        <v>0</v>
      </c>
      <c r="CD64" s="136">
        <f>VLOOKUP(C63:C126,November!A:J,10,0)</f>
        <v>0</v>
      </c>
      <c r="CE64" s="79">
        <f>VLOOKUP(C63:C126,December!A:J,10,0)</f>
        <v>0</v>
      </c>
    </row>
    <row r="65" spans="1:860" s="135" customFormat="1">
      <c r="A65" s="159"/>
      <c r="B65" s="161"/>
      <c r="C65" s="104">
        <v>464</v>
      </c>
      <c r="D65" s="154" t="s">
        <v>90</v>
      </c>
      <c r="E65" s="94">
        <f>SUM(F65:Q65)</f>
        <v>0</v>
      </c>
      <c r="F65" s="42">
        <f>VLOOKUP(C64:C164,January!A39:J140,4,0)</f>
        <v>0</v>
      </c>
      <c r="G65" s="42">
        <f>VLOOKUP(C64:C127,February!A:J,4,0)</f>
        <v>0</v>
      </c>
      <c r="H65" s="42">
        <f>VLOOKUP(C64:C127,March!A:J,4,0)</f>
        <v>0</v>
      </c>
      <c r="I65" s="42">
        <f>VLOOKUP(C64:C127,April!A:J,4,0)</f>
        <v>0</v>
      </c>
      <c r="J65" s="42">
        <f>VLOOKUP(C64:C127,May!A:J,4,0)</f>
        <v>0</v>
      </c>
      <c r="K65" s="42">
        <f>VLOOKUP(C64:C127,June!A:J,4,0)</f>
        <v>0</v>
      </c>
      <c r="L65" s="42">
        <f>VLOOKUP(C64:C127,July!A:J,4,0)</f>
        <v>0</v>
      </c>
      <c r="M65" s="42">
        <f>VLOOKUP(C64:C127,August!A:J,4,0)</f>
        <v>0</v>
      </c>
      <c r="N65" s="42">
        <f>VLOOKUP(C64:C127,September!A:J,4,0)</f>
        <v>0</v>
      </c>
      <c r="O65" s="42">
        <f>VLOOKUP(C64:C127,October!A:J,4,0)</f>
        <v>0</v>
      </c>
      <c r="P65" s="42">
        <f>VLOOKUP(C64:C127,November!A:J,4,0)</f>
        <v>0</v>
      </c>
      <c r="Q65" s="71">
        <f>VLOOKUP(C64:C127,December!A:J,4,0)</f>
        <v>0</v>
      </c>
      <c r="R65" s="133">
        <f>SUM(S65:AD65)</f>
        <v>0</v>
      </c>
      <c r="S65" s="42">
        <f>VLOOKUP(C64:C164,January!A39:J140,5,0)</f>
        <v>0</v>
      </c>
      <c r="T65" s="42">
        <f>VLOOKUP(C64:C127,February!A:J,5,0)</f>
        <v>0</v>
      </c>
      <c r="U65" s="69">
        <f>VLOOKUP(C64:C127,March!A:J,5,0)</f>
        <v>0</v>
      </c>
      <c r="V65" s="42">
        <f>VLOOKUP(C64:C127,April!A:J,5,0)</f>
        <v>0</v>
      </c>
      <c r="W65" s="42">
        <f>VLOOKUP(C64:C127,May!A:J,5,0)</f>
        <v>0</v>
      </c>
      <c r="X65" s="42">
        <f>VLOOKUP(C64:C127,June!A:J,5,0)</f>
        <v>0</v>
      </c>
      <c r="Y65" s="42">
        <f>VLOOKUP(C64:C127,July!A:J,5,0)</f>
        <v>0</v>
      </c>
      <c r="Z65" s="42">
        <f>VLOOKUP(C64:C127,August!A:J,5,0)</f>
        <v>0</v>
      </c>
      <c r="AA65" s="42">
        <f>VLOOKUP(C64:C127,September!A:J,5,0)</f>
        <v>0</v>
      </c>
      <c r="AB65" s="42">
        <f>VLOOKUP(C64:C127,October!A:J,5,0)</f>
        <v>0</v>
      </c>
      <c r="AC65" s="42">
        <f>VLOOKUP(C64:C127,November!A:J,5,0)</f>
        <v>0</v>
      </c>
      <c r="AD65" s="71">
        <f>VLOOKUP(C64:C127,December!A:J,5,0)</f>
        <v>0</v>
      </c>
      <c r="AE65" s="155">
        <f>IFERROR(E65/R65,0)</f>
        <v>0</v>
      </c>
      <c r="AF65" s="133">
        <f>SUM(AG65:AR65)</f>
        <v>0</v>
      </c>
      <c r="AG65" s="42">
        <f>VLOOKUP(C64:C164,January!A39:J140,3,0)</f>
        <v>0</v>
      </c>
      <c r="AH65" s="42">
        <f>VLOOKUP(C64:C127,February!A:J,3,0)</f>
        <v>0</v>
      </c>
      <c r="AI65" s="69">
        <f>VLOOKUP(C64:C127,March!A:J,3,0)</f>
        <v>0</v>
      </c>
      <c r="AJ65" s="42">
        <f>VLOOKUP(C64:C127,April!A:J,3,0)</f>
        <v>0</v>
      </c>
      <c r="AK65" s="42">
        <f>VLOOKUP(C64:C127,May!A:J,3,0)</f>
        <v>0</v>
      </c>
      <c r="AL65" s="42">
        <f>VLOOKUP(C64:C127,June!A:J,3,0)</f>
        <v>0</v>
      </c>
      <c r="AM65" s="42">
        <f>VLOOKUP(C64:C127,July!A:J,3,0)</f>
        <v>0</v>
      </c>
      <c r="AN65" s="42">
        <f>VLOOKUP(C64:C127,August!A:J,3,0)</f>
        <v>0</v>
      </c>
      <c r="AO65" s="42">
        <f>VLOOKUP(C64:C127,September!A:J,3,0)</f>
        <v>0</v>
      </c>
      <c r="AP65" s="42">
        <f>VLOOKUP(C64:C127,October!A:J,3,0)</f>
        <v>0</v>
      </c>
      <c r="AQ65" s="42">
        <f>VLOOKUP(C64:C127,November!A:J,3,0)</f>
        <v>0</v>
      </c>
      <c r="AR65" s="71">
        <f>VLOOKUP(C64:C127,December!A:J,3,0)</f>
        <v>0</v>
      </c>
      <c r="AS65" s="133">
        <f>SUM(AT65:BE65)</f>
        <v>0</v>
      </c>
      <c r="AT65" s="134">
        <f>VLOOKUP(C64:C164,January!A:J,8,0)</f>
        <v>0</v>
      </c>
      <c r="AU65" s="42">
        <f>VLOOKUP(C64:C127,February!A:J,8,0)</f>
        <v>0</v>
      </c>
      <c r="AV65" s="42">
        <f>VLOOKUP(C64:C164,March!A:J,8,0)</f>
        <v>0</v>
      </c>
      <c r="AW65" s="42">
        <f>VLOOKUP(C64:C127,April!A:J,8,0)</f>
        <v>0</v>
      </c>
      <c r="AX65" s="42">
        <f>VLOOKUP(C64:C127,May!A:J,8,0)</f>
        <v>0</v>
      </c>
      <c r="AY65" s="42">
        <f>VLOOKUP(C64:C127,June!A:J,8,0)</f>
        <v>0</v>
      </c>
      <c r="AZ65" s="42">
        <f>VLOOKUP(C64:C127,July!A:J,8,0)</f>
        <v>0</v>
      </c>
      <c r="BA65" s="42">
        <f>VLOOKUP(C64:C127,August!A:J,8,0)</f>
        <v>0</v>
      </c>
      <c r="BB65" s="42">
        <f>VLOOKUP(C64:C127,September!A:J,8,0)</f>
        <v>0</v>
      </c>
      <c r="BC65" s="42">
        <f>VLOOKUP(C64:C127,October!A:J,8,0)</f>
        <v>0</v>
      </c>
      <c r="BD65" s="42">
        <f>VLOOKUP(C64:C127,November!A:J,8,0)</f>
        <v>0</v>
      </c>
      <c r="BE65" s="71">
        <f>VLOOKUP(C64:C127,December!A:J,8,0)</f>
        <v>0</v>
      </c>
      <c r="BF65" s="94">
        <f>SUM(BG65:BR65)</f>
        <v>0</v>
      </c>
      <c r="BG65" s="42">
        <f>VLOOKUP(C65:C127,January!A:J,9,0)</f>
        <v>0</v>
      </c>
      <c r="BH65" s="42">
        <f>VLOOKUP(C65:C127,February!A:J,9,0)</f>
        <v>0</v>
      </c>
      <c r="BI65" s="42">
        <f>VLOOKUP(C64:C127,March!A:J,9,0)</f>
        <v>0</v>
      </c>
      <c r="BJ65" s="42">
        <f>VLOOKUP(C64:C127,April!A:J,9,0)</f>
        <v>0</v>
      </c>
      <c r="BK65" s="42">
        <f>VLOOKUP(C64:C127,May!A:J,9,0)</f>
        <v>0</v>
      </c>
      <c r="BL65" s="42">
        <f>VLOOKUP(C64:C127,June!A:J,9,0)</f>
        <v>0</v>
      </c>
      <c r="BM65" s="42">
        <f>VLOOKUP(C64:C127,July!A:J,9,0)</f>
        <v>0</v>
      </c>
      <c r="BN65" s="42">
        <f>VLOOKUP(C64:C127,August!A:J,9,0)</f>
        <v>0</v>
      </c>
      <c r="BO65" s="42">
        <f>VLOOKUP(C64:C127,September!A:J,9,0)</f>
        <v>0</v>
      </c>
      <c r="BP65" s="42">
        <f>VLOOKUP(C64:C127,October!A:J,9,0)</f>
        <v>0</v>
      </c>
      <c r="BQ65" s="42">
        <f>VLOOKUP(C64:C127,November!A:J,9,0)</f>
        <v>0</v>
      </c>
      <c r="BR65" s="71">
        <f>VLOOKUP(C64:C127,December!A:J,9,0)</f>
        <v>0</v>
      </c>
      <c r="BS65" s="94">
        <f>SUM(BT65:CE65)</f>
        <v>0</v>
      </c>
      <c r="BT65" s="42">
        <f>VLOOKUP(C64:C127,January!A39:J140,10,0)</f>
        <v>0</v>
      </c>
      <c r="BU65" s="42">
        <f>VLOOKUP(C64:C127,February!A:J,10,0)</f>
        <v>0</v>
      </c>
      <c r="BV65" s="42">
        <f>VLOOKUP(C64:C127,March!A:J,10,0)</f>
        <v>0</v>
      </c>
      <c r="BW65" s="42">
        <f>VLOOKUP(C64:C127,April!A:J,10,0)</f>
        <v>0</v>
      </c>
      <c r="BX65" s="42">
        <f>VLOOKUP(C64:C127,May!A:J,10,0)</f>
        <v>0</v>
      </c>
      <c r="BY65" s="42">
        <f>VLOOKUP(C64:C127,June!A:J,10,0)</f>
        <v>0</v>
      </c>
      <c r="BZ65" s="42">
        <f>VLOOKUP(C64:C127,July!A:J,10,0)</f>
        <v>0</v>
      </c>
      <c r="CA65" s="42">
        <f>VLOOKUP(C64:C127,August!A:J,10,0)</f>
        <v>0</v>
      </c>
      <c r="CB65" s="41">
        <f>VLOOKUP(C64:C127,September!A:J,10,0)</f>
        <v>0</v>
      </c>
      <c r="CC65" s="41">
        <f>VLOOKUP(C64:C127,October!A:J,10,0)</f>
        <v>0</v>
      </c>
      <c r="CD65" s="41">
        <f>VLOOKUP(C64:C127,November!A:J,10,0)</f>
        <v>0</v>
      </c>
      <c r="CE65" s="78">
        <f>VLOOKUP(C64:C127,December!A:J,10,0)</f>
        <v>0</v>
      </c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101"/>
      <c r="GP65" s="101"/>
      <c r="GQ65" s="101"/>
      <c r="GR65" s="101"/>
      <c r="GS65" s="101"/>
      <c r="GT65" s="101"/>
      <c r="GU65" s="101"/>
      <c r="GV65" s="101"/>
      <c r="GW65" s="101"/>
      <c r="GX65" s="101"/>
      <c r="GY65" s="101"/>
      <c r="GZ65" s="101"/>
      <c r="HA65" s="101"/>
      <c r="HB65" s="101"/>
      <c r="HC65" s="101"/>
      <c r="HD65" s="101"/>
      <c r="HE65" s="101"/>
      <c r="HF65" s="101"/>
      <c r="HG65" s="101"/>
      <c r="HH65" s="101"/>
      <c r="HI65" s="101"/>
      <c r="HJ65" s="101"/>
      <c r="HK65" s="101"/>
      <c r="HL65" s="101"/>
      <c r="HM65" s="101"/>
      <c r="HN65" s="101"/>
      <c r="HO65" s="101"/>
      <c r="HP65" s="101"/>
      <c r="HQ65" s="101"/>
      <c r="HR65" s="101"/>
      <c r="HS65" s="101"/>
      <c r="HT65" s="101"/>
      <c r="HU65" s="101"/>
      <c r="HV65" s="101"/>
      <c r="HW65" s="101"/>
      <c r="HX65" s="101"/>
      <c r="HY65" s="101"/>
      <c r="HZ65" s="101"/>
      <c r="IA65" s="101"/>
      <c r="IB65" s="101"/>
      <c r="IC65" s="101"/>
      <c r="ID65" s="101"/>
      <c r="IE65" s="101"/>
      <c r="IF65" s="101"/>
      <c r="IG65" s="101"/>
      <c r="IH65" s="101"/>
      <c r="II65" s="101"/>
      <c r="IJ65" s="101"/>
      <c r="IK65" s="101"/>
      <c r="IL65" s="101"/>
      <c r="IM65" s="101"/>
      <c r="IN65" s="101"/>
      <c r="IO65" s="101"/>
      <c r="IP65" s="101"/>
      <c r="IQ65" s="101"/>
      <c r="IR65" s="101"/>
      <c r="IS65" s="101"/>
      <c r="IT65" s="101"/>
      <c r="IU65" s="101"/>
      <c r="IV65" s="101"/>
      <c r="IW65" s="101"/>
      <c r="IX65" s="101"/>
      <c r="IY65" s="101"/>
      <c r="IZ65" s="101"/>
      <c r="JA65" s="101"/>
      <c r="JB65" s="101"/>
      <c r="JC65" s="101"/>
      <c r="JD65" s="101"/>
      <c r="JE65" s="101"/>
      <c r="JF65" s="101"/>
      <c r="JG65" s="101"/>
      <c r="JH65" s="101"/>
      <c r="JI65" s="101"/>
      <c r="JJ65" s="101"/>
      <c r="JK65" s="101"/>
      <c r="JL65" s="101"/>
      <c r="JM65" s="101"/>
      <c r="JN65" s="101"/>
      <c r="JO65" s="101"/>
      <c r="JP65" s="101"/>
      <c r="JQ65" s="101"/>
      <c r="JR65" s="101"/>
      <c r="JS65" s="101"/>
      <c r="JT65" s="101"/>
      <c r="JU65" s="101"/>
      <c r="JV65" s="101"/>
      <c r="JW65" s="101"/>
      <c r="JX65" s="101"/>
      <c r="JY65" s="101"/>
      <c r="JZ65" s="101"/>
      <c r="KA65" s="101"/>
      <c r="KB65" s="101"/>
      <c r="KC65" s="101"/>
      <c r="KD65" s="101"/>
      <c r="KE65" s="101"/>
      <c r="KF65" s="101"/>
      <c r="KG65" s="101"/>
      <c r="KH65" s="101"/>
      <c r="KI65" s="101"/>
      <c r="KJ65" s="101"/>
      <c r="KK65" s="101"/>
      <c r="KL65" s="101"/>
      <c r="KM65" s="101"/>
      <c r="KN65" s="101"/>
      <c r="KO65" s="101"/>
      <c r="KP65" s="101"/>
      <c r="KQ65" s="101"/>
      <c r="KR65" s="101"/>
      <c r="KS65" s="101"/>
      <c r="KT65" s="101"/>
      <c r="KU65" s="101"/>
      <c r="KV65" s="101"/>
      <c r="KW65" s="101"/>
      <c r="KX65" s="101"/>
      <c r="KY65" s="101"/>
      <c r="KZ65" s="101"/>
      <c r="LA65" s="101"/>
      <c r="LB65" s="101"/>
      <c r="LC65" s="101"/>
      <c r="LD65" s="101"/>
      <c r="LE65" s="101"/>
      <c r="LF65" s="101"/>
      <c r="LG65" s="101"/>
      <c r="LH65" s="101"/>
      <c r="LI65" s="101"/>
      <c r="LJ65" s="101"/>
      <c r="LK65" s="101"/>
      <c r="LL65" s="101"/>
      <c r="LM65" s="101"/>
      <c r="LN65" s="101"/>
      <c r="LO65" s="101"/>
      <c r="LP65" s="101"/>
      <c r="LQ65" s="101"/>
      <c r="LR65" s="101"/>
      <c r="LS65" s="101"/>
      <c r="LT65" s="101"/>
      <c r="LU65" s="101"/>
      <c r="LV65" s="101"/>
      <c r="LW65" s="101"/>
      <c r="LX65" s="101"/>
      <c r="LY65" s="101"/>
      <c r="LZ65" s="101"/>
      <c r="MA65" s="101"/>
      <c r="MB65" s="101"/>
      <c r="MC65" s="101"/>
      <c r="MD65" s="101"/>
      <c r="ME65" s="101"/>
      <c r="MF65" s="101"/>
      <c r="MG65" s="101"/>
      <c r="MH65" s="101"/>
      <c r="MI65" s="101"/>
      <c r="MJ65" s="101"/>
      <c r="MK65" s="101"/>
      <c r="ML65" s="101"/>
      <c r="MM65" s="101"/>
      <c r="MN65" s="101"/>
      <c r="MO65" s="101"/>
      <c r="MP65" s="101"/>
      <c r="MQ65" s="101"/>
      <c r="MR65" s="101"/>
      <c r="MS65" s="101"/>
      <c r="MT65" s="101"/>
      <c r="MU65" s="101"/>
      <c r="MV65" s="101"/>
      <c r="MW65" s="101"/>
      <c r="MX65" s="101"/>
      <c r="MY65" s="101"/>
      <c r="MZ65" s="101"/>
      <c r="NA65" s="101"/>
      <c r="NB65" s="101"/>
      <c r="NC65" s="101"/>
      <c r="ND65" s="101"/>
      <c r="NE65" s="101"/>
      <c r="NF65" s="101"/>
      <c r="NG65" s="101"/>
      <c r="NH65" s="101"/>
      <c r="NI65" s="101"/>
      <c r="NJ65" s="101"/>
      <c r="NK65" s="101"/>
      <c r="NL65" s="101"/>
      <c r="NM65" s="101"/>
      <c r="NN65" s="101"/>
      <c r="NO65" s="101"/>
      <c r="NP65" s="101"/>
      <c r="NQ65" s="101"/>
      <c r="NR65" s="101"/>
      <c r="NS65" s="101"/>
      <c r="NT65" s="101"/>
      <c r="NU65" s="101"/>
      <c r="NV65" s="101"/>
      <c r="NW65" s="101"/>
      <c r="NX65" s="101"/>
      <c r="NY65" s="101"/>
      <c r="NZ65" s="101"/>
      <c r="OA65" s="101"/>
      <c r="OB65" s="101"/>
      <c r="OC65" s="101"/>
      <c r="OD65" s="101"/>
      <c r="OE65" s="101"/>
      <c r="OF65" s="101"/>
      <c r="OG65" s="101"/>
      <c r="OH65" s="101"/>
      <c r="OI65" s="101"/>
      <c r="OJ65" s="101"/>
      <c r="OK65" s="101"/>
      <c r="OL65" s="101"/>
      <c r="OM65" s="101"/>
      <c r="ON65" s="101"/>
      <c r="OO65" s="101"/>
      <c r="OP65" s="101"/>
      <c r="OQ65" s="101"/>
      <c r="OR65" s="101"/>
      <c r="OS65" s="101"/>
      <c r="OT65" s="101"/>
      <c r="OU65" s="101"/>
      <c r="OV65" s="101"/>
      <c r="OW65" s="101"/>
      <c r="OX65" s="101"/>
      <c r="OY65" s="101"/>
      <c r="OZ65" s="101"/>
      <c r="PA65" s="101"/>
      <c r="PB65" s="101"/>
      <c r="PC65" s="101"/>
      <c r="PD65" s="101"/>
      <c r="PE65" s="101"/>
      <c r="PF65" s="101"/>
      <c r="PG65" s="101"/>
      <c r="PH65" s="101"/>
      <c r="PI65" s="101"/>
      <c r="PJ65" s="101"/>
      <c r="PK65" s="101"/>
      <c r="PL65" s="101"/>
      <c r="PM65" s="101"/>
      <c r="PN65" s="101"/>
      <c r="PO65" s="101"/>
      <c r="PP65" s="101"/>
      <c r="PQ65" s="101"/>
      <c r="PR65" s="101"/>
      <c r="PS65" s="101"/>
      <c r="PT65" s="101"/>
      <c r="PU65" s="101"/>
      <c r="PV65" s="101"/>
      <c r="PW65" s="101"/>
      <c r="PX65" s="101"/>
      <c r="PY65" s="101"/>
      <c r="PZ65" s="101"/>
      <c r="QA65" s="101"/>
      <c r="QB65" s="101"/>
      <c r="QC65" s="101"/>
      <c r="QD65" s="101"/>
      <c r="QE65" s="101"/>
      <c r="QF65" s="101"/>
      <c r="QG65" s="101"/>
      <c r="QH65" s="101"/>
      <c r="QI65" s="101"/>
      <c r="QJ65" s="101"/>
      <c r="QK65" s="101"/>
      <c r="QL65" s="101"/>
      <c r="QM65" s="101"/>
      <c r="QN65" s="101"/>
      <c r="QO65" s="101"/>
      <c r="QP65" s="101"/>
      <c r="QQ65" s="101"/>
      <c r="QR65" s="101"/>
      <c r="QS65" s="101"/>
      <c r="QT65" s="101"/>
      <c r="QU65" s="101"/>
      <c r="QV65" s="101"/>
      <c r="QW65" s="101"/>
      <c r="QX65" s="101"/>
      <c r="QY65" s="101"/>
      <c r="QZ65" s="101"/>
      <c r="RA65" s="101"/>
      <c r="RB65" s="101"/>
      <c r="RC65" s="101"/>
      <c r="RD65" s="101"/>
      <c r="RE65" s="101"/>
      <c r="RF65" s="101"/>
      <c r="RG65" s="101"/>
      <c r="RH65" s="101"/>
      <c r="RI65" s="101"/>
      <c r="RJ65" s="101"/>
      <c r="RK65" s="101"/>
      <c r="RL65" s="101"/>
      <c r="RM65" s="101"/>
      <c r="RN65" s="101"/>
      <c r="RO65" s="101"/>
      <c r="RP65" s="101"/>
      <c r="RQ65" s="101"/>
      <c r="RR65" s="101"/>
      <c r="RS65" s="101"/>
      <c r="RT65" s="101"/>
      <c r="RU65" s="101"/>
      <c r="RV65" s="101"/>
      <c r="RW65" s="101"/>
      <c r="RX65" s="101"/>
      <c r="RY65" s="101"/>
      <c r="RZ65" s="101"/>
      <c r="SA65" s="101"/>
      <c r="SB65" s="101"/>
      <c r="SC65" s="101"/>
      <c r="SD65" s="101"/>
      <c r="SE65" s="101"/>
      <c r="SF65" s="101"/>
      <c r="SG65" s="101"/>
      <c r="SH65" s="101"/>
      <c r="SI65" s="101"/>
      <c r="SJ65" s="101"/>
      <c r="SK65" s="101"/>
      <c r="SL65" s="101"/>
      <c r="SM65" s="101"/>
      <c r="SN65" s="101"/>
      <c r="SO65" s="101"/>
      <c r="SP65" s="101"/>
      <c r="SQ65" s="101"/>
      <c r="SR65" s="101"/>
      <c r="SS65" s="101"/>
      <c r="ST65" s="101"/>
      <c r="SU65" s="101"/>
      <c r="SV65" s="101"/>
      <c r="SW65" s="101"/>
      <c r="SX65" s="101"/>
      <c r="SY65" s="101"/>
      <c r="SZ65" s="101"/>
      <c r="TA65" s="101"/>
      <c r="TB65" s="101"/>
      <c r="TC65" s="101"/>
      <c r="TD65" s="101"/>
      <c r="TE65" s="101"/>
      <c r="TF65" s="101"/>
      <c r="TG65" s="101"/>
      <c r="TH65" s="101"/>
      <c r="TI65" s="101"/>
      <c r="TJ65" s="101"/>
      <c r="TK65" s="101"/>
      <c r="TL65" s="101"/>
      <c r="TM65" s="101"/>
      <c r="TN65" s="101"/>
      <c r="TO65" s="101"/>
      <c r="TP65" s="101"/>
      <c r="TQ65" s="101"/>
      <c r="TR65" s="101"/>
      <c r="TS65" s="101"/>
      <c r="TT65" s="101"/>
      <c r="TU65" s="101"/>
      <c r="TV65" s="101"/>
      <c r="TW65" s="101"/>
      <c r="TX65" s="101"/>
      <c r="TY65" s="101"/>
      <c r="TZ65" s="101"/>
      <c r="UA65" s="101"/>
      <c r="UB65" s="101"/>
      <c r="UC65" s="101"/>
      <c r="UD65" s="101"/>
      <c r="UE65" s="101"/>
      <c r="UF65" s="101"/>
      <c r="UG65" s="101"/>
      <c r="UH65" s="101"/>
      <c r="UI65" s="101"/>
      <c r="UJ65" s="101"/>
      <c r="UK65" s="101"/>
      <c r="UL65" s="101"/>
      <c r="UM65" s="101"/>
      <c r="UN65" s="101"/>
      <c r="UO65" s="101"/>
      <c r="UP65" s="101"/>
      <c r="UQ65" s="101"/>
      <c r="UR65" s="101"/>
      <c r="US65" s="101"/>
      <c r="UT65" s="101"/>
      <c r="UU65" s="101"/>
      <c r="UV65" s="101"/>
      <c r="UW65" s="101"/>
      <c r="UX65" s="101"/>
      <c r="UY65" s="101"/>
      <c r="UZ65" s="101"/>
      <c r="VA65" s="101"/>
      <c r="VB65" s="101"/>
      <c r="VC65" s="101"/>
      <c r="VD65" s="101"/>
      <c r="VE65" s="101"/>
      <c r="VF65" s="101"/>
      <c r="VG65" s="101"/>
      <c r="VH65" s="101"/>
      <c r="VI65" s="101"/>
      <c r="VJ65" s="101"/>
      <c r="VK65" s="101"/>
      <c r="VL65" s="101"/>
      <c r="VM65" s="101"/>
      <c r="VN65" s="101"/>
      <c r="VO65" s="101"/>
      <c r="VP65" s="101"/>
      <c r="VQ65" s="101"/>
      <c r="VR65" s="101"/>
      <c r="VS65" s="101"/>
      <c r="VT65" s="101"/>
      <c r="VU65" s="101"/>
      <c r="VV65" s="101"/>
      <c r="VW65" s="101"/>
      <c r="VX65" s="101"/>
      <c r="VY65" s="101"/>
      <c r="VZ65" s="101"/>
      <c r="WA65" s="101"/>
      <c r="WB65" s="101"/>
      <c r="WC65" s="101"/>
      <c r="WD65" s="101"/>
      <c r="WE65" s="101"/>
      <c r="WF65" s="101"/>
      <c r="WG65" s="101"/>
      <c r="WH65" s="101"/>
      <c r="WI65" s="101"/>
      <c r="WJ65" s="101"/>
      <c r="WK65" s="101"/>
      <c r="WL65" s="101"/>
      <c r="WM65" s="101"/>
      <c r="WN65" s="101"/>
      <c r="WO65" s="101"/>
      <c r="WP65" s="101"/>
      <c r="WQ65" s="101"/>
      <c r="WR65" s="101"/>
      <c r="WS65" s="101"/>
      <c r="WT65" s="101"/>
      <c r="WU65" s="101"/>
      <c r="WV65" s="101"/>
      <c r="WW65" s="101"/>
      <c r="WX65" s="101"/>
      <c r="WY65" s="101"/>
      <c r="WZ65" s="101"/>
      <c r="XA65" s="101"/>
      <c r="XB65" s="101"/>
      <c r="XC65" s="101"/>
      <c r="XD65" s="101"/>
      <c r="XE65" s="101"/>
      <c r="XF65" s="101"/>
      <c r="XG65" s="101"/>
      <c r="XH65" s="101"/>
      <c r="XI65" s="101"/>
      <c r="XJ65" s="101"/>
      <c r="XK65" s="101"/>
      <c r="XL65" s="101"/>
      <c r="XM65" s="101"/>
      <c r="XN65" s="101"/>
      <c r="XO65" s="101"/>
      <c r="XP65" s="101"/>
      <c r="XQ65" s="101"/>
      <c r="XR65" s="101"/>
      <c r="XS65" s="101"/>
      <c r="XT65" s="101"/>
      <c r="XU65" s="101"/>
      <c r="XV65" s="101"/>
      <c r="XW65" s="101"/>
      <c r="XX65" s="101"/>
      <c r="XY65" s="101"/>
      <c r="XZ65" s="101"/>
      <c r="YA65" s="101"/>
      <c r="YB65" s="101"/>
      <c r="YC65" s="101"/>
      <c r="YD65" s="101"/>
      <c r="YE65" s="101"/>
      <c r="YF65" s="101"/>
      <c r="YG65" s="101"/>
      <c r="YH65" s="101"/>
      <c r="YI65" s="101"/>
      <c r="YJ65" s="101"/>
      <c r="YK65" s="101"/>
      <c r="YL65" s="101"/>
      <c r="YM65" s="101"/>
      <c r="YN65" s="101"/>
      <c r="YO65" s="101"/>
      <c r="YP65" s="101"/>
      <c r="YQ65" s="101"/>
      <c r="YR65" s="101"/>
      <c r="YS65" s="101"/>
      <c r="YT65" s="101"/>
      <c r="YU65" s="101"/>
      <c r="YV65" s="101"/>
      <c r="YW65" s="101"/>
      <c r="YX65" s="101"/>
      <c r="YY65" s="101"/>
      <c r="YZ65" s="101"/>
      <c r="ZA65" s="101"/>
      <c r="ZB65" s="101"/>
      <c r="ZC65" s="101"/>
      <c r="ZD65" s="101"/>
      <c r="ZE65" s="101"/>
      <c r="ZF65" s="101"/>
      <c r="ZG65" s="101"/>
      <c r="ZH65" s="101"/>
      <c r="ZI65" s="101"/>
      <c r="ZJ65" s="101"/>
      <c r="ZK65" s="101"/>
      <c r="ZL65" s="101"/>
      <c r="ZM65" s="101"/>
      <c r="ZN65" s="101"/>
      <c r="ZO65" s="101"/>
      <c r="ZP65" s="101"/>
      <c r="ZQ65" s="101"/>
      <c r="ZR65" s="101"/>
      <c r="ZS65" s="101"/>
      <c r="ZT65" s="101"/>
      <c r="ZU65" s="101"/>
      <c r="ZV65" s="101"/>
      <c r="ZW65" s="101"/>
      <c r="ZX65" s="101"/>
      <c r="ZY65" s="101"/>
      <c r="ZZ65" s="101"/>
      <c r="AAA65" s="101"/>
      <c r="AAB65" s="101"/>
      <c r="AAC65" s="101"/>
      <c r="AAD65" s="101"/>
      <c r="AAE65" s="101"/>
      <c r="AAF65" s="101"/>
      <c r="AAG65" s="101"/>
      <c r="AAH65" s="101"/>
      <c r="AAI65" s="101"/>
      <c r="AAJ65" s="101"/>
      <c r="AAK65" s="101"/>
      <c r="AAL65" s="101"/>
      <c r="AAM65" s="101"/>
      <c r="AAN65" s="101"/>
      <c r="AAO65" s="101"/>
      <c r="AAP65" s="101"/>
      <c r="AAQ65" s="101"/>
      <c r="AAR65" s="101"/>
      <c r="AAS65" s="101"/>
      <c r="AAT65" s="101"/>
      <c r="AAU65" s="101"/>
      <c r="AAV65" s="101"/>
      <c r="AAW65" s="101"/>
      <c r="AAX65" s="101"/>
      <c r="AAY65" s="101"/>
      <c r="AAZ65" s="101"/>
      <c r="ABA65" s="101"/>
      <c r="ABB65" s="101"/>
      <c r="ABC65" s="101"/>
      <c r="ABD65" s="101"/>
      <c r="ABE65" s="101"/>
      <c r="ABF65" s="101"/>
      <c r="ABG65" s="101"/>
      <c r="ABH65" s="101"/>
      <c r="ABI65" s="101"/>
      <c r="ABJ65" s="101"/>
      <c r="ABK65" s="101"/>
      <c r="ABL65" s="101"/>
      <c r="ABM65" s="101"/>
      <c r="ABN65" s="101"/>
      <c r="ABO65" s="101"/>
      <c r="ABP65" s="101"/>
      <c r="ABQ65" s="101"/>
      <c r="ABR65" s="101"/>
      <c r="ABS65" s="101"/>
      <c r="ABT65" s="101"/>
      <c r="ABU65" s="101"/>
      <c r="ABV65" s="101"/>
      <c r="ABW65" s="101"/>
      <c r="ABX65" s="101"/>
      <c r="ABY65" s="101"/>
      <c r="ABZ65" s="101"/>
      <c r="ACA65" s="101"/>
      <c r="ACB65" s="101"/>
      <c r="ACC65" s="101"/>
      <c r="ACD65" s="101"/>
      <c r="ACE65" s="101"/>
      <c r="ACF65" s="101"/>
      <c r="ACG65" s="101"/>
      <c r="ACH65" s="101"/>
      <c r="ACI65" s="101"/>
      <c r="ACJ65" s="101"/>
      <c r="ACK65" s="101"/>
      <c r="ACL65" s="101"/>
      <c r="ACM65" s="101"/>
      <c r="ACN65" s="101"/>
      <c r="ACO65" s="101"/>
      <c r="ACP65" s="101"/>
      <c r="ACQ65" s="101"/>
      <c r="ACR65" s="101"/>
      <c r="ACS65" s="101"/>
      <c r="ACT65" s="101"/>
      <c r="ACU65" s="101"/>
      <c r="ACV65" s="101"/>
      <c r="ACW65" s="101"/>
      <c r="ACX65" s="101"/>
      <c r="ACY65" s="101"/>
      <c r="ACZ65" s="101"/>
      <c r="ADA65" s="101"/>
      <c r="ADB65" s="101"/>
      <c r="ADC65" s="101"/>
      <c r="ADD65" s="101"/>
      <c r="ADE65" s="101"/>
      <c r="ADF65" s="101"/>
      <c r="ADG65" s="101"/>
      <c r="ADH65" s="101"/>
      <c r="ADI65" s="101"/>
      <c r="ADJ65" s="101"/>
      <c r="ADK65" s="101"/>
      <c r="ADL65" s="101"/>
      <c r="ADM65" s="101"/>
      <c r="ADN65" s="101"/>
      <c r="ADO65" s="101"/>
      <c r="ADP65" s="101"/>
      <c r="ADQ65" s="101"/>
      <c r="ADR65" s="101"/>
      <c r="ADS65" s="101"/>
      <c r="ADT65" s="101"/>
      <c r="ADU65" s="101"/>
      <c r="ADV65" s="101"/>
      <c r="ADW65" s="101"/>
      <c r="ADX65" s="101"/>
      <c r="ADY65" s="101"/>
      <c r="ADZ65" s="101"/>
      <c r="AEA65" s="101"/>
      <c r="AEB65" s="101"/>
      <c r="AEC65" s="101"/>
      <c r="AED65" s="101"/>
      <c r="AEE65" s="101"/>
      <c r="AEF65" s="101"/>
      <c r="AEG65" s="101"/>
      <c r="AEH65" s="101"/>
      <c r="AEI65" s="101"/>
      <c r="AEJ65" s="101"/>
      <c r="AEK65" s="101"/>
      <c r="AEL65" s="101"/>
      <c r="AEM65" s="101"/>
      <c r="AEN65" s="101"/>
      <c r="AEO65" s="101"/>
      <c r="AEP65" s="101"/>
      <c r="AEQ65" s="101"/>
      <c r="AER65" s="101"/>
      <c r="AES65" s="101"/>
      <c r="AET65" s="101"/>
      <c r="AEU65" s="101"/>
      <c r="AEV65" s="101"/>
      <c r="AEW65" s="101"/>
      <c r="AEX65" s="101"/>
      <c r="AEY65" s="101"/>
      <c r="AEZ65" s="101"/>
      <c r="AFA65" s="101"/>
      <c r="AFB65" s="101"/>
      <c r="AFC65" s="101"/>
      <c r="AFD65" s="101"/>
      <c r="AFE65" s="101"/>
      <c r="AFF65" s="101"/>
      <c r="AFG65" s="101"/>
      <c r="AFH65" s="101"/>
      <c r="AFI65" s="101"/>
      <c r="AFJ65" s="101"/>
      <c r="AFK65" s="101"/>
      <c r="AFL65" s="101"/>
      <c r="AFM65" s="101"/>
      <c r="AFN65" s="101"/>
      <c r="AFO65" s="101"/>
      <c r="AFP65" s="101"/>
      <c r="AFQ65" s="101"/>
      <c r="AFR65" s="101"/>
      <c r="AFS65" s="101"/>
      <c r="AFT65" s="101"/>
      <c r="AFU65" s="101"/>
      <c r="AFV65" s="101"/>
      <c r="AFW65" s="101"/>
      <c r="AFX65" s="101"/>
      <c r="AFY65" s="101"/>
      <c r="AFZ65" s="101"/>
      <c r="AGA65" s="101"/>
      <c r="AGB65" s="101"/>
    </row>
    <row r="66" spans="1:860" s="44" customFormat="1" ht="15.75" thickBot="1">
      <c r="A66" s="159"/>
      <c r="B66" s="88"/>
      <c r="C66" s="105">
        <v>572</v>
      </c>
      <c r="D66" s="84" t="s">
        <v>92</v>
      </c>
      <c r="E66" s="93">
        <f>SUM(F66:Q66)</f>
        <v>0</v>
      </c>
      <c r="F66" s="45">
        <f>VLOOKUP(C65:C165,January!A45:J146,4,0)</f>
        <v>0</v>
      </c>
      <c r="G66" s="45">
        <f>VLOOKUP(C65:C128,February!A:J,4,0)</f>
        <v>0</v>
      </c>
      <c r="H66" s="45">
        <f>VLOOKUP(C65:C128,March!A:J,4,0)</f>
        <v>0</v>
      </c>
      <c r="I66" s="45">
        <f>VLOOKUP(C65:C128,April!A:J,4,0)</f>
        <v>0</v>
      </c>
      <c r="J66" s="45">
        <f>VLOOKUP(C65:C128,May!A:J,4,0)</f>
        <v>0</v>
      </c>
      <c r="K66" s="45">
        <f>VLOOKUP(C65:C128,June!A:J,4,0)</f>
        <v>0</v>
      </c>
      <c r="L66" s="45">
        <f>VLOOKUP(C65:C128,July!A:J,4,0)</f>
        <v>0</v>
      </c>
      <c r="M66" s="45">
        <f>VLOOKUP(C65:C128,August!A:J,4,0)</f>
        <v>0</v>
      </c>
      <c r="N66" s="45">
        <f>VLOOKUP(C65:C128,September!A:J,4,0)</f>
        <v>0</v>
      </c>
      <c r="O66" s="45">
        <f>VLOOKUP(C65:C128,October!A:J,4,0)</f>
        <v>0</v>
      </c>
      <c r="P66" s="45">
        <f>VLOOKUP(C65:C128,November!A:J,4,0)</f>
        <v>0</v>
      </c>
      <c r="Q66" s="113">
        <f>VLOOKUP(C65:C128,December!A:J,4,0)</f>
        <v>0</v>
      </c>
      <c r="R66" s="93">
        <f>SUM(S66:AD66)</f>
        <v>0</v>
      </c>
      <c r="S66" s="85">
        <f>VLOOKUP(C65:C165,January!A45:J146,5,0)</f>
        <v>0</v>
      </c>
      <c r="T66" s="45">
        <f>VLOOKUP(C65:C128,February!A:J,5,0)</f>
        <v>0</v>
      </c>
      <c r="U66" s="85">
        <f>VLOOKUP(C65:C128,March!A:J,5,0)</f>
        <v>0</v>
      </c>
      <c r="V66" s="45">
        <f>VLOOKUP(C65:C128,April!A:J,5,0)</f>
        <v>0</v>
      </c>
      <c r="W66" s="45">
        <f>VLOOKUP(C65:C128,May!A:J,5,0)</f>
        <v>0</v>
      </c>
      <c r="X66" s="45">
        <f>VLOOKUP(C65:C128,June!A:J,5,0)</f>
        <v>0</v>
      </c>
      <c r="Y66" s="45">
        <f>VLOOKUP(C65:C128,July!A:J,5,0)</f>
        <v>0</v>
      </c>
      <c r="Z66" s="45">
        <f>VLOOKUP(C65:C128,August!A:J,5,0)</f>
        <v>0</v>
      </c>
      <c r="AA66" s="45">
        <f>VLOOKUP(C65:C128,September!A:J,5,0)</f>
        <v>0</v>
      </c>
      <c r="AB66" s="45">
        <f>VLOOKUP(C65:C128,October!A:J,5,0)</f>
        <v>0</v>
      </c>
      <c r="AC66" s="45">
        <f>VLOOKUP(C65:C128,November!A:J,5,0)</f>
        <v>0</v>
      </c>
      <c r="AD66" s="113">
        <f>VLOOKUP(C65:C128,December!A:J,5,0)</f>
        <v>0</v>
      </c>
      <c r="AE66" s="86">
        <f>IFERROR(E66/R66,0)</f>
        <v>0</v>
      </c>
      <c r="AF66" s="93">
        <f>SUM(AG66:AR66)</f>
        <v>0</v>
      </c>
      <c r="AG66" s="45">
        <f>VLOOKUP(C65:C165,January!A45:J146,3,0)</f>
        <v>0</v>
      </c>
      <c r="AH66" s="45">
        <f>VLOOKUP(C65:C128,February!A:J,3,0)</f>
        <v>0</v>
      </c>
      <c r="AI66" s="85">
        <f>VLOOKUP(C65:C128,March!A:J,3,0)</f>
        <v>0</v>
      </c>
      <c r="AJ66" s="45">
        <f>VLOOKUP(C65:C128,April!A:J,3,0)</f>
        <v>0</v>
      </c>
      <c r="AK66" s="45">
        <f>VLOOKUP(C65:C128,May!A:J,3,0)</f>
        <v>0</v>
      </c>
      <c r="AL66" s="45">
        <f>VLOOKUP(C65:C128,June!A:J,3,0)</f>
        <v>0</v>
      </c>
      <c r="AM66" s="45">
        <f>VLOOKUP(C65:C128,July!A:J,3,0)</f>
        <v>0</v>
      </c>
      <c r="AN66" s="45">
        <f>VLOOKUP(C65:C128,August!A:J,3,0)</f>
        <v>0</v>
      </c>
      <c r="AO66" s="45">
        <f>VLOOKUP(C65:C128,September!A:J,3,0)</f>
        <v>0</v>
      </c>
      <c r="AP66" s="45">
        <f>VLOOKUP(C65:C128,October!A:J,3,0)</f>
        <v>0</v>
      </c>
      <c r="AQ66" s="45">
        <f>VLOOKUP(C65:C128,November!A:J,3,0)</f>
        <v>0</v>
      </c>
      <c r="AR66" s="113">
        <f>VLOOKUP(C65:C128,December!A:J,3,0)</f>
        <v>0</v>
      </c>
      <c r="AS66" s="93">
        <f>SUM(AT66:BE66)</f>
        <v>0</v>
      </c>
      <c r="AT66" s="85">
        <f>VLOOKUP(C65:C165,January!A:J,8,0)</f>
        <v>0</v>
      </c>
      <c r="AU66" s="45">
        <f>VLOOKUP(C65:C128,February!A:J,8,0)</f>
        <v>0</v>
      </c>
      <c r="AV66" s="45">
        <f>VLOOKUP(C65:C165,March!A:J,8,0)</f>
        <v>0</v>
      </c>
      <c r="AW66" s="45">
        <f>VLOOKUP(C65:C128,April!A:J,8,0)</f>
        <v>0</v>
      </c>
      <c r="AX66" s="45">
        <f>VLOOKUP(C65:C128,May!A:J,8,0)</f>
        <v>0</v>
      </c>
      <c r="AY66" s="45">
        <f>VLOOKUP(C65:C128,June!A:J,8,0)</f>
        <v>0</v>
      </c>
      <c r="AZ66" s="45">
        <f>VLOOKUP(C65:C128,July!A:J,8,0)</f>
        <v>0</v>
      </c>
      <c r="BA66" s="45">
        <f>VLOOKUP(C65:C128,August!A:J,8,0)</f>
        <v>0</v>
      </c>
      <c r="BB66" s="45">
        <f>VLOOKUP(C65:C128,September!A:J,8,0)</f>
        <v>0</v>
      </c>
      <c r="BC66" s="45">
        <f>VLOOKUP(C65:C128,October!A:J,8,0)</f>
        <v>0</v>
      </c>
      <c r="BD66" s="45">
        <f>VLOOKUP(C65:C128,November!A:J,8,0)</f>
        <v>0</v>
      </c>
      <c r="BE66" s="113">
        <f>VLOOKUP(C65:C128,December!A:J,8,0)</f>
        <v>0</v>
      </c>
      <c r="BF66" s="93">
        <f>SUM(BG66:BR66)</f>
        <v>0</v>
      </c>
      <c r="BG66" s="45">
        <f>VLOOKUP(C66:C128,January!A:J,9,0)</f>
        <v>0</v>
      </c>
      <c r="BH66" s="45">
        <f>VLOOKUP(C66:C128,February!A:J,9,0)</f>
        <v>0</v>
      </c>
      <c r="BI66" s="45">
        <f>VLOOKUP(C65:C128,March!A:J,9,0)</f>
        <v>0</v>
      </c>
      <c r="BJ66" s="45">
        <f>VLOOKUP(C65:C128,April!A:J,9,0)</f>
        <v>0</v>
      </c>
      <c r="BK66" s="45">
        <f>VLOOKUP(C65:C128,May!A:J,9,0)</f>
        <v>0</v>
      </c>
      <c r="BL66" s="45">
        <f>VLOOKUP(C65:C128,June!A:J,9,0)</f>
        <v>0</v>
      </c>
      <c r="BM66" s="45">
        <f>VLOOKUP(C65:C128,July!A:J,9,0)</f>
        <v>0</v>
      </c>
      <c r="BN66" s="45">
        <f>VLOOKUP(C65:C128,August!A:J,9,0)</f>
        <v>0</v>
      </c>
      <c r="BO66" s="45">
        <f>VLOOKUP(C65:C128,September!A:J,9,0)</f>
        <v>0</v>
      </c>
      <c r="BP66" s="45">
        <f>VLOOKUP(C65:C128,October!A:J,9,0)</f>
        <v>0</v>
      </c>
      <c r="BQ66" s="45">
        <f>VLOOKUP(C65:C128,November!A:J,9,0)</f>
        <v>0</v>
      </c>
      <c r="BR66" s="113">
        <f>VLOOKUP(C65:C128,December!A:J,9,0)</f>
        <v>0</v>
      </c>
      <c r="BS66" s="93">
        <f>SUM(BT66:CE66)</f>
        <v>0</v>
      </c>
      <c r="BT66" s="45">
        <f>VLOOKUP(C65:C128,January!A45:J146,10,0)</f>
        <v>0</v>
      </c>
      <c r="BU66" s="45">
        <f>VLOOKUP(C65:C128,February!A:J,10,0)</f>
        <v>0</v>
      </c>
      <c r="BV66" s="45">
        <f>VLOOKUP(C65:C128,March!A:J,10,0)</f>
        <v>0</v>
      </c>
      <c r="BW66" s="45">
        <f>VLOOKUP(C65:C128,April!A:J,10,0)</f>
        <v>0</v>
      </c>
      <c r="BX66" s="45">
        <f>VLOOKUP(C65:C128,May!A:J,10,0)</f>
        <v>0</v>
      </c>
      <c r="BY66" s="45">
        <f>VLOOKUP(C65:C128,June!A:J,10,0)</f>
        <v>0</v>
      </c>
      <c r="BZ66" s="45">
        <f>VLOOKUP(C65:C128,July!A:J,10,0)</f>
        <v>0</v>
      </c>
      <c r="CA66" s="45">
        <f>VLOOKUP(C65:C128,August!A:J,10,0)</f>
        <v>0</v>
      </c>
      <c r="CB66" s="136">
        <f>VLOOKUP(C65:C128,September!A:J,10,0)</f>
        <v>0</v>
      </c>
      <c r="CC66" s="136">
        <f>VLOOKUP(C65:C128,October!A:J,10,0)</f>
        <v>0</v>
      </c>
      <c r="CD66" s="136">
        <f>VLOOKUP(C65:C128,November!A:J,10,0)</f>
        <v>0</v>
      </c>
      <c r="CE66" s="132">
        <f>VLOOKUP(C65:C128,December!A:J,10,0)</f>
        <v>0</v>
      </c>
    </row>
    <row r="67" spans="1:860" s="44" customFormat="1" ht="15.75" thickBot="1">
      <c r="A67" s="156"/>
      <c r="B67" s="91"/>
      <c r="C67" s="104" t="s">
        <v>95</v>
      </c>
      <c r="D67" s="76" t="s">
        <v>96</v>
      </c>
      <c r="E67" s="94">
        <f>SUM(F67:Q67)</f>
        <v>0</v>
      </c>
      <c r="F67" s="42">
        <f>VLOOKUP(C66:C166,January!A52:J153,4,0)</f>
        <v>0</v>
      </c>
      <c r="G67" s="42">
        <f>VLOOKUP(C66:C129,February!A:J,4,0)</f>
        <v>0</v>
      </c>
      <c r="H67" s="42">
        <f>VLOOKUP(C66:C129,March!A:J,4,0)</f>
        <v>0</v>
      </c>
      <c r="I67" s="42">
        <f>VLOOKUP(C66:C129,April!A:J,4,0)</f>
        <v>0</v>
      </c>
      <c r="J67" s="42">
        <f>VLOOKUP(C66:C129,May!A:J,4,0)</f>
        <v>0</v>
      </c>
      <c r="K67" s="42">
        <f>VLOOKUP(C66:C129,June!A:J,4,0)</f>
        <v>0</v>
      </c>
      <c r="L67" s="42">
        <f>VLOOKUP(C66:C129,July!A:J,4,0)</f>
        <v>0</v>
      </c>
      <c r="M67" s="42">
        <f>VLOOKUP(C66:C129,August!A:J,4,0)</f>
        <v>0</v>
      </c>
      <c r="N67" s="42">
        <f>VLOOKUP(C66:C129,September!A:J,4,0)</f>
        <v>0</v>
      </c>
      <c r="O67" s="42">
        <f>VLOOKUP(C66:C129,October!A:J,4,0)</f>
        <v>0</v>
      </c>
      <c r="P67" s="42">
        <f>VLOOKUP(C66:C129,November!A:J,4,0)</f>
        <v>0</v>
      </c>
      <c r="Q67" s="71">
        <f>VLOOKUP(C66:C129,December!A:J,4,0)</f>
        <v>0</v>
      </c>
      <c r="R67" s="94">
        <f>SUM(S67:AD67)</f>
        <v>0</v>
      </c>
      <c r="S67" s="69">
        <f>VLOOKUP(C66:C166,January!A52:J153,5,0)</f>
        <v>0</v>
      </c>
      <c r="T67" s="42">
        <f>VLOOKUP(C66:C129,February!A:J,5,0)</f>
        <v>0</v>
      </c>
      <c r="U67" s="69">
        <f>VLOOKUP(C66:C129,March!A:J,5,0)</f>
        <v>0</v>
      </c>
      <c r="V67" s="42">
        <f>VLOOKUP(C66:C129,April!A:J,5,0)</f>
        <v>0</v>
      </c>
      <c r="W67" s="42">
        <f>VLOOKUP(C66:C129,May!A:J,5,0)</f>
        <v>0</v>
      </c>
      <c r="X67" s="42">
        <f>VLOOKUP(C66:C129,June!A:J,5,0)</f>
        <v>0</v>
      </c>
      <c r="Y67" s="42">
        <f>VLOOKUP(C66:C129,July!A:J,5,0)</f>
        <v>0</v>
      </c>
      <c r="Z67" s="42">
        <f>VLOOKUP(C66:C129,August!A:J,5,0)</f>
        <v>0</v>
      </c>
      <c r="AA67" s="42">
        <f>VLOOKUP(C66:C129,September!A:J,5,0)</f>
        <v>0</v>
      </c>
      <c r="AB67" s="42">
        <f>VLOOKUP(C66:C129,October!A:J,5,0)</f>
        <v>0</v>
      </c>
      <c r="AC67" s="42">
        <f>VLOOKUP(C66:C129,November!A:J,5,0)</f>
        <v>0</v>
      </c>
      <c r="AD67" s="71">
        <f>VLOOKUP(C66:C129,December!A:J,5,0)</f>
        <v>0</v>
      </c>
      <c r="AE67" s="73">
        <f>IFERROR(E67/R67,0)</f>
        <v>0</v>
      </c>
      <c r="AF67" s="94">
        <f>SUM(AG67:AR67)</f>
        <v>0</v>
      </c>
      <c r="AG67" s="42">
        <f>VLOOKUP(C66:C166,January!A52:J153,3,0)</f>
        <v>0</v>
      </c>
      <c r="AH67" s="42">
        <f>VLOOKUP(C66:C129,February!A:J,3,0)</f>
        <v>0</v>
      </c>
      <c r="AI67" s="69">
        <f>VLOOKUP(C66:C129,March!A:J,3,0)</f>
        <v>0</v>
      </c>
      <c r="AJ67" s="42">
        <f>VLOOKUP(C66:C129,April!A:J,3,0)</f>
        <v>0</v>
      </c>
      <c r="AK67" s="42">
        <f>VLOOKUP(C66:C129,May!A:J,3,0)</f>
        <v>0</v>
      </c>
      <c r="AL67" s="42">
        <f>VLOOKUP(C66:C129,June!A:J,3,0)</f>
        <v>0</v>
      </c>
      <c r="AM67" s="42">
        <f>VLOOKUP(C66:C129,July!A:J,3,0)</f>
        <v>0</v>
      </c>
      <c r="AN67" s="42">
        <f>VLOOKUP(C66:C129,August!A:J,3,0)</f>
        <v>0</v>
      </c>
      <c r="AO67" s="42">
        <f>VLOOKUP(C66:C129,September!A:J,3,0)</f>
        <v>0</v>
      </c>
      <c r="AP67" s="42">
        <f>VLOOKUP(C66:C129,October!A:J,3,0)</f>
        <v>0</v>
      </c>
      <c r="AQ67" s="42">
        <f>VLOOKUP(C66:C129,November!A:J,3,0)</f>
        <v>0</v>
      </c>
      <c r="AR67" s="71">
        <f>VLOOKUP(C66:C129,December!A:J,3,0)</f>
        <v>0</v>
      </c>
      <c r="AS67" s="94">
        <f>SUM(AT67:BE67)</f>
        <v>0</v>
      </c>
      <c r="AT67" s="69">
        <f>VLOOKUP(C66:C166,January!A:J,8,0)</f>
        <v>0</v>
      </c>
      <c r="AU67" s="42">
        <f>VLOOKUP(C66:C129,February!A:J,8,0)</f>
        <v>0</v>
      </c>
      <c r="AV67" s="42">
        <f>VLOOKUP(C66:C166,March!A:J,8,0)</f>
        <v>0</v>
      </c>
      <c r="AW67" s="42">
        <f>VLOOKUP(C66:C129,April!A:J,8,0)</f>
        <v>0</v>
      </c>
      <c r="AX67" s="42">
        <f>VLOOKUP(C66:C129,May!A:J,8,0)</f>
        <v>0</v>
      </c>
      <c r="AY67" s="42">
        <f>VLOOKUP(C66:C129,June!A:J,8,0)</f>
        <v>0</v>
      </c>
      <c r="AZ67" s="42">
        <f>VLOOKUP(C66:C129,July!A:J,8,0)</f>
        <v>0</v>
      </c>
      <c r="BA67" s="42">
        <f>VLOOKUP(C66:C129,August!A:J,8,0)</f>
        <v>0</v>
      </c>
      <c r="BB67" s="42">
        <f>VLOOKUP(C66:C129,September!A:J,8,0)</f>
        <v>0</v>
      </c>
      <c r="BC67" s="42">
        <f>VLOOKUP(C66:C129,October!A:J,8,0)</f>
        <v>0</v>
      </c>
      <c r="BD67" s="42">
        <f>VLOOKUP(C66:C129,November!A:J,8,0)</f>
        <v>0</v>
      </c>
      <c r="BE67" s="71">
        <f>VLOOKUP(C66:C129,December!A:J,8,0)</f>
        <v>0</v>
      </c>
      <c r="BF67" s="94">
        <f>SUM(BG67:BR67)</f>
        <v>0</v>
      </c>
      <c r="BG67" s="42">
        <f>VLOOKUP(C67:C129,January!A:J,9,0)</f>
        <v>0</v>
      </c>
      <c r="BH67" s="42">
        <f>VLOOKUP(C67:C129,February!A:J,9,0)</f>
        <v>0</v>
      </c>
      <c r="BI67" s="42">
        <f>VLOOKUP(C66:C129,March!A:J,9,0)</f>
        <v>0</v>
      </c>
      <c r="BJ67" s="42">
        <f>VLOOKUP(C66:C129,April!A:J,9,0)</f>
        <v>0</v>
      </c>
      <c r="BK67" s="42">
        <f>VLOOKUP(C66:C129,May!A:J,9,0)</f>
        <v>0</v>
      </c>
      <c r="BL67" s="42">
        <f>VLOOKUP(C66:C129,June!A:J,9,0)</f>
        <v>0</v>
      </c>
      <c r="BM67" s="42">
        <f>VLOOKUP(C66:C129,July!A:J,9,0)</f>
        <v>0</v>
      </c>
      <c r="BN67" s="42">
        <f>VLOOKUP(C66:C129,August!A:J,9,0)</f>
        <v>0</v>
      </c>
      <c r="BO67" s="42">
        <f>VLOOKUP(C66:C129,September!A:J,9,0)</f>
        <v>0</v>
      </c>
      <c r="BP67" s="42">
        <f>VLOOKUP(C66:C129,October!A:J,9,0)</f>
        <v>0</v>
      </c>
      <c r="BQ67" s="42">
        <f>VLOOKUP(C66:C129,November!A:J,9,0)</f>
        <v>0</v>
      </c>
      <c r="BR67" s="71">
        <f>VLOOKUP(C66:C129,December!A:J,9,0)</f>
        <v>0</v>
      </c>
      <c r="BS67" s="94">
        <f>SUM(BT67:CE67)</f>
        <v>0</v>
      </c>
      <c r="BT67" s="42">
        <f>VLOOKUP(C66:C129,January!A52:J153,10,0)</f>
        <v>0</v>
      </c>
      <c r="BU67" s="42">
        <f>VLOOKUP(C66:C129,February!A:J,10,0)</f>
        <v>0</v>
      </c>
      <c r="BV67" s="42">
        <f>VLOOKUP(C66:C129,March!A:J,10,0)</f>
        <v>0</v>
      </c>
      <c r="BW67" s="42">
        <f>VLOOKUP(C66:C129,April!A:J,10,0)</f>
        <v>0</v>
      </c>
      <c r="BX67" s="42">
        <f>VLOOKUP(C66:C129,May!A:J,10,0)</f>
        <v>0</v>
      </c>
      <c r="BY67" s="42">
        <f>VLOOKUP(C66:C129,June!A:J,10,0)</f>
        <v>0</v>
      </c>
      <c r="BZ67" s="42">
        <f>VLOOKUP(C66:C129,July!A:J,10,0)</f>
        <v>0</v>
      </c>
      <c r="CA67" s="42">
        <f>VLOOKUP(C66:C129,August!A:J,10,0)</f>
        <v>0</v>
      </c>
      <c r="CB67" s="41">
        <f>VLOOKUP(C66:C129,September!A:J,10,0)</f>
        <v>0</v>
      </c>
      <c r="CC67" s="41">
        <f>VLOOKUP(C66:C129,October!A:J,10,0)</f>
        <v>0</v>
      </c>
      <c r="CD67" s="41">
        <f>VLOOKUP(C66:C129,November!A:J,10,0)</f>
        <v>0</v>
      </c>
      <c r="CE67" s="132">
        <f>VLOOKUP(C66:C129,December!A:J,10,0)</f>
        <v>0</v>
      </c>
    </row>
    <row r="68" spans="1:860" s="44" customFormat="1" ht="15.75" thickBot="1">
      <c r="A68" s="156"/>
      <c r="B68" s="91"/>
      <c r="C68" s="105" t="s">
        <v>101</v>
      </c>
      <c r="D68" s="84" t="s">
        <v>102</v>
      </c>
      <c r="E68" s="93">
        <f>SUM(F68:Q68)</f>
        <v>0</v>
      </c>
      <c r="F68" s="45">
        <f>VLOOKUP(C67:C167,January!A57:J158,4,0)</f>
        <v>0</v>
      </c>
      <c r="G68" s="45">
        <f>VLOOKUP(C67:C130,February!A:J,4,0)</f>
        <v>0</v>
      </c>
      <c r="H68" s="45">
        <f>VLOOKUP(C67:C130,March!A:J,4,0)</f>
        <v>0</v>
      </c>
      <c r="I68" s="45">
        <f>VLOOKUP(C67:C130,April!A:J,4,0)</f>
        <v>0</v>
      </c>
      <c r="J68" s="45">
        <f>VLOOKUP(C67:C130,May!A:J,4,0)</f>
        <v>0</v>
      </c>
      <c r="K68" s="45">
        <f>VLOOKUP(C67:C130,June!A:J,4,0)</f>
        <v>0</v>
      </c>
      <c r="L68" s="45">
        <f>VLOOKUP(C67:C130,July!A:J,4,0)</f>
        <v>0</v>
      </c>
      <c r="M68" s="45">
        <f>VLOOKUP(C67:C130,August!A:J,4,0)</f>
        <v>0</v>
      </c>
      <c r="N68" s="45">
        <f>VLOOKUP(C67:C130,September!A:J,4,0)</f>
        <v>0</v>
      </c>
      <c r="O68" s="45">
        <f>VLOOKUP(C67:C130,October!A:J,4,0)</f>
        <v>0</v>
      </c>
      <c r="P68" s="45">
        <f>VLOOKUP(C67:C130,November!A:J,4,0)</f>
        <v>0</v>
      </c>
      <c r="Q68" s="113">
        <f>VLOOKUP(C67:C130,December!A:J,4,0)</f>
        <v>0</v>
      </c>
      <c r="R68" s="93">
        <f>SUM(S68:AD68)</f>
        <v>0</v>
      </c>
      <c r="S68" s="85">
        <f>VLOOKUP(C67:C167,January!A57:J158,5,0)</f>
        <v>0</v>
      </c>
      <c r="T68" s="45">
        <f>VLOOKUP(C67:C130,February!A:J,5,0)</f>
        <v>0</v>
      </c>
      <c r="U68" s="85">
        <f>VLOOKUP(C67:C130,March!A:J,5,0)</f>
        <v>0</v>
      </c>
      <c r="V68" s="45">
        <f>VLOOKUP(C67:C130,April!A:J,5,0)</f>
        <v>0</v>
      </c>
      <c r="W68" s="45">
        <f>VLOOKUP(C67:C130,May!A:J,5,0)</f>
        <v>0</v>
      </c>
      <c r="X68" s="45">
        <f>VLOOKUP(C67:C130,June!A:J,5,0)</f>
        <v>0</v>
      </c>
      <c r="Y68" s="45">
        <f>VLOOKUP(C67:C130,July!A:J,5,0)</f>
        <v>0</v>
      </c>
      <c r="Z68" s="45">
        <f>VLOOKUP(C67:C130,August!A:J,5,0)</f>
        <v>0</v>
      </c>
      <c r="AA68" s="45">
        <f>VLOOKUP(C67:C130,September!A:J,5,0)</f>
        <v>0</v>
      </c>
      <c r="AB68" s="45">
        <f>VLOOKUP(C67:C130,October!A:J,5,0)</f>
        <v>0</v>
      </c>
      <c r="AC68" s="45">
        <f>VLOOKUP(C67:C130,November!A:J,5,0)</f>
        <v>0</v>
      </c>
      <c r="AD68" s="113">
        <f>VLOOKUP(C67:C130,December!A:J,5,0)</f>
        <v>0</v>
      </c>
      <c r="AE68" s="86">
        <f>IFERROR(E68/R68,0)</f>
        <v>0</v>
      </c>
      <c r="AF68" s="93">
        <f>SUM(AG68:AR68)</f>
        <v>0</v>
      </c>
      <c r="AG68" s="45">
        <f>VLOOKUP(C67:C167,January!A57:J158,3,0)</f>
        <v>0</v>
      </c>
      <c r="AH68" s="45">
        <f>VLOOKUP(C67:C130,February!A:J,3,0)</f>
        <v>0</v>
      </c>
      <c r="AI68" s="85">
        <f>VLOOKUP(C67:C130,March!A:J,3,0)</f>
        <v>0</v>
      </c>
      <c r="AJ68" s="45">
        <f>VLOOKUP(C67:C130,April!A:J,3,0)</f>
        <v>0</v>
      </c>
      <c r="AK68" s="45">
        <f>VLOOKUP(C67:C130,May!A:J,3,0)</f>
        <v>0</v>
      </c>
      <c r="AL68" s="45">
        <f>VLOOKUP(C67:C130,June!A:J,3,0)</f>
        <v>0</v>
      </c>
      <c r="AM68" s="45">
        <f>VLOOKUP(C67:C130,July!A:J,3,0)</f>
        <v>0</v>
      </c>
      <c r="AN68" s="45">
        <f>VLOOKUP(C67:C130,August!A:J,3,0)</f>
        <v>0</v>
      </c>
      <c r="AO68" s="45">
        <f>VLOOKUP(C67:C130,September!A:J,3,0)</f>
        <v>0</v>
      </c>
      <c r="AP68" s="45">
        <f>VLOOKUP(C67:C130,October!A:J,3,0)</f>
        <v>0</v>
      </c>
      <c r="AQ68" s="45">
        <f>VLOOKUP(C67:C130,November!A:J,3,0)</f>
        <v>0</v>
      </c>
      <c r="AR68" s="113">
        <f>VLOOKUP(C67:C130,December!A:J,3,0)</f>
        <v>0</v>
      </c>
      <c r="AS68" s="93">
        <f>SUM(AT68:BE68)</f>
        <v>0</v>
      </c>
      <c r="AT68" s="85">
        <f>VLOOKUP(C67:C167,January!A:J,8,0)</f>
        <v>0</v>
      </c>
      <c r="AU68" s="45">
        <f>VLOOKUP(C67:C130,February!A:J,8,0)</f>
        <v>0</v>
      </c>
      <c r="AV68" s="45">
        <f>VLOOKUP(C67:C167,March!A:J,8,0)</f>
        <v>0</v>
      </c>
      <c r="AW68" s="45">
        <f>VLOOKUP(C67:C130,April!A:J,8,0)</f>
        <v>0</v>
      </c>
      <c r="AX68" s="45">
        <f>VLOOKUP(C67:C130,May!A:J,8,0)</f>
        <v>0</v>
      </c>
      <c r="AY68" s="45">
        <f>VLOOKUP(C67:C130,June!A:J,8,0)</f>
        <v>0</v>
      </c>
      <c r="AZ68" s="45">
        <f>VLOOKUP(C67:C130,July!A:J,8,0)</f>
        <v>0</v>
      </c>
      <c r="BA68" s="45">
        <f>VLOOKUP(C67:C130,August!A:J,8,0)</f>
        <v>0</v>
      </c>
      <c r="BB68" s="45">
        <f>VLOOKUP(C67:C130,September!A:J,8,0)</f>
        <v>0</v>
      </c>
      <c r="BC68" s="45">
        <f>VLOOKUP(C67:C130,October!A:J,8,0)</f>
        <v>0</v>
      </c>
      <c r="BD68" s="45">
        <f>VLOOKUP(C67:C130,November!A:J,8,0)</f>
        <v>0</v>
      </c>
      <c r="BE68" s="113">
        <f>VLOOKUP(C67:C130,December!A:J,8,0)</f>
        <v>0</v>
      </c>
      <c r="BF68" s="93">
        <f>SUM(BG68:BR68)</f>
        <v>0</v>
      </c>
      <c r="BG68" s="45">
        <f>VLOOKUP(C68:C130,January!A:J,9,0)</f>
        <v>0</v>
      </c>
      <c r="BH68" s="45">
        <f>VLOOKUP(C68:C130,February!A:J,9,0)</f>
        <v>0</v>
      </c>
      <c r="BI68" s="45">
        <f>VLOOKUP(C67:C130,March!A:J,9,0)</f>
        <v>0</v>
      </c>
      <c r="BJ68" s="45">
        <f>VLOOKUP(C67:C130,April!A:J,9,0)</f>
        <v>0</v>
      </c>
      <c r="BK68" s="45">
        <f>VLOOKUP(C67:C130,May!A:J,9,0)</f>
        <v>0</v>
      </c>
      <c r="BL68" s="45">
        <f>VLOOKUP(C67:C130,June!A:J,9,0)</f>
        <v>0</v>
      </c>
      <c r="BM68" s="45">
        <f>VLOOKUP(C67:C130,July!A:J,9,0)</f>
        <v>0</v>
      </c>
      <c r="BN68" s="45">
        <f>VLOOKUP(C67:C130,August!A:J,9,0)</f>
        <v>0</v>
      </c>
      <c r="BO68" s="45">
        <f>VLOOKUP(C67:C130,September!A:J,9,0)</f>
        <v>0</v>
      </c>
      <c r="BP68" s="45">
        <f>VLOOKUP(C67:C130,October!A:J,9,0)</f>
        <v>0</v>
      </c>
      <c r="BQ68" s="45">
        <f>VLOOKUP(C67:C130,November!A:J,9,0)</f>
        <v>0</v>
      </c>
      <c r="BR68" s="113">
        <f>VLOOKUP(C67:C130,December!A:J,9,0)</f>
        <v>0</v>
      </c>
      <c r="BS68" s="93">
        <f>SUM(BT68:CE68)</f>
        <v>0</v>
      </c>
      <c r="BT68" s="45">
        <f>VLOOKUP(C67:C130,January!A57:J158,10,0)</f>
        <v>0</v>
      </c>
      <c r="BU68" s="45">
        <f>VLOOKUP(C67:C130,February!A:J,10,0)</f>
        <v>0</v>
      </c>
      <c r="BV68" s="45">
        <f>VLOOKUP(C67:C130,March!A:J,10,0)</f>
        <v>0</v>
      </c>
      <c r="BW68" s="45">
        <f>VLOOKUP(C67:C130,April!A:J,10,0)</f>
        <v>0</v>
      </c>
      <c r="BX68" s="45">
        <f>VLOOKUP(C67:C130,May!A:J,10,0)</f>
        <v>0</v>
      </c>
      <c r="BY68" s="45">
        <f>VLOOKUP(C67:C130,June!A:J,10,0)</f>
        <v>0</v>
      </c>
      <c r="BZ68" s="45">
        <f>VLOOKUP(C67:C130,July!A:J,10,0)</f>
        <v>0</v>
      </c>
      <c r="CA68" s="45">
        <f>VLOOKUP(C67:C130,August!A:J,10,0)</f>
        <v>0</v>
      </c>
      <c r="CB68" s="136">
        <f>VLOOKUP(C67:C130,September!A:J,10,0)</f>
        <v>0</v>
      </c>
      <c r="CC68" s="136">
        <f>VLOOKUP(C67:C130,October!A:J,10,0)</f>
        <v>0</v>
      </c>
      <c r="CD68" s="136">
        <f>VLOOKUP(C67:C130,November!A:J,10,0)</f>
        <v>0</v>
      </c>
      <c r="CE68" s="132">
        <f>VLOOKUP(C67:C130,December!A:J,10,0)</f>
        <v>0</v>
      </c>
    </row>
    <row r="69" spans="1:860" s="44" customFormat="1" ht="15.75" thickBot="1">
      <c r="A69" s="156"/>
      <c r="B69" s="91"/>
      <c r="C69" s="104" t="s">
        <v>103</v>
      </c>
      <c r="D69" s="76" t="s">
        <v>104</v>
      </c>
      <c r="E69" s="94">
        <f>SUM(F69:Q69)</f>
        <v>0</v>
      </c>
      <c r="F69" s="42">
        <f>VLOOKUP(C68:C168,January!A58:J159,4,0)</f>
        <v>0</v>
      </c>
      <c r="G69" s="42">
        <f>VLOOKUP(C68:C131,February!A:J,4,0)</f>
        <v>0</v>
      </c>
      <c r="H69" s="42">
        <f>VLOOKUP(C68:C131,March!A:J,4,0)</f>
        <v>0</v>
      </c>
      <c r="I69" s="42">
        <f>VLOOKUP(C68:C131,April!A:J,4,0)</f>
        <v>0</v>
      </c>
      <c r="J69" s="42">
        <f>VLOOKUP(C68:C131,May!A:J,4,0)</f>
        <v>0</v>
      </c>
      <c r="K69" s="42">
        <f>VLOOKUP(C68:C131,June!A:J,4,0)</f>
        <v>0</v>
      </c>
      <c r="L69" s="42">
        <f>VLOOKUP(C68:C131,July!A:J,4,0)</f>
        <v>0</v>
      </c>
      <c r="M69" s="42">
        <f>VLOOKUP(C68:C131,August!A:J,4,0)</f>
        <v>0</v>
      </c>
      <c r="N69" s="42">
        <f>VLOOKUP(C68:C131,September!A:J,4,0)</f>
        <v>0</v>
      </c>
      <c r="O69" s="42">
        <f>VLOOKUP(C68:C131,October!A:J,4,0)</f>
        <v>0</v>
      </c>
      <c r="P69" s="42">
        <f>VLOOKUP(C68:C131,November!A:J,4,0)</f>
        <v>0</v>
      </c>
      <c r="Q69" s="71">
        <f>VLOOKUP(C68:C131,December!A:J,4,0)</f>
        <v>0</v>
      </c>
      <c r="R69" s="94">
        <f>SUM(S69:AD69)</f>
        <v>0</v>
      </c>
      <c r="S69" s="69">
        <f>VLOOKUP(C68:C168,January!A58:J159,5,0)</f>
        <v>0</v>
      </c>
      <c r="T69" s="42">
        <f>VLOOKUP(C68:C131,February!A:J,5,0)</f>
        <v>0</v>
      </c>
      <c r="U69" s="69">
        <f>VLOOKUP(C68:C131,March!A:J,5,0)</f>
        <v>0</v>
      </c>
      <c r="V69" s="42">
        <f>VLOOKUP(C68:C131,April!A:J,5,0)</f>
        <v>0</v>
      </c>
      <c r="W69" s="42">
        <f>VLOOKUP(C68:C131,May!A:J,5,0)</f>
        <v>0</v>
      </c>
      <c r="X69" s="42">
        <f>VLOOKUP(C68:C131,June!A:J,5,0)</f>
        <v>0</v>
      </c>
      <c r="Y69" s="42">
        <f>VLOOKUP(C68:C131,July!A:J,5,0)</f>
        <v>0</v>
      </c>
      <c r="Z69" s="42">
        <f>VLOOKUP(C68:C131,August!A:J,5,0)</f>
        <v>0</v>
      </c>
      <c r="AA69" s="42">
        <f>VLOOKUP(C68:C131,September!A:J,5,0)</f>
        <v>0</v>
      </c>
      <c r="AB69" s="42">
        <f>VLOOKUP(C68:C131,October!A:J,5,0)</f>
        <v>0</v>
      </c>
      <c r="AC69" s="42">
        <f>VLOOKUP(C68:C131,November!A:J,5,0)</f>
        <v>0</v>
      </c>
      <c r="AD69" s="71">
        <f>VLOOKUP(C68:C131,December!A:J,5,0)</f>
        <v>0</v>
      </c>
      <c r="AE69" s="73">
        <f>IFERROR(E69/R69,0)</f>
        <v>0</v>
      </c>
      <c r="AF69" s="94">
        <f>SUM(AG69:AR69)</f>
        <v>0</v>
      </c>
      <c r="AG69" s="42">
        <f>VLOOKUP(C68:C168,January!A58:J159,3,0)</f>
        <v>0</v>
      </c>
      <c r="AH69" s="42">
        <f>VLOOKUP(C68:C131,February!A:J,3,0)</f>
        <v>0</v>
      </c>
      <c r="AI69" s="69">
        <f>VLOOKUP(C68:C131,March!A:J,3,0)</f>
        <v>0</v>
      </c>
      <c r="AJ69" s="42">
        <f>VLOOKUP(C68:C131,April!A:J,3,0)</f>
        <v>0</v>
      </c>
      <c r="AK69" s="42">
        <f>VLOOKUP(C68:C131,May!A:J,3,0)</f>
        <v>0</v>
      </c>
      <c r="AL69" s="42">
        <f>VLOOKUP(C68:C131,June!A:J,3,0)</f>
        <v>0</v>
      </c>
      <c r="AM69" s="42">
        <f>VLOOKUP(C68:C131,July!A:J,3,0)</f>
        <v>0</v>
      </c>
      <c r="AN69" s="42">
        <f>VLOOKUP(C68:C131,August!A:J,3,0)</f>
        <v>0</v>
      </c>
      <c r="AO69" s="42">
        <f>VLOOKUP(C68:C131,September!A:J,3,0)</f>
        <v>0</v>
      </c>
      <c r="AP69" s="42">
        <f>VLOOKUP(C68:C131,October!A:J,3,0)</f>
        <v>0</v>
      </c>
      <c r="AQ69" s="42">
        <f>VLOOKUP(C68:C131,November!A:J,3,0)</f>
        <v>0</v>
      </c>
      <c r="AR69" s="71">
        <f>VLOOKUP(C68:C131,December!A:J,3,0)</f>
        <v>0</v>
      </c>
      <c r="AS69" s="94">
        <f>SUM(AT69:BE69)</f>
        <v>0</v>
      </c>
      <c r="AT69" s="69">
        <f>VLOOKUP(C68:C168,January!A:J,8,0)</f>
        <v>0</v>
      </c>
      <c r="AU69" s="42">
        <f>VLOOKUP(C68:C131,February!A:J,8,0)</f>
        <v>0</v>
      </c>
      <c r="AV69" s="42">
        <f>VLOOKUP(C68:C168,March!A:J,8,0)</f>
        <v>0</v>
      </c>
      <c r="AW69" s="42">
        <f>VLOOKUP(C68:C131,April!A:J,8,0)</f>
        <v>0</v>
      </c>
      <c r="AX69" s="42">
        <f>VLOOKUP(C68:C131,May!A:J,8,0)</f>
        <v>0</v>
      </c>
      <c r="AY69" s="42">
        <f>VLOOKUP(C68:C131,June!A:J,8,0)</f>
        <v>0</v>
      </c>
      <c r="AZ69" s="42">
        <f>VLOOKUP(C68:C131,July!A:J,8,0)</f>
        <v>0</v>
      </c>
      <c r="BA69" s="42">
        <f>VLOOKUP(C68:C131,August!A:J,8,0)</f>
        <v>0</v>
      </c>
      <c r="BB69" s="42">
        <f>VLOOKUP(C68:C131,September!A:J,8,0)</f>
        <v>0</v>
      </c>
      <c r="BC69" s="42">
        <f>VLOOKUP(C68:C131,October!A:J,8,0)</f>
        <v>0</v>
      </c>
      <c r="BD69" s="42">
        <f>VLOOKUP(C68:C131,November!A:J,8,0)</f>
        <v>0</v>
      </c>
      <c r="BE69" s="71">
        <f>VLOOKUP(C68:C131,December!A:J,8,0)</f>
        <v>0</v>
      </c>
      <c r="BF69" s="94">
        <f>SUM(BG69:BR69)</f>
        <v>0</v>
      </c>
      <c r="BG69" s="42">
        <f>VLOOKUP(C69:C131,January!A:J,9,0)</f>
        <v>0</v>
      </c>
      <c r="BH69" s="42">
        <f>VLOOKUP(C69:C131,February!A:J,9,0)</f>
        <v>0</v>
      </c>
      <c r="BI69" s="42">
        <f>VLOOKUP(C68:C131,March!A:J,9,0)</f>
        <v>0</v>
      </c>
      <c r="BJ69" s="42">
        <f>VLOOKUP(C68:C131,April!A:J,9,0)</f>
        <v>0</v>
      </c>
      <c r="BK69" s="42">
        <f>VLOOKUP(C68:C131,May!A:J,9,0)</f>
        <v>0</v>
      </c>
      <c r="BL69" s="42">
        <f>VLOOKUP(C68:C131,June!A:J,9,0)</f>
        <v>0</v>
      </c>
      <c r="BM69" s="42">
        <f>VLOOKUP(C68:C131,July!A:J,9,0)</f>
        <v>0</v>
      </c>
      <c r="BN69" s="42">
        <f>VLOOKUP(C68:C131,August!A:J,9,0)</f>
        <v>0</v>
      </c>
      <c r="BO69" s="42">
        <f>VLOOKUP(C68:C131,September!A:J,9,0)</f>
        <v>0</v>
      </c>
      <c r="BP69" s="42">
        <f>VLOOKUP(C68:C131,October!A:J,9,0)</f>
        <v>0</v>
      </c>
      <c r="BQ69" s="42">
        <f>VLOOKUP(C68:C131,November!A:J,9,0)</f>
        <v>0</v>
      </c>
      <c r="BR69" s="71">
        <f>VLOOKUP(C68:C131,December!A:J,9,0)</f>
        <v>0</v>
      </c>
      <c r="BS69" s="94">
        <f>SUM(BT69:CE69)</f>
        <v>0</v>
      </c>
      <c r="BT69" s="42">
        <f>VLOOKUP(C68:C131,January!A58:J159,10,0)</f>
        <v>0</v>
      </c>
      <c r="BU69" s="42">
        <f>VLOOKUP(C68:C131,February!A:J,10,0)</f>
        <v>0</v>
      </c>
      <c r="BV69" s="42">
        <f>VLOOKUP(C68:C131,March!A:J,10,0)</f>
        <v>0</v>
      </c>
      <c r="BW69" s="42">
        <f>VLOOKUP(C68:C131,April!A:J,10,0)</f>
        <v>0</v>
      </c>
      <c r="BX69" s="42">
        <f>VLOOKUP(C68:C131,May!A:J,10,0)</f>
        <v>0</v>
      </c>
      <c r="BY69" s="42">
        <f>VLOOKUP(C68:C131,June!A:J,10,0)</f>
        <v>0</v>
      </c>
      <c r="BZ69" s="42">
        <f>VLOOKUP(C68:C131,July!A:J,10,0)</f>
        <v>0</v>
      </c>
      <c r="CA69" s="42">
        <f>VLOOKUP(C68:C131,August!A:J,10,0)</f>
        <v>0</v>
      </c>
      <c r="CB69" s="41">
        <f>VLOOKUP(C68:C131,September!A:J,10,0)</f>
        <v>0</v>
      </c>
      <c r="CC69" s="41">
        <f>VLOOKUP(C68:C131,October!A:J,10,0)</f>
        <v>0</v>
      </c>
      <c r="CD69" s="41">
        <f>VLOOKUP(C68:C131,November!A:J,10,0)</f>
        <v>0</v>
      </c>
      <c r="CE69" s="132">
        <f>VLOOKUP(C68:C131,December!A:J,10,0)</f>
        <v>0</v>
      </c>
    </row>
    <row r="70" spans="1:860" s="44" customFormat="1" ht="15.75" thickBot="1">
      <c r="A70" s="156"/>
      <c r="B70" s="91"/>
      <c r="C70" s="105" t="s">
        <v>113</v>
      </c>
      <c r="D70" s="84" t="s">
        <v>114</v>
      </c>
      <c r="E70" s="93">
        <f>SUM(F70:Q70)</f>
        <v>0</v>
      </c>
      <c r="F70" s="45">
        <f>VLOOKUP(C69:C169,January!A64:J165,4,0)</f>
        <v>0</v>
      </c>
      <c r="G70" s="45">
        <f>VLOOKUP(C69:C132,February!A:J,4,0)</f>
        <v>0</v>
      </c>
      <c r="H70" s="45">
        <f>VLOOKUP(C69:C132,March!A:J,4,0)</f>
        <v>0</v>
      </c>
      <c r="I70" s="45">
        <f>VLOOKUP(C69:C132,April!A:J,4,0)</f>
        <v>0</v>
      </c>
      <c r="J70" s="45">
        <f>VLOOKUP(C69:C132,May!A:J,4,0)</f>
        <v>0</v>
      </c>
      <c r="K70" s="45">
        <f>VLOOKUP(C69:C132,June!A:J,4,0)</f>
        <v>0</v>
      </c>
      <c r="L70" s="45">
        <f>VLOOKUP(C69:C132,July!A:J,4,0)</f>
        <v>0</v>
      </c>
      <c r="M70" s="45">
        <f>VLOOKUP(C69:C132,August!A:J,4,0)</f>
        <v>0</v>
      </c>
      <c r="N70" s="45">
        <f>VLOOKUP(C69:C132,September!A:J,4,0)</f>
        <v>0</v>
      </c>
      <c r="O70" s="45">
        <f>VLOOKUP(C69:C132,October!A:J,4,0)</f>
        <v>0</v>
      </c>
      <c r="P70" s="45">
        <f>VLOOKUP(C69:C132,November!A:J,4,0)</f>
        <v>0</v>
      </c>
      <c r="Q70" s="113">
        <f>VLOOKUP(C69:C132,December!A:J,4,0)</f>
        <v>0</v>
      </c>
      <c r="R70" s="93">
        <f>SUM(S70:AD70)</f>
        <v>0</v>
      </c>
      <c r="S70" s="85">
        <f>VLOOKUP(C69:C169,January!A64:J165,5,0)</f>
        <v>0</v>
      </c>
      <c r="T70" s="45">
        <f>VLOOKUP(C69:C132,February!A:J,5,0)</f>
        <v>0</v>
      </c>
      <c r="U70" s="85">
        <f>VLOOKUP(C69:C132,March!A:J,5,0)</f>
        <v>0</v>
      </c>
      <c r="V70" s="45">
        <f>VLOOKUP(C69:C132,April!A:J,5,0)</f>
        <v>0</v>
      </c>
      <c r="W70" s="45">
        <f>VLOOKUP(C69:C132,May!A:J,5,0)</f>
        <v>0</v>
      </c>
      <c r="X70" s="45">
        <f>VLOOKUP(C69:C132,June!A:J,5,0)</f>
        <v>0</v>
      </c>
      <c r="Y70" s="45">
        <f>VLOOKUP(C69:C132,July!A:J,5,0)</f>
        <v>0</v>
      </c>
      <c r="Z70" s="45">
        <f>VLOOKUP(C69:C132,August!A:J,5,0)</f>
        <v>0</v>
      </c>
      <c r="AA70" s="45">
        <f>VLOOKUP(C69:C132,September!A:J,5,0)</f>
        <v>0</v>
      </c>
      <c r="AB70" s="45">
        <f>VLOOKUP(C69:C132,October!A:J,5,0)</f>
        <v>0</v>
      </c>
      <c r="AC70" s="45">
        <f>VLOOKUP(C69:C132,November!A:J,5,0)</f>
        <v>0</v>
      </c>
      <c r="AD70" s="113">
        <f>VLOOKUP(C69:C132,December!A:J,5,0)</f>
        <v>0</v>
      </c>
      <c r="AE70" s="86">
        <f>IFERROR(E70/R70,0)</f>
        <v>0</v>
      </c>
      <c r="AF70" s="93">
        <f>SUM(AG70:AR70)</f>
        <v>0</v>
      </c>
      <c r="AG70" s="45">
        <f>VLOOKUP(C69:C169,January!A64:J165,3,0)</f>
        <v>0</v>
      </c>
      <c r="AH70" s="45">
        <f>VLOOKUP(C69:C132,February!A:J,3,0)</f>
        <v>0</v>
      </c>
      <c r="AI70" s="85">
        <f>VLOOKUP(C69:C132,March!A:J,3,0)</f>
        <v>0</v>
      </c>
      <c r="AJ70" s="45">
        <f>VLOOKUP(C69:C132,April!A:J,3,0)</f>
        <v>0</v>
      </c>
      <c r="AK70" s="45">
        <f>VLOOKUP(C69:C132,May!A:J,3,0)</f>
        <v>0</v>
      </c>
      <c r="AL70" s="45">
        <f>VLOOKUP(C69:C132,June!A:J,3,0)</f>
        <v>0</v>
      </c>
      <c r="AM70" s="45">
        <f>VLOOKUP(C69:C132,July!A:J,3,0)</f>
        <v>0</v>
      </c>
      <c r="AN70" s="45">
        <f>VLOOKUP(C69:C132,August!A:J,3,0)</f>
        <v>0</v>
      </c>
      <c r="AO70" s="45">
        <f>VLOOKUP(C69:C132,September!A:J,3,0)</f>
        <v>0</v>
      </c>
      <c r="AP70" s="45">
        <f>VLOOKUP(C69:C132,October!A:J,3,0)</f>
        <v>0</v>
      </c>
      <c r="AQ70" s="45">
        <f>VLOOKUP(C69:C132,November!A:J,3,0)</f>
        <v>0</v>
      </c>
      <c r="AR70" s="113">
        <f>VLOOKUP(C69:C132,December!A:J,3,0)</f>
        <v>0</v>
      </c>
      <c r="AS70" s="93">
        <f>SUM(AT70:BE70)</f>
        <v>0</v>
      </c>
      <c r="AT70" s="85">
        <f>VLOOKUP(C69:C169,January!A:J,8,0)</f>
        <v>0</v>
      </c>
      <c r="AU70" s="45">
        <f>VLOOKUP(C69:C132,February!A:J,8,0)</f>
        <v>0</v>
      </c>
      <c r="AV70" s="45">
        <f>VLOOKUP(C69:C169,March!A:J,8,0)</f>
        <v>0</v>
      </c>
      <c r="AW70" s="45">
        <f>VLOOKUP(C69:C132,April!A:J,8,0)</f>
        <v>0</v>
      </c>
      <c r="AX70" s="45">
        <f>VLOOKUP(C69:C132,May!A:J,8,0)</f>
        <v>0</v>
      </c>
      <c r="AY70" s="45">
        <f>VLOOKUP(C69:C132,June!A:J,8,0)</f>
        <v>0</v>
      </c>
      <c r="AZ70" s="45">
        <f>VLOOKUP(C69:C132,July!A:J,8,0)</f>
        <v>0</v>
      </c>
      <c r="BA70" s="45">
        <f>VLOOKUP(C69:C132,August!A:J,8,0)</f>
        <v>0</v>
      </c>
      <c r="BB70" s="45">
        <f>VLOOKUP(C69:C132,September!A:J,8,0)</f>
        <v>0</v>
      </c>
      <c r="BC70" s="45">
        <f>VLOOKUP(C69:C132,October!A:J,8,0)</f>
        <v>0</v>
      </c>
      <c r="BD70" s="45">
        <f>VLOOKUP(C69:C132,November!A:J,8,0)</f>
        <v>0</v>
      </c>
      <c r="BE70" s="113">
        <f>VLOOKUP(C69:C132,December!A:J,8,0)</f>
        <v>0</v>
      </c>
      <c r="BF70" s="93">
        <f>SUM(BG70:BR70)</f>
        <v>0</v>
      </c>
      <c r="BG70" s="45">
        <f>VLOOKUP(C70:C132,January!A:J,9,0)</f>
        <v>0</v>
      </c>
      <c r="BH70" s="45">
        <f>VLOOKUP(C70:C132,February!A:J,9,0)</f>
        <v>0</v>
      </c>
      <c r="BI70" s="45">
        <f>VLOOKUP(C69:C132,March!A:J,9,0)</f>
        <v>0</v>
      </c>
      <c r="BJ70" s="45">
        <f>VLOOKUP(C69:C132,April!A:J,9,0)</f>
        <v>0</v>
      </c>
      <c r="BK70" s="45">
        <f>VLOOKUP(C69:C132,May!A:J,9,0)</f>
        <v>0</v>
      </c>
      <c r="BL70" s="45">
        <f>VLOOKUP(C69:C132,June!A:J,9,0)</f>
        <v>0</v>
      </c>
      <c r="BM70" s="45">
        <f>VLOOKUP(C69:C132,July!A:J,9,0)</f>
        <v>0</v>
      </c>
      <c r="BN70" s="45">
        <f>VLOOKUP(C69:C132,August!A:J,9,0)</f>
        <v>0</v>
      </c>
      <c r="BO70" s="45">
        <f>VLOOKUP(C69:C132,September!A:J,9,0)</f>
        <v>0</v>
      </c>
      <c r="BP70" s="45">
        <f>VLOOKUP(C69:C132,October!A:J,9,0)</f>
        <v>0</v>
      </c>
      <c r="BQ70" s="45">
        <f>VLOOKUP(C69:C132,November!A:J,9,0)</f>
        <v>0</v>
      </c>
      <c r="BR70" s="113">
        <f>VLOOKUP(C69:C132,December!A:J,9,0)</f>
        <v>0</v>
      </c>
      <c r="BS70" s="93">
        <f>SUM(BT70:CE70)</f>
        <v>0</v>
      </c>
      <c r="BT70" s="45">
        <f>VLOOKUP(C69:C132,January!A64:J165,10,0)</f>
        <v>0</v>
      </c>
      <c r="BU70" s="45">
        <f>VLOOKUP(C69:C132,February!A:J,10,0)</f>
        <v>0</v>
      </c>
      <c r="BV70" s="45">
        <f>VLOOKUP(C69:C132,March!A:J,10,0)</f>
        <v>0</v>
      </c>
      <c r="BW70" s="45">
        <f>VLOOKUP(C69:C132,April!A:J,10,0)</f>
        <v>0</v>
      </c>
      <c r="BX70" s="45">
        <f>VLOOKUP(C69:C132,May!A:J,10,0)</f>
        <v>0</v>
      </c>
      <c r="BY70" s="45">
        <f>VLOOKUP(C69:C132,June!A:J,10,0)</f>
        <v>0</v>
      </c>
      <c r="BZ70" s="45">
        <f>VLOOKUP(C69:C132,July!A:J,10,0)</f>
        <v>0</v>
      </c>
      <c r="CA70" s="45">
        <f>VLOOKUP(C69:C132,August!A:J,10,0)</f>
        <v>0</v>
      </c>
      <c r="CB70" s="136">
        <f>VLOOKUP(C69:C132,September!A:J,10,0)</f>
        <v>0</v>
      </c>
      <c r="CC70" s="136">
        <f>VLOOKUP(C69:C132,October!A:J,10,0)</f>
        <v>0</v>
      </c>
      <c r="CD70" s="136">
        <f>VLOOKUP(C69:C132,November!A:J,10,0)</f>
        <v>0</v>
      </c>
      <c r="CE70" s="132">
        <f>VLOOKUP(C69:C132,December!A:J,10,0)</f>
        <v>0</v>
      </c>
    </row>
    <row r="71" spans="1:860" s="44" customFormat="1" ht="15.75" thickBot="1">
      <c r="A71" s="156"/>
      <c r="B71" s="91"/>
      <c r="C71" s="104" t="s">
        <v>115</v>
      </c>
      <c r="D71" s="76" t="s">
        <v>116</v>
      </c>
      <c r="E71" s="94">
        <f>SUM(F71:Q71)</f>
        <v>0</v>
      </c>
      <c r="F71" s="42">
        <f>VLOOKUP(C70:C170,January!A65:J166,4,0)</f>
        <v>0</v>
      </c>
      <c r="G71" s="42">
        <f>VLOOKUP(C70:C133,February!A:J,4,0)</f>
        <v>0</v>
      </c>
      <c r="H71" s="42">
        <f>VLOOKUP(C70:C133,March!A:J,4,0)</f>
        <v>0</v>
      </c>
      <c r="I71" s="42">
        <f>VLOOKUP(C70:C133,April!A:J,4,0)</f>
        <v>0</v>
      </c>
      <c r="J71" s="42">
        <f>VLOOKUP(C70:C133,May!A:J,4,0)</f>
        <v>0</v>
      </c>
      <c r="K71" s="42">
        <f>VLOOKUP(C70:C133,June!A:J,4,0)</f>
        <v>0</v>
      </c>
      <c r="L71" s="42">
        <f>VLOOKUP(C70:C133,July!A:J,4,0)</f>
        <v>0</v>
      </c>
      <c r="M71" s="42">
        <f>VLOOKUP(C70:C133,August!A:J,4,0)</f>
        <v>0</v>
      </c>
      <c r="N71" s="42">
        <f>VLOOKUP(C70:C133,September!A:J,4,0)</f>
        <v>0</v>
      </c>
      <c r="O71" s="42">
        <f>VLOOKUP(C70:C133,October!A:J,4,0)</f>
        <v>0</v>
      </c>
      <c r="P71" s="42">
        <f>VLOOKUP(C70:C133,November!A:J,4,0)</f>
        <v>0</v>
      </c>
      <c r="Q71" s="71">
        <f>VLOOKUP(C70:C133,December!A:J,4,0)</f>
        <v>0</v>
      </c>
      <c r="R71" s="94">
        <f>SUM(S71:AD71)</f>
        <v>0</v>
      </c>
      <c r="S71" s="69">
        <f>VLOOKUP(C70:C170,January!A54:J155,5,0)</f>
        <v>0</v>
      </c>
      <c r="T71" s="42">
        <f>VLOOKUP(C70:C133,February!A:J,5,0)</f>
        <v>0</v>
      </c>
      <c r="U71" s="69">
        <f>VLOOKUP(C70:C133,March!A:J,5,0)</f>
        <v>0</v>
      </c>
      <c r="V71" s="42">
        <f>VLOOKUP(C70:C133,April!A:J,5,0)</f>
        <v>0</v>
      </c>
      <c r="W71" s="42">
        <f>VLOOKUP(C70:C133,May!A:J,5,0)</f>
        <v>0</v>
      </c>
      <c r="X71" s="42">
        <f>VLOOKUP(C70:C133,June!A:J,5,0)</f>
        <v>0</v>
      </c>
      <c r="Y71" s="42">
        <f>VLOOKUP(C70:C133,July!A:J,5,0)</f>
        <v>0</v>
      </c>
      <c r="Z71" s="42">
        <f>VLOOKUP(C70:C133,August!A:J,5,0)</f>
        <v>0</v>
      </c>
      <c r="AA71" s="42">
        <f>VLOOKUP(C70:C133,September!A:J,5,0)</f>
        <v>0</v>
      </c>
      <c r="AB71" s="42">
        <f>VLOOKUP(C70:C133,October!A:J,5,0)</f>
        <v>0</v>
      </c>
      <c r="AC71" s="42">
        <f>VLOOKUP(C70:C133,November!A:J,5,0)</f>
        <v>0</v>
      </c>
      <c r="AD71" s="71">
        <f>VLOOKUP(C70:C133,December!A:J,5,0)</f>
        <v>0</v>
      </c>
      <c r="AE71" s="73">
        <f>IFERROR(E71/R71,0)</f>
        <v>0</v>
      </c>
      <c r="AF71" s="94">
        <f>SUM(AG71:AR71)</f>
        <v>0</v>
      </c>
      <c r="AG71" s="42">
        <f>VLOOKUP(C70:C170,January!A65:J166,3,0)</f>
        <v>0</v>
      </c>
      <c r="AH71" s="42">
        <f>VLOOKUP(C70:C133,February!A:J,3,0)</f>
        <v>0</v>
      </c>
      <c r="AI71" s="69">
        <f>VLOOKUP(C70:C133,March!A:J,3,0)</f>
        <v>0</v>
      </c>
      <c r="AJ71" s="42">
        <f>VLOOKUP(C70:C133,April!A:J,3,0)</f>
        <v>0</v>
      </c>
      <c r="AK71" s="42">
        <f>VLOOKUP(C70:C133,May!A:J,3,0)</f>
        <v>0</v>
      </c>
      <c r="AL71" s="42">
        <f>VLOOKUP(C70:C133,June!A:J,3,0)</f>
        <v>0</v>
      </c>
      <c r="AM71" s="42">
        <f>VLOOKUP(C70:C133,July!A:J,3,0)</f>
        <v>0</v>
      </c>
      <c r="AN71" s="42">
        <f>VLOOKUP(C70:C133,August!A:J,3,0)</f>
        <v>0</v>
      </c>
      <c r="AO71" s="42">
        <f>VLOOKUP(C70:C133,September!A:J,3,0)</f>
        <v>0</v>
      </c>
      <c r="AP71" s="42">
        <f>VLOOKUP(C70:C133,October!A:J,3,0)</f>
        <v>0</v>
      </c>
      <c r="AQ71" s="42">
        <f>VLOOKUP(C70:C133,November!A:J,3,0)</f>
        <v>0</v>
      </c>
      <c r="AR71" s="71">
        <f>VLOOKUP(C70:C133,December!A:J,3,0)</f>
        <v>0</v>
      </c>
      <c r="AS71" s="94">
        <f>SUM(AT71:BE71)</f>
        <v>0</v>
      </c>
      <c r="AT71" s="69">
        <f>VLOOKUP(C70:C170,January!A:J,8,0)</f>
        <v>0</v>
      </c>
      <c r="AU71" s="42">
        <f>VLOOKUP(C70:C133,February!A:J,8,0)</f>
        <v>0</v>
      </c>
      <c r="AV71" s="42">
        <f>VLOOKUP(C70:C170,March!A:J,8,0)</f>
        <v>0</v>
      </c>
      <c r="AW71" s="42">
        <f>VLOOKUP(C70:C133,April!A:J,8,0)</f>
        <v>0</v>
      </c>
      <c r="AX71" s="42">
        <f>VLOOKUP(C70:C133,May!A:J,8,0)</f>
        <v>0</v>
      </c>
      <c r="AY71" s="42">
        <f>VLOOKUP(C70:C133,June!A:J,8,0)</f>
        <v>0</v>
      </c>
      <c r="AZ71" s="42">
        <f>VLOOKUP(C70:C133,July!A:J,8,0)</f>
        <v>0</v>
      </c>
      <c r="BA71" s="42">
        <f>VLOOKUP(C70:C133,August!A:J,8,0)</f>
        <v>0</v>
      </c>
      <c r="BB71" s="42">
        <f>VLOOKUP(C70:C133,September!A:J,8,0)</f>
        <v>0</v>
      </c>
      <c r="BC71" s="42">
        <f>VLOOKUP(C70:C133,October!A:J,8,0)</f>
        <v>0</v>
      </c>
      <c r="BD71" s="42">
        <f>VLOOKUP(C70:C133,November!A:J,8,0)</f>
        <v>0</v>
      </c>
      <c r="BE71" s="71">
        <f>VLOOKUP(C70:C133,December!A:J,8,0)</f>
        <v>0</v>
      </c>
      <c r="BF71" s="94">
        <f>SUM(BG71:BR71)</f>
        <v>0</v>
      </c>
      <c r="BG71" s="42">
        <f>VLOOKUP(C71:C133,January!A:J,9,0)</f>
        <v>0</v>
      </c>
      <c r="BH71" s="42">
        <f>VLOOKUP(C71:C133,February!A:J,9,0)</f>
        <v>0</v>
      </c>
      <c r="BI71" s="42">
        <f>VLOOKUP(C70:C133,March!A:J,9,0)</f>
        <v>0</v>
      </c>
      <c r="BJ71" s="42">
        <f>VLOOKUP(C70:C133,April!A:J,9,0)</f>
        <v>0</v>
      </c>
      <c r="BK71" s="42">
        <f>VLOOKUP(C70:C133,May!A:J,9,0)</f>
        <v>0</v>
      </c>
      <c r="BL71" s="42">
        <f>VLOOKUP(C70:C133,June!A:J,9,0)</f>
        <v>0</v>
      </c>
      <c r="BM71" s="42">
        <f>VLOOKUP(C70:C133,July!A:J,9,0)</f>
        <v>0</v>
      </c>
      <c r="BN71" s="42">
        <f>VLOOKUP(C70:C133,August!A:J,9,0)</f>
        <v>0</v>
      </c>
      <c r="BO71" s="42">
        <f>VLOOKUP(C70:C133,September!A:J,9,0)</f>
        <v>0</v>
      </c>
      <c r="BP71" s="42">
        <f>VLOOKUP(C70:C133,October!A:J,9,0)</f>
        <v>0</v>
      </c>
      <c r="BQ71" s="42">
        <f>VLOOKUP(C70:C133,November!A:J,9,0)</f>
        <v>0</v>
      </c>
      <c r="BR71" s="71">
        <f>VLOOKUP(C70:C133,December!A:J,9,0)</f>
        <v>0</v>
      </c>
      <c r="BS71" s="94">
        <f>SUM(BT71:CE71)</f>
        <v>0</v>
      </c>
      <c r="BT71" s="42">
        <f>VLOOKUP(C70:C133,January!A65:J166,10,0)</f>
        <v>0</v>
      </c>
      <c r="BU71" s="42">
        <f>VLOOKUP(C70:C133,February!A:J,10,0)</f>
        <v>0</v>
      </c>
      <c r="BV71" s="42">
        <f>VLOOKUP(C70:C133,March!A:J,10,0)</f>
        <v>0</v>
      </c>
      <c r="BW71" s="42">
        <f>VLOOKUP(C70:C133,April!A:J,10,0)</f>
        <v>0</v>
      </c>
      <c r="BX71" s="42">
        <f>VLOOKUP(C70:C133,May!A:J,10,0)</f>
        <v>0</v>
      </c>
      <c r="BY71" s="42">
        <f>VLOOKUP(C70:C133,June!A:J,10,0)</f>
        <v>0</v>
      </c>
      <c r="BZ71" s="42">
        <f>VLOOKUP(C70:C133,July!A:J,10,0)</f>
        <v>0</v>
      </c>
      <c r="CA71" s="42">
        <f>VLOOKUP(C70:C133,August!A:J,10,0)</f>
        <v>0</v>
      </c>
      <c r="CB71" s="41">
        <f>VLOOKUP(C70:C133,September!A:J,10,0)</f>
        <v>0</v>
      </c>
      <c r="CC71" s="41">
        <f>VLOOKUP(C70:C133,October!A:J,10,0)</f>
        <v>0</v>
      </c>
      <c r="CD71" s="41">
        <f>VLOOKUP(C70:C133,November!A:J,10,0)</f>
        <v>0</v>
      </c>
      <c r="CE71" s="132">
        <f>VLOOKUP(C70:C133,December!A:J,10,0)</f>
        <v>0</v>
      </c>
    </row>
  </sheetData>
  <sortState ref="A3:CD71">
    <sortCondition descending="1" ref="E3:E71"/>
  </sortState>
  <mergeCells count="9">
    <mergeCell ref="BS1:CE1"/>
    <mergeCell ref="AE1:AE2"/>
    <mergeCell ref="AF1:AR1"/>
    <mergeCell ref="A1:B1"/>
    <mergeCell ref="C1:D1"/>
    <mergeCell ref="E1:Q1"/>
    <mergeCell ref="R1:AD1"/>
    <mergeCell ref="AS1:BE1"/>
    <mergeCell ref="BF1:BR1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F14" sqref="F14"/>
    </sheetView>
  </sheetViews>
  <sheetFormatPr defaultRowHeight="15"/>
  <cols>
    <col min="1" max="1" width="12.85546875" bestFit="1" customWidth="1"/>
    <col min="2" max="2" width="11.140625" bestFit="1" customWidth="1"/>
    <col min="3" max="3" width="12.140625" bestFit="1" customWidth="1"/>
    <col min="4" max="4" width="11.28515625" bestFit="1" customWidth="1"/>
    <col min="5" max="5" width="13.140625" bestFit="1" customWidth="1"/>
    <col min="6" max="6" width="10.42578125" bestFit="1" customWidth="1"/>
  </cols>
  <sheetData>
    <row r="1" spans="1:6" ht="15.75" thickBot="1">
      <c r="A1" s="8" t="s">
        <v>11</v>
      </c>
      <c r="B1" s="10" t="s">
        <v>12</v>
      </c>
      <c r="C1" s="8" t="s">
        <v>13</v>
      </c>
      <c r="D1" s="10" t="s">
        <v>14</v>
      </c>
      <c r="E1" s="9" t="s">
        <v>15</v>
      </c>
      <c r="F1" s="10" t="s">
        <v>60</v>
      </c>
    </row>
    <row r="2" spans="1:6">
      <c r="A2" s="4">
        <v>1</v>
      </c>
      <c r="B2" s="6">
        <v>10</v>
      </c>
      <c r="C2" s="4">
        <v>1</v>
      </c>
      <c r="D2" s="6">
        <v>14</v>
      </c>
      <c r="E2" s="5">
        <v>1</v>
      </c>
      <c r="F2" s="6">
        <v>30</v>
      </c>
    </row>
    <row r="3" spans="1:6">
      <c r="A3" s="4">
        <v>2</v>
      </c>
      <c r="B3" s="6">
        <v>9</v>
      </c>
      <c r="C3" s="4">
        <v>2</v>
      </c>
      <c r="D3" s="6">
        <v>12</v>
      </c>
      <c r="E3" s="5">
        <v>2</v>
      </c>
      <c r="F3" s="6">
        <v>27</v>
      </c>
    </row>
    <row r="4" spans="1:6">
      <c r="A4" s="4">
        <v>3</v>
      </c>
      <c r="B4" s="6">
        <v>8</v>
      </c>
      <c r="C4" s="4">
        <v>3</v>
      </c>
      <c r="D4" s="6">
        <v>10</v>
      </c>
      <c r="E4" s="5">
        <v>3</v>
      </c>
      <c r="F4" s="6">
        <v>25</v>
      </c>
    </row>
    <row r="5" spans="1:6">
      <c r="A5" s="4">
        <v>4</v>
      </c>
      <c r="B5" s="6">
        <v>7</v>
      </c>
      <c r="C5" s="4">
        <v>4</v>
      </c>
      <c r="D5" s="6">
        <v>9</v>
      </c>
      <c r="E5" s="5">
        <v>4</v>
      </c>
      <c r="F5" s="6">
        <v>23</v>
      </c>
    </row>
    <row r="6" spans="1:6">
      <c r="A6" s="4">
        <v>5</v>
      </c>
      <c r="B6" s="6">
        <v>6</v>
      </c>
      <c r="C6" s="4">
        <v>5</v>
      </c>
      <c r="D6" s="6">
        <v>8</v>
      </c>
      <c r="E6" s="5">
        <v>5</v>
      </c>
      <c r="F6" s="6">
        <v>21</v>
      </c>
    </row>
    <row r="7" spans="1:6">
      <c r="A7" s="4">
        <v>6</v>
      </c>
      <c r="B7" s="6">
        <v>5</v>
      </c>
      <c r="C7" s="4">
        <v>6</v>
      </c>
      <c r="D7" s="6">
        <v>7</v>
      </c>
      <c r="E7" s="5">
        <v>6</v>
      </c>
      <c r="F7" s="6">
        <v>19</v>
      </c>
    </row>
    <row r="8" spans="1:6">
      <c r="A8" s="4">
        <v>7</v>
      </c>
      <c r="B8" s="6">
        <v>4</v>
      </c>
      <c r="C8" s="4">
        <v>7</v>
      </c>
      <c r="D8" s="6">
        <v>6</v>
      </c>
      <c r="E8" s="5">
        <v>7</v>
      </c>
      <c r="F8" s="6">
        <v>17</v>
      </c>
    </row>
    <row r="9" spans="1:6">
      <c r="A9" s="4">
        <v>8</v>
      </c>
      <c r="B9" s="6">
        <v>3</v>
      </c>
      <c r="C9" s="4">
        <v>8</v>
      </c>
      <c r="D9" s="6">
        <v>5</v>
      </c>
      <c r="E9" s="5">
        <v>8</v>
      </c>
      <c r="F9" s="6">
        <v>15</v>
      </c>
    </row>
    <row r="10" spans="1:6" ht="15.75" thickBot="1">
      <c r="A10" s="11"/>
      <c r="B10" s="7"/>
      <c r="C10" s="11"/>
      <c r="D10" s="7"/>
      <c r="E10" s="12"/>
      <c r="F10" s="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103"/>
  <sheetViews>
    <sheetView workbookViewId="0">
      <pane xSplit="2" ySplit="1" topLeftCell="C58" activePane="bottomRight" state="frozen"/>
      <selection activeCell="A58" sqref="A58:B59"/>
      <selection pane="topRight" activeCell="A58" sqref="A58:B59"/>
      <selection pane="bottomLeft" activeCell="A58" sqref="A58:B59"/>
      <selection pane="bottomRight" activeCell="A70" sqref="A70:XFD71"/>
    </sheetView>
  </sheetViews>
  <sheetFormatPr defaultRowHeight="15"/>
  <cols>
    <col min="2" max="2" width="12.28515625" bestFit="1" customWidth="1"/>
    <col min="4" max="4" width="11.42578125" bestFit="1" customWidth="1"/>
    <col min="5" max="5" width="14" bestFit="1" customWidth="1"/>
    <col min="6" max="6" width="16.42578125" bestFit="1" customWidth="1"/>
    <col min="7" max="7" width="16.42578125" customWidth="1"/>
    <col min="8" max="8" width="11.42578125" bestFit="1" customWidth="1"/>
    <col min="9" max="9" width="19.5703125" bestFit="1" customWidth="1"/>
    <col min="10" max="10" width="10.85546875" bestFit="1" customWidth="1"/>
    <col min="11" max="20" width="5" customWidth="1"/>
    <col min="21" max="21" width="11.28515625" style="2" bestFit="1" customWidth="1"/>
    <col min="22" max="22" width="11.28515625" style="2" hidden="1" customWidth="1"/>
    <col min="23" max="23" width="8.42578125" bestFit="1" customWidth="1"/>
    <col min="24" max="27" width="5.5703125" bestFit="1" customWidth="1"/>
    <col min="28" max="28" width="13.7109375" style="2" bestFit="1" customWidth="1"/>
    <col min="29" max="38" width="5.28515625" customWidth="1"/>
    <col min="39" max="39" width="11.28515625" bestFit="1" customWidth="1"/>
    <col min="40" max="40" width="11.28515625" style="2" hidden="1" customWidth="1"/>
    <col min="41" max="45" width="4.5703125" customWidth="1"/>
    <col min="46" max="46" width="13.7109375" style="2" bestFit="1" customWidth="1"/>
    <col min="47" max="56" width="4.42578125" customWidth="1"/>
    <col min="57" max="57" width="11.28515625" bestFit="1" customWidth="1"/>
    <col min="58" max="58" width="11.28515625" style="2" hidden="1" customWidth="1"/>
    <col min="59" max="63" width="5.140625" customWidth="1"/>
    <col min="64" max="64" width="13.7109375" style="2" bestFit="1" customWidth="1"/>
    <col min="65" max="74" width="4.42578125" customWidth="1"/>
    <col min="75" max="75" width="11.28515625" bestFit="1" customWidth="1"/>
    <col min="76" max="76" width="11.28515625" style="2" hidden="1" customWidth="1"/>
    <col min="77" max="81" width="4.85546875" customWidth="1"/>
    <col min="82" max="82" width="13.7109375" style="2" bestFit="1" customWidth="1"/>
    <col min="83" max="86" width="9.140625" hidden="1" customWidth="1"/>
  </cols>
  <sheetData>
    <row r="1" spans="1:86" s="1" customFormat="1" ht="15.75" thickBot="1">
      <c r="A1" s="167" t="s">
        <v>2</v>
      </c>
      <c r="B1" s="168"/>
      <c r="C1" s="171" t="s">
        <v>30</v>
      </c>
      <c r="D1" s="165"/>
      <c r="E1" s="165"/>
      <c r="F1" s="165"/>
      <c r="G1" s="165"/>
      <c r="H1" s="165"/>
      <c r="I1" s="165"/>
      <c r="J1" s="166"/>
      <c r="K1" s="164" t="s">
        <v>3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67" t="s">
        <v>4</v>
      </c>
      <c r="X1" s="169"/>
      <c r="Y1" s="169"/>
      <c r="Z1" s="169"/>
      <c r="AA1" s="169"/>
      <c r="AB1" s="170"/>
      <c r="AC1" s="169" t="s">
        <v>18</v>
      </c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7" t="s">
        <v>19</v>
      </c>
      <c r="AP1" s="169"/>
      <c r="AQ1" s="169"/>
      <c r="AR1" s="169"/>
      <c r="AS1" s="169"/>
      <c r="AT1" s="170"/>
      <c r="AU1" s="169" t="s">
        <v>20</v>
      </c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7" t="s">
        <v>21</v>
      </c>
      <c r="BH1" s="169"/>
      <c r="BI1" s="169"/>
      <c r="BJ1" s="169"/>
      <c r="BK1" s="169"/>
      <c r="BL1" s="170"/>
      <c r="BM1" s="169" t="s">
        <v>22</v>
      </c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7" t="s">
        <v>23</v>
      </c>
      <c r="BZ1" s="169"/>
      <c r="CA1" s="169"/>
      <c r="CB1" s="169"/>
      <c r="CC1" s="169"/>
      <c r="CD1" s="170"/>
      <c r="CE1" s="164" t="s">
        <v>120</v>
      </c>
      <c r="CF1" s="165"/>
      <c r="CG1" s="165"/>
      <c r="CH1" s="166"/>
    </row>
    <row r="2" spans="1:86">
      <c r="A2" s="23" t="s">
        <v>0</v>
      </c>
      <c r="B2" s="47" t="s">
        <v>1</v>
      </c>
      <c r="C2" s="24" t="s">
        <v>29</v>
      </c>
      <c r="D2" s="25" t="s">
        <v>24</v>
      </c>
      <c r="E2" s="25" t="s">
        <v>25</v>
      </c>
      <c r="F2" s="25" t="s">
        <v>26</v>
      </c>
      <c r="G2" s="25" t="s">
        <v>119</v>
      </c>
      <c r="H2" s="25" t="s">
        <v>27</v>
      </c>
      <c r="I2" s="25" t="s">
        <v>128</v>
      </c>
      <c r="J2" s="26" t="s">
        <v>28</v>
      </c>
      <c r="K2" s="82" t="s">
        <v>5</v>
      </c>
      <c r="L2" s="28" t="s">
        <v>10</v>
      </c>
      <c r="M2" s="27" t="s">
        <v>6</v>
      </c>
      <c r="N2" s="28" t="s">
        <v>10</v>
      </c>
      <c r="O2" s="27" t="s">
        <v>7</v>
      </c>
      <c r="P2" s="28" t="s">
        <v>10</v>
      </c>
      <c r="Q2" s="27" t="s">
        <v>8</v>
      </c>
      <c r="R2" s="28" t="s">
        <v>10</v>
      </c>
      <c r="S2" s="27" t="s">
        <v>9</v>
      </c>
      <c r="T2" s="28" t="s">
        <v>10</v>
      </c>
      <c r="U2" s="30" t="s">
        <v>16</v>
      </c>
      <c r="V2" s="29" t="s">
        <v>31</v>
      </c>
      <c r="W2" s="23" t="s">
        <v>5</v>
      </c>
      <c r="X2" s="46" t="s">
        <v>6</v>
      </c>
      <c r="Y2" s="46" t="s">
        <v>7</v>
      </c>
      <c r="Z2" s="46" t="s">
        <v>8</v>
      </c>
      <c r="AA2" s="46" t="s">
        <v>9</v>
      </c>
      <c r="AB2" s="31" t="s">
        <v>17</v>
      </c>
      <c r="AC2" s="27" t="s">
        <v>5</v>
      </c>
      <c r="AD2" s="28" t="s">
        <v>10</v>
      </c>
      <c r="AE2" s="27" t="s">
        <v>6</v>
      </c>
      <c r="AF2" s="28" t="s">
        <v>10</v>
      </c>
      <c r="AG2" s="27" t="s">
        <v>7</v>
      </c>
      <c r="AH2" s="28" t="s">
        <v>10</v>
      </c>
      <c r="AI2" s="27" t="s">
        <v>8</v>
      </c>
      <c r="AJ2" s="28" t="s">
        <v>10</v>
      </c>
      <c r="AK2" s="27" t="s">
        <v>9</v>
      </c>
      <c r="AL2" s="28" t="s">
        <v>10</v>
      </c>
      <c r="AM2" s="30" t="s">
        <v>16</v>
      </c>
      <c r="AN2" s="29" t="s">
        <v>31</v>
      </c>
      <c r="AO2" s="23" t="s">
        <v>5</v>
      </c>
      <c r="AP2" s="46" t="s">
        <v>6</v>
      </c>
      <c r="AQ2" s="46" t="s">
        <v>7</v>
      </c>
      <c r="AR2" s="46" t="s">
        <v>8</v>
      </c>
      <c r="AS2" s="46" t="s">
        <v>9</v>
      </c>
      <c r="AT2" s="31" t="s">
        <v>17</v>
      </c>
      <c r="AU2" s="27" t="s">
        <v>5</v>
      </c>
      <c r="AV2" s="28" t="s">
        <v>10</v>
      </c>
      <c r="AW2" s="27" t="s">
        <v>6</v>
      </c>
      <c r="AX2" s="28" t="s">
        <v>10</v>
      </c>
      <c r="AY2" s="27" t="s">
        <v>7</v>
      </c>
      <c r="AZ2" s="28" t="s">
        <v>10</v>
      </c>
      <c r="BA2" s="27" t="s">
        <v>8</v>
      </c>
      <c r="BB2" s="28" t="s">
        <v>10</v>
      </c>
      <c r="BC2" s="27" t="s">
        <v>9</v>
      </c>
      <c r="BD2" s="28" t="s">
        <v>10</v>
      </c>
      <c r="BE2" s="30" t="s">
        <v>16</v>
      </c>
      <c r="BF2" s="2" t="s">
        <v>31</v>
      </c>
      <c r="BG2" s="23" t="s">
        <v>5</v>
      </c>
      <c r="BH2" s="46" t="s">
        <v>6</v>
      </c>
      <c r="BI2" s="46" t="s">
        <v>7</v>
      </c>
      <c r="BJ2" s="46" t="s">
        <v>8</v>
      </c>
      <c r="BK2" s="46" t="s">
        <v>9</v>
      </c>
      <c r="BL2" s="31" t="s">
        <v>17</v>
      </c>
      <c r="BM2" s="27" t="s">
        <v>5</v>
      </c>
      <c r="BN2" s="28" t="s">
        <v>10</v>
      </c>
      <c r="BO2" s="27" t="s">
        <v>6</v>
      </c>
      <c r="BP2" s="28" t="s">
        <v>10</v>
      </c>
      <c r="BQ2" s="27" t="s">
        <v>7</v>
      </c>
      <c r="BR2" s="28" t="s">
        <v>10</v>
      </c>
      <c r="BS2" s="27" t="s">
        <v>8</v>
      </c>
      <c r="BT2" s="28" t="s">
        <v>10</v>
      </c>
      <c r="BU2" s="27" t="s">
        <v>9</v>
      </c>
      <c r="BV2" s="28" t="s">
        <v>10</v>
      </c>
      <c r="BW2" s="30" t="s">
        <v>16</v>
      </c>
      <c r="BX2" s="29" t="s">
        <v>31</v>
      </c>
      <c r="BY2" s="23" t="s">
        <v>5</v>
      </c>
      <c r="BZ2" s="46" t="s">
        <v>6</v>
      </c>
      <c r="CA2" s="46" t="s">
        <v>7</v>
      </c>
      <c r="CB2" s="46" t="s">
        <v>8</v>
      </c>
      <c r="CC2" s="46" t="s">
        <v>9</v>
      </c>
      <c r="CD2" s="31" t="s">
        <v>17</v>
      </c>
      <c r="CE2" s="56" t="s">
        <v>121</v>
      </c>
      <c r="CF2" s="45" t="s">
        <v>122</v>
      </c>
      <c r="CG2" s="45" t="s">
        <v>123</v>
      </c>
      <c r="CH2" s="45" t="s">
        <v>124</v>
      </c>
    </row>
    <row r="3" spans="1:86">
      <c r="A3" s="35">
        <v>1</v>
      </c>
      <c r="B3" s="36" t="s">
        <v>38</v>
      </c>
      <c r="C3" s="35">
        <f>SUM(U3,AM3,BE3,BW3)</f>
        <v>1344</v>
      </c>
      <c r="D3" s="22">
        <f>SUM(AB3,AT3,BL3,CD3)</f>
        <v>178</v>
      </c>
      <c r="E3" s="22">
        <f>SUM(V3,AN3,BF3,BX3)</f>
        <v>4</v>
      </c>
      <c r="F3" s="22">
        <f>IFERROR(D3/E3,0)</f>
        <v>44.5</v>
      </c>
      <c r="G3" s="22">
        <f>IF(E3&lt;1,0,IF(E3&lt;3,"CBDG",LARGE(CE3:CH3,1)+LARGE(CE3:CH3,2)+LARGE(CE3:CH3,3)))</f>
        <v>148</v>
      </c>
      <c r="H3" s="22">
        <f>COUNTIF(T3,"1")+COUNTIF(AL3,"1")+COUNTIF(BD3,"1")+COUNTIF(BV3,"1")</f>
        <v>0</v>
      </c>
      <c r="I3" s="33">
        <f>COUNTIF(R3,"1")+COUNTIF(AJ3,"1")+COUNTIF(BB3,"1")+COUNTIF(BT3,"1")</f>
        <v>0</v>
      </c>
      <c r="J3" s="36">
        <f>COUNTIF(L3,"1")+COUNTIF(N3,"1")+COUNTIF(P3,"1")+COUNTIF(AD3,"1")+COUNTIF(AF3,"1")+COUNTIF(AH3,"1")+COUNTIF(AV3,"1")+COUNTIF(AX3,"1")+COUNTIF(AZ3,"1")+COUNTIF(BN3,"1")+COUNTIF(BP3,"1")+COUNTIF(BR3,"1")</f>
        <v>7</v>
      </c>
      <c r="K3" s="40">
        <v>95</v>
      </c>
      <c r="L3" s="32">
        <v>1</v>
      </c>
      <c r="M3" s="32">
        <v>90</v>
      </c>
      <c r="N3" s="32">
        <v>1</v>
      </c>
      <c r="O3" s="32">
        <v>98</v>
      </c>
      <c r="P3" s="32">
        <v>1</v>
      </c>
      <c r="Q3" s="32"/>
      <c r="R3" s="32"/>
      <c r="S3" s="32"/>
      <c r="T3" s="32"/>
      <c r="U3" s="36">
        <f t="shared" ref="U3:U34" si="0">SUM(K3,M3,O3,Q3,S3)</f>
        <v>283</v>
      </c>
      <c r="V3" s="80">
        <f t="shared" ref="V3:V34" si="1">IF(U3&gt;0,1,0)</f>
        <v>1</v>
      </c>
      <c r="W3" s="37">
        <f>IF(ISNA(VLOOKUP($L$2:$L$104,Notes!$A$1:$B$10,2,0)),"",VLOOKUP($L$2:$L$104,Notes!$A$1:$B$10,2,0))</f>
        <v>10</v>
      </c>
      <c r="X3" s="22">
        <f>IF(ISNA(VLOOKUP($N$2:$N$104,Notes!$A$1:$B$10,2,0)),"",VLOOKUP($N$2:$N$104,Notes!$A$1:$B$10,2,0))</f>
        <v>10</v>
      </c>
      <c r="Y3" s="22">
        <f>IF(ISNA(VLOOKUP($P$2:$P$104,Notes!$A$1:$B$10,2,0)),"",VLOOKUP($P$2:$P$104,Notes!$A$1:$B$10,2,0))</f>
        <v>10</v>
      </c>
      <c r="Z3" s="22" t="str">
        <f>IF(ISNA(VLOOKUP($R$2:$R$104,Notes!$C$1:$D$10,2,0)),"",VLOOKUP($R$2:$R$104,Notes!$C$1:$D$10,2,0))</f>
        <v/>
      </c>
      <c r="AA3" s="22" t="str">
        <f>IF(ISNA(VLOOKUP($T$2:$T$104,Notes!$E$1:$F$10,2,0)),"",VLOOKUP($T$2:$T$104,Notes!$E$1:$F$10,2,0))</f>
        <v/>
      </c>
      <c r="AB3" s="38">
        <f t="shared" ref="AB3:AB34" si="2">SUM(W3:AA3)</f>
        <v>30</v>
      </c>
      <c r="AC3" s="34">
        <v>99</v>
      </c>
      <c r="AD3" s="32">
        <v>1</v>
      </c>
      <c r="AE3" s="32">
        <v>90</v>
      </c>
      <c r="AF3" s="32">
        <v>1</v>
      </c>
      <c r="AG3" s="32">
        <v>101</v>
      </c>
      <c r="AH3" s="32">
        <v>1</v>
      </c>
      <c r="AI3" s="32"/>
      <c r="AJ3" s="32"/>
      <c r="AK3" s="32">
        <v>92</v>
      </c>
      <c r="AL3" s="32">
        <v>2</v>
      </c>
      <c r="AM3" s="22">
        <f t="shared" ref="AM3:AM34" si="3">SUM(AC3,AE3,AG3,AI3,AK3)</f>
        <v>382</v>
      </c>
      <c r="AN3" s="33">
        <f t="shared" ref="AN3:AN34" si="4">IF(AM3&gt;0,1,0)</f>
        <v>1</v>
      </c>
      <c r="AO3" s="37">
        <f>IF(ISNA(VLOOKUP($AD$2:$AD$104,Notes!$A$1:$B$10,2,0)),"",VLOOKUP($AD$2:$AD$104,Notes!$A$1:$B$10,2,0))</f>
        <v>10</v>
      </c>
      <c r="AP3" s="22">
        <f>IF(ISNA(VLOOKUP($AF$2:$AF$104,Notes!$A$1:$B$10,2,0)),"",VLOOKUP($AF$2:$AF$104,Notes!$A$1:$B$10,2,0))</f>
        <v>10</v>
      </c>
      <c r="AQ3" s="22">
        <f>IF(ISNA(VLOOKUP($AH$2:$AH$104,Notes!$A$1:$B$10,2,0)),"",VLOOKUP($AH$2:$AH$104,Notes!$A$1:$B$10,2,0))</f>
        <v>10</v>
      </c>
      <c r="AR3" s="22" t="str">
        <f>IF(ISNA(VLOOKUP($AJ$2:$AJ$104,Notes!$C$1:$D$10,2,0)),"",VLOOKUP($AJ$2:$AJ$104,Notes!$C$1:$D$10,2,0))</f>
        <v/>
      </c>
      <c r="AS3" s="22">
        <f>IF(ISNA(VLOOKUP($AL$2:$AL$104,Notes!$E$1:$F$10,2,0)),"",VLOOKUP($AL$2:$AL$104,Notes!$E$1:$F$10,2,0))</f>
        <v>27</v>
      </c>
      <c r="AT3" s="38">
        <f t="shared" ref="AT3:AT34" si="5">SUM(AO3:AS3)</f>
        <v>57</v>
      </c>
      <c r="AU3" s="34">
        <v>90</v>
      </c>
      <c r="AV3" s="32">
        <v>2</v>
      </c>
      <c r="AW3" s="32">
        <v>91</v>
      </c>
      <c r="AX3" s="32">
        <v>2</v>
      </c>
      <c r="AY3" s="32">
        <v>100</v>
      </c>
      <c r="AZ3" s="32">
        <v>1</v>
      </c>
      <c r="BA3" s="32"/>
      <c r="BB3" s="32"/>
      <c r="BC3" s="32">
        <v>75</v>
      </c>
      <c r="BD3" s="32">
        <v>7</v>
      </c>
      <c r="BE3" s="22">
        <f t="shared" ref="BE3:BE34" si="6">SUM(AU3,AW3,AY3,BA3,BC3)</f>
        <v>356</v>
      </c>
      <c r="BF3" s="33">
        <f t="shared" ref="BF3:BF34" si="7">IF(BE3&gt;0,1,0)</f>
        <v>1</v>
      </c>
      <c r="BG3" s="37">
        <f>IF(ISNA(VLOOKUP($AV$2:$AV$104,Notes!$A$1:$B$10,2,0)),"",VLOOKUP($AV$2:$AV$104,Notes!$A$1:$B$10,2,0))</f>
        <v>9</v>
      </c>
      <c r="BH3" s="22">
        <f>IF(ISNA(VLOOKUP($AX$2:$AX$104,Notes!$A$1:$B$10,2,0)),"",VLOOKUP($AX$2:$AX$104,Notes!$A$1:$B$10,2,0))</f>
        <v>9</v>
      </c>
      <c r="BI3" s="22">
        <f>IF(ISNA(VLOOKUP($AZ$2:$AZ$104,Notes!$A$1:$B$10,2,0)),"",VLOOKUP($AZ$2:$AZ$104,Notes!$A$1:$B$10,2,0))</f>
        <v>10</v>
      </c>
      <c r="BJ3" s="22" t="str">
        <f>IF(ISNA(VLOOKUP($BB$2:$BB$104,Notes!$C$1:$D$10,2,0)),"",VLOOKUP($BB$2:$BB$104,Notes!$C$1:$D$10,2,0))</f>
        <v/>
      </c>
      <c r="BK3" s="22">
        <f>IF(ISNA(VLOOKUP($BD$2:$BD$104,Notes!$E$1:$F$10,2,0)),"",VLOOKUP($BD$2:$BD$104,Notes!$E$1:$F$10,2,0))</f>
        <v>17</v>
      </c>
      <c r="BL3" s="38">
        <f t="shared" ref="BL3:BL34" si="8">SUM(BG3:BK3)</f>
        <v>45</v>
      </c>
      <c r="BM3" s="34">
        <v>84</v>
      </c>
      <c r="BN3" s="32">
        <v>3</v>
      </c>
      <c r="BO3" s="32">
        <v>76</v>
      </c>
      <c r="BP3" s="32">
        <v>2</v>
      </c>
      <c r="BQ3" s="32">
        <v>80</v>
      </c>
      <c r="BR3" s="32">
        <v>3</v>
      </c>
      <c r="BS3" s="32"/>
      <c r="BT3" s="32"/>
      <c r="BU3" s="32">
        <v>83</v>
      </c>
      <c r="BV3" s="32">
        <v>5</v>
      </c>
      <c r="BW3" s="22">
        <f t="shared" ref="BW3:BW34" si="9">SUM(BM3,BO3,BQ3,BS3,BU3)</f>
        <v>323</v>
      </c>
      <c r="BX3" s="33">
        <f t="shared" ref="BX3:BX34" si="10">IF(BW3&gt;0,1,0)</f>
        <v>1</v>
      </c>
      <c r="BY3" s="37">
        <f>IF(ISNA(VLOOKUP($BN$2:$BN$104,Notes!$A$1:$B$10,2,0)),"",VLOOKUP($BN$2:$BN$104,Notes!$A$1:$B$10,2,0))</f>
        <v>8</v>
      </c>
      <c r="BZ3" s="22">
        <f>IF(ISNA(VLOOKUP($BP$2:$BP$104,Notes!$A$1:$B$10,2,0)),"",VLOOKUP($BP$2:$BP$104,Notes!$A$1:$B$10,2,0))</f>
        <v>9</v>
      </c>
      <c r="CA3" s="22">
        <f>IF(ISNA(VLOOKUP($BR$2:$BR$104,Notes!$A$1:$B$10,2,0)),"",VLOOKUP($BR$2:$BR$104,Notes!$A$1:$B$10,2,0))</f>
        <v>8</v>
      </c>
      <c r="CB3" s="22" t="str">
        <f>IF(ISNA(VLOOKUP($BT$2:$BT$104,Notes!$C$1:$D$10,2,0)),"",VLOOKUP($BT$2:$BT$104,Notes!$C$1:$D$10,2,0))</f>
        <v/>
      </c>
      <c r="CC3" s="22">
        <f>IF(ISNA(VLOOKUP($BV$2:$BV$104,Notes!$E$1:$F$10,2,0)),"",VLOOKUP($BV$2:$BV$104,Notes!$E$1:$F$10,2,0))</f>
        <v>21</v>
      </c>
      <c r="CD3" s="38">
        <f t="shared" ref="CD3:CD34" si="11">SUM(BY3:CC3)</f>
        <v>46</v>
      </c>
      <c r="CE3" s="57">
        <f>AB3</f>
        <v>30</v>
      </c>
      <c r="CF3" s="22">
        <f>AT3</f>
        <v>57</v>
      </c>
      <c r="CG3" s="22">
        <f>BL3</f>
        <v>45</v>
      </c>
      <c r="CH3" s="22">
        <f>CD3</f>
        <v>46</v>
      </c>
    </row>
    <row r="4" spans="1:86">
      <c r="A4" s="35">
        <v>14</v>
      </c>
      <c r="B4" s="36" t="s">
        <v>74</v>
      </c>
      <c r="C4" s="35">
        <f t="shared" ref="C4:C66" si="12">SUM(U4,AM4,BE4,BW4)</f>
        <v>702</v>
      </c>
      <c r="D4" s="22">
        <f t="shared" ref="D4:D66" si="13">SUM(AB4,AT4,BL4,CD4)</f>
        <v>100</v>
      </c>
      <c r="E4" s="22">
        <f t="shared" ref="E4:E66" si="14">SUM(V4,AN4,BF4,BX4)</f>
        <v>2</v>
      </c>
      <c r="F4" s="22">
        <f t="shared" ref="F4:F66" si="15">IFERROR(D4/E4,0)</f>
        <v>50</v>
      </c>
      <c r="G4" s="22" t="str">
        <f t="shared" ref="G4:G66" si="16">IF(E4&lt;1,0,IF(E4&lt;3,"CBDG",LARGE(CE4:CH4,1)+LARGE(CE4:CH4,2)+LARGE(CE4:CH4,3)))</f>
        <v>CBDG</v>
      </c>
      <c r="H4" s="22">
        <f t="shared" ref="H4:H66" si="17">COUNTIF(T4,"1")+COUNTIF(AL4,"1")+COUNTIF(BD4,"1")+COUNTIF(BV4,"1")</f>
        <v>0</v>
      </c>
      <c r="I4" s="33">
        <f t="shared" ref="I4:I66" si="18">COUNTIF(R4,"1")+COUNTIF(AJ4,"1")+COUNTIF(BB4,"1")+COUNTIF(BT4,"1")</f>
        <v>0</v>
      </c>
      <c r="J4" s="36">
        <f t="shared" ref="J4:J66" si="19">COUNTIF(L4,"1")+COUNTIF(N4,"1")+COUNTIF(P4,"1")+COUNTIF(AD4,"1")+COUNTIF(AF4,"1")+COUNTIF(AH4,"1")+COUNTIF(AV4,"1")+COUNTIF(AX4,"1")+COUNTIF(AZ4,"1")+COUNTIF(BN4,"1")+COUNTIF(BP4,"1")+COUNTIF(BR4,"1")</f>
        <v>2</v>
      </c>
      <c r="K4" s="40"/>
      <c r="L4" s="32"/>
      <c r="M4" s="32"/>
      <c r="N4" s="32"/>
      <c r="O4" s="32"/>
      <c r="P4" s="32"/>
      <c r="Q4" s="32"/>
      <c r="R4" s="32"/>
      <c r="S4" s="32"/>
      <c r="T4" s="32"/>
      <c r="U4" s="36">
        <f t="shared" si="0"/>
        <v>0</v>
      </c>
      <c r="V4" s="80">
        <f t="shared" si="1"/>
        <v>0</v>
      </c>
      <c r="W4" s="37" t="str">
        <f>IF(ISNA(VLOOKUP($L$2:$L$104,Notes!$A$1:$B$10,2,0)),"",VLOOKUP($L$2:$L$104,Notes!$A$1:$B$10,2,0))</f>
        <v/>
      </c>
      <c r="X4" s="22" t="str">
        <f>IF(ISNA(VLOOKUP($N$2:$N$104,Notes!$A$1:$B$10,2,0)),"",VLOOKUP($N$2:$N$104,Notes!$A$1:$B$10,2,0))</f>
        <v/>
      </c>
      <c r="Y4" s="22" t="str">
        <f>IF(ISNA(VLOOKUP($P$2:$P$104,Notes!$A$1:$B$10,2,0)),"",VLOOKUP($P$2:$P$104,Notes!$A$1:$B$10,2,0))</f>
        <v/>
      </c>
      <c r="Z4" s="22" t="str">
        <f>IF(ISNA(VLOOKUP($R$2:$R$104,Notes!$C$1:$D$10,2,0)),"",VLOOKUP($R$2:$R$104,Notes!$C$1:$D$10,2,0))</f>
        <v/>
      </c>
      <c r="AA4" s="22" t="str">
        <f>IF(ISNA(VLOOKUP($T$2:$T$104,Notes!$E$1:$F$10,2,0)),"",VLOOKUP($T$2:$T$104,Notes!$E$1:$F$10,2,0))</f>
        <v/>
      </c>
      <c r="AB4" s="38">
        <f t="shared" si="2"/>
        <v>0</v>
      </c>
      <c r="AC4" s="34">
        <v>85</v>
      </c>
      <c r="AD4" s="32">
        <v>4</v>
      </c>
      <c r="AE4" s="32">
        <v>97</v>
      </c>
      <c r="AF4" s="32">
        <v>1</v>
      </c>
      <c r="AG4" s="32">
        <v>96</v>
      </c>
      <c r="AH4" s="32">
        <v>1</v>
      </c>
      <c r="AI4" s="32"/>
      <c r="AJ4" s="32"/>
      <c r="AK4" s="32">
        <v>84</v>
      </c>
      <c r="AL4" s="32">
        <v>5</v>
      </c>
      <c r="AM4" s="22">
        <f t="shared" si="3"/>
        <v>362</v>
      </c>
      <c r="AN4" s="33">
        <f t="shared" si="4"/>
        <v>1</v>
      </c>
      <c r="AO4" s="37">
        <f>IF(ISNA(VLOOKUP($AD$2:$AD$104,Notes!$A$1:$B$10,2,0)),"",VLOOKUP($AD$2:$AD$104,Notes!$A$1:$B$10,2,0))</f>
        <v>7</v>
      </c>
      <c r="AP4" s="22">
        <f>IF(ISNA(VLOOKUP($AF$2:$AF$104,Notes!$A$1:$B$10,2,0)),"",VLOOKUP($AF$2:$AF$104,Notes!$A$1:$B$10,2,0))</f>
        <v>10</v>
      </c>
      <c r="AQ4" s="22">
        <f>IF(ISNA(VLOOKUP($AH$2:$AH$104,Notes!$A$1:$B$10,2,0)),"",VLOOKUP($AH$2:$AH$104,Notes!$A$1:$B$10,2,0))</f>
        <v>10</v>
      </c>
      <c r="AR4" s="22" t="str">
        <f>IF(ISNA(VLOOKUP($AJ$2:$AJ$104,Notes!$C$1:$D$10,2,0)),"",VLOOKUP($AJ$2:$AJ$104,Notes!$C$1:$D$10,2,0))</f>
        <v/>
      </c>
      <c r="AS4" s="22">
        <f>IF(ISNA(VLOOKUP($AL$2:$AL$104,Notes!$E$1:$F$10,2,0)),"",VLOOKUP($AL$2:$AL$104,Notes!$E$1:$F$10,2,0))</f>
        <v>21</v>
      </c>
      <c r="AT4" s="38">
        <f t="shared" si="5"/>
        <v>48</v>
      </c>
      <c r="AU4" s="34">
        <v>80</v>
      </c>
      <c r="AV4" s="32">
        <v>2</v>
      </c>
      <c r="AW4" s="32">
        <v>85</v>
      </c>
      <c r="AX4" s="32">
        <v>2</v>
      </c>
      <c r="AY4" s="32">
        <v>88</v>
      </c>
      <c r="AZ4" s="32">
        <v>2</v>
      </c>
      <c r="BA4" s="32"/>
      <c r="BB4" s="32"/>
      <c r="BC4" s="32">
        <v>87</v>
      </c>
      <c r="BD4" s="32">
        <v>3</v>
      </c>
      <c r="BE4" s="22">
        <f t="shared" si="6"/>
        <v>340</v>
      </c>
      <c r="BF4" s="33">
        <f t="shared" si="7"/>
        <v>1</v>
      </c>
      <c r="BG4" s="37">
        <f>IF(ISNA(VLOOKUP($AV$2:$AV$104,Notes!$A$1:$B$10,2,0)),"",VLOOKUP($AV$2:$AV$104,Notes!$A$1:$B$10,2,0))</f>
        <v>9</v>
      </c>
      <c r="BH4" s="22">
        <f>IF(ISNA(VLOOKUP($AX$2:$AX$104,Notes!$A$1:$B$10,2,0)),"",VLOOKUP($AX$2:$AX$104,Notes!$A$1:$B$10,2,0))</f>
        <v>9</v>
      </c>
      <c r="BI4" s="22">
        <f>IF(ISNA(VLOOKUP($AZ$2:$AZ$104,Notes!$A$1:$B$10,2,0)),"",VLOOKUP($AZ$2:$AZ$104,Notes!$A$1:$B$10,2,0))</f>
        <v>9</v>
      </c>
      <c r="BJ4" s="22" t="str">
        <f>IF(ISNA(VLOOKUP($BB$2:$BB$104,Notes!$C$1:$D$10,2,0)),"",VLOOKUP($BB$2:$BB$104,Notes!$C$1:$D$10,2,0))</f>
        <v/>
      </c>
      <c r="BK4" s="22">
        <f>IF(ISNA(VLOOKUP($BD$2:$BD$104,Notes!$E$1:$F$10,2,0)),"",VLOOKUP($BD$2:$BD$104,Notes!$E$1:$F$10,2,0))</f>
        <v>25</v>
      </c>
      <c r="BL4" s="38">
        <f t="shared" si="8"/>
        <v>52</v>
      </c>
      <c r="BM4" s="34"/>
      <c r="BN4" s="32"/>
      <c r="BO4" s="32"/>
      <c r="BP4" s="32"/>
      <c r="BQ4" s="32"/>
      <c r="BR4" s="32"/>
      <c r="BS4" s="32"/>
      <c r="BT4" s="32"/>
      <c r="BU4" s="32"/>
      <c r="BV4" s="32"/>
      <c r="BW4" s="22">
        <f t="shared" si="9"/>
        <v>0</v>
      </c>
      <c r="BX4" s="33">
        <f t="shared" si="10"/>
        <v>0</v>
      </c>
      <c r="BY4" s="37" t="str">
        <f>IF(ISNA(VLOOKUP($BN$2:$BN$104,Notes!$A$1:$B$10,2,0)),"",VLOOKUP($BN$2:$BN$104,Notes!$A$1:$B$10,2,0))</f>
        <v/>
      </c>
      <c r="BZ4" s="22" t="str">
        <f>IF(ISNA(VLOOKUP($BP$2:$BP$104,Notes!$A$1:$B$10,2,0)),"",VLOOKUP($BP$2:$BP$104,Notes!$A$1:$B$10,2,0))</f>
        <v/>
      </c>
      <c r="CA4" s="22" t="str">
        <f>IF(ISNA(VLOOKUP($BR$2:$BR$104,Notes!$A$1:$B$10,2,0)),"",VLOOKUP($BR$2:$BR$104,Notes!$A$1:$B$10,2,0))</f>
        <v/>
      </c>
      <c r="CB4" s="22" t="str">
        <f>IF(ISNA(VLOOKUP($BT$2:$BT$104,Notes!$C$1:$D$10,2,0)),"",VLOOKUP($BT$2:$BT$104,Notes!$C$1:$D$10,2,0))</f>
        <v/>
      </c>
      <c r="CC4" s="22" t="str">
        <f>IF(ISNA(VLOOKUP($BV$2:$BV$104,Notes!$E$1:$F$10,2,0)),"",VLOOKUP($BV$2:$BV$104,Notes!$E$1:$F$10,2,0))</f>
        <v/>
      </c>
      <c r="CD4" s="38">
        <f t="shared" si="11"/>
        <v>0</v>
      </c>
      <c r="CE4" s="57">
        <f t="shared" ref="CE4:CE55" si="20">AB4</f>
        <v>0</v>
      </c>
      <c r="CF4" s="22">
        <f t="shared" ref="CF4:CF55" si="21">AT4</f>
        <v>48</v>
      </c>
      <c r="CG4" s="22">
        <f t="shared" ref="CG4:CG55" si="22">BL4</f>
        <v>52</v>
      </c>
      <c r="CH4" s="22">
        <f t="shared" ref="CH4:CH55" si="23">CD4</f>
        <v>0</v>
      </c>
    </row>
    <row r="5" spans="1:86">
      <c r="A5" s="35">
        <v>19</v>
      </c>
      <c r="B5" s="36" t="s">
        <v>75</v>
      </c>
      <c r="C5" s="35">
        <f t="shared" si="12"/>
        <v>0</v>
      </c>
      <c r="D5" s="22">
        <f t="shared" si="13"/>
        <v>0</v>
      </c>
      <c r="E5" s="22">
        <f t="shared" si="14"/>
        <v>0</v>
      </c>
      <c r="F5" s="22">
        <f t="shared" si="15"/>
        <v>0</v>
      </c>
      <c r="G5" s="22">
        <f t="shared" si="16"/>
        <v>0</v>
      </c>
      <c r="H5" s="22">
        <f t="shared" si="17"/>
        <v>0</v>
      </c>
      <c r="I5" s="33">
        <f t="shared" si="18"/>
        <v>0</v>
      </c>
      <c r="J5" s="36">
        <f t="shared" si="19"/>
        <v>0</v>
      </c>
      <c r="K5" s="40"/>
      <c r="L5" s="32"/>
      <c r="M5" s="32"/>
      <c r="N5" s="32"/>
      <c r="O5" s="32"/>
      <c r="P5" s="32"/>
      <c r="Q5" s="32"/>
      <c r="R5" s="32"/>
      <c r="S5" s="32"/>
      <c r="T5" s="32"/>
      <c r="U5" s="36">
        <f t="shared" si="0"/>
        <v>0</v>
      </c>
      <c r="V5" s="80">
        <f t="shared" si="1"/>
        <v>0</v>
      </c>
      <c r="W5" s="37" t="str">
        <f>IF(ISNA(VLOOKUP($L$2:$L$104,Notes!$A$1:$B$10,2,0)),"",VLOOKUP($L$2:$L$104,Notes!$A$1:$B$10,2,0))</f>
        <v/>
      </c>
      <c r="X5" s="22" t="str">
        <f>IF(ISNA(VLOOKUP($N$2:$N$104,Notes!$A$1:$B$10,2,0)),"",VLOOKUP($N$2:$N$104,Notes!$A$1:$B$10,2,0))</f>
        <v/>
      </c>
      <c r="Y5" s="22" t="str">
        <f>IF(ISNA(VLOOKUP($P$2:$P$104,Notes!$A$1:$B$10,2,0)),"",VLOOKUP($P$2:$P$104,Notes!$A$1:$B$10,2,0))</f>
        <v/>
      </c>
      <c r="Z5" s="22" t="str">
        <f>IF(ISNA(VLOOKUP($R$2:$R$104,Notes!$C$1:$D$10,2,0)),"",VLOOKUP($R$2:$R$104,Notes!$C$1:$D$10,2,0))</f>
        <v/>
      </c>
      <c r="AA5" s="22" t="str">
        <f>IF(ISNA(VLOOKUP($T$2:$T$104,Notes!$E$1:$F$10,2,0)),"",VLOOKUP($T$2:$T$104,Notes!$E$1:$F$10,2,0))</f>
        <v/>
      </c>
      <c r="AB5" s="38">
        <f t="shared" si="2"/>
        <v>0</v>
      </c>
      <c r="AC5" s="34"/>
      <c r="AD5" s="32"/>
      <c r="AE5" s="32"/>
      <c r="AF5" s="32"/>
      <c r="AG5" s="32"/>
      <c r="AH5" s="32"/>
      <c r="AI5" s="32"/>
      <c r="AJ5" s="32"/>
      <c r="AK5" s="32"/>
      <c r="AL5" s="32"/>
      <c r="AM5" s="22">
        <f t="shared" si="3"/>
        <v>0</v>
      </c>
      <c r="AN5" s="33">
        <f t="shared" si="4"/>
        <v>0</v>
      </c>
      <c r="AO5" s="37" t="str">
        <f>IF(ISNA(VLOOKUP($AD$2:$AD$104,Notes!$A$1:$B$10,2,0)),"",VLOOKUP($AD$2:$AD$104,Notes!$A$1:$B$10,2,0))</f>
        <v/>
      </c>
      <c r="AP5" s="22" t="str">
        <f>IF(ISNA(VLOOKUP($AF$2:$AF$104,Notes!$A$1:$B$10,2,0)),"",VLOOKUP($AF$2:$AF$104,Notes!$A$1:$B$10,2,0))</f>
        <v/>
      </c>
      <c r="AQ5" s="22" t="str">
        <f>IF(ISNA(VLOOKUP($AH$2:$AH$104,Notes!$A$1:$B$10,2,0)),"",VLOOKUP($AH$2:$AH$104,Notes!$A$1:$B$10,2,0))</f>
        <v/>
      </c>
      <c r="AR5" s="22" t="str">
        <f>IF(ISNA(VLOOKUP($AJ$2:$AJ$104,Notes!$C$1:$D$10,2,0)),"",VLOOKUP($AJ$2:$AJ$104,Notes!$C$1:$D$10,2,0))</f>
        <v/>
      </c>
      <c r="AS5" s="22" t="str">
        <f>IF(ISNA(VLOOKUP($AL$2:$AL$104,Notes!$E$1:$F$10,2,0)),"",VLOOKUP($AL$2:$AL$104,Notes!$E$1:$F$10,2,0))</f>
        <v/>
      </c>
      <c r="AT5" s="38">
        <f t="shared" si="5"/>
        <v>0</v>
      </c>
      <c r="AU5" s="34"/>
      <c r="AV5" s="32"/>
      <c r="AW5" s="32"/>
      <c r="AX5" s="32"/>
      <c r="AY5" s="32"/>
      <c r="AZ5" s="32"/>
      <c r="BA5" s="32"/>
      <c r="BB5" s="32"/>
      <c r="BC5" s="32"/>
      <c r="BD5" s="32"/>
      <c r="BE5" s="22">
        <f t="shared" si="6"/>
        <v>0</v>
      </c>
      <c r="BF5" s="33">
        <f t="shared" si="7"/>
        <v>0</v>
      </c>
      <c r="BG5" s="37" t="str">
        <f>IF(ISNA(VLOOKUP($AV$2:$AV$104,Notes!$A$1:$B$10,2,0)),"",VLOOKUP($AV$2:$AV$104,Notes!$A$1:$B$10,2,0))</f>
        <v/>
      </c>
      <c r="BH5" s="22" t="str">
        <f>IF(ISNA(VLOOKUP($AX$2:$AX$104,Notes!$A$1:$B$10,2,0)),"",VLOOKUP($AX$2:$AX$104,Notes!$A$1:$B$10,2,0))</f>
        <v/>
      </c>
      <c r="BI5" s="22" t="str">
        <f>IF(ISNA(VLOOKUP($AZ$2:$AZ$104,Notes!$A$1:$B$10,2,0)),"",VLOOKUP($AZ$2:$AZ$104,Notes!$A$1:$B$10,2,0))</f>
        <v/>
      </c>
      <c r="BJ5" s="22" t="str">
        <f>IF(ISNA(VLOOKUP($BB$2:$BB$104,Notes!$C$1:$D$10,2,0)),"",VLOOKUP($BB$2:$BB$104,Notes!$C$1:$D$10,2,0))</f>
        <v/>
      </c>
      <c r="BK5" s="22" t="str">
        <f>IF(ISNA(VLOOKUP($BD$2:$BD$104,Notes!$E$1:$F$10,2,0)),"",VLOOKUP($BD$2:$BD$104,Notes!$E$1:$F$10,2,0))</f>
        <v/>
      </c>
      <c r="BL5" s="38">
        <f t="shared" si="8"/>
        <v>0</v>
      </c>
      <c r="BM5" s="34"/>
      <c r="BN5" s="32"/>
      <c r="BO5" s="32"/>
      <c r="BP5" s="32"/>
      <c r="BQ5" s="32"/>
      <c r="BR5" s="32"/>
      <c r="BS5" s="32"/>
      <c r="BT5" s="32"/>
      <c r="BU5" s="32"/>
      <c r="BV5" s="32"/>
      <c r="BW5" s="22">
        <f t="shared" si="9"/>
        <v>0</v>
      </c>
      <c r="BX5" s="33">
        <f t="shared" si="10"/>
        <v>0</v>
      </c>
      <c r="BY5" s="37" t="str">
        <f>IF(ISNA(VLOOKUP($BN$2:$BN$104,Notes!$A$1:$B$10,2,0)),"",VLOOKUP($BN$2:$BN$104,Notes!$A$1:$B$10,2,0))</f>
        <v/>
      </c>
      <c r="BZ5" s="22" t="str">
        <f>IF(ISNA(VLOOKUP($BP$2:$BP$104,Notes!$A$1:$B$10,2,0)),"",VLOOKUP($BP$2:$BP$104,Notes!$A$1:$B$10,2,0))</f>
        <v/>
      </c>
      <c r="CA5" s="22" t="str">
        <f>IF(ISNA(VLOOKUP($BR$2:$BR$104,Notes!$A$1:$B$10,2,0)),"",VLOOKUP($BR$2:$BR$104,Notes!$A$1:$B$10,2,0))</f>
        <v/>
      </c>
      <c r="CB5" s="22" t="str">
        <f>IF(ISNA(VLOOKUP($BT$2:$BT$104,Notes!$C$1:$D$10,2,0)),"",VLOOKUP($BT$2:$BT$104,Notes!$C$1:$D$10,2,0))</f>
        <v/>
      </c>
      <c r="CC5" s="22" t="str">
        <f>IF(ISNA(VLOOKUP($BV$2:$BV$104,Notes!$E$1:$F$10,2,0)),"",VLOOKUP($BV$2:$BV$104,Notes!$E$1:$F$10,2,0))</f>
        <v/>
      </c>
      <c r="CD5" s="38">
        <f t="shared" si="11"/>
        <v>0</v>
      </c>
      <c r="CE5" s="57">
        <f t="shared" si="20"/>
        <v>0</v>
      </c>
      <c r="CF5" s="22">
        <f t="shared" si="21"/>
        <v>0</v>
      </c>
      <c r="CG5" s="22">
        <f t="shared" si="22"/>
        <v>0</v>
      </c>
      <c r="CH5" s="22">
        <f t="shared" si="23"/>
        <v>0</v>
      </c>
    </row>
    <row r="6" spans="1:86">
      <c r="A6" s="121">
        <v>25</v>
      </c>
      <c r="B6" s="139" t="s">
        <v>282</v>
      </c>
      <c r="C6" s="35">
        <f t="shared" si="12"/>
        <v>0</v>
      </c>
      <c r="D6" s="22">
        <f t="shared" si="13"/>
        <v>0</v>
      </c>
      <c r="E6" s="22">
        <f t="shared" si="14"/>
        <v>0</v>
      </c>
      <c r="F6" s="22">
        <f t="shared" si="15"/>
        <v>0</v>
      </c>
      <c r="G6" s="22">
        <f t="shared" si="16"/>
        <v>0</v>
      </c>
      <c r="H6" s="22">
        <f t="shared" si="17"/>
        <v>0</v>
      </c>
      <c r="I6" s="33">
        <f t="shared" si="18"/>
        <v>0</v>
      </c>
      <c r="J6" s="36">
        <f t="shared" si="19"/>
        <v>0</v>
      </c>
      <c r="K6" s="40"/>
      <c r="L6" s="32"/>
      <c r="M6" s="32"/>
      <c r="N6" s="32"/>
      <c r="O6" s="32"/>
      <c r="P6" s="32"/>
      <c r="Q6" s="32"/>
      <c r="R6" s="32"/>
      <c r="S6" s="32"/>
      <c r="T6" s="32"/>
      <c r="U6" s="36">
        <f t="shared" si="0"/>
        <v>0</v>
      </c>
      <c r="V6" s="80">
        <f t="shared" si="1"/>
        <v>0</v>
      </c>
      <c r="W6" s="37" t="str">
        <f>IF(ISNA(VLOOKUP($L$2:$L$104,Notes!$A$1:$B$10,2,0)),"",VLOOKUP($L$2:$L$104,Notes!$A$1:$B$10,2,0))</f>
        <v/>
      </c>
      <c r="X6" s="22" t="str">
        <f>IF(ISNA(VLOOKUP($N$2:$N$104,Notes!$A$1:$B$10,2,0)),"",VLOOKUP($N$2:$N$104,Notes!$A$1:$B$10,2,0))</f>
        <v/>
      </c>
      <c r="Y6" s="22" t="str">
        <f>IF(ISNA(VLOOKUP($P$2:$P$104,Notes!$A$1:$B$10,2,0)),"",VLOOKUP($P$2:$P$104,Notes!$A$1:$B$10,2,0))</f>
        <v/>
      </c>
      <c r="Z6" s="22" t="str">
        <f>IF(ISNA(VLOOKUP($R$2:$R$104,Notes!$C$1:$D$10,2,0)),"",VLOOKUP($R$2:$R$104,Notes!$C$1:$D$10,2,0))</f>
        <v/>
      </c>
      <c r="AA6" s="22" t="str">
        <f>IF(ISNA(VLOOKUP($T$2:$T$104,Notes!$E$1:$F$10,2,0)),"",VLOOKUP($T$2:$T$104,Notes!$E$1:$F$10,2,0))</f>
        <v/>
      </c>
      <c r="AB6" s="38">
        <f t="shared" si="2"/>
        <v>0</v>
      </c>
      <c r="AC6" s="34"/>
      <c r="AD6" s="32"/>
      <c r="AE6" s="32"/>
      <c r="AF6" s="32"/>
      <c r="AG6" s="32"/>
      <c r="AH6" s="32"/>
      <c r="AI6" s="32"/>
      <c r="AJ6" s="32"/>
      <c r="AK6" s="32"/>
      <c r="AL6" s="32"/>
      <c r="AM6" s="22">
        <f t="shared" si="3"/>
        <v>0</v>
      </c>
      <c r="AN6" s="33">
        <f t="shared" si="4"/>
        <v>0</v>
      </c>
      <c r="AO6" s="37" t="str">
        <f>IF(ISNA(VLOOKUP($AD$2:$AD$104,Notes!$A$1:$B$10,2,0)),"",VLOOKUP($AD$2:$AD$104,Notes!$A$1:$B$10,2,0))</f>
        <v/>
      </c>
      <c r="AP6" s="22" t="str">
        <f>IF(ISNA(VLOOKUP($AF$2:$AF$104,Notes!$A$1:$B$10,2,0)),"",VLOOKUP($AF$2:$AF$104,Notes!$A$1:$B$10,2,0))</f>
        <v/>
      </c>
      <c r="AQ6" s="22" t="str">
        <f>IF(ISNA(VLOOKUP($AH$2:$AH$104,Notes!$A$1:$B$10,2,0)),"",VLOOKUP($AH$2:$AH$104,Notes!$A$1:$B$10,2,0))</f>
        <v/>
      </c>
      <c r="AR6" s="22" t="str">
        <f>IF(ISNA(VLOOKUP($AJ$2:$AJ$104,Notes!$C$1:$D$10,2,0)),"",VLOOKUP($AJ$2:$AJ$104,Notes!$C$1:$D$10,2,0))</f>
        <v/>
      </c>
      <c r="AS6" s="22" t="str">
        <f>IF(ISNA(VLOOKUP($AL$2:$AL$104,Notes!$E$1:$F$10,2,0)),"",VLOOKUP($AL$2:$AL$104,Notes!$E$1:$F$10,2,0))</f>
        <v/>
      </c>
      <c r="AT6" s="38">
        <f t="shared" si="5"/>
        <v>0</v>
      </c>
      <c r="AU6" s="34"/>
      <c r="AV6" s="32"/>
      <c r="AW6" s="32"/>
      <c r="AX6" s="32"/>
      <c r="AY6" s="32"/>
      <c r="AZ6" s="32"/>
      <c r="BA6" s="32"/>
      <c r="BB6" s="32"/>
      <c r="BC6" s="32"/>
      <c r="BD6" s="32"/>
      <c r="BE6" s="22">
        <f t="shared" si="6"/>
        <v>0</v>
      </c>
      <c r="BF6" s="33">
        <f t="shared" si="7"/>
        <v>0</v>
      </c>
      <c r="BG6" s="37" t="str">
        <f>IF(ISNA(VLOOKUP($AV$2:$AV$104,Notes!$A$1:$B$10,2,0)),"",VLOOKUP($AV$2:$AV$104,Notes!$A$1:$B$10,2,0))</f>
        <v/>
      </c>
      <c r="BH6" s="22" t="str">
        <f>IF(ISNA(VLOOKUP($AX$2:$AX$104,Notes!$A$1:$B$10,2,0)),"",VLOOKUP($AX$2:$AX$104,Notes!$A$1:$B$10,2,0))</f>
        <v/>
      </c>
      <c r="BI6" s="22" t="str">
        <f>IF(ISNA(VLOOKUP($AZ$2:$AZ$104,Notes!$A$1:$B$10,2,0)),"",VLOOKUP($AZ$2:$AZ$104,Notes!$A$1:$B$10,2,0))</f>
        <v/>
      </c>
      <c r="BJ6" s="22" t="str">
        <f>IF(ISNA(VLOOKUP($BB$2:$BB$104,Notes!$C$1:$D$10,2,0)),"",VLOOKUP($BB$2:$BB$104,Notes!$C$1:$D$10,2,0))</f>
        <v/>
      </c>
      <c r="BK6" s="22" t="str">
        <f>IF(ISNA(VLOOKUP($BD$2:$BD$104,Notes!$E$1:$F$10,2,0)),"",VLOOKUP($BD$2:$BD$104,Notes!$E$1:$F$10,2,0))</f>
        <v/>
      </c>
      <c r="BL6" s="38">
        <f t="shared" si="8"/>
        <v>0</v>
      </c>
      <c r="BM6" s="34"/>
      <c r="BN6" s="32"/>
      <c r="BO6" s="32"/>
      <c r="BP6" s="32"/>
      <c r="BQ6" s="32"/>
      <c r="BR6" s="32"/>
      <c r="BS6" s="32"/>
      <c r="BT6" s="32"/>
      <c r="BU6" s="32"/>
      <c r="BV6" s="32"/>
      <c r="BW6" s="22">
        <f t="shared" si="9"/>
        <v>0</v>
      </c>
      <c r="BX6" s="33">
        <f t="shared" si="10"/>
        <v>0</v>
      </c>
      <c r="BY6" s="37" t="str">
        <f>IF(ISNA(VLOOKUP($BN$2:$BN$104,Notes!$A$1:$B$10,2,0)),"",VLOOKUP($BN$2:$BN$104,Notes!$A$1:$B$10,2,0))</f>
        <v/>
      </c>
      <c r="BZ6" s="22" t="str">
        <f>IF(ISNA(VLOOKUP($BP$2:$BP$104,Notes!$A$1:$B$10,2,0)),"",VLOOKUP($BP$2:$BP$104,Notes!$A$1:$B$10,2,0))</f>
        <v/>
      </c>
      <c r="CA6" s="22" t="str">
        <f>IF(ISNA(VLOOKUP($BR$2:$BR$104,Notes!$A$1:$B$10,2,0)),"",VLOOKUP($BR$2:$BR$104,Notes!$A$1:$B$10,2,0))</f>
        <v/>
      </c>
      <c r="CB6" s="22" t="str">
        <f>IF(ISNA(VLOOKUP($BT$2:$BT$104,Notes!$C$1:$D$10,2,0)),"",VLOOKUP($BT$2:$BT$104,Notes!$C$1:$D$10,2,0))</f>
        <v/>
      </c>
      <c r="CC6" s="22" t="str">
        <f>IF(ISNA(VLOOKUP($BV$2:$BV$104,Notes!$E$1:$F$10,2,0)),"",VLOOKUP($BV$2:$BV$104,Notes!$E$1:$F$10,2,0))</f>
        <v/>
      </c>
      <c r="CD6" s="38">
        <f t="shared" si="11"/>
        <v>0</v>
      </c>
      <c r="CE6" s="57">
        <f t="shared" si="20"/>
        <v>0</v>
      </c>
      <c r="CF6" s="22">
        <f t="shared" si="21"/>
        <v>0</v>
      </c>
      <c r="CG6" s="22">
        <f t="shared" si="22"/>
        <v>0</v>
      </c>
      <c r="CH6" s="22">
        <f t="shared" si="23"/>
        <v>0</v>
      </c>
    </row>
    <row r="7" spans="1:86">
      <c r="A7" s="35">
        <v>38</v>
      </c>
      <c r="B7" s="36" t="s">
        <v>76</v>
      </c>
      <c r="C7" s="35">
        <f t="shared" si="12"/>
        <v>0</v>
      </c>
      <c r="D7" s="22">
        <f t="shared" si="13"/>
        <v>0</v>
      </c>
      <c r="E7" s="22">
        <f t="shared" si="14"/>
        <v>0</v>
      </c>
      <c r="F7" s="22">
        <f t="shared" si="15"/>
        <v>0</v>
      </c>
      <c r="G7" s="22">
        <f t="shared" si="16"/>
        <v>0</v>
      </c>
      <c r="H7" s="22">
        <f t="shared" si="17"/>
        <v>0</v>
      </c>
      <c r="I7" s="33">
        <f t="shared" si="18"/>
        <v>0</v>
      </c>
      <c r="J7" s="36">
        <f t="shared" si="19"/>
        <v>0</v>
      </c>
      <c r="K7" s="40"/>
      <c r="L7" s="32"/>
      <c r="M7" s="32"/>
      <c r="N7" s="32"/>
      <c r="O7" s="32"/>
      <c r="P7" s="32"/>
      <c r="Q7" s="32"/>
      <c r="R7" s="32"/>
      <c r="S7" s="32"/>
      <c r="T7" s="32"/>
      <c r="U7" s="36">
        <f t="shared" si="0"/>
        <v>0</v>
      </c>
      <c r="V7" s="80">
        <f t="shared" si="1"/>
        <v>0</v>
      </c>
      <c r="W7" s="37" t="str">
        <f>IF(ISNA(VLOOKUP($L$2:$L$104,Notes!$A$1:$B$10,2,0)),"",VLOOKUP($L$2:$L$104,Notes!$A$1:$B$10,2,0))</f>
        <v/>
      </c>
      <c r="X7" s="22" t="str">
        <f>IF(ISNA(VLOOKUP($N$2:$N$104,Notes!$A$1:$B$10,2,0)),"",VLOOKUP($N$2:$N$104,Notes!$A$1:$B$10,2,0))</f>
        <v/>
      </c>
      <c r="Y7" s="22" t="str">
        <f>IF(ISNA(VLOOKUP($P$2:$P$104,Notes!$A$1:$B$10,2,0)),"",VLOOKUP($P$2:$P$104,Notes!$A$1:$B$10,2,0))</f>
        <v/>
      </c>
      <c r="Z7" s="22" t="str">
        <f>IF(ISNA(VLOOKUP($R$2:$R$104,Notes!$C$1:$D$10,2,0)),"",VLOOKUP($R$2:$R$104,Notes!$C$1:$D$10,2,0))</f>
        <v/>
      </c>
      <c r="AA7" s="22" t="str">
        <f>IF(ISNA(VLOOKUP($T$2:$T$104,Notes!$E$1:$F$10,2,0)),"",VLOOKUP($T$2:$T$104,Notes!$E$1:$F$10,2,0))</f>
        <v/>
      </c>
      <c r="AB7" s="38">
        <f t="shared" si="2"/>
        <v>0</v>
      </c>
      <c r="AC7" s="34"/>
      <c r="AD7" s="32"/>
      <c r="AE7" s="32"/>
      <c r="AF7" s="32"/>
      <c r="AG7" s="32"/>
      <c r="AH7" s="32"/>
      <c r="AI7" s="32"/>
      <c r="AJ7" s="32"/>
      <c r="AK7" s="32"/>
      <c r="AL7" s="32"/>
      <c r="AM7" s="22">
        <f t="shared" si="3"/>
        <v>0</v>
      </c>
      <c r="AN7" s="33">
        <f t="shared" si="4"/>
        <v>0</v>
      </c>
      <c r="AO7" s="37" t="str">
        <f>IF(ISNA(VLOOKUP($AD$2:$AD$104,Notes!$A$1:$B$10,2,0)),"",VLOOKUP($AD$2:$AD$104,Notes!$A$1:$B$10,2,0))</f>
        <v/>
      </c>
      <c r="AP7" s="22" t="str">
        <f>IF(ISNA(VLOOKUP($AF$2:$AF$104,Notes!$A$1:$B$10,2,0)),"",VLOOKUP($AF$2:$AF$104,Notes!$A$1:$B$10,2,0))</f>
        <v/>
      </c>
      <c r="AQ7" s="22" t="str">
        <f>IF(ISNA(VLOOKUP($AH$2:$AH$104,Notes!$A$1:$B$10,2,0)),"",VLOOKUP($AH$2:$AH$104,Notes!$A$1:$B$10,2,0))</f>
        <v/>
      </c>
      <c r="AR7" s="22" t="str">
        <f>IF(ISNA(VLOOKUP($AJ$2:$AJ$104,Notes!$C$1:$D$10,2,0)),"",VLOOKUP($AJ$2:$AJ$104,Notes!$C$1:$D$10,2,0))</f>
        <v/>
      </c>
      <c r="AS7" s="22" t="str">
        <f>IF(ISNA(VLOOKUP($AL$2:$AL$104,Notes!$E$1:$F$10,2,0)),"",VLOOKUP($AL$2:$AL$104,Notes!$E$1:$F$10,2,0))</f>
        <v/>
      </c>
      <c r="AT7" s="38">
        <f t="shared" si="5"/>
        <v>0</v>
      </c>
      <c r="AU7" s="34"/>
      <c r="AV7" s="32"/>
      <c r="AW7" s="32"/>
      <c r="AX7" s="32"/>
      <c r="AY7" s="32"/>
      <c r="AZ7" s="32"/>
      <c r="BA7" s="32"/>
      <c r="BB7" s="32"/>
      <c r="BC7" s="32"/>
      <c r="BD7" s="32"/>
      <c r="BE7" s="22">
        <f t="shared" si="6"/>
        <v>0</v>
      </c>
      <c r="BF7" s="33">
        <f t="shared" si="7"/>
        <v>0</v>
      </c>
      <c r="BG7" s="37" t="str">
        <f>IF(ISNA(VLOOKUP($AV$2:$AV$104,Notes!$A$1:$B$10,2,0)),"",VLOOKUP($AV$2:$AV$104,Notes!$A$1:$B$10,2,0))</f>
        <v/>
      </c>
      <c r="BH7" s="22" t="str">
        <f>IF(ISNA(VLOOKUP($AX$2:$AX$104,Notes!$A$1:$B$10,2,0)),"",VLOOKUP($AX$2:$AX$104,Notes!$A$1:$B$10,2,0))</f>
        <v/>
      </c>
      <c r="BI7" s="22" t="str">
        <f>IF(ISNA(VLOOKUP($AZ$2:$AZ$104,Notes!$A$1:$B$10,2,0)),"",VLOOKUP($AZ$2:$AZ$104,Notes!$A$1:$B$10,2,0))</f>
        <v/>
      </c>
      <c r="BJ7" s="22" t="str">
        <f>IF(ISNA(VLOOKUP($BB$2:$BB$104,Notes!$C$1:$D$10,2,0)),"",VLOOKUP($BB$2:$BB$104,Notes!$C$1:$D$10,2,0))</f>
        <v/>
      </c>
      <c r="BK7" s="22" t="str">
        <f>IF(ISNA(VLOOKUP($BD$2:$BD$104,Notes!$E$1:$F$10,2,0)),"",VLOOKUP($BD$2:$BD$104,Notes!$E$1:$F$10,2,0))</f>
        <v/>
      </c>
      <c r="BL7" s="38">
        <f t="shared" si="8"/>
        <v>0</v>
      </c>
      <c r="BM7" s="34"/>
      <c r="BN7" s="32"/>
      <c r="BO7" s="32"/>
      <c r="BP7" s="32"/>
      <c r="BQ7" s="32"/>
      <c r="BR7" s="32"/>
      <c r="BS7" s="32"/>
      <c r="BT7" s="32"/>
      <c r="BU7" s="32"/>
      <c r="BV7" s="32"/>
      <c r="BW7" s="22">
        <f t="shared" si="9"/>
        <v>0</v>
      </c>
      <c r="BX7" s="33">
        <f t="shared" si="10"/>
        <v>0</v>
      </c>
      <c r="BY7" s="37" t="str">
        <f>IF(ISNA(VLOOKUP($BN$2:$BN$104,Notes!$A$1:$B$10,2,0)),"",VLOOKUP($BN$2:$BN$104,Notes!$A$1:$B$10,2,0))</f>
        <v/>
      </c>
      <c r="BZ7" s="22" t="str">
        <f>IF(ISNA(VLOOKUP($BP$2:$BP$104,Notes!$A$1:$B$10,2,0)),"",VLOOKUP($BP$2:$BP$104,Notes!$A$1:$B$10,2,0))</f>
        <v/>
      </c>
      <c r="CA7" s="22" t="str">
        <f>IF(ISNA(VLOOKUP($BR$2:$BR$104,Notes!$A$1:$B$10,2,0)),"",VLOOKUP($BR$2:$BR$104,Notes!$A$1:$B$10,2,0))</f>
        <v/>
      </c>
      <c r="CB7" s="22" t="str">
        <f>IF(ISNA(VLOOKUP($BT$2:$BT$104,Notes!$C$1:$D$10,2,0)),"",VLOOKUP($BT$2:$BT$104,Notes!$C$1:$D$10,2,0))</f>
        <v/>
      </c>
      <c r="CC7" s="22" t="str">
        <f>IF(ISNA(VLOOKUP($BV$2:$BV$104,Notes!$E$1:$F$10,2,0)),"",VLOOKUP($BV$2:$BV$104,Notes!$E$1:$F$10,2,0))</f>
        <v/>
      </c>
      <c r="CD7" s="38">
        <f t="shared" si="11"/>
        <v>0</v>
      </c>
      <c r="CE7" s="57">
        <f t="shared" si="20"/>
        <v>0</v>
      </c>
      <c r="CF7" s="22">
        <f t="shared" si="21"/>
        <v>0</v>
      </c>
      <c r="CG7" s="22">
        <f t="shared" si="22"/>
        <v>0</v>
      </c>
      <c r="CH7" s="22">
        <f t="shared" si="23"/>
        <v>0</v>
      </c>
    </row>
    <row r="8" spans="1:86">
      <c r="A8" s="35">
        <v>40</v>
      </c>
      <c r="B8" s="36" t="s">
        <v>77</v>
      </c>
      <c r="C8" s="35">
        <f t="shared" si="12"/>
        <v>0</v>
      </c>
      <c r="D8" s="22">
        <f t="shared" si="13"/>
        <v>0</v>
      </c>
      <c r="E8" s="22">
        <f t="shared" si="14"/>
        <v>0</v>
      </c>
      <c r="F8" s="22">
        <f t="shared" si="15"/>
        <v>0</v>
      </c>
      <c r="G8" s="22">
        <f t="shared" si="16"/>
        <v>0</v>
      </c>
      <c r="H8" s="22">
        <f t="shared" si="17"/>
        <v>0</v>
      </c>
      <c r="I8" s="33">
        <f t="shared" si="18"/>
        <v>0</v>
      </c>
      <c r="J8" s="36">
        <f t="shared" si="19"/>
        <v>0</v>
      </c>
      <c r="K8" s="40"/>
      <c r="L8" s="32"/>
      <c r="M8" s="32"/>
      <c r="N8" s="32"/>
      <c r="O8" s="32"/>
      <c r="P8" s="32"/>
      <c r="Q8" s="32"/>
      <c r="R8" s="32"/>
      <c r="S8" s="32"/>
      <c r="T8" s="32"/>
      <c r="U8" s="36">
        <f t="shared" si="0"/>
        <v>0</v>
      </c>
      <c r="V8" s="80">
        <f t="shared" si="1"/>
        <v>0</v>
      </c>
      <c r="W8" s="37" t="str">
        <f>IF(ISNA(VLOOKUP($L$2:$L$104,Notes!$A$1:$B$10,2,0)),"",VLOOKUP($L$2:$L$104,Notes!$A$1:$B$10,2,0))</f>
        <v/>
      </c>
      <c r="X8" s="22" t="str">
        <f>IF(ISNA(VLOOKUP($N$2:$N$104,Notes!$A$1:$B$10,2,0)),"",VLOOKUP($N$2:$N$104,Notes!$A$1:$B$10,2,0))</f>
        <v/>
      </c>
      <c r="Y8" s="22" t="str">
        <f>IF(ISNA(VLOOKUP($P$2:$P$104,Notes!$A$1:$B$10,2,0)),"",VLOOKUP($P$2:$P$104,Notes!$A$1:$B$10,2,0))</f>
        <v/>
      </c>
      <c r="Z8" s="22" t="str">
        <f>IF(ISNA(VLOOKUP($R$2:$R$104,Notes!$C$1:$D$10,2,0)),"",VLOOKUP($R$2:$R$104,Notes!$C$1:$D$10,2,0))</f>
        <v/>
      </c>
      <c r="AA8" s="22" t="str">
        <f>IF(ISNA(VLOOKUP($T$2:$T$104,Notes!$E$1:$F$10,2,0)),"",VLOOKUP($T$2:$T$104,Notes!$E$1:$F$10,2,0))</f>
        <v/>
      </c>
      <c r="AB8" s="38">
        <f t="shared" si="2"/>
        <v>0</v>
      </c>
      <c r="AC8" s="34"/>
      <c r="AD8" s="32"/>
      <c r="AE8" s="32"/>
      <c r="AF8" s="32"/>
      <c r="AG8" s="32"/>
      <c r="AH8" s="32"/>
      <c r="AI8" s="32"/>
      <c r="AJ8" s="32"/>
      <c r="AK8" s="32"/>
      <c r="AL8" s="32"/>
      <c r="AM8" s="22">
        <f t="shared" si="3"/>
        <v>0</v>
      </c>
      <c r="AN8" s="33">
        <f t="shared" si="4"/>
        <v>0</v>
      </c>
      <c r="AO8" s="37" t="str">
        <f>IF(ISNA(VLOOKUP($AD$2:$AD$104,Notes!$A$1:$B$10,2,0)),"",VLOOKUP($AD$2:$AD$104,Notes!$A$1:$B$10,2,0))</f>
        <v/>
      </c>
      <c r="AP8" s="22" t="str">
        <f>IF(ISNA(VLOOKUP($AF$2:$AF$104,Notes!$A$1:$B$10,2,0)),"",VLOOKUP($AF$2:$AF$104,Notes!$A$1:$B$10,2,0))</f>
        <v/>
      </c>
      <c r="AQ8" s="22" t="str">
        <f>IF(ISNA(VLOOKUP($AH$2:$AH$104,Notes!$A$1:$B$10,2,0)),"",VLOOKUP($AH$2:$AH$104,Notes!$A$1:$B$10,2,0))</f>
        <v/>
      </c>
      <c r="AR8" s="22" t="str">
        <f>IF(ISNA(VLOOKUP($AJ$2:$AJ$104,Notes!$C$1:$D$10,2,0)),"",VLOOKUP($AJ$2:$AJ$104,Notes!$C$1:$D$10,2,0))</f>
        <v/>
      </c>
      <c r="AS8" s="22" t="str">
        <f>IF(ISNA(VLOOKUP($AL$2:$AL$104,Notes!$E$1:$F$10,2,0)),"",VLOOKUP($AL$2:$AL$104,Notes!$E$1:$F$10,2,0))</f>
        <v/>
      </c>
      <c r="AT8" s="38">
        <f t="shared" si="5"/>
        <v>0</v>
      </c>
      <c r="AU8" s="34"/>
      <c r="AV8" s="32"/>
      <c r="AW8" s="32"/>
      <c r="AX8" s="32"/>
      <c r="AY8" s="32"/>
      <c r="AZ8" s="32"/>
      <c r="BA8" s="32"/>
      <c r="BB8" s="32"/>
      <c r="BC8" s="32"/>
      <c r="BD8" s="32"/>
      <c r="BE8" s="22">
        <f t="shared" si="6"/>
        <v>0</v>
      </c>
      <c r="BF8" s="33">
        <f t="shared" si="7"/>
        <v>0</v>
      </c>
      <c r="BG8" s="37" t="str">
        <f>IF(ISNA(VLOOKUP($AV$2:$AV$104,Notes!$A$1:$B$10,2,0)),"",VLOOKUP($AV$2:$AV$104,Notes!$A$1:$B$10,2,0))</f>
        <v/>
      </c>
      <c r="BH8" s="22" t="str">
        <f>IF(ISNA(VLOOKUP($AX$2:$AX$104,Notes!$A$1:$B$10,2,0)),"",VLOOKUP($AX$2:$AX$104,Notes!$A$1:$B$10,2,0))</f>
        <v/>
      </c>
      <c r="BI8" s="22" t="str">
        <f>IF(ISNA(VLOOKUP($AZ$2:$AZ$104,Notes!$A$1:$B$10,2,0)),"",VLOOKUP($AZ$2:$AZ$104,Notes!$A$1:$B$10,2,0))</f>
        <v/>
      </c>
      <c r="BJ8" s="22" t="str">
        <f>IF(ISNA(VLOOKUP($BB$2:$BB$104,Notes!$C$1:$D$10,2,0)),"",VLOOKUP($BB$2:$BB$104,Notes!$C$1:$D$10,2,0))</f>
        <v/>
      </c>
      <c r="BK8" s="22" t="str">
        <f>IF(ISNA(VLOOKUP($BD$2:$BD$104,Notes!$E$1:$F$10,2,0)),"",VLOOKUP($BD$2:$BD$104,Notes!$E$1:$F$10,2,0))</f>
        <v/>
      </c>
      <c r="BL8" s="38">
        <f t="shared" si="8"/>
        <v>0</v>
      </c>
      <c r="BM8" s="34"/>
      <c r="BN8" s="32"/>
      <c r="BO8" s="32"/>
      <c r="BP8" s="32"/>
      <c r="BQ8" s="32"/>
      <c r="BR8" s="32"/>
      <c r="BS8" s="32"/>
      <c r="BT8" s="32"/>
      <c r="BU8" s="32"/>
      <c r="BV8" s="32"/>
      <c r="BW8" s="22">
        <f t="shared" si="9"/>
        <v>0</v>
      </c>
      <c r="BX8" s="33">
        <f t="shared" si="10"/>
        <v>0</v>
      </c>
      <c r="BY8" s="37" t="str">
        <f>IF(ISNA(VLOOKUP($BN$2:$BN$104,Notes!$A$1:$B$10,2,0)),"",VLOOKUP($BN$2:$BN$104,Notes!$A$1:$B$10,2,0))</f>
        <v/>
      </c>
      <c r="BZ8" s="22" t="str">
        <f>IF(ISNA(VLOOKUP($BP$2:$BP$104,Notes!$A$1:$B$10,2,0)),"",VLOOKUP($BP$2:$BP$104,Notes!$A$1:$B$10,2,0))</f>
        <v/>
      </c>
      <c r="CA8" s="22" t="str">
        <f>IF(ISNA(VLOOKUP($BR$2:$BR$104,Notes!$A$1:$B$10,2,0)),"",VLOOKUP($BR$2:$BR$104,Notes!$A$1:$B$10,2,0))</f>
        <v/>
      </c>
      <c r="CB8" s="22" t="str">
        <f>IF(ISNA(VLOOKUP($BT$2:$BT$104,Notes!$C$1:$D$10,2,0)),"",VLOOKUP($BT$2:$BT$104,Notes!$C$1:$D$10,2,0))</f>
        <v/>
      </c>
      <c r="CC8" s="22" t="str">
        <f>IF(ISNA(VLOOKUP($BV$2:$BV$104,Notes!$E$1:$F$10,2,0)),"",VLOOKUP($BV$2:$BV$104,Notes!$E$1:$F$10,2,0))</f>
        <v/>
      </c>
      <c r="CD8" s="38">
        <f t="shared" si="11"/>
        <v>0</v>
      </c>
      <c r="CE8" s="57">
        <f t="shared" si="20"/>
        <v>0</v>
      </c>
      <c r="CF8" s="22">
        <f t="shared" si="21"/>
        <v>0</v>
      </c>
      <c r="CG8" s="22">
        <f t="shared" si="22"/>
        <v>0</v>
      </c>
      <c r="CH8" s="22">
        <f t="shared" si="23"/>
        <v>0</v>
      </c>
    </row>
    <row r="9" spans="1:86">
      <c r="A9" s="35">
        <v>53</v>
      </c>
      <c r="B9" s="36" t="s">
        <v>78</v>
      </c>
      <c r="C9" s="35">
        <f t="shared" si="12"/>
        <v>0</v>
      </c>
      <c r="D9" s="22">
        <f t="shared" si="13"/>
        <v>0</v>
      </c>
      <c r="E9" s="22">
        <f t="shared" si="14"/>
        <v>0</v>
      </c>
      <c r="F9" s="22">
        <f t="shared" si="15"/>
        <v>0</v>
      </c>
      <c r="G9" s="22">
        <f t="shared" si="16"/>
        <v>0</v>
      </c>
      <c r="H9" s="22">
        <f t="shared" si="17"/>
        <v>0</v>
      </c>
      <c r="I9" s="33">
        <f t="shared" si="18"/>
        <v>0</v>
      </c>
      <c r="J9" s="36">
        <f t="shared" si="19"/>
        <v>0</v>
      </c>
      <c r="K9" s="40"/>
      <c r="L9" s="32"/>
      <c r="M9" s="32"/>
      <c r="N9" s="32"/>
      <c r="O9" s="32"/>
      <c r="P9" s="32"/>
      <c r="Q9" s="32"/>
      <c r="R9" s="32"/>
      <c r="S9" s="32"/>
      <c r="T9" s="32"/>
      <c r="U9" s="36">
        <f t="shared" si="0"/>
        <v>0</v>
      </c>
      <c r="V9" s="80">
        <f t="shared" si="1"/>
        <v>0</v>
      </c>
      <c r="W9" s="37" t="str">
        <f>IF(ISNA(VLOOKUP($L$2:$L$104,Notes!$A$1:$B$10,2,0)),"",VLOOKUP($L$2:$L$104,Notes!$A$1:$B$10,2,0))</f>
        <v/>
      </c>
      <c r="X9" s="22" t="str">
        <f>IF(ISNA(VLOOKUP($N$2:$N$104,Notes!$A$1:$B$10,2,0)),"",VLOOKUP($N$2:$N$104,Notes!$A$1:$B$10,2,0))</f>
        <v/>
      </c>
      <c r="Y9" s="22" t="str">
        <f>IF(ISNA(VLOOKUP($P$2:$P$104,Notes!$A$1:$B$10,2,0)),"",VLOOKUP($P$2:$P$104,Notes!$A$1:$B$10,2,0))</f>
        <v/>
      </c>
      <c r="Z9" s="22" t="str">
        <f>IF(ISNA(VLOOKUP($R$2:$R$104,Notes!$C$1:$D$10,2,0)),"",VLOOKUP($R$2:$R$104,Notes!$C$1:$D$10,2,0))</f>
        <v/>
      </c>
      <c r="AA9" s="22" t="str">
        <f>IF(ISNA(VLOOKUP($T$2:$T$104,Notes!$E$1:$F$10,2,0)),"",VLOOKUP($T$2:$T$104,Notes!$E$1:$F$10,2,0))</f>
        <v/>
      </c>
      <c r="AB9" s="38">
        <f t="shared" si="2"/>
        <v>0</v>
      </c>
      <c r="AC9" s="34"/>
      <c r="AD9" s="32"/>
      <c r="AE9" s="32"/>
      <c r="AF9" s="32"/>
      <c r="AG9" s="32"/>
      <c r="AH9" s="32"/>
      <c r="AI9" s="32"/>
      <c r="AJ9" s="32"/>
      <c r="AK9" s="32"/>
      <c r="AL9" s="32"/>
      <c r="AM9" s="22">
        <f t="shared" si="3"/>
        <v>0</v>
      </c>
      <c r="AN9" s="33">
        <f t="shared" si="4"/>
        <v>0</v>
      </c>
      <c r="AO9" s="37" t="str">
        <f>IF(ISNA(VLOOKUP($AD$2:$AD$104,Notes!$A$1:$B$10,2,0)),"",VLOOKUP($AD$2:$AD$104,Notes!$A$1:$B$10,2,0))</f>
        <v/>
      </c>
      <c r="AP9" s="22" t="str">
        <f>IF(ISNA(VLOOKUP($AF$2:$AF$104,Notes!$A$1:$B$10,2,0)),"",VLOOKUP($AF$2:$AF$104,Notes!$A$1:$B$10,2,0))</f>
        <v/>
      </c>
      <c r="AQ9" s="22" t="str">
        <f>IF(ISNA(VLOOKUP($AH$2:$AH$104,Notes!$A$1:$B$10,2,0)),"",VLOOKUP($AH$2:$AH$104,Notes!$A$1:$B$10,2,0))</f>
        <v/>
      </c>
      <c r="AR9" s="22" t="str">
        <f>IF(ISNA(VLOOKUP($AJ$2:$AJ$104,Notes!$C$1:$D$10,2,0)),"",VLOOKUP($AJ$2:$AJ$104,Notes!$C$1:$D$10,2,0))</f>
        <v/>
      </c>
      <c r="AS9" s="22" t="str">
        <f>IF(ISNA(VLOOKUP($AL$2:$AL$104,Notes!$E$1:$F$10,2,0)),"",VLOOKUP($AL$2:$AL$104,Notes!$E$1:$F$10,2,0))</f>
        <v/>
      </c>
      <c r="AT9" s="38">
        <f t="shared" si="5"/>
        <v>0</v>
      </c>
      <c r="AU9" s="34"/>
      <c r="AV9" s="32"/>
      <c r="AW9" s="32"/>
      <c r="AX9" s="32"/>
      <c r="AY9" s="32"/>
      <c r="AZ9" s="32"/>
      <c r="BA9" s="32"/>
      <c r="BB9" s="32"/>
      <c r="BC9" s="32"/>
      <c r="BD9" s="32"/>
      <c r="BE9" s="22">
        <f t="shared" si="6"/>
        <v>0</v>
      </c>
      <c r="BF9" s="33">
        <f t="shared" si="7"/>
        <v>0</v>
      </c>
      <c r="BG9" s="37" t="str">
        <f>IF(ISNA(VLOOKUP($AV$2:$AV$104,Notes!$A$1:$B$10,2,0)),"",VLOOKUP($AV$2:$AV$104,Notes!$A$1:$B$10,2,0))</f>
        <v/>
      </c>
      <c r="BH9" s="22" t="str">
        <f>IF(ISNA(VLOOKUP($AX$2:$AX$104,Notes!$A$1:$B$10,2,0)),"",VLOOKUP($AX$2:$AX$104,Notes!$A$1:$B$10,2,0))</f>
        <v/>
      </c>
      <c r="BI9" s="22" t="str">
        <f>IF(ISNA(VLOOKUP($AZ$2:$AZ$104,Notes!$A$1:$B$10,2,0)),"",VLOOKUP($AZ$2:$AZ$104,Notes!$A$1:$B$10,2,0))</f>
        <v/>
      </c>
      <c r="BJ9" s="22" t="str">
        <f>IF(ISNA(VLOOKUP($BB$2:$BB$104,Notes!$C$1:$D$10,2,0)),"",VLOOKUP($BB$2:$BB$104,Notes!$C$1:$D$10,2,0))</f>
        <v/>
      </c>
      <c r="BK9" s="22" t="str">
        <f>IF(ISNA(VLOOKUP($BD$2:$BD$104,Notes!$E$1:$F$10,2,0)),"",VLOOKUP($BD$2:$BD$104,Notes!$E$1:$F$10,2,0))</f>
        <v/>
      </c>
      <c r="BL9" s="38">
        <f t="shared" si="8"/>
        <v>0</v>
      </c>
      <c r="BM9" s="34"/>
      <c r="BN9" s="32"/>
      <c r="BO9" s="32"/>
      <c r="BP9" s="32"/>
      <c r="BQ9" s="32"/>
      <c r="BR9" s="32"/>
      <c r="BS9" s="32"/>
      <c r="BT9" s="32"/>
      <c r="BU9" s="32"/>
      <c r="BV9" s="32"/>
      <c r="BW9" s="22">
        <f t="shared" si="9"/>
        <v>0</v>
      </c>
      <c r="BX9" s="33">
        <f t="shared" si="10"/>
        <v>0</v>
      </c>
      <c r="BY9" s="37" t="str">
        <f>IF(ISNA(VLOOKUP($BN$2:$BN$104,Notes!$A$1:$B$10,2,0)),"",VLOOKUP($BN$2:$BN$104,Notes!$A$1:$B$10,2,0))</f>
        <v/>
      </c>
      <c r="BZ9" s="22" t="str">
        <f>IF(ISNA(VLOOKUP($BP$2:$BP$104,Notes!$A$1:$B$10,2,0)),"",VLOOKUP($BP$2:$BP$104,Notes!$A$1:$B$10,2,0))</f>
        <v/>
      </c>
      <c r="CA9" s="22" t="str">
        <f>IF(ISNA(VLOOKUP($BR$2:$BR$104,Notes!$A$1:$B$10,2,0)),"",VLOOKUP($BR$2:$BR$104,Notes!$A$1:$B$10,2,0))</f>
        <v/>
      </c>
      <c r="CB9" s="22" t="str">
        <f>IF(ISNA(VLOOKUP($BT$2:$BT$104,Notes!$C$1:$D$10,2,0)),"",VLOOKUP($BT$2:$BT$104,Notes!$C$1:$D$10,2,0))</f>
        <v/>
      </c>
      <c r="CC9" s="22" t="str">
        <f>IF(ISNA(VLOOKUP($BV$2:$BV$104,Notes!$E$1:$F$10,2,0)),"",VLOOKUP($BV$2:$BV$104,Notes!$E$1:$F$10,2,0))</f>
        <v/>
      </c>
      <c r="CD9" s="38">
        <f t="shared" si="11"/>
        <v>0</v>
      </c>
      <c r="CE9" s="57">
        <f t="shared" si="20"/>
        <v>0</v>
      </c>
      <c r="CF9" s="22">
        <f t="shared" si="21"/>
        <v>0</v>
      </c>
      <c r="CG9" s="22">
        <f t="shared" si="22"/>
        <v>0</v>
      </c>
      <c r="CH9" s="22">
        <f t="shared" si="23"/>
        <v>0</v>
      </c>
    </row>
    <row r="10" spans="1:86">
      <c r="A10" s="35">
        <v>84</v>
      </c>
      <c r="B10" s="36" t="s">
        <v>53</v>
      </c>
      <c r="C10" s="35">
        <f t="shared" si="12"/>
        <v>388</v>
      </c>
      <c r="D10" s="22">
        <f t="shared" si="13"/>
        <v>33</v>
      </c>
      <c r="E10" s="22">
        <f t="shared" si="14"/>
        <v>2</v>
      </c>
      <c r="F10" s="22">
        <f t="shared" si="15"/>
        <v>16.5</v>
      </c>
      <c r="G10" s="22" t="str">
        <f t="shared" si="16"/>
        <v>CBDG</v>
      </c>
      <c r="H10" s="22">
        <f t="shared" si="17"/>
        <v>0</v>
      </c>
      <c r="I10" s="33">
        <f t="shared" si="18"/>
        <v>0</v>
      </c>
      <c r="J10" s="36">
        <f t="shared" si="19"/>
        <v>0</v>
      </c>
      <c r="K10" s="40">
        <v>66</v>
      </c>
      <c r="L10" s="32">
        <v>6</v>
      </c>
      <c r="M10" s="32">
        <v>59</v>
      </c>
      <c r="N10" s="32">
        <v>4</v>
      </c>
      <c r="O10" s="32">
        <v>55</v>
      </c>
      <c r="P10" s="32">
        <v>5</v>
      </c>
      <c r="Q10" s="32"/>
      <c r="R10" s="32"/>
      <c r="S10" s="32"/>
      <c r="T10" s="32"/>
      <c r="U10" s="36">
        <f t="shared" si="0"/>
        <v>180</v>
      </c>
      <c r="V10" s="80">
        <f t="shared" si="1"/>
        <v>1</v>
      </c>
      <c r="W10" s="37">
        <f>IF(ISNA(VLOOKUP($L$2:$L$104,Notes!$A$1:$B$10,2,0)),"",VLOOKUP($L$2:$L$104,Notes!$A$1:$B$10,2,0))</f>
        <v>5</v>
      </c>
      <c r="X10" s="22">
        <f>IF(ISNA(VLOOKUP($N$2:$N$104,Notes!$A$1:$B$10,2,0)),"",VLOOKUP($N$2:$N$104,Notes!$A$1:$B$10,2,0))</f>
        <v>7</v>
      </c>
      <c r="Y10" s="22">
        <f>IF(ISNA(VLOOKUP($P$2:$P$104,Notes!$A$1:$B$10,2,0)),"",VLOOKUP($P$2:$P$104,Notes!$A$1:$B$10,2,0))</f>
        <v>6</v>
      </c>
      <c r="Z10" s="22" t="str">
        <f>IF(ISNA(VLOOKUP($R$2:$R$104,Notes!$C$1:$D$10,2,0)),"",VLOOKUP($R$2:$R$104,Notes!$C$1:$D$10,2,0))</f>
        <v/>
      </c>
      <c r="AA10" s="22" t="str">
        <f>IF(ISNA(VLOOKUP($T$2:$T$104,Notes!$E$1:$F$10,2,0)),"",VLOOKUP($T$2:$T$104,Notes!$E$1:$F$10,2,0))</f>
        <v/>
      </c>
      <c r="AB10" s="38">
        <f t="shared" si="2"/>
        <v>18</v>
      </c>
      <c r="AC10" s="34"/>
      <c r="AD10" s="32"/>
      <c r="AE10" s="32"/>
      <c r="AF10" s="32"/>
      <c r="AG10" s="32"/>
      <c r="AH10" s="32"/>
      <c r="AI10" s="32"/>
      <c r="AJ10" s="32"/>
      <c r="AK10" s="32"/>
      <c r="AL10" s="32"/>
      <c r="AM10" s="22">
        <f t="shared" si="3"/>
        <v>0</v>
      </c>
      <c r="AN10" s="33">
        <f t="shared" si="4"/>
        <v>0</v>
      </c>
      <c r="AO10" s="37" t="str">
        <f>IF(ISNA(VLOOKUP($AD$2:$AD$104,Notes!$A$1:$B$10,2,0)),"",VLOOKUP($AD$2:$AD$104,Notes!$A$1:$B$10,2,0))</f>
        <v/>
      </c>
      <c r="AP10" s="22" t="str">
        <f>IF(ISNA(VLOOKUP($AF$2:$AF$104,Notes!$A$1:$B$10,2,0)),"",VLOOKUP($AF$2:$AF$104,Notes!$A$1:$B$10,2,0))</f>
        <v/>
      </c>
      <c r="AQ10" s="22" t="str">
        <f>IF(ISNA(VLOOKUP($AH$2:$AH$104,Notes!$A$1:$B$10,2,0)),"",VLOOKUP($AH$2:$AH$104,Notes!$A$1:$B$10,2,0))</f>
        <v/>
      </c>
      <c r="AR10" s="22" t="str">
        <f>IF(ISNA(VLOOKUP($AJ$2:$AJ$104,Notes!$C$1:$D$10,2,0)),"",VLOOKUP($AJ$2:$AJ$104,Notes!$C$1:$D$10,2,0))</f>
        <v/>
      </c>
      <c r="AS10" s="22" t="str">
        <f>IF(ISNA(VLOOKUP($AL$2:$AL$104,Notes!$E$1:$F$10,2,0)),"",VLOOKUP($AL$2:$AL$104,Notes!$E$1:$F$10,2,0))</f>
        <v/>
      </c>
      <c r="AT10" s="38">
        <f t="shared" si="5"/>
        <v>0</v>
      </c>
      <c r="AU10" s="34"/>
      <c r="AV10" s="32"/>
      <c r="AW10" s="32"/>
      <c r="AX10" s="32"/>
      <c r="AY10" s="32"/>
      <c r="AZ10" s="32"/>
      <c r="BA10" s="32"/>
      <c r="BB10" s="32"/>
      <c r="BC10" s="32"/>
      <c r="BD10" s="32"/>
      <c r="BE10" s="22">
        <f t="shared" si="6"/>
        <v>0</v>
      </c>
      <c r="BF10" s="33">
        <f t="shared" si="7"/>
        <v>0</v>
      </c>
      <c r="BG10" s="37" t="str">
        <f>IF(ISNA(VLOOKUP($AV$2:$AV$104,Notes!$A$1:$B$10,2,0)),"",VLOOKUP($AV$2:$AV$104,Notes!$A$1:$B$10,2,0))</f>
        <v/>
      </c>
      <c r="BH10" s="22" t="str">
        <f>IF(ISNA(VLOOKUP($AX$2:$AX$104,Notes!$A$1:$B$10,2,0)),"",VLOOKUP($AX$2:$AX$104,Notes!$A$1:$B$10,2,0))</f>
        <v/>
      </c>
      <c r="BI10" s="22" t="str">
        <f>IF(ISNA(VLOOKUP($AZ$2:$AZ$104,Notes!$A$1:$B$10,2,0)),"",VLOOKUP($AZ$2:$AZ$104,Notes!$A$1:$B$10,2,0))</f>
        <v/>
      </c>
      <c r="BJ10" s="22" t="str">
        <f>IF(ISNA(VLOOKUP($BB$2:$BB$104,Notes!$C$1:$D$10,2,0)),"",VLOOKUP($BB$2:$BB$104,Notes!$C$1:$D$10,2,0))</f>
        <v/>
      </c>
      <c r="BK10" s="22" t="str">
        <f>IF(ISNA(VLOOKUP($BD$2:$BD$104,Notes!$E$1:$F$10,2,0)),"",VLOOKUP($BD$2:$BD$104,Notes!$E$1:$F$10,2,0))</f>
        <v/>
      </c>
      <c r="BL10" s="38">
        <f t="shared" si="8"/>
        <v>0</v>
      </c>
      <c r="BM10" s="34">
        <v>69</v>
      </c>
      <c r="BN10" s="32">
        <v>5</v>
      </c>
      <c r="BO10" s="32">
        <v>71</v>
      </c>
      <c r="BP10" s="32">
        <v>6</v>
      </c>
      <c r="BQ10" s="32">
        <v>68</v>
      </c>
      <c r="BR10" s="32">
        <v>7</v>
      </c>
      <c r="BS10" s="32"/>
      <c r="BT10" s="32"/>
      <c r="BU10" s="32"/>
      <c r="BV10" s="32"/>
      <c r="BW10" s="22">
        <f t="shared" si="9"/>
        <v>208</v>
      </c>
      <c r="BX10" s="33">
        <f t="shared" si="10"/>
        <v>1</v>
      </c>
      <c r="BY10" s="37">
        <f>IF(ISNA(VLOOKUP($BN$2:$BN$104,Notes!$A$1:$B$10,2,0)),"",VLOOKUP($BN$2:$BN$104,Notes!$A$1:$B$10,2,0))</f>
        <v>6</v>
      </c>
      <c r="BZ10" s="22">
        <f>IF(ISNA(VLOOKUP($BP$2:$BP$104,Notes!$A$1:$B$10,2,0)),"",VLOOKUP($BP$2:$BP$104,Notes!$A$1:$B$10,2,0))</f>
        <v>5</v>
      </c>
      <c r="CA10" s="22">
        <f>IF(ISNA(VLOOKUP($BR$2:$BR$104,Notes!$A$1:$B$10,2,0)),"",VLOOKUP($BR$2:$BR$104,Notes!$A$1:$B$10,2,0))</f>
        <v>4</v>
      </c>
      <c r="CB10" s="22" t="str">
        <f>IF(ISNA(VLOOKUP($BT$2:$BT$104,Notes!$C$1:$D$10,2,0)),"",VLOOKUP($BT$2:$BT$104,Notes!$C$1:$D$10,2,0))</f>
        <v/>
      </c>
      <c r="CC10" s="22" t="str">
        <f>IF(ISNA(VLOOKUP($BV$2:$BV$104,Notes!$E$1:$F$10,2,0)),"",VLOOKUP($BV$2:$BV$104,Notes!$E$1:$F$10,2,0))</f>
        <v/>
      </c>
      <c r="CD10" s="38">
        <f t="shared" si="11"/>
        <v>15</v>
      </c>
      <c r="CE10" s="57">
        <f t="shared" si="20"/>
        <v>18</v>
      </c>
      <c r="CF10" s="22">
        <f t="shared" si="21"/>
        <v>0</v>
      </c>
      <c r="CG10" s="22">
        <f t="shared" si="22"/>
        <v>0</v>
      </c>
      <c r="CH10" s="22">
        <f t="shared" si="23"/>
        <v>15</v>
      </c>
    </row>
    <row r="11" spans="1:86">
      <c r="A11" s="35">
        <v>97</v>
      </c>
      <c r="B11" s="36" t="s">
        <v>49</v>
      </c>
      <c r="C11" s="35">
        <f t="shared" si="12"/>
        <v>0</v>
      </c>
      <c r="D11" s="22">
        <f t="shared" si="13"/>
        <v>0</v>
      </c>
      <c r="E11" s="22">
        <f t="shared" si="14"/>
        <v>0</v>
      </c>
      <c r="F11" s="22">
        <f t="shared" si="15"/>
        <v>0</v>
      </c>
      <c r="G11" s="22">
        <f t="shared" si="16"/>
        <v>0</v>
      </c>
      <c r="H11" s="22">
        <f t="shared" si="17"/>
        <v>0</v>
      </c>
      <c r="I11" s="33">
        <f t="shared" si="18"/>
        <v>0</v>
      </c>
      <c r="J11" s="36">
        <f t="shared" si="19"/>
        <v>0</v>
      </c>
      <c r="K11" s="40"/>
      <c r="L11" s="32"/>
      <c r="M11" s="32"/>
      <c r="N11" s="32"/>
      <c r="O11" s="32"/>
      <c r="P11" s="32"/>
      <c r="Q11" s="32"/>
      <c r="R11" s="32"/>
      <c r="S11" s="32"/>
      <c r="T11" s="32"/>
      <c r="U11" s="36">
        <f t="shared" si="0"/>
        <v>0</v>
      </c>
      <c r="V11" s="80">
        <f t="shared" si="1"/>
        <v>0</v>
      </c>
      <c r="W11" s="37" t="str">
        <f>IF(ISNA(VLOOKUP($L$2:$L$104,Notes!$A$1:$B$10,2,0)),"",VLOOKUP($L$2:$L$104,Notes!$A$1:$B$10,2,0))</f>
        <v/>
      </c>
      <c r="X11" s="22" t="str">
        <f>IF(ISNA(VLOOKUP($N$2:$N$104,Notes!$A$1:$B$10,2,0)),"",VLOOKUP($N$2:$N$104,Notes!$A$1:$B$10,2,0))</f>
        <v/>
      </c>
      <c r="Y11" s="22" t="str">
        <f>IF(ISNA(VLOOKUP($P$2:$P$104,Notes!$A$1:$B$10,2,0)),"",VLOOKUP($P$2:$P$104,Notes!$A$1:$B$10,2,0))</f>
        <v/>
      </c>
      <c r="Z11" s="22" t="str">
        <f>IF(ISNA(VLOOKUP($R$2:$R$104,Notes!$C$1:$D$10,2,0)),"",VLOOKUP($R$2:$R$104,Notes!$C$1:$D$10,2,0))</f>
        <v/>
      </c>
      <c r="AA11" s="22" t="str">
        <f>IF(ISNA(VLOOKUP($T$2:$T$104,Notes!$E$1:$F$10,2,0)),"",VLOOKUP($T$2:$T$104,Notes!$E$1:$F$10,2,0))</f>
        <v/>
      </c>
      <c r="AB11" s="38">
        <f t="shared" si="2"/>
        <v>0</v>
      </c>
      <c r="AC11" s="34"/>
      <c r="AD11" s="32"/>
      <c r="AE11" s="32"/>
      <c r="AF11" s="32"/>
      <c r="AG11" s="32"/>
      <c r="AH11" s="32"/>
      <c r="AI11" s="32"/>
      <c r="AJ11" s="32"/>
      <c r="AK11" s="32"/>
      <c r="AL11" s="32"/>
      <c r="AM11" s="22">
        <f t="shared" si="3"/>
        <v>0</v>
      </c>
      <c r="AN11" s="33">
        <f t="shared" si="4"/>
        <v>0</v>
      </c>
      <c r="AO11" s="37" t="str">
        <f>IF(ISNA(VLOOKUP($AD$2:$AD$104,Notes!$A$1:$B$10,2,0)),"",VLOOKUP($AD$2:$AD$104,Notes!$A$1:$B$10,2,0))</f>
        <v/>
      </c>
      <c r="AP11" s="22" t="str">
        <f>IF(ISNA(VLOOKUP($AF$2:$AF$104,Notes!$A$1:$B$10,2,0)),"",VLOOKUP($AF$2:$AF$104,Notes!$A$1:$B$10,2,0))</f>
        <v/>
      </c>
      <c r="AQ11" s="22" t="str">
        <f>IF(ISNA(VLOOKUP($AH$2:$AH$104,Notes!$A$1:$B$10,2,0)),"",VLOOKUP($AH$2:$AH$104,Notes!$A$1:$B$10,2,0))</f>
        <v/>
      </c>
      <c r="AR11" s="22" t="str">
        <f>IF(ISNA(VLOOKUP($AJ$2:$AJ$104,Notes!$C$1:$D$10,2,0)),"",VLOOKUP($AJ$2:$AJ$104,Notes!$C$1:$D$10,2,0))</f>
        <v/>
      </c>
      <c r="AS11" s="22" t="str">
        <f>IF(ISNA(VLOOKUP($AL$2:$AL$104,Notes!$E$1:$F$10,2,0)),"",VLOOKUP($AL$2:$AL$104,Notes!$E$1:$F$10,2,0))</f>
        <v/>
      </c>
      <c r="AT11" s="38">
        <f t="shared" si="5"/>
        <v>0</v>
      </c>
      <c r="AU11" s="34"/>
      <c r="AV11" s="32"/>
      <c r="AW11" s="32"/>
      <c r="AX11" s="32"/>
      <c r="AY11" s="32"/>
      <c r="AZ11" s="32"/>
      <c r="BA11" s="32"/>
      <c r="BB11" s="32"/>
      <c r="BC11" s="32"/>
      <c r="BD11" s="32"/>
      <c r="BE11" s="22">
        <f t="shared" si="6"/>
        <v>0</v>
      </c>
      <c r="BF11" s="33">
        <f t="shared" si="7"/>
        <v>0</v>
      </c>
      <c r="BG11" s="37" t="str">
        <f>IF(ISNA(VLOOKUP($AV$2:$AV$104,Notes!$A$1:$B$10,2,0)),"",VLOOKUP($AV$2:$AV$104,Notes!$A$1:$B$10,2,0))</f>
        <v/>
      </c>
      <c r="BH11" s="22" t="str">
        <f>IF(ISNA(VLOOKUP($AX$2:$AX$104,Notes!$A$1:$B$10,2,0)),"",VLOOKUP($AX$2:$AX$104,Notes!$A$1:$B$10,2,0))</f>
        <v/>
      </c>
      <c r="BI11" s="22" t="str">
        <f>IF(ISNA(VLOOKUP($AZ$2:$AZ$104,Notes!$A$1:$B$10,2,0)),"",VLOOKUP($AZ$2:$AZ$104,Notes!$A$1:$B$10,2,0))</f>
        <v/>
      </c>
      <c r="BJ11" s="22" t="str">
        <f>IF(ISNA(VLOOKUP($BB$2:$BB$104,Notes!$C$1:$D$10,2,0)),"",VLOOKUP($BB$2:$BB$104,Notes!$C$1:$D$10,2,0))</f>
        <v/>
      </c>
      <c r="BK11" s="22" t="str">
        <f>IF(ISNA(VLOOKUP($BD$2:$BD$104,Notes!$E$1:$F$10,2,0)),"",VLOOKUP($BD$2:$BD$104,Notes!$E$1:$F$10,2,0))</f>
        <v/>
      </c>
      <c r="BL11" s="38">
        <f t="shared" si="8"/>
        <v>0</v>
      </c>
      <c r="BM11" s="34"/>
      <c r="BN11" s="32"/>
      <c r="BO11" s="32"/>
      <c r="BP11" s="32"/>
      <c r="BQ11" s="32"/>
      <c r="BR11" s="32"/>
      <c r="BS11" s="32"/>
      <c r="BT11" s="32"/>
      <c r="BU11" s="32"/>
      <c r="BV11" s="32"/>
      <c r="BW11" s="22">
        <f t="shared" si="9"/>
        <v>0</v>
      </c>
      <c r="BX11" s="33">
        <f t="shared" si="10"/>
        <v>0</v>
      </c>
      <c r="BY11" s="37" t="str">
        <f>IF(ISNA(VLOOKUP($BN$2:$BN$104,Notes!$A$1:$B$10,2,0)),"",VLOOKUP($BN$2:$BN$104,Notes!$A$1:$B$10,2,0))</f>
        <v/>
      </c>
      <c r="BZ11" s="22" t="str">
        <f>IF(ISNA(VLOOKUP($BP$2:$BP$104,Notes!$A$1:$B$10,2,0)),"",VLOOKUP($BP$2:$BP$104,Notes!$A$1:$B$10,2,0))</f>
        <v/>
      </c>
      <c r="CA11" s="22" t="str">
        <f>IF(ISNA(VLOOKUP($BR$2:$BR$104,Notes!$A$1:$B$10,2,0)),"",VLOOKUP($BR$2:$BR$104,Notes!$A$1:$B$10,2,0))</f>
        <v/>
      </c>
      <c r="CB11" s="22" t="str">
        <f>IF(ISNA(VLOOKUP($BT$2:$BT$104,Notes!$C$1:$D$10,2,0)),"",VLOOKUP($BT$2:$BT$104,Notes!$C$1:$D$10,2,0))</f>
        <v/>
      </c>
      <c r="CC11" s="22" t="str">
        <f>IF(ISNA(VLOOKUP($BV$2:$BV$104,Notes!$E$1:$F$10,2,0)),"",VLOOKUP($BV$2:$BV$104,Notes!$E$1:$F$10,2,0))</f>
        <v/>
      </c>
      <c r="CD11" s="38">
        <f t="shared" si="11"/>
        <v>0</v>
      </c>
      <c r="CE11" s="57">
        <f t="shared" si="20"/>
        <v>0</v>
      </c>
      <c r="CF11" s="22">
        <f t="shared" si="21"/>
        <v>0</v>
      </c>
      <c r="CG11" s="22">
        <f t="shared" si="22"/>
        <v>0</v>
      </c>
      <c r="CH11" s="22">
        <f t="shared" si="23"/>
        <v>0</v>
      </c>
    </row>
    <row r="12" spans="1:86">
      <c r="A12" s="35">
        <v>100</v>
      </c>
      <c r="B12" s="36" t="s">
        <v>41</v>
      </c>
      <c r="C12" s="35">
        <f t="shared" si="12"/>
        <v>1200</v>
      </c>
      <c r="D12" s="22">
        <f t="shared" si="13"/>
        <v>151</v>
      </c>
      <c r="E12" s="22">
        <f t="shared" si="14"/>
        <v>4</v>
      </c>
      <c r="F12" s="22">
        <f t="shared" si="15"/>
        <v>37.75</v>
      </c>
      <c r="G12" s="22">
        <f t="shared" si="16"/>
        <v>124</v>
      </c>
      <c r="H12" s="22">
        <f t="shared" si="17"/>
        <v>0</v>
      </c>
      <c r="I12" s="33">
        <f t="shared" si="18"/>
        <v>1</v>
      </c>
      <c r="J12" s="36">
        <f t="shared" si="19"/>
        <v>2</v>
      </c>
      <c r="K12" s="40">
        <v>83</v>
      </c>
      <c r="L12" s="32">
        <v>2</v>
      </c>
      <c r="M12" s="32">
        <v>88</v>
      </c>
      <c r="N12" s="32">
        <v>2</v>
      </c>
      <c r="O12" s="32">
        <v>84</v>
      </c>
      <c r="P12" s="32">
        <v>2</v>
      </c>
      <c r="Q12" s="32"/>
      <c r="R12" s="32"/>
      <c r="S12" s="32"/>
      <c r="T12" s="32"/>
      <c r="U12" s="36">
        <f t="shared" si="0"/>
        <v>255</v>
      </c>
      <c r="V12" s="80">
        <f t="shared" si="1"/>
        <v>1</v>
      </c>
      <c r="W12" s="37">
        <f>IF(ISNA(VLOOKUP($L$2:$L$104,Notes!$A$1:$B$10,2,0)),"",VLOOKUP($L$2:$L$104,Notes!$A$1:$B$10,2,0))</f>
        <v>9</v>
      </c>
      <c r="X12" s="22">
        <f>IF(ISNA(VLOOKUP($N$2:$N$104,Notes!$A$1:$B$10,2,0)),"",VLOOKUP($N$2:$N$104,Notes!$A$1:$B$10,2,0))</f>
        <v>9</v>
      </c>
      <c r="Y12" s="22">
        <f>IF(ISNA(VLOOKUP($P$2:$P$104,Notes!$A$1:$B$10,2,0)),"",VLOOKUP($P$2:$P$104,Notes!$A$1:$B$10,2,0))</f>
        <v>9</v>
      </c>
      <c r="Z12" s="22" t="str">
        <f>IF(ISNA(VLOOKUP($R$2:$R$104,Notes!$C$1:$D$10,2,0)),"",VLOOKUP($R$2:$R$104,Notes!$C$1:$D$10,2,0))</f>
        <v/>
      </c>
      <c r="AA12" s="22" t="str">
        <f>IF(ISNA(VLOOKUP($T$2:$T$104,Notes!$E$1:$F$10,2,0)),"",VLOOKUP($T$2:$T$104,Notes!$E$1:$F$10,2,0))</f>
        <v/>
      </c>
      <c r="AB12" s="38">
        <f t="shared" si="2"/>
        <v>27</v>
      </c>
      <c r="AC12" s="34">
        <v>90</v>
      </c>
      <c r="AD12" s="32">
        <v>4</v>
      </c>
      <c r="AE12" s="32">
        <v>59</v>
      </c>
      <c r="AF12" s="32">
        <v>6</v>
      </c>
      <c r="AG12" s="32">
        <v>86</v>
      </c>
      <c r="AH12" s="32">
        <v>3</v>
      </c>
      <c r="AI12" s="32">
        <v>86</v>
      </c>
      <c r="AJ12" s="32">
        <v>1</v>
      </c>
      <c r="AK12" s="32"/>
      <c r="AL12" s="32"/>
      <c r="AM12" s="22">
        <f t="shared" si="3"/>
        <v>321</v>
      </c>
      <c r="AN12" s="33">
        <f t="shared" si="4"/>
        <v>1</v>
      </c>
      <c r="AO12" s="37">
        <f>IF(ISNA(VLOOKUP($AD$2:$AD$104,Notes!$A$1:$B$10,2,0)),"",VLOOKUP($AD$2:$AD$104,Notes!$A$1:$B$10,2,0))</f>
        <v>7</v>
      </c>
      <c r="AP12" s="22">
        <f>IF(ISNA(VLOOKUP($AF$2:$AF$104,Notes!$A$1:$B$10,2,0)),"",VLOOKUP($AF$2:$AF$104,Notes!$A$1:$B$10,2,0))</f>
        <v>5</v>
      </c>
      <c r="AQ12" s="22">
        <f>IF(ISNA(VLOOKUP($AH$2:$AH$104,Notes!$A$1:$B$10,2,0)),"",VLOOKUP($AH$2:$AH$104,Notes!$A$1:$B$10,2,0))</f>
        <v>8</v>
      </c>
      <c r="AR12" s="22">
        <f>IF(ISNA(VLOOKUP($AJ$2:$AJ$104,Notes!$C$1:$D$10,2,0)),"",VLOOKUP($AJ$2:$AJ$104,Notes!$C$1:$D$10,2,0))</f>
        <v>14</v>
      </c>
      <c r="AS12" s="22" t="str">
        <f>IF(ISNA(VLOOKUP($AL$2:$AL$104,Notes!$E$1:$F$10,2,0)),"",VLOOKUP($AL$2:$AL$104,Notes!$E$1:$F$10,2,0))</f>
        <v/>
      </c>
      <c r="AT12" s="38">
        <f t="shared" si="5"/>
        <v>34</v>
      </c>
      <c r="AU12" s="34">
        <v>73</v>
      </c>
      <c r="AV12" s="32">
        <v>3</v>
      </c>
      <c r="AW12" s="32">
        <v>84</v>
      </c>
      <c r="AX12" s="32">
        <v>1</v>
      </c>
      <c r="AY12" s="32">
        <v>81</v>
      </c>
      <c r="AZ12" s="32">
        <v>1</v>
      </c>
      <c r="BA12" s="32"/>
      <c r="BB12" s="32"/>
      <c r="BC12" s="32">
        <v>83</v>
      </c>
      <c r="BD12" s="32">
        <v>5</v>
      </c>
      <c r="BE12" s="22">
        <f t="shared" si="6"/>
        <v>321</v>
      </c>
      <c r="BF12" s="33">
        <f t="shared" si="7"/>
        <v>1</v>
      </c>
      <c r="BG12" s="37">
        <f>IF(ISNA(VLOOKUP($AV$2:$AV$104,Notes!$A$1:$B$10,2,0)),"",VLOOKUP($AV$2:$AV$104,Notes!$A$1:$B$10,2,0))</f>
        <v>8</v>
      </c>
      <c r="BH12" s="22">
        <f>IF(ISNA(VLOOKUP($AX$2:$AX$104,Notes!$A$1:$B$10,2,0)),"",VLOOKUP($AX$2:$AX$104,Notes!$A$1:$B$10,2,0))</f>
        <v>10</v>
      </c>
      <c r="BI12" s="22">
        <f>IF(ISNA(VLOOKUP($AZ$2:$AZ$104,Notes!$A$1:$B$10,2,0)),"",VLOOKUP($AZ$2:$AZ$104,Notes!$A$1:$B$10,2,0))</f>
        <v>10</v>
      </c>
      <c r="BJ12" s="22" t="str">
        <f>IF(ISNA(VLOOKUP($BB$2:$BB$104,Notes!$C$1:$D$10,2,0)),"",VLOOKUP($BB$2:$BB$104,Notes!$C$1:$D$10,2,0))</f>
        <v/>
      </c>
      <c r="BK12" s="22">
        <f>IF(ISNA(VLOOKUP($BD$2:$BD$104,Notes!$E$1:$F$10,2,0)),"",VLOOKUP($BD$2:$BD$104,Notes!$E$1:$F$10,2,0))</f>
        <v>21</v>
      </c>
      <c r="BL12" s="38">
        <f t="shared" si="8"/>
        <v>49</v>
      </c>
      <c r="BM12" s="34">
        <v>74</v>
      </c>
      <c r="BN12" s="32">
        <v>3</v>
      </c>
      <c r="BO12" s="32">
        <v>76</v>
      </c>
      <c r="BP12" s="32">
        <v>4</v>
      </c>
      <c r="BQ12" s="32">
        <v>79</v>
      </c>
      <c r="BR12" s="32">
        <v>4</v>
      </c>
      <c r="BS12" s="32"/>
      <c r="BT12" s="32"/>
      <c r="BU12" s="32">
        <v>74</v>
      </c>
      <c r="BV12" s="32">
        <v>6</v>
      </c>
      <c r="BW12" s="22">
        <f t="shared" si="9"/>
        <v>303</v>
      </c>
      <c r="BX12" s="33">
        <f t="shared" si="10"/>
        <v>1</v>
      </c>
      <c r="BY12" s="37">
        <f>IF(ISNA(VLOOKUP($BN$2:$BN$104,Notes!$A$1:$B$10,2,0)),"",VLOOKUP($BN$2:$BN$104,Notes!$A$1:$B$10,2,0))</f>
        <v>8</v>
      </c>
      <c r="BZ12" s="22">
        <f>IF(ISNA(VLOOKUP($BP$2:$BP$104,Notes!$A$1:$B$10,2,0)),"",VLOOKUP($BP$2:$BP$104,Notes!$A$1:$B$10,2,0))</f>
        <v>7</v>
      </c>
      <c r="CA12" s="22">
        <f>IF(ISNA(VLOOKUP($BR$2:$BR$104,Notes!$A$1:$B$10,2,0)),"",VLOOKUP($BR$2:$BR$104,Notes!$A$1:$B$10,2,0))</f>
        <v>7</v>
      </c>
      <c r="CB12" s="22" t="str">
        <f>IF(ISNA(VLOOKUP($BT$2:$BT$104,Notes!$C$1:$D$10,2,0)),"",VLOOKUP($BT$2:$BT$104,Notes!$C$1:$D$10,2,0))</f>
        <v/>
      </c>
      <c r="CC12" s="22">
        <f>IF(ISNA(VLOOKUP($BV$2:$BV$104,Notes!$E$1:$F$10,2,0)),"",VLOOKUP($BV$2:$BV$104,Notes!$E$1:$F$10,2,0))</f>
        <v>19</v>
      </c>
      <c r="CD12" s="38">
        <f t="shared" si="11"/>
        <v>41</v>
      </c>
      <c r="CE12" s="57">
        <f t="shared" si="20"/>
        <v>27</v>
      </c>
      <c r="CF12" s="22">
        <f t="shared" si="21"/>
        <v>34</v>
      </c>
      <c r="CG12" s="22">
        <f t="shared" si="22"/>
        <v>49</v>
      </c>
      <c r="CH12" s="22">
        <f t="shared" si="23"/>
        <v>41</v>
      </c>
    </row>
    <row r="13" spans="1:86">
      <c r="A13" s="35">
        <v>105</v>
      </c>
      <c r="B13" s="36" t="s">
        <v>48</v>
      </c>
      <c r="C13" s="35">
        <f t="shared" si="12"/>
        <v>273</v>
      </c>
      <c r="D13" s="22">
        <f t="shared" si="13"/>
        <v>29</v>
      </c>
      <c r="E13" s="22">
        <f t="shared" si="14"/>
        <v>1</v>
      </c>
      <c r="F13" s="22">
        <f t="shared" si="15"/>
        <v>29</v>
      </c>
      <c r="G13" s="22" t="str">
        <f t="shared" si="16"/>
        <v>CBDG</v>
      </c>
      <c r="H13" s="22">
        <f t="shared" si="17"/>
        <v>0</v>
      </c>
      <c r="I13" s="33">
        <f t="shared" si="18"/>
        <v>0</v>
      </c>
      <c r="J13" s="36">
        <f t="shared" si="19"/>
        <v>0</v>
      </c>
      <c r="K13" s="40"/>
      <c r="L13" s="32"/>
      <c r="M13" s="32"/>
      <c r="N13" s="32"/>
      <c r="O13" s="32"/>
      <c r="P13" s="32"/>
      <c r="Q13" s="32"/>
      <c r="R13" s="32"/>
      <c r="S13" s="32"/>
      <c r="T13" s="32"/>
      <c r="U13" s="36">
        <f t="shared" si="0"/>
        <v>0</v>
      </c>
      <c r="V13" s="80">
        <f t="shared" si="1"/>
        <v>0</v>
      </c>
      <c r="W13" s="37" t="str">
        <f>IF(ISNA(VLOOKUP($L$2:$L$104,Notes!$A$1:$B$10,2,0)),"",VLOOKUP($L$2:$L$104,Notes!$A$1:$B$10,2,0))</f>
        <v/>
      </c>
      <c r="X13" s="22" t="str">
        <f>IF(ISNA(VLOOKUP($N$2:$N$104,Notes!$A$1:$B$10,2,0)),"",VLOOKUP($N$2:$N$104,Notes!$A$1:$B$10,2,0))</f>
        <v/>
      </c>
      <c r="Y13" s="22" t="str">
        <f>IF(ISNA(VLOOKUP($P$2:$P$104,Notes!$A$1:$B$10,2,0)),"",VLOOKUP($P$2:$P$104,Notes!$A$1:$B$10,2,0))</f>
        <v/>
      </c>
      <c r="Z13" s="22" t="str">
        <f>IF(ISNA(VLOOKUP($R$2:$R$104,Notes!$C$1:$D$10,2,0)),"",VLOOKUP($R$2:$R$104,Notes!$C$1:$D$10,2,0))</f>
        <v/>
      </c>
      <c r="AA13" s="22" t="str">
        <f>IF(ISNA(VLOOKUP($T$2:$T$104,Notes!$E$1:$F$10,2,0)),"",VLOOKUP($T$2:$T$104,Notes!$E$1:$F$10,2,0))</f>
        <v/>
      </c>
      <c r="AB13" s="38">
        <f t="shared" si="2"/>
        <v>0</v>
      </c>
      <c r="AC13" s="34"/>
      <c r="AD13" s="32"/>
      <c r="AE13" s="32"/>
      <c r="AF13" s="32"/>
      <c r="AG13" s="32"/>
      <c r="AH13" s="32"/>
      <c r="AI13" s="32"/>
      <c r="AJ13" s="32"/>
      <c r="AK13" s="32"/>
      <c r="AL13" s="32"/>
      <c r="AM13" s="22">
        <f t="shared" si="3"/>
        <v>0</v>
      </c>
      <c r="AN13" s="33">
        <f t="shared" si="4"/>
        <v>0</v>
      </c>
      <c r="AO13" s="37" t="str">
        <f>IF(ISNA(VLOOKUP($AD$2:$AD$104,Notes!$A$1:$B$10,2,0)),"",VLOOKUP($AD$2:$AD$104,Notes!$A$1:$B$10,2,0))</f>
        <v/>
      </c>
      <c r="AP13" s="22" t="str">
        <f>IF(ISNA(VLOOKUP($AF$2:$AF$104,Notes!$A$1:$B$10,2,0)),"",VLOOKUP($AF$2:$AF$104,Notes!$A$1:$B$10,2,0))</f>
        <v/>
      </c>
      <c r="AQ13" s="22" t="str">
        <f>IF(ISNA(VLOOKUP($AH$2:$AH$104,Notes!$A$1:$B$10,2,0)),"",VLOOKUP($AH$2:$AH$104,Notes!$A$1:$B$10,2,0))</f>
        <v/>
      </c>
      <c r="AR13" s="22" t="str">
        <f>IF(ISNA(VLOOKUP($AJ$2:$AJ$104,Notes!$C$1:$D$10,2,0)),"",VLOOKUP($AJ$2:$AJ$104,Notes!$C$1:$D$10,2,0))</f>
        <v/>
      </c>
      <c r="AS13" s="22" t="str">
        <f>IF(ISNA(VLOOKUP($AL$2:$AL$104,Notes!$E$1:$F$10,2,0)),"",VLOOKUP($AL$2:$AL$104,Notes!$E$1:$F$10,2,0))</f>
        <v/>
      </c>
      <c r="AT13" s="38">
        <f t="shared" si="5"/>
        <v>0</v>
      </c>
      <c r="AU13" s="34">
        <v>44</v>
      </c>
      <c r="AV13" s="32">
        <v>6</v>
      </c>
      <c r="AW13" s="32">
        <v>80</v>
      </c>
      <c r="AX13" s="32">
        <v>3</v>
      </c>
      <c r="AY13" s="32">
        <v>84</v>
      </c>
      <c r="AZ13" s="32">
        <v>3</v>
      </c>
      <c r="BA13" s="32">
        <v>65</v>
      </c>
      <c r="BB13" s="32">
        <v>5</v>
      </c>
      <c r="BC13" s="32"/>
      <c r="BD13" s="32"/>
      <c r="BE13" s="22">
        <f t="shared" si="6"/>
        <v>273</v>
      </c>
      <c r="BF13" s="33">
        <f t="shared" si="7"/>
        <v>1</v>
      </c>
      <c r="BG13" s="37">
        <f>IF(ISNA(VLOOKUP($AV$2:$AV$104,Notes!$A$1:$B$10,2,0)),"",VLOOKUP($AV$2:$AV$104,Notes!$A$1:$B$10,2,0))</f>
        <v>5</v>
      </c>
      <c r="BH13" s="22">
        <f>IF(ISNA(VLOOKUP($AX$2:$AX$104,Notes!$A$1:$B$10,2,0)),"",VLOOKUP($AX$2:$AX$104,Notes!$A$1:$B$10,2,0))</f>
        <v>8</v>
      </c>
      <c r="BI13" s="22">
        <f>IF(ISNA(VLOOKUP($AZ$2:$AZ$104,Notes!$A$1:$B$10,2,0)),"",VLOOKUP($AZ$2:$AZ$104,Notes!$A$1:$B$10,2,0))</f>
        <v>8</v>
      </c>
      <c r="BJ13" s="22">
        <f>IF(ISNA(VLOOKUP($BB$2:$BB$104,Notes!$C$1:$D$10,2,0)),"",VLOOKUP($BB$2:$BB$104,Notes!$C$1:$D$10,2,0))</f>
        <v>8</v>
      </c>
      <c r="BK13" s="22" t="str">
        <f>IF(ISNA(VLOOKUP($BD$2:$BD$104,Notes!$E$1:$F$10,2,0)),"",VLOOKUP($BD$2:$BD$104,Notes!$E$1:$F$10,2,0))</f>
        <v/>
      </c>
      <c r="BL13" s="38">
        <f t="shared" si="8"/>
        <v>29</v>
      </c>
      <c r="BM13" s="34"/>
      <c r="BN13" s="32"/>
      <c r="BO13" s="32"/>
      <c r="BP13" s="32"/>
      <c r="BQ13" s="32"/>
      <c r="BR13" s="32"/>
      <c r="BS13" s="32"/>
      <c r="BT13" s="32"/>
      <c r="BU13" s="32"/>
      <c r="BV13" s="32"/>
      <c r="BW13" s="22">
        <f t="shared" si="9"/>
        <v>0</v>
      </c>
      <c r="BX13" s="33">
        <f t="shared" si="10"/>
        <v>0</v>
      </c>
      <c r="BY13" s="37" t="str">
        <f>IF(ISNA(VLOOKUP($BN$2:$BN$104,Notes!$A$1:$B$10,2,0)),"",VLOOKUP($BN$2:$BN$104,Notes!$A$1:$B$10,2,0))</f>
        <v/>
      </c>
      <c r="BZ13" s="22" t="str">
        <f>IF(ISNA(VLOOKUP($BP$2:$BP$104,Notes!$A$1:$B$10,2,0)),"",VLOOKUP($BP$2:$BP$104,Notes!$A$1:$B$10,2,0))</f>
        <v/>
      </c>
      <c r="CA13" s="22" t="str">
        <f>IF(ISNA(VLOOKUP($BR$2:$BR$104,Notes!$A$1:$B$10,2,0)),"",VLOOKUP($BR$2:$BR$104,Notes!$A$1:$B$10,2,0))</f>
        <v/>
      </c>
      <c r="CB13" s="22" t="str">
        <f>IF(ISNA(VLOOKUP($BT$2:$BT$104,Notes!$C$1:$D$10,2,0)),"",VLOOKUP($BT$2:$BT$104,Notes!$C$1:$D$10,2,0))</f>
        <v/>
      </c>
      <c r="CC13" s="22" t="str">
        <f>IF(ISNA(VLOOKUP($BV$2:$BV$104,Notes!$E$1:$F$10,2,0)),"",VLOOKUP($BV$2:$BV$104,Notes!$E$1:$F$10,2,0))</f>
        <v/>
      </c>
      <c r="CD13" s="38">
        <f t="shared" si="11"/>
        <v>0</v>
      </c>
      <c r="CE13" s="57">
        <f t="shared" si="20"/>
        <v>0</v>
      </c>
      <c r="CF13" s="22">
        <f t="shared" si="21"/>
        <v>0</v>
      </c>
      <c r="CG13" s="22">
        <f t="shared" si="22"/>
        <v>29</v>
      </c>
      <c r="CH13" s="22">
        <f t="shared" si="23"/>
        <v>0</v>
      </c>
    </row>
    <row r="14" spans="1:86">
      <c r="A14" s="35">
        <v>120</v>
      </c>
      <c r="B14" s="36" t="s">
        <v>54</v>
      </c>
      <c r="C14" s="35">
        <f t="shared" si="12"/>
        <v>1091</v>
      </c>
      <c r="D14" s="22">
        <f t="shared" si="13"/>
        <v>122</v>
      </c>
      <c r="E14" s="22">
        <f t="shared" si="14"/>
        <v>4</v>
      </c>
      <c r="F14" s="22">
        <f t="shared" si="15"/>
        <v>30.5</v>
      </c>
      <c r="G14" s="22">
        <f t="shared" si="16"/>
        <v>97</v>
      </c>
      <c r="H14" s="22">
        <f t="shared" si="17"/>
        <v>0</v>
      </c>
      <c r="I14" s="33">
        <f t="shared" si="18"/>
        <v>0</v>
      </c>
      <c r="J14" s="36">
        <f t="shared" si="19"/>
        <v>1</v>
      </c>
      <c r="K14" s="40">
        <v>81</v>
      </c>
      <c r="L14" s="32">
        <v>3</v>
      </c>
      <c r="M14" s="32">
        <v>83</v>
      </c>
      <c r="N14" s="32">
        <v>3</v>
      </c>
      <c r="O14" s="32">
        <v>85</v>
      </c>
      <c r="P14" s="32">
        <v>2</v>
      </c>
      <c r="Q14" s="32"/>
      <c r="R14" s="32"/>
      <c r="S14" s="32"/>
      <c r="T14" s="32"/>
      <c r="U14" s="36">
        <f t="shared" si="0"/>
        <v>249</v>
      </c>
      <c r="V14" s="80">
        <f t="shared" si="1"/>
        <v>1</v>
      </c>
      <c r="W14" s="37">
        <f>IF(ISNA(VLOOKUP($L$2:$L$104,Notes!$A$1:$B$10,2,0)),"",VLOOKUP($L$2:$L$104,Notes!$A$1:$B$10,2,0))</f>
        <v>8</v>
      </c>
      <c r="X14" s="22">
        <f>IF(ISNA(VLOOKUP($N$2:$N$104,Notes!$A$1:$B$10,2,0)),"",VLOOKUP($N$2:$N$104,Notes!$A$1:$B$10,2,0))</f>
        <v>8</v>
      </c>
      <c r="Y14" s="22">
        <f>IF(ISNA(VLOOKUP($P$2:$P$104,Notes!$A$1:$B$10,2,0)),"",VLOOKUP($P$2:$P$104,Notes!$A$1:$B$10,2,0))</f>
        <v>9</v>
      </c>
      <c r="Z14" s="22" t="str">
        <f>IF(ISNA(VLOOKUP($R$2:$R$104,Notes!$C$1:$D$10,2,0)),"",VLOOKUP($R$2:$R$104,Notes!$C$1:$D$10,2,0))</f>
        <v/>
      </c>
      <c r="AA14" s="22" t="str">
        <f>IF(ISNA(VLOOKUP($T$2:$T$104,Notes!$E$1:$F$10,2,0)),"",VLOOKUP($T$2:$T$104,Notes!$E$1:$F$10,2,0))</f>
        <v/>
      </c>
      <c r="AB14" s="38">
        <f t="shared" si="2"/>
        <v>25</v>
      </c>
      <c r="AC14" s="34">
        <v>88</v>
      </c>
      <c r="AD14" s="32">
        <v>5</v>
      </c>
      <c r="AE14" s="32">
        <v>90</v>
      </c>
      <c r="AF14" s="32">
        <v>3</v>
      </c>
      <c r="AG14" s="32">
        <v>85</v>
      </c>
      <c r="AH14" s="32">
        <v>4</v>
      </c>
      <c r="AI14" s="32">
        <v>56</v>
      </c>
      <c r="AJ14" s="32">
        <v>7</v>
      </c>
      <c r="AK14" s="32"/>
      <c r="AL14" s="32"/>
      <c r="AM14" s="22">
        <f t="shared" si="3"/>
        <v>319</v>
      </c>
      <c r="AN14" s="33">
        <f t="shared" si="4"/>
        <v>1</v>
      </c>
      <c r="AO14" s="37">
        <f>IF(ISNA(VLOOKUP($AD$2:$AD$104,Notes!$A$1:$B$10,2,0)),"",VLOOKUP($AD$2:$AD$104,Notes!$A$1:$B$10,2,0))</f>
        <v>6</v>
      </c>
      <c r="AP14" s="22">
        <f>IF(ISNA(VLOOKUP($AF$2:$AF$104,Notes!$A$1:$B$10,2,0)),"",VLOOKUP($AF$2:$AF$104,Notes!$A$1:$B$10,2,0))</f>
        <v>8</v>
      </c>
      <c r="AQ14" s="22">
        <f>IF(ISNA(VLOOKUP($AH$2:$AH$104,Notes!$A$1:$B$10,2,0)),"",VLOOKUP($AH$2:$AH$104,Notes!$A$1:$B$10,2,0))</f>
        <v>7</v>
      </c>
      <c r="AR14" s="22">
        <f>IF(ISNA(VLOOKUP($AJ$2:$AJ$104,Notes!$C$1:$D$10,2,0)),"",VLOOKUP($AJ$2:$AJ$104,Notes!$C$1:$D$10,2,0))</f>
        <v>6</v>
      </c>
      <c r="AS14" s="22" t="str">
        <f>IF(ISNA(VLOOKUP($AL$2:$AL$104,Notes!$E$1:$F$10,2,0)),"",VLOOKUP($AL$2:$AL$104,Notes!$E$1:$F$10,2,0))</f>
        <v/>
      </c>
      <c r="AT14" s="38">
        <f t="shared" si="5"/>
        <v>27</v>
      </c>
      <c r="AU14" s="34">
        <v>76</v>
      </c>
      <c r="AV14" s="32">
        <v>2</v>
      </c>
      <c r="AW14" s="32">
        <v>68</v>
      </c>
      <c r="AX14" s="32">
        <v>5</v>
      </c>
      <c r="AY14" s="32">
        <v>78</v>
      </c>
      <c r="AZ14" s="32">
        <v>2</v>
      </c>
      <c r="BA14" s="32"/>
      <c r="BB14" s="32"/>
      <c r="BC14" s="32">
        <v>33</v>
      </c>
      <c r="BD14" s="32">
        <v>8</v>
      </c>
      <c r="BE14" s="22">
        <f t="shared" si="6"/>
        <v>255</v>
      </c>
      <c r="BF14" s="33">
        <f t="shared" si="7"/>
        <v>1</v>
      </c>
      <c r="BG14" s="37">
        <f>IF(ISNA(VLOOKUP($AV$2:$AV$104,Notes!$A$1:$B$10,2,0)),"",VLOOKUP($AV$2:$AV$104,Notes!$A$1:$B$10,2,0))</f>
        <v>9</v>
      </c>
      <c r="BH14" s="22">
        <f>IF(ISNA(VLOOKUP($AX$2:$AX$104,Notes!$A$1:$B$10,2,0)),"",VLOOKUP($AX$2:$AX$104,Notes!$A$1:$B$10,2,0))</f>
        <v>6</v>
      </c>
      <c r="BI14" s="22">
        <f>IF(ISNA(VLOOKUP($AZ$2:$AZ$104,Notes!$A$1:$B$10,2,0)),"",VLOOKUP($AZ$2:$AZ$104,Notes!$A$1:$B$10,2,0))</f>
        <v>9</v>
      </c>
      <c r="BJ14" s="22" t="str">
        <f>IF(ISNA(VLOOKUP($BB$2:$BB$104,Notes!$C$1:$D$10,2,0)),"",VLOOKUP($BB$2:$BB$104,Notes!$C$1:$D$10,2,0))</f>
        <v/>
      </c>
      <c r="BK14" s="22">
        <f>IF(ISNA(VLOOKUP($BD$2:$BD$104,Notes!$E$1:$F$10,2,0)),"",VLOOKUP($BD$2:$BD$104,Notes!$E$1:$F$10,2,0))</f>
        <v>15</v>
      </c>
      <c r="BL14" s="38">
        <f t="shared" si="8"/>
        <v>39</v>
      </c>
      <c r="BM14" s="34"/>
      <c r="BN14" s="32"/>
      <c r="BO14" s="32">
        <v>89</v>
      </c>
      <c r="BP14" s="32">
        <v>1</v>
      </c>
      <c r="BQ14" s="32">
        <v>85</v>
      </c>
      <c r="BR14" s="32">
        <v>2</v>
      </c>
      <c r="BS14" s="32">
        <v>94</v>
      </c>
      <c r="BT14" s="32">
        <v>2</v>
      </c>
      <c r="BU14" s="32"/>
      <c r="BV14" s="32"/>
      <c r="BW14" s="22">
        <f t="shared" si="9"/>
        <v>268</v>
      </c>
      <c r="BX14" s="33">
        <f t="shared" si="10"/>
        <v>1</v>
      </c>
      <c r="BY14" s="37" t="str">
        <f>IF(ISNA(VLOOKUP($BN$2:$BN$104,Notes!$A$1:$B$10,2,0)),"",VLOOKUP($BN$2:$BN$104,Notes!$A$1:$B$10,2,0))</f>
        <v/>
      </c>
      <c r="BZ14" s="22">
        <f>IF(ISNA(VLOOKUP($BP$2:$BP$104,Notes!$A$1:$B$10,2,0)),"",VLOOKUP($BP$2:$BP$104,Notes!$A$1:$B$10,2,0))</f>
        <v>10</v>
      </c>
      <c r="CA14" s="22">
        <f>IF(ISNA(VLOOKUP($BR$2:$BR$104,Notes!$A$1:$B$10,2,0)),"",VLOOKUP($BR$2:$BR$104,Notes!$A$1:$B$10,2,0))</f>
        <v>9</v>
      </c>
      <c r="CB14" s="22">
        <f>IF(ISNA(VLOOKUP($BT$2:$BT$104,Notes!$C$1:$D$10,2,0)),"",VLOOKUP($BT$2:$BT$104,Notes!$C$1:$D$10,2,0))</f>
        <v>12</v>
      </c>
      <c r="CC14" s="22" t="str">
        <f>IF(ISNA(VLOOKUP($BV$2:$BV$104,Notes!$E$1:$F$10,2,0)),"",VLOOKUP($BV$2:$BV$104,Notes!$E$1:$F$10,2,0))</f>
        <v/>
      </c>
      <c r="CD14" s="38">
        <f t="shared" si="11"/>
        <v>31</v>
      </c>
      <c r="CE14" s="57">
        <f t="shared" si="20"/>
        <v>25</v>
      </c>
      <c r="CF14" s="22">
        <f t="shared" si="21"/>
        <v>27</v>
      </c>
      <c r="CG14" s="22">
        <f t="shared" si="22"/>
        <v>39</v>
      </c>
      <c r="CH14" s="22">
        <f t="shared" si="23"/>
        <v>31</v>
      </c>
    </row>
    <row r="15" spans="1:86">
      <c r="A15" s="35">
        <v>121</v>
      </c>
      <c r="B15" s="36" t="s">
        <v>46</v>
      </c>
      <c r="C15" s="35">
        <f t="shared" si="12"/>
        <v>829</v>
      </c>
      <c r="D15" s="22">
        <f t="shared" si="13"/>
        <v>75</v>
      </c>
      <c r="E15" s="22">
        <f t="shared" si="14"/>
        <v>3</v>
      </c>
      <c r="F15" s="22">
        <f t="shared" si="15"/>
        <v>25</v>
      </c>
      <c r="G15" s="22">
        <f t="shared" si="16"/>
        <v>75</v>
      </c>
      <c r="H15" s="22">
        <f t="shared" si="17"/>
        <v>0</v>
      </c>
      <c r="I15" s="33">
        <f t="shared" si="18"/>
        <v>0</v>
      </c>
      <c r="J15" s="36">
        <f t="shared" si="19"/>
        <v>1</v>
      </c>
      <c r="K15" s="40">
        <v>48</v>
      </c>
      <c r="L15" s="32">
        <v>6</v>
      </c>
      <c r="M15" s="32">
        <v>88</v>
      </c>
      <c r="N15" s="32">
        <v>4</v>
      </c>
      <c r="O15" s="32">
        <v>90</v>
      </c>
      <c r="P15" s="32">
        <v>1</v>
      </c>
      <c r="Q15" s="32"/>
      <c r="R15" s="32"/>
      <c r="S15" s="32"/>
      <c r="T15" s="32"/>
      <c r="U15" s="36">
        <f t="shared" si="0"/>
        <v>226</v>
      </c>
      <c r="V15" s="80">
        <f t="shared" si="1"/>
        <v>1</v>
      </c>
      <c r="W15" s="37">
        <f>IF(ISNA(VLOOKUP($L$2:$L$104,Notes!$A$1:$B$10,2,0)),"",VLOOKUP($L$2:$L$104,Notes!$A$1:$B$10,2,0))</f>
        <v>5</v>
      </c>
      <c r="X15" s="22">
        <f>IF(ISNA(VLOOKUP($N$2:$N$104,Notes!$A$1:$B$10,2,0)),"",VLOOKUP($N$2:$N$104,Notes!$A$1:$B$10,2,0))</f>
        <v>7</v>
      </c>
      <c r="Y15" s="22">
        <f>IF(ISNA(VLOOKUP($P$2:$P$104,Notes!$A$1:$B$10,2,0)),"",VLOOKUP($P$2:$P$104,Notes!$A$1:$B$10,2,0))</f>
        <v>10</v>
      </c>
      <c r="Z15" s="22" t="str">
        <f>IF(ISNA(VLOOKUP($R$2:$R$104,Notes!$C$1:$D$10,2,0)),"",VLOOKUP($R$2:$R$104,Notes!$C$1:$D$10,2,0))</f>
        <v/>
      </c>
      <c r="AA15" s="22" t="str">
        <f>IF(ISNA(VLOOKUP($T$2:$T$104,Notes!$E$1:$F$10,2,0)),"",VLOOKUP($T$2:$T$104,Notes!$E$1:$F$10,2,0))</f>
        <v/>
      </c>
      <c r="AB15" s="38">
        <f t="shared" si="2"/>
        <v>22</v>
      </c>
      <c r="AC15" s="34">
        <v>75</v>
      </c>
      <c r="AD15" s="32">
        <v>6</v>
      </c>
      <c r="AE15" s="32">
        <v>70</v>
      </c>
      <c r="AF15" s="32">
        <v>5</v>
      </c>
      <c r="AG15" s="32">
        <v>81</v>
      </c>
      <c r="AH15" s="32">
        <v>5</v>
      </c>
      <c r="AI15" s="32">
        <v>75</v>
      </c>
      <c r="AJ15" s="32">
        <v>4</v>
      </c>
      <c r="AK15" s="32"/>
      <c r="AL15" s="32"/>
      <c r="AM15" s="22">
        <f t="shared" si="3"/>
        <v>301</v>
      </c>
      <c r="AN15" s="33">
        <f t="shared" si="4"/>
        <v>1</v>
      </c>
      <c r="AO15" s="37">
        <f>IF(ISNA(VLOOKUP($AD$2:$AD$104,Notes!$A$1:$B$10,2,0)),"",VLOOKUP($AD$2:$AD$104,Notes!$A$1:$B$10,2,0))</f>
        <v>5</v>
      </c>
      <c r="AP15" s="22">
        <f>IF(ISNA(VLOOKUP($AF$2:$AF$104,Notes!$A$1:$B$10,2,0)),"",VLOOKUP($AF$2:$AF$104,Notes!$A$1:$B$10,2,0))</f>
        <v>6</v>
      </c>
      <c r="AQ15" s="22">
        <f>IF(ISNA(VLOOKUP($AH$2:$AH$104,Notes!$A$1:$B$10,2,0)),"",VLOOKUP($AH$2:$AH$104,Notes!$A$1:$B$10,2,0))</f>
        <v>6</v>
      </c>
      <c r="AR15" s="22">
        <f>IF(ISNA(VLOOKUP($AJ$2:$AJ$104,Notes!$C$1:$D$10,2,0)),"",VLOOKUP($AJ$2:$AJ$104,Notes!$C$1:$D$10,2,0))</f>
        <v>9</v>
      </c>
      <c r="AS15" s="22" t="str">
        <f>IF(ISNA(VLOOKUP($AL$2:$AL$104,Notes!$E$1:$F$10,2,0)),"",VLOOKUP($AL$2:$AL$104,Notes!$E$1:$F$10,2,0))</f>
        <v/>
      </c>
      <c r="AT15" s="38">
        <f t="shared" si="5"/>
        <v>26</v>
      </c>
      <c r="AU15" s="34"/>
      <c r="AV15" s="32"/>
      <c r="AW15" s="32"/>
      <c r="AX15" s="32"/>
      <c r="AY15" s="32"/>
      <c r="AZ15" s="32"/>
      <c r="BA15" s="32"/>
      <c r="BB15" s="32"/>
      <c r="BC15" s="32"/>
      <c r="BD15" s="32"/>
      <c r="BE15" s="22">
        <f t="shared" si="6"/>
        <v>0</v>
      </c>
      <c r="BF15" s="33">
        <f t="shared" si="7"/>
        <v>0</v>
      </c>
      <c r="BG15" s="37" t="str">
        <f>IF(ISNA(VLOOKUP($AV$2:$AV$104,Notes!$A$1:$B$10,2,0)),"",VLOOKUP($AV$2:$AV$104,Notes!$A$1:$B$10,2,0))</f>
        <v/>
      </c>
      <c r="BH15" s="22" t="str">
        <f>IF(ISNA(VLOOKUP($AX$2:$AX$104,Notes!$A$1:$B$10,2,0)),"",VLOOKUP($AX$2:$AX$104,Notes!$A$1:$B$10,2,0))</f>
        <v/>
      </c>
      <c r="BI15" s="22" t="str">
        <f>IF(ISNA(VLOOKUP($AZ$2:$AZ$104,Notes!$A$1:$B$10,2,0)),"",VLOOKUP($AZ$2:$AZ$104,Notes!$A$1:$B$10,2,0))</f>
        <v/>
      </c>
      <c r="BJ15" s="22" t="str">
        <f>IF(ISNA(VLOOKUP($BB$2:$BB$104,Notes!$C$1:$D$10,2,0)),"",VLOOKUP($BB$2:$BB$104,Notes!$C$1:$D$10,2,0))</f>
        <v/>
      </c>
      <c r="BK15" s="22" t="str">
        <f>IF(ISNA(VLOOKUP($BD$2:$BD$104,Notes!$E$1:$F$10,2,0)),"",VLOOKUP($BD$2:$BD$104,Notes!$E$1:$F$10,2,0))</f>
        <v/>
      </c>
      <c r="BL15" s="38">
        <f t="shared" si="8"/>
        <v>0</v>
      </c>
      <c r="BM15" s="34">
        <v>80</v>
      </c>
      <c r="BN15" s="32">
        <v>5</v>
      </c>
      <c r="BO15" s="32">
        <v>64</v>
      </c>
      <c r="BP15" s="32">
        <v>5</v>
      </c>
      <c r="BQ15" s="32">
        <v>78</v>
      </c>
      <c r="BR15" s="32">
        <v>6</v>
      </c>
      <c r="BS15" s="32">
        <v>80</v>
      </c>
      <c r="BT15" s="32">
        <v>3</v>
      </c>
      <c r="BU15" s="32"/>
      <c r="BV15" s="32"/>
      <c r="BW15" s="22">
        <f t="shared" si="9"/>
        <v>302</v>
      </c>
      <c r="BX15" s="33">
        <f t="shared" si="10"/>
        <v>1</v>
      </c>
      <c r="BY15" s="37">
        <f>IF(ISNA(VLOOKUP($BN$2:$BN$104,Notes!$A$1:$B$10,2,0)),"",VLOOKUP($BN$2:$BN$104,Notes!$A$1:$B$10,2,0))</f>
        <v>6</v>
      </c>
      <c r="BZ15" s="22">
        <f>IF(ISNA(VLOOKUP($BP$2:$BP$104,Notes!$A$1:$B$10,2,0)),"",VLOOKUP($BP$2:$BP$104,Notes!$A$1:$B$10,2,0))</f>
        <v>6</v>
      </c>
      <c r="CA15" s="22">
        <f>IF(ISNA(VLOOKUP($BR$2:$BR$104,Notes!$A$1:$B$10,2,0)),"",VLOOKUP($BR$2:$BR$104,Notes!$A$1:$B$10,2,0))</f>
        <v>5</v>
      </c>
      <c r="CB15" s="22">
        <f>IF(ISNA(VLOOKUP($BT$2:$BT$104,Notes!$C$1:$D$10,2,0)),"",VLOOKUP($BT$2:$BT$104,Notes!$C$1:$D$10,2,0))</f>
        <v>10</v>
      </c>
      <c r="CC15" s="22" t="str">
        <f>IF(ISNA(VLOOKUP($BV$2:$BV$104,Notes!$E$1:$F$10,2,0)),"",VLOOKUP($BV$2:$BV$104,Notes!$E$1:$F$10,2,0))</f>
        <v/>
      </c>
      <c r="CD15" s="38">
        <f t="shared" si="11"/>
        <v>27</v>
      </c>
      <c r="CE15" s="57">
        <f t="shared" si="20"/>
        <v>22</v>
      </c>
      <c r="CF15" s="22">
        <f t="shared" si="21"/>
        <v>26</v>
      </c>
      <c r="CG15" s="22">
        <f t="shared" si="22"/>
        <v>0</v>
      </c>
      <c r="CH15" s="22">
        <f t="shared" si="23"/>
        <v>27</v>
      </c>
    </row>
    <row r="16" spans="1:86">
      <c r="A16" s="35">
        <v>122</v>
      </c>
      <c r="B16" s="139" t="s">
        <v>164</v>
      </c>
      <c r="C16" s="35">
        <f t="shared" si="12"/>
        <v>0</v>
      </c>
      <c r="D16" s="22">
        <f t="shared" si="13"/>
        <v>0</v>
      </c>
      <c r="E16" s="22">
        <f t="shared" si="14"/>
        <v>0</v>
      </c>
      <c r="F16" s="22">
        <f t="shared" si="15"/>
        <v>0</v>
      </c>
      <c r="G16" s="22">
        <f t="shared" si="16"/>
        <v>0</v>
      </c>
      <c r="H16" s="22">
        <f t="shared" si="17"/>
        <v>0</v>
      </c>
      <c r="I16" s="33">
        <f t="shared" si="18"/>
        <v>0</v>
      </c>
      <c r="J16" s="36">
        <f t="shared" si="19"/>
        <v>0</v>
      </c>
      <c r="K16" s="40"/>
      <c r="L16" s="32"/>
      <c r="M16" s="32"/>
      <c r="N16" s="32"/>
      <c r="O16" s="32"/>
      <c r="P16" s="32"/>
      <c r="Q16" s="32"/>
      <c r="R16" s="32"/>
      <c r="S16" s="32"/>
      <c r="T16" s="32"/>
      <c r="U16" s="36">
        <f t="shared" si="0"/>
        <v>0</v>
      </c>
      <c r="V16" s="80">
        <f t="shared" si="1"/>
        <v>0</v>
      </c>
      <c r="W16" s="37" t="str">
        <f>IF(ISNA(VLOOKUP($L$2:$L$104,Notes!$A$1:$B$10,2,0)),"",VLOOKUP($L$2:$L$104,Notes!$A$1:$B$10,2,0))</f>
        <v/>
      </c>
      <c r="X16" s="22" t="str">
        <f>IF(ISNA(VLOOKUP($N$2:$N$104,Notes!$A$1:$B$10,2,0)),"",VLOOKUP($N$2:$N$104,Notes!$A$1:$B$10,2,0))</f>
        <v/>
      </c>
      <c r="Y16" s="22" t="str">
        <f>IF(ISNA(VLOOKUP($P$2:$P$104,Notes!$A$1:$B$10,2,0)),"",VLOOKUP($P$2:$P$104,Notes!$A$1:$B$10,2,0))</f>
        <v/>
      </c>
      <c r="Z16" s="22" t="str">
        <f>IF(ISNA(VLOOKUP($R$2:$R$104,Notes!$C$1:$D$10,2,0)),"",VLOOKUP($R$2:$R$104,Notes!$C$1:$D$10,2,0))</f>
        <v/>
      </c>
      <c r="AA16" s="22" t="str">
        <f>IF(ISNA(VLOOKUP($T$2:$T$104,Notes!$E$1:$F$10,2,0)),"",VLOOKUP($T$2:$T$104,Notes!$E$1:$F$10,2,0))</f>
        <v/>
      </c>
      <c r="AB16" s="38">
        <f t="shared" si="2"/>
        <v>0</v>
      </c>
      <c r="AC16" s="34"/>
      <c r="AD16" s="32"/>
      <c r="AE16" s="32"/>
      <c r="AF16" s="32"/>
      <c r="AG16" s="32"/>
      <c r="AH16" s="32"/>
      <c r="AI16" s="32"/>
      <c r="AJ16" s="32"/>
      <c r="AK16" s="32"/>
      <c r="AL16" s="32"/>
      <c r="AM16" s="22">
        <f t="shared" si="3"/>
        <v>0</v>
      </c>
      <c r="AN16" s="33">
        <f t="shared" si="4"/>
        <v>0</v>
      </c>
      <c r="AO16" s="37" t="str">
        <f>IF(ISNA(VLOOKUP($AD$2:$AD$104,Notes!$A$1:$B$10,2,0)),"",VLOOKUP($AD$2:$AD$104,Notes!$A$1:$B$10,2,0))</f>
        <v/>
      </c>
      <c r="AP16" s="22" t="str">
        <f>IF(ISNA(VLOOKUP($AF$2:$AF$104,Notes!$A$1:$B$10,2,0)),"",VLOOKUP($AF$2:$AF$104,Notes!$A$1:$B$10,2,0))</f>
        <v/>
      </c>
      <c r="AQ16" s="22" t="str">
        <f>IF(ISNA(VLOOKUP($AH$2:$AH$104,Notes!$A$1:$B$10,2,0)),"",VLOOKUP($AH$2:$AH$104,Notes!$A$1:$B$10,2,0))</f>
        <v/>
      </c>
      <c r="AR16" s="22" t="str">
        <f>IF(ISNA(VLOOKUP($AJ$2:$AJ$104,Notes!$C$1:$D$10,2,0)),"",VLOOKUP($AJ$2:$AJ$104,Notes!$C$1:$D$10,2,0))</f>
        <v/>
      </c>
      <c r="AS16" s="22" t="str">
        <f>IF(ISNA(VLOOKUP($AL$2:$AL$104,Notes!$E$1:$F$10,2,0)),"",VLOOKUP($AL$2:$AL$104,Notes!$E$1:$F$10,2,0))</f>
        <v/>
      </c>
      <c r="AT16" s="38">
        <f t="shared" si="5"/>
        <v>0</v>
      </c>
      <c r="AU16" s="34"/>
      <c r="AV16" s="32"/>
      <c r="AW16" s="32"/>
      <c r="AX16" s="32"/>
      <c r="AY16" s="32"/>
      <c r="AZ16" s="32"/>
      <c r="BA16" s="32"/>
      <c r="BB16" s="32"/>
      <c r="BC16" s="32"/>
      <c r="BD16" s="32"/>
      <c r="BE16" s="22">
        <f t="shared" si="6"/>
        <v>0</v>
      </c>
      <c r="BF16" s="33">
        <f t="shared" si="7"/>
        <v>0</v>
      </c>
      <c r="BG16" s="37" t="str">
        <f>IF(ISNA(VLOOKUP($AV$2:$AV$104,Notes!$A$1:$B$10,2,0)),"",VLOOKUP($AV$2:$AV$104,Notes!$A$1:$B$10,2,0))</f>
        <v/>
      </c>
      <c r="BH16" s="22" t="str">
        <f>IF(ISNA(VLOOKUP($AX$2:$AX$104,Notes!$A$1:$B$10,2,0)),"",VLOOKUP($AX$2:$AX$104,Notes!$A$1:$B$10,2,0))</f>
        <v/>
      </c>
      <c r="BI16" s="22" t="str">
        <f>IF(ISNA(VLOOKUP($AZ$2:$AZ$104,Notes!$A$1:$B$10,2,0)),"",VLOOKUP($AZ$2:$AZ$104,Notes!$A$1:$B$10,2,0))</f>
        <v/>
      </c>
      <c r="BJ16" s="22" t="str">
        <f>IF(ISNA(VLOOKUP($BB$2:$BB$104,Notes!$C$1:$D$10,2,0)),"",VLOOKUP($BB$2:$BB$104,Notes!$C$1:$D$10,2,0))</f>
        <v/>
      </c>
      <c r="BK16" s="22" t="str">
        <f>IF(ISNA(VLOOKUP($BD$2:$BD$104,Notes!$E$1:$F$10,2,0)),"",VLOOKUP($BD$2:$BD$104,Notes!$E$1:$F$10,2,0))</f>
        <v/>
      </c>
      <c r="BL16" s="38">
        <f t="shared" si="8"/>
        <v>0</v>
      </c>
      <c r="BM16" s="34"/>
      <c r="BN16" s="32"/>
      <c r="BO16" s="32"/>
      <c r="BP16" s="32"/>
      <c r="BQ16" s="32"/>
      <c r="BR16" s="32"/>
      <c r="BS16" s="32"/>
      <c r="BT16" s="32"/>
      <c r="BU16" s="32"/>
      <c r="BV16" s="32"/>
      <c r="BW16" s="22">
        <f t="shared" si="9"/>
        <v>0</v>
      </c>
      <c r="BX16" s="33">
        <f t="shared" si="10"/>
        <v>0</v>
      </c>
      <c r="BY16" s="37" t="str">
        <f>IF(ISNA(VLOOKUP($BN$2:$BN$104,Notes!$A$1:$B$10,2,0)),"",VLOOKUP($BN$2:$BN$104,Notes!$A$1:$B$10,2,0))</f>
        <v/>
      </c>
      <c r="BZ16" s="22" t="str">
        <f>IF(ISNA(VLOOKUP($BP$2:$BP$104,Notes!$A$1:$B$10,2,0)),"",VLOOKUP($BP$2:$BP$104,Notes!$A$1:$B$10,2,0))</f>
        <v/>
      </c>
      <c r="CA16" s="22" t="str">
        <f>IF(ISNA(VLOOKUP($BR$2:$BR$104,Notes!$A$1:$B$10,2,0)),"",VLOOKUP($BR$2:$BR$104,Notes!$A$1:$B$10,2,0))</f>
        <v/>
      </c>
      <c r="CB16" s="22" t="str">
        <f>IF(ISNA(VLOOKUP($BT$2:$BT$104,Notes!$C$1:$D$10,2,0)),"",VLOOKUP($BT$2:$BT$104,Notes!$C$1:$D$10,2,0))</f>
        <v/>
      </c>
      <c r="CC16" s="22" t="str">
        <f>IF(ISNA(VLOOKUP($BV$2:$BV$104,Notes!$E$1:$F$10,2,0)),"",VLOOKUP($BV$2:$BV$104,Notes!$E$1:$F$10,2,0))</f>
        <v/>
      </c>
      <c r="CD16" s="38">
        <f t="shared" si="11"/>
        <v>0</v>
      </c>
      <c r="CE16" s="57">
        <f t="shared" si="20"/>
        <v>0</v>
      </c>
      <c r="CF16" s="22">
        <f t="shared" si="21"/>
        <v>0</v>
      </c>
      <c r="CG16" s="22">
        <f t="shared" si="22"/>
        <v>0</v>
      </c>
      <c r="CH16" s="22">
        <f t="shared" si="23"/>
        <v>0</v>
      </c>
    </row>
    <row r="17" spans="1:86">
      <c r="A17" s="35">
        <v>127</v>
      </c>
      <c r="B17" s="36" t="s">
        <v>80</v>
      </c>
      <c r="C17" s="35">
        <f t="shared" si="12"/>
        <v>860</v>
      </c>
      <c r="D17" s="22">
        <f t="shared" si="13"/>
        <v>105</v>
      </c>
      <c r="E17" s="22">
        <f t="shared" si="14"/>
        <v>3</v>
      </c>
      <c r="F17" s="22">
        <f t="shared" si="15"/>
        <v>35</v>
      </c>
      <c r="G17" s="22">
        <f t="shared" si="16"/>
        <v>105</v>
      </c>
      <c r="H17" s="22">
        <f t="shared" si="17"/>
        <v>0</v>
      </c>
      <c r="I17" s="33">
        <f t="shared" si="18"/>
        <v>1</v>
      </c>
      <c r="J17" s="36">
        <f t="shared" si="19"/>
        <v>2</v>
      </c>
      <c r="K17" s="40">
        <v>80</v>
      </c>
      <c r="L17" s="32">
        <v>4</v>
      </c>
      <c r="M17" s="32">
        <v>69</v>
      </c>
      <c r="N17" s="32">
        <v>6</v>
      </c>
      <c r="O17" s="32">
        <v>66</v>
      </c>
      <c r="P17" s="32">
        <v>5</v>
      </c>
      <c r="Q17" s="32"/>
      <c r="R17" s="32"/>
      <c r="S17" s="32"/>
      <c r="T17" s="32"/>
      <c r="U17" s="36">
        <f t="shared" si="0"/>
        <v>215</v>
      </c>
      <c r="V17" s="80">
        <f t="shared" si="1"/>
        <v>1</v>
      </c>
      <c r="W17" s="37">
        <f>IF(ISNA(VLOOKUP($L$2:$L$104,Notes!$A$1:$B$10,2,0)),"",VLOOKUP($L$2:$L$104,Notes!$A$1:$B$10,2,0))</f>
        <v>7</v>
      </c>
      <c r="X17" s="22">
        <f>IF(ISNA(VLOOKUP($N$2:$N$104,Notes!$A$1:$B$10,2,0)),"",VLOOKUP($N$2:$N$104,Notes!$A$1:$B$10,2,0))</f>
        <v>5</v>
      </c>
      <c r="Y17" s="22">
        <f>IF(ISNA(VLOOKUP($P$2:$P$104,Notes!$A$1:$B$10,2,0)),"",VLOOKUP($P$2:$P$104,Notes!$A$1:$B$10,2,0))</f>
        <v>6</v>
      </c>
      <c r="Z17" s="22" t="str">
        <f>IF(ISNA(VLOOKUP($R$2:$R$104,Notes!$C$1:$D$10,2,0)),"",VLOOKUP($R$2:$R$104,Notes!$C$1:$D$10,2,0))</f>
        <v/>
      </c>
      <c r="AA17" s="22" t="str">
        <f>IF(ISNA(VLOOKUP($T$2:$T$104,Notes!$E$1:$F$10,2,0)),"",VLOOKUP($T$2:$T$104,Notes!$E$1:$F$10,2,0))</f>
        <v/>
      </c>
      <c r="AB17" s="38">
        <f t="shared" si="2"/>
        <v>18</v>
      </c>
      <c r="AC17" s="34"/>
      <c r="AD17" s="32"/>
      <c r="AE17" s="32"/>
      <c r="AF17" s="32"/>
      <c r="AG17" s="32"/>
      <c r="AH17" s="32"/>
      <c r="AI17" s="32"/>
      <c r="AJ17" s="32"/>
      <c r="AK17" s="32"/>
      <c r="AL17" s="32"/>
      <c r="AM17" s="22">
        <f t="shared" si="3"/>
        <v>0</v>
      </c>
      <c r="AN17" s="33">
        <f t="shared" si="4"/>
        <v>0</v>
      </c>
      <c r="AO17" s="37" t="str">
        <f>IF(ISNA(VLOOKUP($AD$2:$AD$104,Notes!$A$1:$B$10,2,0)),"",VLOOKUP($AD$2:$AD$104,Notes!$A$1:$B$10,2,0))</f>
        <v/>
      </c>
      <c r="AP17" s="22" t="str">
        <f>IF(ISNA(VLOOKUP($AF$2:$AF$104,Notes!$A$1:$B$10,2,0)),"",VLOOKUP($AF$2:$AF$104,Notes!$A$1:$B$10,2,0))</f>
        <v/>
      </c>
      <c r="AQ17" s="22" t="str">
        <f>IF(ISNA(VLOOKUP($AH$2:$AH$104,Notes!$A$1:$B$10,2,0)),"",VLOOKUP($AH$2:$AH$104,Notes!$A$1:$B$10,2,0))</f>
        <v/>
      </c>
      <c r="AR17" s="22" t="str">
        <f>IF(ISNA(VLOOKUP($AJ$2:$AJ$104,Notes!$C$1:$D$10,2,0)),"",VLOOKUP($AJ$2:$AJ$104,Notes!$C$1:$D$10,2,0))</f>
        <v/>
      </c>
      <c r="AS17" s="22" t="str">
        <f>IF(ISNA(VLOOKUP($AL$2:$AL$104,Notes!$E$1:$F$10,2,0)),"",VLOOKUP($AL$2:$AL$104,Notes!$E$1:$F$10,2,0))</f>
        <v/>
      </c>
      <c r="AT17" s="38">
        <f t="shared" si="5"/>
        <v>0</v>
      </c>
      <c r="AU17" s="34">
        <v>77</v>
      </c>
      <c r="AV17" s="32">
        <v>4</v>
      </c>
      <c r="AW17" s="32">
        <v>75</v>
      </c>
      <c r="AX17" s="32">
        <v>5</v>
      </c>
      <c r="AY17" s="32">
        <v>84</v>
      </c>
      <c r="AZ17" s="32">
        <v>4</v>
      </c>
      <c r="BA17" s="32">
        <v>70</v>
      </c>
      <c r="BB17" s="32">
        <v>1</v>
      </c>
      <c r="BC17" s="32"/>
      <c r="BD17" s="32"/>
      <c r="BE17" s="22">
        <f t="shared" si="6"/>
        <v>306</v>
      </c>
      <c r="BF17" s="33">
        <f t="shared" si="7"/>
        <v>1</v>
      </c>
      <c r="BG17" s="37">
        <f>IF(ISNA(VLOOKUP($AV$2:$AV$104,Notes!$A$1:$B$10,2,0)),"",VLOOKUP($AV$2:$AV$104,Notes!$A$1:$B$10,2,0))</f>
        <v>7</v>
      </c>
      <c r="BH17" s="22">
        <f>IF(ISNA(VLOOKUP($AX$2:$AX$104,Notes!$A$1:$B$10,2,0)),"",VLOOKUP($AX$2:$AX$104,Notes!$A$1:$B$10,2,0))</f>
        <v>6</v>
      </c>
      <c r="BI17" s="22">
        <f>IF(ISNA(VLOOKUP($AZ$2:$AZ$104,Notes!$A$1:$B$10,2,0)),"",VLOOKUP($AZ$2:$AZ$104,Notes!$A$1:$B$10,2,0))</f>
        <v>7</v>
      </c>
      <c r="BJ17" s="22">
        <f>IF(ISNA(VLOOKUP($BB$2:$BB$104,Notes!$C$1:$D$10,2,0)),"",VLOOKUP($BB$2:$BB$104,Notes!$C$1:$D$10,2,0))</f>
        <v>14</v>
      </c>
      <c r="BK17" s="22" t="str">
        <f>IF(ISNA(VLOOKUP($BD$2:$BD$104,Notes!$E$1:$F$10,2,0)),"",VLOOKUP($BD$2:$BD$104,Notes!$E$1:$F$10,2,0))</f>
        <v/>
      </c>
      <c r="BL17" s="38">
        <f t="shared" si="8"/>
        <v>34</v>
      </c>
      <c r="BM17" s="34">
        <v>84</v>
      </c>
      <c r="BN17" s="32">
        <v>1</v>
      </c>
      <c r="BO17" s="32">
        <v>79</v>
      </c>
      <c r="BP17" s="32">
        <v>3</v>
      </c>
      <c r="BQ17" s="32">
        <v>89</v>
      </c>
      <c r="BR17" s="32">
        <v>1</v>
      </c>
      <c r="BS17" s="32"/>
      <c r="BT17" s="32"/>
      <c r="BU17" s="32">
        <v>87</v>
      </c>
      <c r="BV17" s="32">
        <v>3</v>
      </c>
      <c r="BW17" s="22">
        <f t="shared" si="9"/>
        <v>339</v>
      </c>
      <c r="BX17" s="33">
        <f t="shared" si="10"/>
        <v>1</v>
      </c>
      <c r="BY17" s="37">
        <f>IF(ISNA(VLOOKUP($BN$2:$BN$104,Notes!$A$1:$B$10,2,0)),"",VLOOKUP($BN$2:$BN$104,Notes!$A$1:$B$10,2,0))</f>
        <v>10</v>
      </c>
      <c r="BZ17" s="22">
        <f>IF(ISNA(VLOOKUP($BP$2:$BP$104,Notes!$A$1:$B$10,2,0)),"",VLOOKUP($BP$2:$BP$104,Notes!$A$1:$B$10,2,0))</f>
        <v>8</v>
      </c>
      <c r="CA17" s="22">
        <f>IF(ISNA(VLOOKUP($BR$2:$BR$104,Notes!$A$1:$B$10,2,0)),"",VLOOKUP($BR$2:$BR$104,Notes!$A$1:$B$10,2,0))</f>
        <v>10</v>
      </c>
      <c r="CB17" s="22" t="str">
        <f>IF(ISNA(VLOOKUP($BT$2:$BT$104,Notes!$C$1:$D$10,2,0)),"",VLOOKUP($BT$2:$BT$104,Notes!$C$1:$D$10,2,0))</f>
        <v/>
      </c>
      <c r="CC17" s="22">
        <f>IF(ISNA(VLOOKUP($BV$2:$BV$104,Notes!$E$1:$F$10,2,0)),"",VLOOKUP($BV$2:$BV$104,Notes!$E$1:$F$10,2,0))</f>
        <v>25</v>
      </c>
      <c r="CD17" s="38">
        <f t="shared" si="11"/>
        <v>53</v>
      </c>
      <c r="CE17" s="57">
        <f t="shared" si="20"/>
        <v>18</v>
      </c>
      <c r="CF17" s="22">
        <f t="shared" si="21"/>
        <v>0</v>
      </c>
      <c r="CG17" s="22">
        <f t="shared" si="22"/>
        <v>34</v>
      </c>
      <c r="CH17" s="22">
        <f t="shared" si="23"/>
        <v>53</v>
      </c>
    </row>
    <row r="18" spans="1:86">
      <c r="A18" s="35">
        <v>144</v>
      </c>
      <c r="B18" s="36" t="s">
        <v>44</v>
      </c>
      <c r="C18" s="35">
        <f t="shared" si="12"/>
        <v>0</v>
      </c>
      <c r="D18" s="22">
        <f t="shared" si="13"/>
        <v>0</v>
      </c>
      <c r="E18" s="22">
        <f t="shared" si="14"/>
        <v>0</v>
      </c>
      <c r="F18" s="22">
        <f t="shared" si="15"/>
        <v>0</v>
      </c>
      <c r="G18" s="22">
        <f t="shared" si="16"/>
        <v>0</v>
      </c>
      <c r="H18" s="22">
        <f t="shared" si="17"/>
        <v>0</v>
      </c>
      <c r="I18" s="33">
        <f t="shared" si="18"/>
        <v>0</v>
      </c>
      <c r="J18" s="36">
        <f t="shared" si="19"/>
        <v>0</v>
      </c>
      <c r="K18" s="40"/>
      <c r="L18" s="32"/>
      <c r="M18" s="32"/>
      <c r="N18" s="32"/>
      <c r="O18" s="32"/>
      <c r="P18" s="32"/>
      <c r="Q18" s="32"/>
      <c r="R18" s="32"/>
      <c r="S18" s="32"/>
      <c r="T18" s="32"/>
      <c r="U18" s="36">
        <f t="shared" si="0"/>
        <v>0</v>
      </c>
      <c r="V18" s="80">
        <f t="shared" si="1"/>
        <v>0</v>
      </c>
      <c r="W18" s="37" t="str">
        <f>IF(ISNA(VLOOKUP($L$2:$L$104,Notes!$A$1:$B$10,2,0)),"",VLOOKUP($L$2:$L$104,Notes!$A$1:$B$10,2,0))</f>
        <v/>
      </c>
      <c r="X18" s="22" t="str">
        <f>IF(ISNA(VLOOKUP($N$2:$N$104,Notes!$A$1:$B$10,2,0)),"",VLOOKUP($N$2:$N$104,Notes!$A$1:$B$10,2,0))</f>
        <v/>
      </c>
      <c r="Y18" s="22" t="str">
        <f>IF(ISNA(VLOOKUP($P$2:$P$104,Notes!$A$1:$B$10,2,0)),"",VLOOKUP($P$2:$P$104,Notes!$A$1:$B$10,2,0))</f>
        <v/>
      </c>
      <c r="Z18" s="22" t="str">
        <f>IF(ISNA(VLOOKUP($R$2:$R$104,Notes!$C$1:$D$10,2,0)),"",VLOOKUP($R$2:$R$104,Notes!$C$1:$D$10,2,0))</f>
        <v/>
      </c>
      <c r="AA18" s="22" t="str">
        <f>IF(ISNA(VLOOKUP($T$2:$T$104,Notes!$E$1:$F$10,2,0)),"",VLOOKUP($T$2:$T$104,Notes!$E$1:$F$10,2,0))</f>
        <v/>
      </c>
      <c r="AB18" s="38">
        <f t="shared" si="2"/>
        <v>0</v>
      </c>
      <c r="AC18" s="34"/>
      <c r="AD18" s="32"/>
      <c r="AE18" s="32"/>
      <c r="AF18" s="32"/>
      <c r="AG18" s="32"/>
      <c r="AH18" s="32"/>
      <c r="AI18" s="32"/>
      <c r="AJ18" s="32"/>
      <c r="AK18" s="32"/>
      <c r="AL18" s="32"/>
      <c r="AM18" s="22">
        <f t="shared" si="3"/>
        <v>0</v>
      </c>
      <c r="AN18" s="33">
        <f t="shared" si="4"/>
        <v>0</v>
      </c>
      <c r="AO18" s="37" t="str">
        <f>IF(ISNA(VLOOKUP($AD$2:$AD$104,Notes!$A$1:$B$10,2,0)),"",VLOOKUP($AD$2:$AD$104,Notes!$A$1:$B$10,2,0))</f>
        <v/>
      </c>
      <c r="AP18" s="22" t="str">
        <f>IF(ISNA(VLOOKUP($AF$2:$AF$104,Notes!$A$1:$B$10,2,0)),"",VLOOKUP($AF$2:$AF$104,Notes!$A$1:$B$10,2,0))</f>
        <v/>
      </c>
      <c r="AQ18" s="22" t="str">
        <f>IF(ISNA(VLOOKUP($AH$2:$AH$104,Notes!$A$1:$B$10,2,0)),"",VLOOKUP($AH$2:$AH$104,Notes!$A$1:$B$10,2,0))</f>
        <v/>
      </c>
      <c r="AR18" s="22" t="str">
        <f>IF(ISNA(VLOOKUP($AJ$2:$AJ$104,Notes!$C$1:$D$10,2,0)),"",VLOOKUP($AJ$2:$AJ$104,Notes!$C$1:$D$10,2,0))</f>
        <v/>
      </c>
      <c r="AS18" s="22" t="str">
        <f>IF(ISNA(VLOOKUP($AL$2:$AL$104,Notes!$E$1:$F$10,2,0)),"",VLOOKUP($AL$2:$AL$104,Notes!$E$1:$F$10,2,0))</f>
        <v/>
      </c>
      <c r="AT18" s="38">
        <f t="shared" si="5"/>
        <v>0</v>
      </c>
      <c r="AU18" s="34"/>
      <c r="AV18" s="32"/>
      <c r="AW18" s="32"/>
      <c r="AX18" s="32"/>
      <c r="AY18" s="32"/>
      <c r="AZ18" s="32"/>
      <c r="BA18" s="32"/>
      <c r="BB18" s="32"/>
      <c r="BC18" s="32"/>
      <c r="BD18" s="32"/>
      <c r="BE18" s="22">
        <f t="shared" si="6"/>
        <v>0</v>
      </c>
      <c r="BF18" s="33">
        <f t="shared" si="7"/>
        <v>0</v>
      </c>
      <c r="BG18" s="37" t="str">
        <f>IF(ISNA(VLOOKUP($AV$2:$AV$104,Notes!$A$1:$B$10,2,0)),"",VLOOKUP($AV$2:$AV$104,Notes!$A$1:$B$10,2,0))</f>
        <v/>
      </c>
      <c r="BH18" s="22" t="str">
        <f>IF(ISNA(VLOOKUP($AX$2:$AX$104,Notes!$A$1:$B$10,2,0)),"",VLOOKUP($AX$2:$AX$104,Notes!$A$1:$B$10,2,0))</f>
        <v/>
      </c>
      <c r="BI18" s="22" t="str">
        <f>IF(ISNA(VLOOKUP($AZ$2:$AZ$104,Notes!$A$1:$B$10,2,0)),"",VLOOKUP($AZ$2:$AZ$104,Notes!$A$1:$B$10,2,0))</f>
        <v/>
      </c>
      <c r="BJ18" s="22" t="str">
        <f>IF(ISNA(VLOOKUP($BB$2:$BB$104,Notes!$C$1:$D$10,2,0)),"",VLOOKUP($BB$2:$BB$104,Notes!$C$1:$D$10,2,0))</f>
        <v/>
      </c>
      <c r="BK18" s="22" t="str">
        <f>IF(ISNA(VLOOKUP($BD$2:$BD$104,Notes!$E$1:$F$10,2,0)),"",VLOOKUP($BD$2:$BD$104,Notes!$E$1:$F$10,2,0))</f>
        <v/>
      </c>
      <c r="BL18" s="38">
        <f t="shared" si="8"/>
        <v>0</v>
      </c>
      <c r="BM18" s="34"/>
      <c r="BN18" s="32"/>
      <c r="BO18" s="32"/>
      <c r="BP18" s="32"/>
      <c r="BQ18" s="32"/>
      <c r="BR18" s="32"/>
      <c r="BS18" s="32"/>
      <c r="BT18" s="32"/>
      <c r="BU18" s="32"/>
      <c r="BV18" s="32"/>
      <c r="BW18" s="22">
        <f t="shared" si="9"/>
        <v>0</v>
      </c>
      <c r="BX18" s="33">
        <f t="shared" si="10"/>
        <v>0</v>
      </c>
      <c r="BY18" s="37" t="str">
        <f>IF(ISNA(VLOOKUP($BN$2:$BN$104,Notes!$A$1:$B$10,2,0)),"",VLOOKUP($BN$2:$BN$104,Notes!$A$1:$B$10,2,0))</f>
        <v/>
      </c>
      <c r="BZ18" s="22" t="str">
        <f>IF(ISNA(VLOOKUP($BP$2:$BP$104,Notes!$A$1:$B$10,2,0)),"",VLOOKUP($BP$2:$BP$104,Notes!$A$1:$B$10,2,0))</f>
        <v/>
      </c>
      <c r="CA18" s="22" t="str">
        <f>IF(ISNA(VLOOKUP($BR$2:$BR$104,Notes!$A$1:$B$10,2,0)),"",VLOOKUP($BR$2:$BR$104,Notes!$A$1:$B$10,2,0))</f>
        <v/>
      </c>
      <c r="CB18" s="22" t="str">
        <f>IF(ISNA(VLOOKUP($BT$2:$BT$104,Notes!$C$1:$D$10,2,0)),"",VLOOKUP($BT$2:$BT$104,Notes!$C$1:$D$10,2,0))</f>
        <v/>
      </c>
      <c r="CC18" s="22" t="str">
        <f>IF(ISNA(VLOOKUP($BV$2:$BV$104,Notes!$E$1:$F$10,2,0)),"",VLOOKUP($BV$2:$BV$104,Notes!$E$1:$F$10,2,0))</f>
        <v/>
      </c>
      <c r="CD18" s="38">
        <f t="shared" si="11"/>
        <v>0</v>
      </c>
      <c r="CE18" s="57">
        <f t="shared" si="20"/>
        <v>0</v>
      </c>
      <c r="CF18" s="22">
        <f t="shared" si="21"/>
        <v>0</v>
      </c>
      <c r="CG18" s="22">
        <f t="shared" si="22"/>
        <v>0</v>
      </c>
      <c r="CH18" s="22">
        <f t="shared" si="23"/>
        <v>0</v>
      </c>
    </row>
    <row r="19" spans="1:86">
      <c r="A19" s="35">
        <v>148</v>
      </c>
      <c r="B19" s="139" t="s">
        <v>272</v>
      </c>
      <c r="C19" s="35">
        <f t="shared" si="12"/>
        <v>0</v>
      </c>
      <c r="D19" s="22">
        <f t="shared" si="13"/>
        <v>0</v>
      </c>
      <c r="E19" s="22">
        <f t="shared" si="14"/>
        <v>0</v>
      </c>
      <c r="F19" s="22">
        <f t="shared" si="15"/>
        <v>0</v>
      </c>
      <c r="G19" s="22">
        <f t="shared" si="16"/>
        <v>0</v>
      </c>
      <c r="H19" s="22">
        <f t="shared" si="17"/>
        <v>0</v>
      </c>
      <c r="I19" s="33">
        <f t="shared" si="18"/>
        <v>0</v>
      </c>
      <c r="J19" s="36">
        <f t="shared" si="19"/>
        <v>0</v>
      </c>
      <c r="K19" s="40"/>
      <c r="L19" s="32"/>
      <c r="M19" s="32"/>
      <c r="N19" s="32"/>
      <c r="O19" s="32"/>
      <c r="P19" s="32"/>
      <c r="Q19" s="32"/>
      <c r="R19" s="32"/>
      <c r="S19" s="32"/>
      <c r="T19" s="32"/>
      <c r="U19" s="36">
        <f t="shared" si="0"/>
        <v>0</v>
      </c>
      <c r="V19" s="80">
        <f t="shared" si="1"/>
        <v>0</v>
      </c>
      <c r="W19" s="37" t="str">
        <f>IF(ISNA(VLOOKUP($L$2:$L$104,Notes!$A$1:$B$10,2,0)),"",VLOOKUP($L$2:$L$104,Notes!$A$1:$B$10,2,0))</f>
        <v/>
      </c>
      <c r="X19" s="22" t="str">
        <f>IF(ISNA(VLOOKUP($N$2:$N$104,Notes!$A$1:$B$10,2,0)),"",VLOOKUP($N$2:$N$104,Notes!$A$1:$B$10,2,0))</f>
        <v/>
      </c>
      <c r="Y19" s="22" t="str">
        <f>IF(ISNA(VLOOKUP($P$2:$P$104,Notes!$A$1:$B$10,2,0)),"",VLOOKUP($P$2:$P$104,Notes!$A$1:$B$10,2,0))</f>
        <v/>
      </c>
      <c r="Z19" s="22" t="str">
        <f>IF(ISNA(VLOOKUP($R$2:$R$104,Notes!$C$1:$D$10,2,0)),"",VLOOKUP($R$2:$R$104,Notes!$C$1:$D$10,2,0))</f>
        <v/>
      </c>
      <c r="AA19" s="22" t="str">
        <f>IF(ISNA(VLOOKUP($T$2:$T$104,Notes!$E$1:$F$10,2,0)),"",VLOOKUP($T$2:$T$104,Notes!$E$1:$F$10,2,0))</f>
        <v/>
      </c>
      <c r="AB19" s="38">
        <f t="shared" si="2"/>
        <v>0</v>
      </c>
      <c r="AC19" s="34"/>
      <c r="AD19" s="32"/>
      <c r="AE19" s="32"/>
      <c r="AF19" s="32"/>
      <c r="AG19" s="32"/>
      <c r="AH19" s="32"/>
      <c r="AI19" s="32"/>
      <c r="AJ19" s="32"/>
      <c r="AK19" s="32"/>
      <c r="AL19" s="32"/>
      <c r="AM19" s="22">
        <f t="shared" si="3"/>
        <v>0</v>
      </c>
      <c r="AN19" s="33">
        <f t="shared" si="4"/>
        <v>0</v>
      </c>
      <c r="AO19" s="37" t="str">
        <f>IF(ISNA(VLOOKUP($AD$2:$AD$104,Notes!$A$1:$B$10,2,0)),"",VLOOKUP($AD$2:$AD$104,Notes!$A$1:$B$10,2,0))</f>
        <v/>
      </c>
      <c r="AP19" s="22" t="str">
        <f>IF(ISNA(VLOOKUP($AF$2:$AF$104,Notes!$A$1:$B$10,2,0)),"",VLOOKUP($AF$2:$AF$104,Notes!$A$1:$B$10,2,0))</f>
        <v/>
      </c>
      <c r="AQ19" s="22" t="str">
        <f>IF(ISNA(VLOOKUP($AH$2:$AH$104,Notes!$A$1:$B$10,2,0)),"",VLOOKUP($AH$2:$AH$104,Notes!$A$1:$B$10,2,0))</f>
        <v/>
      </c>
      <c r="AR19" s="22" t="str">
        <f>IF(ISNA(VLOOKUP($AJ$2:$AJ$104,Notes!$C$1:$D$10,2,0)),"",VLOOKUP($AJ$2:$AJ$104,Notes!$C$1:$D$10,2,0))</f>
        <v/>
      </c>
      <c r="AS19" s="22" t="str">
        <f>IF(ISNA(VLOOKUP($AL$2:$AL$104,Notes!$E$1:$F$10,2,0)),"",VLOOKUP($AL$2:$AL$104,Notes!$E$1:$F$10,2,0))</f>
        <v/>
      </c>
      <c r="AT19" s="38">
        <f t="shared" si="5"/>
        <v>0</v>
      </c>
      <c r="AU19" s="34"/>
      <c r="AV19" s="32"/>
      <c r="AW19" s="32"/>
      <c r="AX19" s="32"/>
      <c r="AY19" s="32"/>
      <c r="AZ19" s="32"/>
      <c r="BA19" s="32"/>
      <c r="BB19" s="32"/>
      <c r="BC19" s="32"/>
      <c r="BD19" s="32"/>
      <c r="BE19" s="22">
        <f t="shared" si="6"/>
        <v>0</v>
      </c>
      <c r="BF19" s="33">
        <f t="shared" si="7"/>
        <v>0</v>
      </c>
      <c r="BG19" s="37" t="str">
        <f>IF(ISNA(VLOOKUP($AV$2:$AV$104,Notes!$A$1:$B$10,2,0)),"",VLOOKUP($AV$2:$AV$104,Notes!$A$1:$B$10,2,0))</f>
        <v/>
      </c>
      <c r="BH19" s="22" t="str">
        <f>IF(ISNA(VLOOKUP($AX$2:$AX$104,Notes!$A$1:$B$10,2,0)),"",VLOOKUP($AX$2:$AX$104,Notes!$A$1:$B$10,2,0))</f>
        <v/>
      </c>
      <c r="BI19" s="22" t="str">
        <f>IF(ISNA(VLOOKUP($AZ$2:$AZ$104,Notes!$A$1:$B$10,2,0)),"",VLOOKUP($AZ$2:$AZ$104,Notes!$A$1:$B$10,2,0))</f>
        <v/>
      </c>
      <c r="BJ19" s="22" t="str">
        <f>IF(ISNA(VLOOKUP($BB$2:$BB$104,Notes!$C$1:$D$10,2,0)),"",VLOOKUP($BB$2:$BB$104,Notes!$C$1:$D$10,2,0))</f>
        <v/>
      </c>
      <c r="BK19" s="22" t="str">
        <f>IF(ISNA(VLOOKUP($BD$2:$BD$104,Notes!$E$1:$F$10,2,0)),"",VLOOKUP($BD$2:$BD$104,Notes!$E$1:$F$10,2,0))</f>
        <v/>
      </c>
      <c r="BL19" s="38">
        <f t="shared" si="8"/>
        <v>0</v>
      </c>
      <c r="BM19" s="34"/>
      <c r="BN19" s="32"/>
      <c r="BO19" s="32"/>
      <c r="BP19" s="32"/>
      <c r="BQ19" s="32"/>
      <c r="BR19" s="32"/>
      <c r="BS19" s="32"/>
      <c r="BT19" s="32"/>
      <c r="BU19" s="32"/>
      <c r="BV19" s="32"/>
      <c r="BW19" s="22">
        <f t="shared" si="9"/>
        <v>0</v>
      </c>
      <c r="BX19" s="33">
        <f t="shared" si="10"/>
        <v>0</v>
      </c>
      <c r="BY19" s="37" t="str">
        <f>IF(ISNA(VLOOKUP($BN$2:$BN$104,Notes!$A$1:$B$10,2,0)),"",VLOOKUP($BN$2:$BN$104,Notes!$A$1:$B$10,2,0))</f>
        <v/>
      </c>
      <c r="BZ19" s="22" t="str">
        <f>IF(ISNA(VLOOKUP($BP$2:$BP$104,Notes!$A$1:$B$10,2,0)),"",VLOOKUP($BP$2:$BP$104,Notes!$A$1:$B$10,2,0))</f>
        <v/>
      </c>
      <c r="CA19" s="22" t="str">
        <f>IF(ISNA(VLOOKUP($BR$2:$BR$104,Notes!$A$1:$B$10,2,0)),"",VLOOKUP($BR$2:$BR$104,Notes!$A$1:$B$10,2,0))</f>
        <v/>
      </c>
      <c r="CB19" s="22" t="str">
        <f>IF(ISNA(VLOOKUP($BT$2:$BT$104,Notes!$C$1:$D$10,2,0)),"",VLOOKUP($BT$2:$BT$104,Notes!$C$1:$D$10,2,0))</f>
        <v/>
      </c>
      <c r="CC19" s="22" t="str">
        <f>IF(ISNA(VLOOKUP($BV$2:$BV$104,Notes!$E$1:$F$10,2,0)),"",VLOOKUP($BV$2:$BV$104,Notes!$E$1:$F$10,2,0))</f>
        <v/>
      </c>
      <c r="CD19" s="38">
        <f t="shared" si="11"/>
        <v>0</v>
      </c>
      <c r="CE19" s="57">
        <f t="shared" si="20"/>
        <v>0</v>
      </c>
      <c r="CF19" s="22">
        <f t="shared" si="21"/>
        <v>0</v>
      </c>
      <c r="CG19" s="22">
        <f t="shared" si="22"/>
        <v>0</v>
      </c>
      <c r="CH19" s="22">
        <f t="shared" si="23"/>
        <v>0</v>
      </c>
    </row>
    <row r="20" spans="1:86">
      <c r="A20" s="35">
        <v>150</v>
      </c>
      <c r="B20" s="36" t="s">
        <v>52</v>
      </c>
      <c r="C20" s="35">
        <f t="shared" si="12"/>
        <v>533</v>
      </c>
      <c r="D20" s="22">
        <f t="shared" si="13"/>
        <v>69</v>
      </c>
      <c r="E20" s="22">
        <f t="shared" si="14"/>
        <v>2</v>
      </c>
      <c r="F20" s="22">
        <f t="shared" si="15"/>
        <v>34.5</v>
      </c>
      <c r="G20" s="22" t="str">
        <f t="shared" si="16"/>
        <v>CBDG</v>
      </c>
      <c r="H20" s="22">
        <f t="shared" si="17"/>
        <v>0</v>
      </c>
      <c r="I20" s="33">
        <f t="shared" si="18"/>
        <v>0</v>
      </c>
      <c r="J20" s="36">
        <f t="shared" si="19"/>
        <v>0</v>
      </c>
      <c r="K20" s="40">
        <v>84</v>
      </c>
      <c r="L20" s="32">
        <v>2</v>
      </c>
      <c r="M20" s="32">
        <v>78</v>
      </c>
      <c r="N20" s="32">
        <v>5</v>
      </c>
      <c r="O20" s="32">
        <v>5</v>
      </c>
      <c r="P20" s="32">
        <v>7</v>
      </c>
      <c r="Q20" s="32"/>
      <c r="R20" s="32"/>
      <c r="S20" s="32"/>
      <c r="T20" s="32"/>
      <c r="U20" s="36">
        <f t="shared" si="0"/>
        <v>167</v>
      </c>
      <c r="V20" s="80">
        <f t="shared" si="1"/>
        <v>1</v>
      </c>
      <c r="W20" s="37">
        <f>IF(ISNA(VLOOKUP($L$2:$L$104,Notes!$A$1:$B$10,2,0)),"",VLOOKUP($L$2:$L$104,Notes!$A$1:$B$10,2,0))</f>
        <v>9</v>
      </c>
      <c r="X20" s="22">
        <f>IF(ISNA(VLOOKUP($N$2:$N$104,Notes!$A$1:$B$10,2,0)),"",VLOOKUP($N$2:$N$104,Notes!$A$1:$B$10,2,0))</f>
        <v>6</v>
      </c>
      <c r="Y20" s="22">
        <f>IF(ISNA(VLOOKUP($P$2:$P$104,Notes!$A$1:$B$10,2,0)),"",VLOOKUP($P$2:$P$104,Notes!$A$1:$B$10,2,0))</f>
        <v>4</v>
      </c>
      <c r="Z20" s="22" t="str">
        <f>IF(ISNA(VLOOKUP($R$2:$R$104,Notes!$C$1:$D$10,2,0)),"",VLOOKUP($R$2:$R$104,Notes!$C$1:$D$10,2,0))</f>
        <v/>
      </c>
      <c r="AA20" s="22" t="str">
        <f>IF(ISNA(VLOOKUP($T$2:$T$104,Notes!$E$1:$F$10,2,0)),"",VLOOKUP($T$2:$T$104,Notes!$E$1:$F$10,2,0))</f>
        <v/>
      </c>
      <c r="AB20" s="38">
        <f t="shared" si="2"/>
        <v>19</v>
      </c>
      <c r="AC20" s="34">
        <v>93</v>
      </c>
      <c r="AD20" s="32">
        <v>2</v>
      </c>
      <c r="AE20" s="32">
        <v>88</v>
      </c>
      <c r="AF20" s="32">
        <v>2</v>
      </c>
      <c r="AG20" s="32">
        <v>97</v>
      </c>
      <c r="AH20" s="32">
        <v>2</v>
      </c>
      <c r="AI20" s="32"/>
      <c r="AJ20" s="32"/>
      <c r="AK20" s="32">
        <v>88</v>
      </c>
      <c r="AL20" s="32">
        <v>4</v>
      </c>
      <c r="AM20" s="22">
        <f t="shared" si="3"/>
        <v>366</v>
      </c>
      <c r="AN20" s="33">
        <f t="shared" si="4"/>
        <v>1</v>
      </c>
      <c r="AO20" s="37">
        <f>IF(ISNA(VLOOKUP($AD$2:$AD$104,Notes!$A$1:$B$10,2,0)),"",VLOOKUP($AD$2:$AD$104,Notes!$A$1:$B$10,2,0))</f>
        <v>9</v>
      </c>
      <c r="AP20" s="22">
        <f>IF(ISNA(VLOOKUP($AF$2:$AF$104,Notes!$A$1:$B$10,2,0)),"",VLOOKUP($AF$2:$AF$104,Notes!$A$1:$B$10,2,0))</f>
        <v>9</v>
      </c>
      <c r="AQ20" s="22">
        <f>IF(ISNA(VLOOKUP($AH$2:$AH$104,Notes!$A$1:$B$10,2,0)),"",VLOOKUP($AH$2:$AH$104,Notes!$A$1:$B$10,2,0))</f>
        <v>9</v>
      </c>
      <c r="AR20" s="22" t="str">
        <f>IF(ISNA(VLOOKUP($AJ$2:$AJ$104,Notes!$C$1:$D$10,2,0)),"",VLOOKUP($AJ$2:$AJ$104,Notes!$C$1:$D$10,2,0))</f>
        <v/>
      </c>
      <c r="AS20" s="22">
        <f>IF(ISNA(VLOOKUP($AL$2:$AL$104,Notes!$E$1:$F$10,2,0)),"",VLOOKUP($AL$2:$AL$104,Notes!$E$1:$F$10,2,0))</f>
        <v>23</v>
      </c>
      <c r="AT20" s="38">
        <f t="shared" si="5"/>
        <v>50</v>
      </c>
      <c r="AU20" s="34"/>
      <c r="AV20" s="32"/>
      <c r="AW20" s="32"/>
      <c r="AX20" s="32"/>
      <c r="AY20" s="32"/>
      <c r="AZ20" s="32"/>
      <c r="BA20" s="32"/>
      <c r="BB20" s="32"/>
      <c r="BC20" s="32"/>
      <c r="BD20" s="32"/>
      <c r="BE20" s="22">
        <f t="shared" si="6"/>
        <v>0</v>
      </c>
      <c r="BF20" s="33">
        <f t="shared" si="7"/>
        <v>0</v>
      </c>
      <c r="BG20" s="37" t="str">
        <f>IF(ISNA(VLOOKUP($AV$2:$AV$104,Notes!$A$1:$B$10,2,0)),"",VLOOKUP($AV$2:$AV$104,Notes!$A$1:$B$10,2,0))</f>
        <v/>
      </c>
      <c r="BH20" s="22" t="str">
        <f>IF(ISNA(VLOOKUP($AX$2:$AX$104,Notes!$A$1:$B$10,2,0)),"",VLOOKUP($AX$2:$AX$104,Notes!$A$1:$B$10,2,0))</f>
        <v/>
      </c>
      <c r="BI20" s="22" t="str">
        <f>IF(ISNA(VLOOKUP($AZ$2:$AZ$104,Notes!$A$1:$B$10,2,0)),"",VLOOKUP($AZ$2:$AZ$104,Notes!$A$1:$B$10,2,0))</f>
        <v/>
      </c>
      <c r="BJ20" s="22" t="str">
        <f>IF(ISNA(VLOOKUP($BB$2:$BB$104,Notes!$C$1:$D$10,2,0)),"",VLOOKUP($BB$2:$BB$104,Notes!$C$1:$D$10,2,0))</f>
        <v/>
      </c>
      <c r="BK20" s="22" t="str">
        <f>IF(ISNA(VLOOKUP($BD$2:$BD$104,Notes!$E$1:$F$10,2,0)),"",VLOOKUP($BD$2:$BD$104,Notes!$E$1:$F$10,2,0))</f>
        <v/>
      </c>
      <c r="BL20" s="38">
        <f t="shared" si="8"/>
        <v>0</v>
      </c>
      <c r="BM20" s="34"/>
      <c r="BN20" s="32"/>
      <c r="BO20" s="32"/>
      <c r="BP20" s="32"/>
      <c r="BQ20" s="32"/>
      <c r="BR20" s="32"/>
      <c r="BS20" s="32"/>
      <c r="BT20" s="32"/>
      <c r="BU20" s="32"/>
      <c r="BV20" s="32"/>
      <c r="BW20" s="22">
        <f t="shared" si="9"/>
        <v>0</v>
      </c>
      <c r="BX20" s="33">
        <f t="shared" si="10"/>
        <v>0</v>
      </c>
      <c r="BY20" s="37" t="str">
        <f>IF(ISNA(VLOOKUP($BN$2:$BN$104,Notes!$A$1:$B$10,2,0)),"",VLOOKUP($BN$2:$BN$104,Notes!$A$1:$B$10,2,0))</f>
        <v/>
      </c>
      <c r="BZ20" s="22" t="str">
        <f>IF(ISNA(VLOOKUP($BP$2:$BP$104,Notes!$A$1:$B$10,2,0)),"",VLOOKUP($BP$2:$BP$104,Notes!$A$1:$B$10,2,0))</f>
        <v/>
      </c>
      <c r="CA20" s="22" t="str">
        <f>IF(ISNA(VLOOKUP($BR$2:$BR$104,Notes!$A$1:$B$10,2,0)),"",VLOOKUP($BR$2:$BR$104,Notes!$A$1:$B$10,2,0))</f>
        <v/>
      </c>
      <c r="CB20" s="22" t="str">
        <f>IF(ISNA(VLOOKUP($BT$2:$BT$104,Notes!$C$1:$D$10,2,0)),"",VLOOKUP($BT$2:$BT$104,Notes!$C$1:$D$10,2,0))</f>
        <v/>
      </c>
      <c r="CC20" s="22" t="str">
        <f>IF(ISNA(VLOOKUP($BV$2:$BV$104,Notes!$E$1:$F$10,2,0)),"",VLOOKUP($BV$2:$BV$104,Notes!$E$1:$F$10,2,0))</f>
        <v/>
      </c>
      <c r="CD20" s="38">
        <f t="shared" si="11"/>
        <v>0</v>
      </c>
      <c r="CE20" s="57">
        <f t="shared" si="20"/>
        <v>19</v>
      </c>
      <c r="CF20" s="22">
        <f t="shared" si="21"/>
        <v>50</v>
      </c>
      <c r="CG20" s="22">
        <f t="shared" si="22"/>
        <v>0</v>
      </c>
      <c r="CH20" s="22">
        <f t="shared" si="23"/>
        <v>0</v>
      </c>
    </row>
    <row r="21" spans="1:86">
      <c r="A21" s="35">
        <v>169</v>
      </c>
      <c r="B21" s="36" t="s">
        <v>55</v>
      </c>
      <c r="C21" s="35">
        <f t="shared" si="12"/>
        <v>832</v>
      </c>
      <c r="D21" s="22">
        <f t="shared" si="13"/>
        <v>91</v>
      </c>
      <c r="E21" s="22">
        <f t="shared" si="14"/>
        <v>3</v>
      </c>
      <c r="F21" s="22">
        <f t="shared" si="15"/>
        <v>30.333333333333332</v>
      </c>
      <c r="G21" s="22">
        <f t="shared" si="16"/>
        <v>91</v>
      </c>
      <c r="H21" s="22">
        <f t="shared" si="17"/>
        <v>0</v>
      </c>
      <c r="I21" s="33">
        <f t="shared" si="18"/>
        <v>0</v>
      </c>
      <c r="J21" s="36">
        <f t="shared" si="19"/>
        <v>0</v>
      </c>
      <c r="K21" s="40"/>
      <c r="L21" s="32"/>
      <c r="M21" s="32"/>
      <c r="N21" s="32"/>
      <c r="O21" s="32"/>
      <c r="P21" s="32"/>
      <c r="Q21" s="32"/>
      <c r="R21" s="32"/>
      <c r="S21" s="32"/>
      <c r="T21" s="32"/>
      <c r="U21" s="36">
        <f t="shared" si="0"/>
        <v>0</v>
      </c>
      <c r="V21" s="80">
        <f t="shared" si="1"/>
        <v>0</v>
      </c>
      <c r="W21" s="37" t="str">
        <f>IF(ISNA(VLOOKUP($L$2:$L$104,Notes!$A$1:$B$10,2,0)),"",VLOOKUP($L$2:$L$104,Notes!$A$1:$B$10,2,0))</f>
        <v/>
      </c>
      <c r="X21" s="22" t="str">
        <f>IF(ISNA(VLOOKUP($N$2:$N$104,Notes!$A$1:$B$10,2,0)),"",VLOOKUP($N$2:$N$104,Notes!$A$1:$B$10,2,0))</f>
        <v/>
      </c>
      <c r="Y21" s="22" t="str">
        <f>IF(ISNA(VLOOKUP($P$2:$P$104,Notes!$A$1:$B$10,2,0)),"",VLOOKUP($P$2:$P$104,Notes!$A$1:$B$10,2,0))</f>
        <v/>
      </c>
      <c r="Z21" s="22" t="str">
        <f>IF(ISNA(VLOOKUP($R$2:$R$104,Notes!$C$1:$D$10,2,0)),"",VLOOKUP($R$2:$R$104,Notes!$C$1:$D$10,2,0))</f>
        <v/>
      </c>
      <c r="AA21" s="22" t="str">
        <f>IF(ISNA(VLOOKUP($T$2:$T$104,Notes!$E$1:$F$10,2,0)),"",VLOOKUP($T$2:$T$104,Notes!$E$1:$F$10,2,0))</f>
        <v/>
      </c>
      <c r="AB21" s="38">
        <f t="shared" si="2"/>
        <v>0</v>
      </c>
      <c r="AC21" s="34">
        <v>79</v>
      </c>
      <c r="AD21" s="32">
        <v>5</v>
      </c>
      <c r="AE21" s="32">
        <v>79</v>
      </c>
      <c r="AF21" s="32">
        <v>5</v>
      </c>
      <c r="AG21" s="32">
        <v>81</v>
      </c>
      <c r="AH21" s="32">
        <v>3</v>
      </c>
      <c r="AI21" s="32">
        <v>70</v>
      </c>
      <c r="AJ21" s="32">
        <v>5</v>
      </c>
      <c r="AK21" s="32"/>
      <c r="AL21" s="32"/>
      <c r="AM21" s="22">
        <f t="shared" si="3"/>
        <v>309</v>
      </c>
      <c r="AN21" s="33">
        <f t="shared" si="4"/>
        <v>1</v>
      </c>
      <c r="AO21" s="37">
        <f>IF(ISNA(VLOOKUP($AD$2:$AD$104,Notes!$A$1:$B$10,2,0)),"",VLOOKUP($AD$2:$AD$104,Notes!$A$1:$B$10,2,0))</f>
        <v>6</v>
      </c>
      <c r="AP21" s="22">
        <f>IF(ISNA(VLOOKUP($AF$2:$AF$104,Notes!$A$1:$B$10,2,0)),"",VLOOKUP($AF$2:$AF$104,Notes!$A$1:$B$10,2,0))</f>
        <v>6</v>
      </c>
      <c r="AQ21" s="22">
        <f>IF(ISNA(VLOOKUP($AH$2:$AH$104,Notes!$A$1:$B$10,2,0)),"",VLOOKUP($AH$2:$AH$104,Notes!$A$1:$B$10,2,0))</f>
        <v>8</v>
      </c>
      <c r="AR21" s="22">
        <f>IF(ISNA(VLOOKUP($AJ$2:$AJ$104,Notes!$C$1:$D$10,2,0)),"",VLOOKUP($AJ$2:$AJ$104,Notes!$C$1:$D$10,2,0))</f>
        <v>8</v>
      </c>
      <c r="AS21" s="22" t="str">
        <f>IF(ISNA(VLOOKUP($AL$2:$AL$104,Notes!$E$1:$F$10,2,0)),"",VLOOKUP($AL$2:$AL$104,Notes!$E$1:$F$10,2,0))</f>
        <v/>
      </c>
      <c r="AT21" s="38">
        <f t="shared" si="5"/>
        <v>28</v>
      </c>
      <c r="AU21" s="34">
        <v>27</v>
      </c>
      <c r="AV21" s="32">
        <v>7</v>
      </c>
      <c r="AW21" s="32">
        <v>75</v>
      </c>
      <c r="AX21" s="32">
        <v>5</v>
      </c>
      <c r="AY21" s="32">
        <v>75</v>
      </c>
      <c r="AZ21" s="32">
        <v>5</v>
      </c>
      <c r="BA21" s="32">
        <v>61</v>
      </c>
      <c r="BB21" s="32">
        <v>8</v>
      </c>
      <c r="BC21" s="32"/>
      <c r="BD21" s="32"/>
      <c r="BE21" s="22">
        <f t="shared" si="6"/>
        <v>238</v>
      </c>
      <c r="BF21" s="33">
        <f t="shared" si="7"/>
        <v>1</v>
      </c>
      <c r="BG21" s="37">
        <f>IF(ISNA(VLOOKUP($AV$2:$AV$104,Notes!$A$1:$B$10,2,0)),"",VLOOKUP($AV$2:$AV$104,Notes!$A$1:$B$10,2,0))</f>
        <v>4</v>
      </c>
      <c r="BH21" s="22">
        <f>IF(ISNA(VLOOKUP($AX$2:$AX$104,Notes!$A$1:$B$10,2,0)),"",VLOOKUP($AX$2:$AX$104,Notes!$A$1:$B$10,2,0))</f>
        <v>6</v>
      </c>
      <c r="BI21" s="22">
        <f>IF(ISNA(VLOOKUP($AZ$2:$AZ$104,Notes!$A$1:$B$10,2,0)),"",VLOOKUP($AZ$2:$AZ$104,Notes!$A$1:$B$10,2,0))</f>
        <v>6</v>
      </c>
      <c r="BJ21" s="22">
        <f>IF(ISNA(VLOOKUP($BB$2:$BB$104,Notes!$C$1:$D$10,2,0)),"",VLOOKUP($BB$2:$BB$104,Notes!$C$1:$D$10,2,0))</f>
        <v>5</v>
      </c>
      <c r="BK21" s="22" t="str">
        <f>IF(ISNA(VLOOKUP($BD$2:$BD$104,Notes!$E$1:$F$10,2,0)),"",VLOOKUP($BD$2:$BD$104,Notes!$E$1:$F$10,2,0))</f>
        <v/>
      </c>
      <c r="BL21" s="38">
        <f t="shared" si="8"/>
        <v>21</v>
      </c>
      <c r="BM21" s="34">
        <v>82</v>
      </c>
      <c r="BN21" s="32">
        <v>2</v>
      </c>
      <c r="BO21" s="32">
        <v>80</v>
      </c>
      <c r="BP21" s="32">
        <v>2</v>
      </c>
      <c r="BQ21" s="32">
        <v>87</v>
      </c>
      <c r="BR21" s="32">
        <v>2</v>
      </c>
      <c r="BS21" s="32"/>
      <c r="BT21" s="32"/>
      <c r="BU21" s="32">
        <v>36</v>
      </c>
      <c r="BV21" s="32">
        <v>8</v>
      </c>
      <c r="BW21" s="22">
        <f t="shared" si="9"/>
        <v>285</v>
      </c>
      <c r="BX21" s="33">
        <f t="shared" si="10"/>
        <v>1</v>
      </c>
      <c r="BY21" s="37">
        <f>IF(ISNA(VLOOKUP($BN$2:$BN$104,Notes!$A$1:$B$10,2,0)),"",VLOOKUP($BN$2:$BN$104,Notes!$A$1:$B$10,2,0))</f>
        <v>9</v>
      </c>
      <c r="BZ21" s="22">
        <f>IF(ISNA(VLOOKUP($BP$2:$BP$104,Notes!$A$1:$B$10,2,0)),"",VLOOKUP($BP$2:$BP$104,Notes!$A$1:$B$10,2,0))</f>
        <v>9</v>
      </c>
      <c r="CA21" s="22">
        <f>IF(ISNA(VLOOKUP($BR$2:$BR$104,Notes!$A$1:$B$10,2,0)),"",VLOOKUP($BR$2:$BR$104,Notes!$A$1:$B$10,2,0))</f>
        <v>9</v>
      </c>
      <c r="CB21" s="22" t="str">
        <f>IF(ISNA(VLOOKUP($BT$2:$BT$104,Notes!$C$1:$D$10,2,0)),"",VLOOKUP($BT$2:$BT$104,Notes!$C$1:$D$10,2,0))</f>
        <v/>
      </c>
      <c r="CC21" s="22">
        <f>IF(ISNA(VLOOKUP($BV$2:$BV$104,Notes!$E$1:$F$10,2,0)),"",VLOOKUP($BV$2:$BV$104,Notes!$E$1:$F$10,2,0))</f>
        <v>15</v>
      </c>
      <c r="CD21" s="38">
        <f t="shared" si="11"/>
        <v>42</v>
      </c>
      <c r="CE21" s="57">
        <f t="shared" si="20"/>
        <v>0</v>
      </c>
      <c r="CF21" s="22">
        <f t="shared" si="21"/>
        <v>28</v>
      </c>
      <c r="CG21" s="22">
        <f t="shared" si="22"/>
        <v>21</v>
      </c>
      <c r="CH21" s="22">
        <f t="shared" si="23"/>
        <v>42</v>
      </c>
    </row>
    <row r="22" spans="1:86">
      <c r="A22" s="35">
        <v>173</v>
      </c>
      <c r="B22" s="36" t="s">
        <v>50</v>
      </c>
      <c r="C22" s="35">
        <f t="shared" si="12"/>
        <v>1191</v>
      </c>
      <c r="D22" s="22">
        <f t="shared" si="13"/>
        <v>127</v>
      </c>
      <c r="E22" s="22">
        <f t="shared" si="14"/>
        <v>4</v>
      </c>
      <c r="F22" s="22">
        <f t="shared" si="15"/>
        <v>31.75</v>
      </c>
      <c r="G22" s="22">
        <f t="shared" si="16"/>
        <v>105</v>
      </c>
      <c r="H22" s="22">
        <f t="shared" si="17"/>
        <v>0</v>
      </c>
      <c r="I22" s="33">
        <f t="shared" si="18"/>
        <v>0</v>
      </c>
      <c r="J22" s="36">
        <f t="shared" si="19"/>
        <v>1</v>
      </c>
      <c r="K22" s="40">
        <v>81</v>
      </c>
      <c r="L22" s="32">
        <v>3</v>
      </c>
      <c r="M22" s="32">
        <v>88</v>
      </c>
      <c r="N22" s="32">
        <v>5</v>
      </c>
      <c r="O22" s="32">
        <v>90</v>
      </c>
      <c r="P22" s="32">
        <v>3</v>
      </c>
      <c r="Q22" s="32"/>
      <c r="R22" s="32"/>
      <c r="S22" s="32"/>
      <c r="T22" s="32"/>
      <c r="U22" s="36">
        <f t="shared" si="0"/>
        <v>259</v>
      </c>
      <c r="V22" s="80">
        <f t="shared" si="1"/>
        <v>1</v>
      </c>
      <c r="W22" s="37">
        <f>IF(ISNA(VLOOKUP($L$2:$L$104,Notes!$A$1:$B$10,2,0)),"",VLOOKUP($L$2:$L$104,Notes!$A$1:$B$10,2,0))</f>
        <v>8</v>
      </c>
      <c r="X22" s="22">
        <f>IF(ISNA(VLOOKUP($N$2:$N$104,Notes!$A$1:$B$10,2,0)),"",VLOOKUP($N$2:$N$104,Notes!$A$1:$B$10,2,0))</f>
        <v>6</v>
      </c>
      <c r="Y22" s="22">
        <f>IF(ISNA(VLOOKUP($P$2:$P$104,Notes!$A$1:$B$10,2,0)),"",VLOOKUP($P$2:$P$104,Notes!$A$1:$B$10,2,0))</f>
        <v>8</v>
      </c>
      <c r="Z22" s="22" t="str">
        <f>IF(ISNA(VLOOKUP($R$2:$R$104,Notes!$C$1:$D$10,2,0)),"",VLOOKUP($R$2:$R$104,Notes!$C$1:$D$10,2,0))</f>
        <v/>
      </c>
      <c r="AA22" s="22" t="str">
        <f>IF(ISNA(VLOOKUP($T$2:$T$104,Notes!$E$1:$F$10,2,0)),"",VLOOKUP($T$2:$T$104,Notes!$E$1:$F$10,2,0))</f>
        <v/>
      </c>
      <c r="AB22" s="38">
        <f t="shared" si="2"/>
        <v>22</v>
      </c>
      <c r="AC22" s="34">
        <v>91</v>
      </c>
      <c r="AD22" s="32">
        <v>1</v>
      </c>
      <c r="AE22" s="32">
        <v>93</v>
      </c>
      <c r="AF22" s="32">
        <v>2</v>
      </c>
      <c r="AG22" s="32">
        <v>73</v>
      </c>
      <c r="AH22" s="32">
        <v>4</v>
      </c>
      <c r="AI22" s="32"/>
      <c r="AJ22" s="32"/>
      <c r="AK22" s="32">
        <v>66</v>
      </c>
      <c r="AL22" s="32">
        <v>7</v>
      </c>
      <c r="AM22" s="22">
        <f t="shared" si="3"/>
        <v>323</v>
      </c>
      <c r="AN22" s="33">
        <f t="shared" si="4"/>
        <v>1</v>
      </c>
      <c r="AO22" s="37">
        <f>IF(ISNA(VLOOKUP($AD$2:$AD$104,Notes!$A$1:$B$10,2,0)),"",VLOOKUP($AD$2:$AD$104,Notes!$A$1:$B$10,2,0))</f>
        <v>10</v>
      </c>
      <c r="AP22" s="22">
        <f>IF(ISNA(VLOOKUP($AF$2:$AF$104,Notes!$A$1:$B$10,2,0)),"",VLOOKUP($AF$2:$AF$104,Notes!$A$1:$B$10,2,0))</f>
        <v>9</v>
      </c>
      <c r="AQ22" s="22">
        <f>IF(ISNA(VLOOKUP($AH$2:$AH$104,Notes!$A$1:$B$10,2,0)),"",VLOOKUP($AH$2:$AH$104,Notes!$A$1:$B$10,2,0))</f>
        <v>7</v>
      </c>
      <c r="AR22" s="22" t="str">
        <f>IF(ISNA(VLOOKUP($AJ$2:$AJ$104,Notes!$C$1:$D$10,2,0)),"",VLOOKUP($AJ$2:$AJ$104,Notes!$C$1:$D$10,2,0))</f>
        <v/>
      </c>
      <c r="AS22" s="22">
        <f>IF(ISNA(VLOOKUP($AL$2:$AL$104,Notes!$E$1:$F$10,2,0)),"",VLOOKUP($AL$2:$AL$104,Notes!$E$1:$F$10,2,0))</f>
        <v>17</v>
      </c>
      <c r="AT22" s="38">
        <f t="shared" si="5"/>
        <v>43</v>
      </c>
      <c r="AU22" s="34">
        <v>73</v>
      </c>
      <c r="AV22" s="32">
        <v>4</v>
      </c>
      <c r="AW22" s="32">
        <v>76</v>
      </c>
      <c r="AX22" s="32">
        <v>4</v>
      </c>
      <c r="AY22" s="32">
        <v>80</v>
      </c>
      <c r="AZ22" s="32">
        <v>4</v>
      </c>
      <c r="BA22" s="32">
        <v>67</v>
      </c>
      <c r="BB22" s="32">
        <v>2</v>
      </c>
      <c r="BC22" s="32"/>
      <c r="BD22" s="32"/>
      <c r="BE22" s="22">
        <f t="shared" si="6"/>
        <v>296</v>
      </c>
      <c r="BF22" s="33">
        <f t="shared" si="7"/>
        <v>1</v>
      </c>
      <c r="BG22" s="37">
        <f>IF(ISNA(VLOOKUP($AV$2:$AV$104,Notes!$A$1:$B$10,2,0)),"",VLOOKUP($AV$2:$AV$104,Notes!$A$1:$B$10,2,0))</f>
        <v>7</v>
      </c>
      <c r="BH22" s="22">
        <f>IF(ISNA(VLOOKUP($AX$2:$AX$104,Notes!$A$1:$B$10,2,0)),"",VLOOKUP($AX$2:$AX$104,Notes!$A$1:$B$10,2,0))</f>
        <v>7</v>
      </c>
      <c r="BI22" s="22">
        <f>IF(ISNA(VLOOKUP($AZ$2:$AZ$104,Notes!$A$1:$B$10,2,0)),"",VLOOKUP($AZ$2:$AZ$104,Notes!$A$1:$B$10,2,0))</f>
        <v>7</v>
      </c>
      <c r="BJ22" s="22">
        <f>IF(ISNA(VLOOKUP($BB$2:$BB$104,Notes!$C$1:$D$10,2,0)),"",VLOOKUP($BB$2:$BB$104,Notes!$C$1:$D$10,2,0))</f>
        <v>12</v>
      </c>
      <c r="BK22" s="22" t="str">
        <f>IF(ISNA(VLOOKUP($BD$2:$BD$104,Notes!$E$1:$F$10,2,0)),"",VLOOKUP($BD$2:$BD$104,Notes!$E$1:$F$10,2,0))</f>
        <v/>
      </c>
      <c r="BL22" s="38">
        <f t="shared" si="8"/>
        <v>33</v>
      </c>
      <c r="BM22" s="34">
        <v>82</v>
      </c>
      <c r="BN22" s="32">
        <v>4</v>
      </c>
      <c r="BO22" s="32">
        <v>76</v>
      </c>
      <c r="BP22" s="32">
        <v>3</v>
      </c>
      <c r="BQ22" s="32">
        <v>78</v>
      </c>
      <c r="BR22" s="32">
        <v>5</v>
      </c>
      <c r="BS22" s="32">
        <v>77</v>
      </c>
      <c r="BT22" s="32">
        <v>5</v>
      </c>
      <c r="BU22" s="32"/>
      <c r="BV22" s="32"/>
      <c r="BW22" s="22">
        <f t="shared" si="9"/>
        <v>313</v>
      </c>
      <c r="BX22" s="33">
        <f t="shared" si="10"/>
        <v>1</v>
      </c>
      <c r="BY22" s="37">
        <f>IF(ISNA(VLOOKUP($BN$2:$BN$104,Notes!$A$1:$B$10,2,0)),"",VLOOKUP($BN$2:$BN$104,Notes!$A$1:$B$10,2,0))</f>
        <v>7</v>
      </c>
      <c r="BZ22" s="22">
        <f>IF(ISNA(VLOOKUP($BP$2:$BP$104,Notes!$A$1:$B$10,2,0)),"",VLOOKUP($BP$2:$BP$104,Notes!$A$1:$B$10,2,0))</f>
        <v>8</v>
      </c>
      <c r="CA22" s="22">
        <f>IF(ISNA(VLOOKUP($BR$2:$BR$104,Notes!$A$1:$B$10,2,0)),"",VLOOKUP($BR$2:$BR$104,Notes!$A$1:$B$10,2,0))</f>
        <v>6</v>
      </c>
      <c r="CB22" s="22">
        <f>IF(ISNA(VLOOKUP($BT$2:$BT$104,Notes!$C$1:$D$10,2,0)),"",VLOOKUP($BT$2:$BT$104,Notes!$C$1:$D$10,2,0))</f>
        <v>8</v>
      </c>
      <c r="CC22" s="22" t="str">
        <f>IF(ISNA(VLOOKUP($BV$2:$BV$104,Notes!$E$1:$F$10,2,0)),"",VLOOKUP($BV$2:$BV$104,Notes!$E$1:$F$10,2,0))</f>
        <v/>
      </c>
      <c r="CD22" s="38">
        <f t="shared" si="11"/>
        <v>29</v>
      </c>
      <c r="CE22" s="57">
        <f t="shared" si="20"/>
        <v>22</v>
      </c>
      <c r="CF22" s="22">
        <f t="shared" si="21"/>
        <v>43</v>
      </c>
      <c r="CG22" s="22">
        <f t="shared" si="22"/>
        <v>33</v>
      </c>
      <c r="CH22" s="22">
        <f t="shared" si="23"/>
        <v>29</v>
      </c>
    </row>
    <row r="23" spans="1:86">
      <c r="A23" s="35">
        <v>175</v>
      </c>
      <c r="B23" s="36" t="s">
        <v>43</v>
      </c>
      <c r="C23" s="35">
        <f t="shared" si="12"/>
        <v>761</v>
      </c>
      <c r="D23" s="22">
        <f t="shared" si="13"/>
        <v>80</v>
      </c>
      <c r="E23" s="22">
        <f t="shared" si="14"/>
        <v>3</v>
      </c>
      <c r="F23" s="22">
        <f t="shared" si="15"/>
        <v>26.666666666666668</v>
      </c>
      <c r="G23" s="22">
        <f t="shared" si="16"/>
        <v>80</v>
      </c>
      <c r="H23" s="22">
        <f t="shared" si="17"/>
        <v>0</v>
      </c>
      <c r="I23" s="33">
        <f t="shared" si="18"/>
        <v>0</v>
      </c>
      <c r="J23" s="36">
        <f t="shared" si="19"/>
        <v>0</v>
      </c>
      <c r="K23" s="40">
        <v>82</v>
      </c>
      <c r="L23" s="32">
        <v>2</v>
      </c>
      <c r="M23" s="32">
        <v>88</v>
      </c>
      <c r="N23" s="32">
        <v>3</v>
      </c>
      <c r="O23" s="32">
        <v>75</v>
      </c>
      <c r="P23" s="32">
        <v>4</v>
      </c>
      <c r="Q23" s="32"/>
      <c r="R23" s="32"/>
      <c r="S23" s="32"/>
      <c r="T23" s="32"/>
      <c r="U23" s="36">
        <f t="shared" si="0"/>
        <v>245</v>
      </c>
      <c r="V23" s="80">
        <f t="shared" si="1"/>
        <v>1</v>
      </c>
      <c r="W23" s="37">
        <f>IF(ISNA(VLOOKUP($L$2:$L$104,Notes!$A$1:$B$10,2,0)),"",VLOOKUP($L$2:$L$104,Notes!$A$1:$B$10,2,0))</f>
        <v>9</v>
      </c>
      <c r="X23" s="22">
        <f>IF(ISNA(VLOOKUP($N$2:$N$104,Notes!$A$1:$B$10,2,0)),"",VLOOKUP($N$2:$N$104,Notes!$A$1:$B$10,2,0))</f>
        <v>8</v>
      </c>
      <c r="Y23" s="22">
        <f>IF(ISNA(VLOOKUP($P$2:$P$104,Notes!$A$1:$B$10,2,0)),"",VLOOKUP($P$2:$P$104,Notes!$A$1:$B$10,2,0))</f>
        <v>7</v>
      </c>
      <c r="Z23" s="22" t="str">
        <f>IF(ISNA(VLOOKUP($R$2:$R$104,Notes!$C$1:$D$10,2,0)),"",VLOOKUP($R$2:$R$104,Notes!$C$1:$D$10,2,0))</f>
        <v/>
      </c>
      <c r="AA23" s="22" t="str">
        <f>IF(ISNA(VLOOKUP($T$2:$T$104,Notes!$E$1:$F$10,2,0)),"",VLOOKUP($T$2:$T$104,Notes!$E$1:$F$10,2,0))</f>
        <v/>
      </c>
      <c r="AB23" s="38">
        <f t="shared" si="2"/>
        <v>24</v>
      </c>
      <c r="AC23" s="34">
        <v>88</v>
      </c>
      <c r="AD23" s="32">
        <v>3</v>
      </c>
      <c r="AE23" s="32">
        <v>83</v>
      </c>
      <c r="AF23" s="32">
        <v>3</v>
      </c>
      <c r="AG23" s="32">
        <v>87</v>
      </c>
      <c r="AH23" s="32">
        <v>3</v>
      </c>
      <c r="AI23" s="32"/>
      <c r="AJ23" s="32"/>
      <c r="AK23" s="32">
        <v>77</v>
      </c>
      <c r="AL23" s="32">
        <v>6</v>
      </c>
      <c r="AM23" s="22">
        <f t="shared" si="3"/>
        <v>335</v>
      </c>
      <c r="AN23" s="33">
        <f t="shared" si="4"/>
        <v>1</v>
      </c>
      <c r="AO23" s="37">
        <f>IF(ISNA(VLOOKUP($AD$2:$AD$104,Notes!$A$1:$B$10,2,0)),"",VLOOKUP($AD$2:$AD$104,Notes!$A$1:$B$10,2,0))</f>
        <v>8</v>
      </c>
      <c r="AP23" s="22">
        <f>IF(ISNA(VLOOKUP($AF$2:$AF$104,Notes!$A$1:$B$10,2,0)),"",VLOOKUP($AF$2:$AF$104,Notes!$A$1:$B$10,2,0))</f>
        <v>8</v>
      </c>
      <c r="AQ23" s="22">
        <f>IF(ISNA(VLOOKUP($AH$2:$AH$104,Notes!$A$1:$B$10,2,0)),"",VLOOKUP($AH$2:$AH$104,Notes!$A$1:$B$10,2,0))</f>
        <v>8</v>
      </c>
      <c r="AR23" s="22" t="str">
        <f>IF(ISNA(VLOOKUP($AJ$2:$AJ$104,Notes!$C$1:$D$10,2,0)),"",VLOOKUP($AJ$2:$AJ$104,Notes!$C$1:$D$10,2,0))</f>
        <v/>
      </c>
      <c r="AS23" s="22">
        <f>IF(ISNA(VLOOKUP($AL$2:$AL$104,Notes!$E$1:$F$10,2,0)),"",VLOOKUP($AL$2:$AL$104,Notes!$E$1:$F$10,2,0))</f>
        <v>19</v>
      </c>
      <c r="AT23" s="38">
        <f t="shared" si="5"/>
        <v>43</v>
      </c>
      <c r="AU23" s="34"/>
      <c r="AV23" s="32"/>
      <c r="AW23" s="32"/>
      <c r="AX23" s="32"/>
      <c r="AY23" s="32"/>
      <c r="AZ23" s="32"/>
      <c r="BA23" s="32"/>
      <c r="BB23" s="32"/>
      <c r="BC23" s="32"/>
      <c r="BD23" s="32"/>
      <c r="BE23" s="22">
        <f t="shared" si="6"/>
        <v>0</v>
      </c>
      <c r="BF23" s="33">
        <f t="shared" si="7"/>
        <v>0</v>
      </c>
      <c r="BG23" s="37" t="str">
        <f>IF(ISNA(VLOOKUP($AV$2:$AV$104,Notes!$A$1:$B$10,2,0)),"",VLOOKUP($AV$2:$AV$104,Notes!$A$1:$B$10,2,0))</f>
        <v/>
      </c>
      <c r="BH23" s="22" t="str">
        <f>IF(ISNA(VLOOKUP($AX$2:$AX$104,Notes!$A$1:$B$10,2,0)),"",VLOOKUP($AX$2:$AX$104,Notes!$A$1:$B$10,2,0))</f>
        <v/>
      </c>
      <c r="BI23" s="22" t="str">
        <f>IF(ISNA(VLOOKUP($AZ$2:$AZ$104,Notes!$A$1:$B$10,2,0)),"",VLOOKUP($AZ$2:$AZ$104,Notes!$A$1:$B$10,2,0))</f>
        <v/>
      </c>
      <c r="BJ23" s="22" t="str">
        <f>IF(ISNA(VLOOKUP($BB$2:$BB$104,Notes!$C$1:$D$10,2,0)),"",VLOOKUP($BB$2:$BB$104,Notes!$C$1:$D$10,2,0))</f>
        <v/>
      </c>
      <c r="BK23" s="22" t="str">
        <f>IF(ISNA(VLOOKUP($BD$2:$BD$104,Notes!$E$1:$F$10,2,0)),"",VLOOKUP($BD$2:$BD$104,Notes!$E$1:$F$10,2,0))</f>
        <v/>
      </c>
      <c r="BL23" s="38">
        <f t="shared" si="8"/>
        <v>0</v>
      </c>
      <c r="BM23" s="34">
        <v>63</v>
      </c>
      <c r="BN23" s="32">
        <v>6</v>
      </c>
      <c r="BO23" s="32">
        <v>56</v>
      </c>
      <c r="BP23" s="32">
        <v>8</v>
      </c>
      <c r="BQ23" s="32">
        <v>62</v>
      </c>
      <c r="BR23" s="32">
        <v>6</v>
      </c>
      <c r="BS23" s="32"/>
      <c r="BT23" s="32"/>
      <c r="BU23" s="32"/>
      <c r="BV23" s="32"/>
      <c r="BW23" s="22">
        <f t="shared" si="9"/>
        <v>181</v>
      </c>
      <c r="BX23" s="33">
        <f t="shared" si="10"/>
        <v>1</v>
      </c>
      <c r="BY23" s="37">
        <f>IF(ISNA(VLOOKUP($BN$2:$BN$104,Notes!$A$1:$B$10,2,0)),"",VLOOKUP($BN$2:$BN$104,Notes!$A$1:$B$10,2,0))</f>
        <v>5</v>
      </c>
      <c r="BZ23" s="22">
        <f>IF(ISNA(VLOOKUP($BP$2:$BP$104,Notes!$A$1:$B$10,2,0)),"",VLOOKUP($BP$2:$BP$104,Notes!$A$1:$B$10,2,0))</f>
        <v>3</v>
      </c>
      <c r="CA23" s="22">
        <f>IF(ISNA(VLOOKUP($BR$2:$BR$104,Notes!$A$1:$B$10,2,0)),"",VLOOKUP($BR$2:$BR$104,Notes!$A$1:$B$10,2,0))</f>
        <v>5</v>
      </c>
      <c r="CB23" s="22" t="str">
        <f>IF(ISNA(VLOOKUP($BT$2:$BT$104,Notes!$C$1:$D$10,2,0)),"",VLOOKUP($BT$2:$BT$104,Notes!$C$1:$D$10,2,0))</f>
        <v/>
      </c>
      <c r="CC23" s="22" t="str">
        <f>IF(ISNA(VLOOKUP($BV$2:$BV$104,Notes!$E$1:$F$10,2,0)),"",VLOOKUP($BV$2:$BV$104,Notes!$E$1:$F$10,2,0))</f>
        <v/>
      </c>
      <c r="CD23" s="38">
        <f t="shared" si="11"/>
        <v>13</v>
      </c>
      <c r="CE23" s="57">
        <f t="shared" si="20"/>
        <v>24</v>
      </c>
      <c r="CF23" s="22">
        <f t="shared" si="21"/>
        <v>43</v>
      </c>
      <c r="CG23" s="22">
        <f t="shared" si="22"/>
        <v>0</v>
      </c>
      <c r="CH23" s="22">
        <f t="shared" si="23"/>
        <v>13</v>
      </c>
    </row>
    <row r="24" spans="1:86">
      <c r="A24" s="35">
        <v>183</v>
      </c>
      <c r="B24" s="36" t="s">
        <v>81</v>
      </c>
      <c r="C24" s="35">
        <f t="shared" si="12"/>
        <v>1044</v>
      </c>
      <c r="D24" s="22">
        <f t="shared" si="13"/>
        <v>94</v>
      </c>
      <c r="E24" s="22">
        <f t="shared" si="14"/>
        <v>4</v>
      </c>
      <c r="F24" s="22">
        <f t="shared" si="15"/>
        <v>23.5</v>
      </c>
      <c r="G24" s="22">
        <f t="shared" si="16"/>
        <v>80</v>
      </c>
      <c r="H24" s="22">
        <f t="shared" si="17"/>
        <v>0</v>
      </c>
      <c r="I24" s="33">
        <f t="shared" si="18"/>
        <v>1</v>
      </c>
      <c r="J24" s="36">
        <f t="shared" si="19"/>
        <v>1</v>
      </c>
      <c r="K24" s="40">
        <v>68</v>
      </c>
      <c r="L24" s="32">
        <v>6</v>
      </c>
      <c r="M24" s="32">
        <v>67</v>
      </c>
      <c r="N24" s="32">
        <v>7</v>
      </c>
      <c r="O24" s="32">
        <v>64</v>
      </c>
      <c r="P24" s="32">
        <v>6</v>
      </c>
      <c r="Q24" s="32"/>
      <c r="R24" s="32"/>
      <c r="S24" s="32"/>
      <c r="T24" s="32"/>
      <c r="U24" s="36">
        <f t="shared" si="0"/>
        <v>199</v>
      </c>
      <c r="V24" s="80">
        <f t="shared" si="1"/>
        <v>1</v>
      </c>
      <c r="W24" s="37">
        <f>IF(ISNA(VLOOKUP($L$2:$L$104,Notes!$A$1:$B$10,2,0)),"",VLOOKUP($L$2:$L$104,Notes!$A$1:$B$10,2,0))</f>
        <v>5</v>
      </c>
      <c r="X24" s="22">
        <f>IF(ISNA(VLOOKUP($N$2:$N$104,Notes!$A$1:$B$10,2,0)),"",VLOOKUP($N$2:$N$104,Notes!$A$1:$B$10,2,0))</f>
        <v>4</v>
      </c>
      <c r="Y24" s="22">
        <f>IF(ISNA(VLOOKUP($P$2:$P$104,Notes!$A$1:$B$10,2,0)),"",VLOOKUP($P$2:$P$104,Notes!$A$1:$B$10,2,0))</f>
        <v>5</v>
      </c>
      <c r="Z24" s="22" t="str">
        <f>IF(ISNA(VLOOKUP($R$2:$R$104,Notes!$C$1:$D$10,2,0)),"",VLOOKUP($R$2:$R$104,Notes!$C$1:$D$10,2,0))</f>
        <v/>
      </c>
      <c r="AA24" s="22" t="str">
        <f>IF(ISNA(VLOOKUP($T$2:$T$104,Notes!$E$1:$F$10,2,0)),"",VLOOKUP($T$2:$T$104,Notes!$E$1:$F$10,2,0))</f>
        <v/>
      </c>
      <c r="AB24" s="38">
        <f t="shared" si="2"/>
        <v>14</v>
      </c>
      <c r="AC24" s="34">
        <v>38</v>
      </c>
      <c r="AD24" s="32">
        <v>6</v>
      </c>
      <c r="AE24" s="32">
        <v>70</v>
      </c>
      <c r="AF24" s="32">
        <v>6</v>
      </c>
      <c r="AG24" s="32">
        <v>80</v>
      </c>
      <c r="AH24" s="32">
        <v>5</v>
      </c>
      <c r="AI24" s="32">
        <v>46</v>
      </c>
      <c r="AJ24" s="32">
        <v>8</v>
      </c>
      <c r="AK24" s="32"/>
      <c r="AL24" s="32"/>
      <c r="AM24" s="22">
        <f t="shared" si="3"/>
        <v>234</v>
      </c>
      <c r="AN24" s="33">
        <f t="shared" si="4"/>
        <v>1</v>
      </c>
      <c r="AO24" s="37">
        <f>IF(ISNA(VLOOKUP($AD$2:$AD$104,Notes!$A$1:$B$10,2,0)),"",VLOOKUP($AD$2:$AD$104,Notes!$A$1:$B$10,2,0))</f>
        <v>5</v>
      </c>
      <c r="AP24" s="22">
        <f>IF(ISNA(VLOOKUP($AF$2:$AF$104,Notes!$A$1:$B$10,2,0)),"",VLOOKUP($AF$2:$AF$104,Notes!$A$1:$B$10,2,0))</f>
        <v>5</v>
      </c>
      <c r="AQ24" s="22">
        <f>IF(ISNA(VLOOKUP($AH$2:$AH$104,Notes!$A$1:$B$10,2,0)),"",VLOOKUP($AH$2:$AH$104,Notes!$A$1:$B$10,2,0))</f>
        <v>6</v>
      </c>
      <c r="AR24" s="22">
        <f>IF(ISNA(VLOOKUP($AJ$2:$AJ$104,Notes!$C$1:$D$10,2,0)),"",VLOOKUP($AJ$2:$AJ$104,Notes!$C$1:$D$10,2,0))</f>
        <v>5</v>
      </c>
      <c r="AS24" s="22" t="str">
        <f>IF(ISNA(VLOOKUP($AL$2:$AL$104,Notes!$E$1:$F$10,2,0)),"",VLOOKUP($AL$2:$AL$104,Notes!$E$1:$F$10,2,0))</f>
        <v/>
      </c>
      <c r="AT24" s="38">
        <f t="shared" si="5"/>
        <v>21</v>
      </c>
      <c r="AU24" s="34">
        <v>69</v>
      </c>
      <c r="AV24" s="32">
        <v>5</v>
      </c>
      <c r="AW24" s="32">
        <v>68</v>
      </c>
      <c r="AX24" s="32">
        <v>6</v>
      </c>
      <c r="AY24" s="32">
        <v>76</v>
      </c>
      <c r="AZ24" s="32">
        <v>6</v>
      </c>
      <c r="BA24" s="32">
        <v>66</v>
      </c>
      <c r="BB24" s="32">
        <v>4</v>
      </c>
      <c r="BC24" s="32"/>
      <c r="BD24" s="32"/>
      <c r="BE24" s="22">
        <f t="shared" si="6"/>
        <v>279</v>
      </c>
      <c r="BF24" s="33">
        <f t="shared" si="7"/>
        <v>1</v>
      </c>
      <c r="BG24" s="37">
        <f>IF(ISNA(VLOOKUP($AV$2:$AV$104,Notes!$A$1:$B$10,2,0)),"",VLOOKUP($AV$2:$AV$104,Notes!$A$1:$B$10,2,0))</f>
        <v>6</v>
      </c>
      <c r="BH24" s="22">
        <f>IF(ISNA(VLOOKUP($AX$2:$AX$104,Notes!$A$1:$B$10,2,0)),"",VLOOKUP($AX$2:$AX$104,Notes!$A$1:$B$10,2,0))</f>
        <v>5</v>
      </c>
      <c r="BI24" s="22">
        <f>IF(ISNA(VLOOKUP($AZ$2:$AZ$104,Notes!$A$1:$B$10,2,0)),"",VLOOKUP($AZ$2:$AZ$104,Notes!$A$1:$B$10,2,0))</f>
        <v>5</v>
      </c>
      <c r="BJ24" s="22">
        <f>IF(ISNA(VLOOKUP($BB$2:$BB$104,Notes!$C$1:$D$10,2,0)),"",VLOOKUP($BB$2:$BB$104,Notes!$C$1:$D$10,2,0))</f>
        <v>9</v>
      </c>
      <c r="BK24" s="22" t="str">
        <f>IF(ISNA(VLOOKUP($BD$2:$BD$104,Notes!$E$1:$F$10,2,0)),"",VLOOKUP($BD$2:$BD$104,Notes!$E$1:$F$10,2,0))</f>
        <v/>
      </c>
      <c r="BL24" s="38">
        <f t="shared" si="8"/>
        <v>25</v>
      </c>
      <c r="BM24" s="34">
        <v>57</v>
      </c>
      <c r="BN24" s="32">
        <v>8</v>
      </c>
      <c r="BO24" s="32">
        <v>80</v>
      </c>
      <c r="BP24" s="32">
        <v>4</v>
      </c>
      <c r="BQ24" s="32">
        <v>95</v>
      </c>
      <c r="BR24" s="32">
        <v>1</v>
      </c>
      <c r="BS24" s="32">
        <v>100</v>
      </c>
      <c r="BT24" s="32">
        <v>1</v>
      </c>
      <c r="BU24" s="32"/>
      <c r="BV24" s="32"/>
      <c r="BW24" s="22">
        <f t="shared" si="9"/>
        <v>332</v>
      </c>
      <c r="BX24" s="33">
        <f t="shared" si="10"/>
        <v>1</v>
      </c>
      <c r="BY24" s="37">
        <f>IF(ISNA(VLOOKUP($BN$2:$BN$104,Notes!$A$1:$B$10,2,0)),"",VLOOKUP($BN$2:$BN$104,Notes!$A$1:$B$10,2,0))</f>
        <v>3</v>
      </c>
      <c r="BZ24" s="22">
        <f>IF(ISNA(VLOOKUP($BP$2:$BP$104,Notes!$A$1:$B$10,2,0)),"",VLOOKUP($BP$2:$BP$104,Notes!$A$1:$B$10,2,0))</f>
        <v>7</v>
      </c>
      <c r="CA24" s="22">
        <f>IF(ISNA(VLOOKUP($BR$2:$BR$104,Notes!$A$1:$B$10,2,0)),"",VLOOKUP($BR$2:$BR$104,Notes!$A$1:$B$10,2,0))</f>
        <v>10</v>
      </c>
      <c r="CB24" s="22">
        <f>IF(ISNA(VLOOKUP($BT$2:$BT$104,Notes!$C$1:$D$10,2,0)),"",VLOOKUP($BT$2:$BT$104,Notes!$C$1:$D$10,2,0))</f>
        <v>14</v>
      </c>
      <c r="CC24" s="22" t="str">
        <f>IF(ISNA(VLOOKUP($BV$2:$BV$104,Notes!$E$1:$F$10,2,0)),"",VLOOKUP($BV$2:$BV$104,Notes!$E$1:$F$10,2,0))</f>
        <v/>
      </c>
      <c r="CD24" s="38">
        <f t="shared" si="11"/>
        <v>34</v>
      </c>
      <c r="CE24" s="57">
        <f t="shared" si="20"/>
        <v>14</v>
      </c>
      <c r="CF24" s="22">
        <f t="shared" si="21"/>
        <v>21</v>
      </c>
      <c r="CG24" s="22">
        <f t="shared" si="22"/>
        <v>25</v>
      </c>
      <c r="CH24" s="22">
        <f t="shared" si="23"/>
        <v>34</v>
      </c>
    </row>
    <row r="25" spans="1:86">
      <c r="A25" s="35">
        <v>191</v>
      </c>
      <c r="B25" s="36" t="s">
        <v>82</v>
      </c>
      <c r="C25" s="35">
        <f t="shared" si="12"/>
        <v>393</v>
      </c>
      <c r="D25" s="22">
        <f t="shared" si="13"/>
        <v>59</v>
      </c>
      <c r="E25" s="22">
        <f t="shared" si="14"/>
        <v>1</v>
      </c>
      <c r="F25" s="22">
        <f t="shared" si="15"/>
        <v>59</v>
      </c>
      <c r="G25" s="22" t="str">
        <f t="shared" si="16"/>
        <v>CBDG</v>
      </c>
      <c r="H25" s="22">
        <f t="shared" si="17"/>
        <v>1</v>
      </c>
      <c r="I25" s="33">
        <f t="shared" si="18"/>
        <v>0</v>
      </c>
      <c r="J25" s="36">
        <f t="shared" si="19"/>
        <v>2</v>
      </c>
      <c r="K25" s="40"/>
      <c r="L25" s="32"/>
      <c r="M25" s="32"/>
      <c r="N25" s="32"/>
      <c r="O25" s="32"/>
      <c r="P25" s="32"/>
      <c r="Q25" s="32"/>
      <c r="R25" s="32"/>
      <c r="S25" s="32"/>
      <c r="T25" s="32"/>
      <c r="U25" s="36">
        <f t="shared" si="0"/>
        <v>0</v>
      </c>
      <c r="V25" s="80">
        <f t="shared" si="1"/>
        <v>0</v>
      </c>
      <c r="W25" s="37" t="str">
        <f>IF(ISNA(VLOOKUP($L$2:$L$104,Notes!$A$1:$B$10,2,0)),"",VLOOKUP($L$2:$L$104,Notes!$A$1:$B$10,2,0))</f>
        <v/>
      </c>
      <c r="X25" s="22" t="str">
        <f>IF(ISNA(VLOOKUP($N$2:$N$104,Notes!$A$1:$B$10,2,0)),"",VLOOKUP($N$2:$N$104,Notes!$A$1:$B$10,2,0))</f>
        <v/>
      </c>
      <c r="Y25" s="22" t="str">
        <f>IF(ISNA(VLOOKUP($P$2:$P$104,Notes!$A$1:$B$10,2,0)),"",VLOOKUP($P$2:$P$104,Notes!$A$1:$B$10,2,0))</f>
        <v/>
      </c>
      <c r="Z25" s="22" t="str">
        <f>IF(ISNA(VLOOKUP($R$2:$R$104,Notes!$C$1:$D$10,2,0)),"",VLOOKUP($R$2:$R$104,Notes!$C$1:$D$10,2,0))</f>
        <v/>
      </c>
      <c r="AA25" s="22" t="str">
        <f>IF(ISNA(VLOOKUP($T$2:$T$104,Notes!$E$1:$F$10,2,0)),"",VLOOKUP($T$2:$T$104,Notes!$E$1:$F$10,2,0))</f>
        <v/>
      </c>
      <c r="AB25" s="38">
        <f t="shared" si="2"/>
        <v>0</v>
      </c>
      <c r="AC25" s="34"/>
      <c r="AD25" s="32"/>
      <c r="AE25" s="32"/>
      <c r="AF25" s="32"/>
      <c r="AG25" s="32"/>
      <c r="AH25" s="32"/>
      <c r="AI25" s="32"/>
      <c r="AJ25" s="32"/>
      <c r="AK25" s="32"/>
      <c r="AL25" s="32"/>
      <c r="AM25" s="22">
        <f t="shared" si="3"/>
        <v>0</v>
      </c>
      <c r="AN25" s="33">
        <f t="shared" si="4"/>
        <v>0</v>
      </c>
      <c r="AO25" s="37" t="str">
        <f>IF(ISNA(VLOOKUP($AD$2:$AD$104,Notes!$A$1:$B$10,2,0)),"",VLOOKUP($AD$2:$AD$104,Notes!$A$1:$B$10,2,0))</f>
        <v/>
      </c>
      <c r="AP25" s="22" t="str">
        <f>IF(ISNA(VLOOKUP($AF$2:$AF$104,Notes!$A$1:$B$10,2,0)),"",VLOOKUP($AF$2:$AF$104,Notes!$A$1:$B$10,2,0))</f>
        <v/>
      </c>
      <c r="AQ25" s="22" t="str">
        <f>IF(ISNA(VLOOKUP($AH$2:$AH$104,Notes!$A$1:$B$10,2,0)),"",VLOOKUP($AH$2:$AH$104,Notes!$A$1:$B$10,2,0))</f>
        <v/>
      </c>
      <c r="AR25" s="22" t="str">
        <f>IF(ISNA(VLOOKUP($AJ$2:$AJ$104,Notes!$C$1:$D$10,2,0)),"",VLOOKUP($AJ$2:$AJ$104,Notes!$C$1:$D$10,2,0))</f>
        <v/>
      </c>
      <c r="AS25" s="22" t="str">
        <f>IF(ISNA(VLOOKUP($AL$2:$AL$104,Notes!$E$1:$F$10,2,0)),"",VLOOKUP($AL$2:$AL$104,Notes!$E$1:$F$10,2,0))</f>
        <v/>
      </c>
      <c r="AT25" s="38">
        <f t="shared" si="5"/>
        <v>0</v>
      </c>
      <c r="AU25" s="34"/>
      <c r="AV25" s="32"/>
      <c r="AW25" s="32"/>
      <c r="AX25" s="32"/>
      <c r="AY25" s="32"/>
      <c r="AZ25" s="32"/>
      <c r="BA25" s="32"/>
      <c r="BB25" s="32"/>
      <c r="BC25" s="32"/>
      <c r="BD25" s="32"/>
      <c r="BE25" s="22">
        <f t="shared" si="6"/>
        <v>0</v>
      </c>
      <c r="BF25" s="33">
        <f t="shared" si="7"/>
        <v>0</v>
      </c>
      <c r="BG25" s="37" t="str">
        <f>IF(ISNA(VLOOKUP($AV$2:$AV$104,Notes!$A$1:$B$10,2,0)),"",VLOOKUP($AV$2:$AV$104,Notes!$A$1:$B$10,2,0))</f>
        <v/>
      </c>
      <c r="BH25" s="22" t="str">
        <f>IF(ISNA(VLOOKUP($AX$2:$AX$104,Notes!$A$1:$B$10,2,0)),"",VLOOKUP($AX$2:$AX$104,Notes!$A$1:$B$10,2,0))</f>
        <v/>
      </c>
      <c r="BI25" s="22" t="str">
        <f>IF(ISNA(VLOOKUP($AZ$2:$AZ$104,Notes!$A$1:$B$10,2,0)),"",VLOOKUP($AZ$2:$AZ$104,Notes!$A$1:$B$10,2,0))</f>
        <v/>
      </c>
      <c r="BJ25" s="22" t="str">
        <f>IF(ISNA(VLOOKUP($BB$2:$BB$104,Notes!$C$1:$D$10,2,0)),"",VLOOKUP($BB$2:$BB$104,Notes!$C$1:$D$10,2,0))</f>
        <v/>
      </c>
      <c r="BK25" s="22" t="str">
        <f>IF(ISNA(VLOOKUP($BD$2:$BD$104,Notes!$E$1:$F$10,2,0)),"",VLOOKUP($BD$2:$BD$104,Notes!$E$1:$F$10,2,0))</f>
        <v/>
      </c>
      <c r="BL25" s="38">
        <f t="shared" si="8"/>
        <v>0</v>
      </c>
      <c r="BM25" s="34">
        <v>97</v>
      </c>
      <c r="BN25" s="32">
        <v>1</v>
      </c>
      <c r="BO25" s="32">
        <v>101</v>
      </c>
      <c r="BP25" s="32">
        <v>1</v>
      </c>
      <c r="BQ25" s="32">
        <v>94</v>
      </c>
      <c r="BR25" s="32">
        <v>2</v>
      </c>
      <c r="BS25" s="32"/>
      <c r="BT25" s="32"/>
      <c r="BU25" s="32">
        <v>101</v>
      </c>
      <c r="BV25" s="32">
        <v>1</v>
      </c>
      <c r="BW25" s="22">
        <f t="shared" si="9"/>
        <v>393</v>
      </c>
      <c r="BX25" s="33">
        <f t="shared" si="10"/>
        <v>1</v>
      </c>
      <c r="BY25" s="37">
        <f>IF(ISNA(VLOOKUP($BN$2:$BN$104,Notes!$A$1:$B$10,2,0)),"",VLOOKUP($BN$2:$BN$104,Notes!$A$1:$B$10,2,0))</f>
        <v>10</v>
      </c>
      <c r="BZ25" s="22">
        <f>IF(ISNA(VLOOKUP($BP$2:$BP$104,Notes!$A$1:$B$10,2,0)),"",VLOOKUP($BP$2:$BP$104,Notes!$A$1:$B$10,2,0))</f>
        <v>10</v>
      </c>
      <c r="CA25" s="22">
        <f>IF(ISNA(VLOOKUP($BR$2:$BR$104,Notes!$A$1:$B$10,2,0)),"",VLOOKUP($BR$2:$BR$104,Notes!$A$1:$B$10,2,0))</f>
        <v>9</v>
      </c>
      <c r="CB25" s="22" t="str">
        <f>IF(ISNA(VLOOKUP($BT$2:$BT$104,Notes!$C$1:$D$10,2,0)),"",VLOOKUP($BT$2:$BT$104,Notes!$C$1:$D$10,2,0))</f>
        <v/>
      </c>
      <c r="CC25" s="22">
        <f>IF(ISNA(VLOOKUP($BV$2:$BV$104,Notes!$E$1:$F$10,2,0)),"",VLOOKUP($BV$2:$BV$104,Notes!$E$1:$F$10,2,0))</f>
        <v>30</v>
      </c>
      <c r="CD25" s="38">
        <f t="shared" si="11"/>
        <v>59</v>
      </c>
      <c r="CE25" s="57">
        <f t="shared" si="20"/>
        <v>0</v>
      </c>
      <c r="CF25" s="22">
        <f t="shared" si="21"/>
        <v>0</v>
      </c>
      <c r="CG25" s="22">
        <f t="shared" si="22"/>
        <v>0</v>
      </c>
      <c r="CH25" s="22">
        <f t="shared" si="23"/>
        <v>59</v>
      </c>
    </row>
    <row r="26" spans="1:86">
      <c r="A26" s="35">
        <v>192</v>
      </c>
      <c r="B26" s="36" t="s">
        <v>47</v>
      </c>
      <c r="C26" s="35">
        <f t="shared" si="12"/>
        <v>584</v>
      </c>
      <c r="D26" s="22">
        <f t="shared" si="13"/>
        <v>58</v>
      </c>
      <c r="E26" s="22">
        <f t="shared" si="14"/>
        <v>2</v>
      </c>
      <c r="F26" s="22">
        <f t="shared" si="15"/>
        <v>29</v>
      </c>
      <c r="G26" s="22" t="str">
        <f t="shared" si="16"/>
        <v>CBDG</v>
      </c>
      <c r="H26" s="22">
        <f t="shared" si="17"/>
        <v>0</v>
      </c>
      <c r="I26" s="33">
        <f t="shared" si="18"/>
        <v>0</v>
      </c>
      <c r="J26" s="36">
        <f t="shared" si="19"/>
        <v>0</v>
      </c>
      <c r="K26" s="40"/>
      <c r="L26" s="32"/>
      <c r="M26" s="32"/>
      <c r="N26" s="32"/>
      <c r="O26" s="32"/>
      <c r="P26" s="32"/>
      <c r="Q26" s="32"/>
      <c r="R26" s="32"/>
      <c r="S26" s="32"/>
      <c r="T26" s="32"/>
      <c r="U26" s="36">
        <f t="shared" si="0"/>
        <v>0</v>
      </c>
      <c r="V26" s="80">
        <f t="shared" si="1"/>
        <v>0</v>
      </c>
      <c r="W26" s="37" t="str">
        <f>IF(ISNA(VLOOKUP($L$2:$L$104,Notes!$A$1:$B$10,2,0)),"",VLOOKUP($L$2:$L$104,Notes!$A$1:$B$10,2,0))</f>
        <v/>
      </c>
      <c r="X26" s="22" t="str">
        <f>IF(ISNA(VLOOKUP($N$2:$N$104,Notes!$A$1:$B$10,2,0)),"",VLOOKUP($N$2:$N$104,Notes!$A$1:$B$10,2,0))</f>
        <v/>
      </c>
      <c r="Y26" s="22" t="str">
        <f>IF(ISNA(VLOOKUP($P$2:$P$104,Notes!$A$1:$B$10,2,0)),"",VLOOKUP($P$2:$P$104,Notes!$A$1:$B$10,2,0))</f>
        <v/>
      </c>
      <c r="Z26" s="22" t="str">
        <f>IF(ISNA(VLOOKUP($R$2:$R$104,Notes!$C$1:$D$10,2,0)),"",VLOOKUP($R$2:$R$104,Notes!$C$1:$D$10,2,0))</f>
        <v/>
      </c>
      <c r="AA26" s="22" t="str">
        <f>IF(ISNA(VLOOKUP($T$2:$T$104,Notes!$E$1:$F$10,2,0)),"",VLOOKUP($T$2:$T$104,Notes!$E$1:$F$10,2,0))</f>
        <v/>
      </c>
      <c r="AB26" s="38">
        <f t="shared" si="2"/>
        <v>0</v>
      </c>
      <c r="AC26" s="34"/>
      <c r="AD26" s="32"/>
      <c r="AE26" s="32"/>
      <c r="AF26" s="32"/>
      <c r="AG26" s="32"/>
      <c r="AH26" s="32"/>
      <c r="AI26" s="32"/>
      <c r="AJ26" s="32"/>
      <c r="AK26" s="32"/>
      <c r="AL26" s="32"/>
      <c r="AM26" s="22">
        <f t="shared" si="3"/>
        <v>0</v>
      </c>
      <c r="AN26" s="33">
        <f t="shared" si="4"/>
        <v>0</v>
      </c>
      <c r="AO26" s="37" t="str">
        <f>IF(ISNA(VLOOKUP($AD$2:$AD$104,Notes!$A$1:$B$10,2,0)),"",VLOOKUP($AD$2:$AD$104,Notes!$A$1:$B$10,2,0))</f>
        <v/>
      </c>
      <c r="AP26" s="22" t="str">
        <f>IF(ISNA(VLOOKUP($AF$2:$AF$104,Notes!$A$1:$B$10,2,0)),"",VLOOKUP($AF$2:$AF$104,Notes!$A$1:$B$10,2,0))</f>
        <v/>
      </c>
      <c r="AQ26" s="22" t="str">
        <f>IF(ISNA(VLOOKUP($AH$2:$AH$104,Notes!$A$1:$B$10,2,0)),"",VLOOKUP($AH$2:$AH$104,Notes!$A$1:$B$10,2,0))</f>
        <v/>
      </c>
      <c r="AR26" s="22" t="str">
        <f>IF(ISNA(VLOOKUP($AJ$2:$AJ$104,Notes!$C$1:$D$10,2,0)),"",VLOOKUP($AJ$2:$AJ$104,Notes!$C$1:$D$10,2,0))</f>
        <v/>
      </c>
      <c r="AS26" s="22" t="str">
        <f>IF(ISNA(VLOOKUP($AL$2:$AL$104,Notes!$E$1:$F$10,2,0)),"",VLOOKUP($AL$2:$AL$104,Notes!$E$1:$F$10,2,0))</f>
        <v/>
      </c>
      <c r="AT26" s="38">
        <f t="shared" si="5"/>
        <v>0</v>
      </c>
      <c r="AU26" s="34">
        <v>68</v>
      </c>
      <c r="AV26" s="32">
        <v>4</v>
      </c>
      <c r="AW26" s="32">
        <v>75</v>
      </c>
      <c r="AX26" s="32">
        <v>4</v>
      </c>
      <c r="AY26" s="32">
        <v>69</v>
      </c>
      <c r="AZ26" s="32">
        <v>5</v>
      </c>
      <c r="BA26" s="32">
        <v>67</v>
      </c>
      <c r="BB26" s="32">
        <v>3</v>
      </c>
      <c r="BC26" s="32"/>
      <c r="BD26" s="32"/>
      <c r="BE26" s="22">
        <f t="shared" si="6"/>
        <v>279</v>
      </c>
      <c r="BF26" s="33">
        <f t="shared" si="7"/>
        <v>1</v>
      </c>
      <c r="BG26" s="37">
        <f>IF(ISNA(VLOOKUP($AV$2:$AV$104,Notes!$A$1:$B$10,2,0)),"",VLOOKUP($AV$2:$AV$104,Notes!$A$1:$B$10,2,0))</f>
        <v>7</v>
      </c>
      <c r="BH26" s="22">
        <f>IF(ISNA(VLOOKUP($AX$2:$AX$104,Notes!$A$1:$B$10,2,0)),"",VLOOKUP($AX$2:$AX$104,Notes!$A$1:$B$10,2,0))</f>
        <v>7</v>
      </c>
      <c r="BI26" s="22">
        <f>IF(ISNA(VLOOKUP($AZ$2:$AZ$104,Notes!$A$1:$B$10,2,0)),"",VLOOKUP($AZ$2:$AZ$104,Notes!$A$1:$B$10,2,0))</f>
        <v>6</v>
      </c>
      <c r="BJ26" s="22">
        <f>IF(ISNA(VLOOKUP($BB$2:$BB$104,Notes!$C$1:$D$10,2,0)),"",VLOOKUP($BB$2:$BB$104,Notes!$C$1:$D$10,2,0))</f>
        <v>10</v>
      </c>
      <c r="BK26" s="22" t="str">
        <f>IF(ISNA(VLOOKUP($BD$2:$BD$104,Notes!$E$1:$F$10,2,0)),"",VLOOKUP($BD$2:$BD$104,Notes!$E$1:$F$10,2,0))</f>
        <v/>
      </c>
      <c r="BL26" s="38">
        <f t="shared" si="8"/>
        <v>30</v>
      </c>
      <c r="BM26" s="34">
        <v>73</v>
      </c>
      <c r="BN26" s="32">
        <v>4</v>
      </c>
      <c r="BO26" s="32">
        <v>74</v>
      </c>
      <c r="BP26" s="32">
        <v>5</v>
      </c>
      <c r="BQ26" s="32">
        <v>79</v>
      </c>
      <c r="BR26" s="32">
        <v>5</v>
      </c>
      <c r="BS26" s="32">
        <v>79</v>
      </c>
      <c r="BT26" s="32">
        <v>4</v>
      </c>
      <c r="BU26" s="32"/>
      <c r="BV26" s="32"/>
      <c r="BW26" s="22">
        <f t="shared" si="9"/>
        <v>305</v>
      </c>
      <c r="BX26" s="33">
        <f t="shared" si="10"/>
        <v>1</v>
      </c>
      <c r="BY26" s="37">
        <f>IF(ISNA(VLOOKUP($BN$2:$BN$104,Notes!$A$1:$B$10,2,0)),"",VLOOKUP($BN$2:$BN$104,Notes!$A$1:$B$10,2,0))</f>
        <v>7</v>
      </c>
      <c r="BZ26" s="22">
        <f>IF(ISNA(VLOOKUP($BP$2:$BP$104,Notes!$A$1:$B$10,2,0)),"",VLOOKUP($BP$2:$BP$104,Notes!$A$1:$B$10,2,0))</f>
        <v>6</v>
      </c>
      <c r="CA26" s="22">
        <f>IF(ISNA(VLOOKUP($BR$2:$BR$104,Notes!$A$1:$B$10,2,0)),"",VLOOKUP($BR$2:$BR$104,Notes!$A$1:$B$10,2,0))</f>
        <v>6</v>
      </c>
      <c r="CB26" s="22">
        <f>IF(ISNA(VLOOKUP($BT$2:$BT$104,Notes!$C$1:$D$10,2,0)),"",VLOOKUP($BT$2:$BT$104,Notes!$C$1:$D$10,2,0))</f>
        <v>9</v>
      </c>
      <c r="CC26" s="22" t="str">
        <f>IF(ISNA(VLOOKUP($BV$2:$BV$104,Notes!$E$1:$F$10,2,0)),"",VLOOKUP($BV$2:$BV$104,Notes!$E$1:$F$10,2,0))</f>
        <v/>
      </c>
      <c r="CD26" s="38">
        <f t="shared" si="11"/>
        <v>28</v>
      </c>
      <c r="CE26" s="57">
        <f t="shared" si="20"/>
        <v>0</v>
      </c>
      <c r="CF26" s="22">
        <f t="shared" si="21"/>
        <v>0</v>
      </c>
      <c r="CG26" s="22">
        <f t="shared" si="22"/>
        <v>30</v>
      </c>
      <c r="CH26" s="22">
        <f t="shared" si="23"/>
        <v>28</v>
      </c>
    </row>
    <row r="27" spans="1:86">
      <c r="A27" s="35">
        <v>197</v>
      </c>
      <c r="B27" s="139" t="s">
        <v>275</v>
      </c>
      <c r="C27" s="35">
        <f t="shared" si="12"/>
        <v>0</v>
      </c>
      <c r="D27" s="22">
        <f t="shared" si="13"/>
        <v>0</v>
      </c>
      <c r="E27" s="22">
        <f t="shared" si="14"/>
        <v>0</v>
      </c>
      <c r="F27" s="22">
        <f t="shared" si="15"/>
        <v>0</v>
      </c>
      <c r="G27" s="22">
        <f t="shared" si="16"/>
        <v>0</v>
      </c>
      <c r="H27" s="22">
        <f t="shared" si="17"/>
        <v>0</v>
      </c>
      <c r="I27" s="33">
        <f t="shared" si="18"/>
        <v>0</v>
      </c>
      <c r="J27" s="36">
        <f t="shared" si="19"/>
        <v>0</v>
      </c>
      <c r="K27" s="40"/>
      <c r="L27" s="32"/>
      <c r="M27" s="32"/>
      <c r="N27" s="32"/>
      <c r="O27" s="32"/>
      <c r="P27" s="32"/>
      <c r="Q27" s="32"/>
      <c r="R27" s="32"/>
      <c r="S27" s="32"/>
      <c r="T27" s="32"/>
      <c r="U27" s="36">
        <f t="shared" si="0"/>
        <v>0</v>
      </c>
      <c r="V27" s="80">
        <f t="shared" si="1"/>
        <v>0</v>
      </c>
      <c r="W27" s="37" t="str">
        <f>IF(ISNA(VLOOKUP($L$2:$L$104,Notes!$A$1:$B$10,2,0)),"",VLOOKUP($L$2:$L$104,Notes!$A$1:$B$10,2,0))</f>
        <v/>
      </c>
      <c r="X27" s="22" t="str">
        <f>IF(ISNA(VLOOKUP($N$2:$N$104,Notes!$A$1:$B$10,2,0)),"",VLOOKUP($N$2:$N$104,Notes!$A$1:$B$10,2,0))</f>
        <v/>
      </c>
      <c r="Y27" s="22" t="str">
        <f>IF(ISNA(VLOOKUP($P$2:$P$104,Notes!$A$1:$B$10,2,0)),"",VLOOKUP($P$2:$P$104,Notes!$A$1:$B$10,2,0))</f>
        <v/>
      </c>
      <c r="Z27" s="22" t="str">
        <f>IF(ISNA(VLOOKUP($R$2:$R$104,Notes!$C$1:$D$10,2,0)),"",VLOOKUP($R$2:$R$104,Notes!$C$1:$D$10,2,0))</f>
        <v/>
      </c>
      <c r="AA27" s="22" t="str">
        <f>IF(ISNA(VLOOKUP($T$2:$T$104,Notes!$E$1:$F$10,2,0)),"",VLOOKUP($T$2:$T$104,Notes!$E$1:$F$10,2,0))</f>
        <v/>
      </c>
      <c r="AB27" s="38">
        <f t="shared" si="2"/>
        <v>0</v>
      </c>
      <c r="AC27" s="34"/>
      <c r="AD27" s="32"/>
      <c r="AE27" s="32"/>
      <c r="AF27" s="32"/>
      <c r="AG27" s="32"/>
      <c r="AH27" s="32"/>
      <c r="AI27" s="32"/>
      <c r="AJ27" s="32"/>
      <c r="AK27" s="32"/>
      <c r="AL27" s="32"/>
      <c r="AM27" s="22">
        <f t="shared" si="3"/>
        <v>0</v>
      </c>
      <c r="AN27" s="33">
        <f t="shared" si="4"/>
        <v>0</v>
      </c>
      <c r="AO27" s="37" t="str">
        <f>IF(ISNA(VLOOKUP($AD$2:$AD$104,Notes!$A$1:$B$10,2,0)),"",VLOOKUP($AD$2:$AD$104,Notes!$A$1:$B$10,2,0))</f>
        <v/>
      </c>
      <c r="AP27" s="22" t="str">
        <f>IF(ISNA(VLOOKUP($AF$2:$AF$104,Notes!$A$1:$B$10,2,0)),"",VLOOKUP($AF$2:$AF$104,Notes!$A$1:$B$10,2,0))</f>
        <v/>
      </c>
      <c r="AQ27" s="22" t="str">
        <f>IF(ISNA(VLOOKUP($AH$2:$AH$104,Notes!$A$1:$B$10,2,0)),"",VLOOKUP($AH$2:$AH$104,Notes!$A$1:$B$10,2,0))</f>
        <v/>
      </c>
      <c r="AR27" s="22" t="str">
        <f>IF(ISNA(VLOOKUP($AJ$2:$AJ$104,Notes!$C$1:$D$10,2,0)),"",VLOOKUP($AJ$2:$AJ$104,Notes!$C$1:$D$10,2,0))</f>
        <v/>
      </c>
      <c r="AS27" s="22" t="str">
        <f>IF(ISNA(VLOOKUP($AL$2:$AL$104,Notes!$E$1:$F$10,2,0)),"",VLOOKUP($AL$2:$AL$104,Notes!$E$1:$F$10,2,0))</f>
        <v/>
      </c>
      <c r="AT27" s="38">
        <f t="shared" si="5"/>
        <v>0</v>
      </c>
      <c r="AU27" s="34"/>
      <c r="AV27" s="32"/>
      <c r="AW27" s="32"/>
      <c r="AX27" s="32"/>
      <c r="AY27" s="32"/>
      <c r="AZ27" s="32"/>
      <c r="BA27" s="32"/>
      <c r="BB27" s="32"/>
      <c r="BC27" s="32"/>
      <c r="BD27" s="32"/>
      <c r="BE27" s="22">
        <f t="shared" si="6"/>
        <v>0</v>
      </c>
      <c r="BF27" s="33">
        <f t="shared" si="7"/>
        <v>0</v>
      </c>
      <c r="BG27" s="37" t="str">
        <f>IF(ISNA(VLOOKUP($AV$2:$AV$104,Notes!$A$1:$B$10,2,0)),"",VLOOKUP($AV$2:$AV$104,Notes!$A$1:$B$10,2,0))</f>
        <v/>
      </c>
      <c r="BH27" s="22" t="str">
        <f>IF(ISNA(VLOOKUP($AX$2:$AX$104,Notes!$A$1:$B$10,2,0)),"",VLOOKUP($AX$2:$AX$104,Notes!$A$1:$B$10,2,0))</f>
        <v/>
      </c>
      <c r="BI27" s="22" t="str">
        <f>IF(ISNA(VLOOKUP($AZ$2:$AZ$104,Notes!$A$1:$B$10,2,0)),"",VLOOKUP($AZ$2:$AZ$104,Notes!$A$1:$B$10,2,0))</f>
        <v/>
      </c>
      <c r="BJ27" s="22" t="str">
        <f>IF(ISNA(VLOOKUP($BB$2:$BB$104,Notes!$C$1:$D$10,2,0)),"",VLOOKUP($BB$2:$BB$104,Notes!$C$1:$D$10,2,0))</f>
        <v/>
      </c>
      <c r="BK27" s="22" t="str">
        <f>IF(ISNA(VLOOKUP($BD$2:$BD$104,Notes!$E$1:$F$10,2,0)),"",VLOOKUP($BD$2:$BD$104,Notes!$E$1:$F$10,2,0))</f>
        <v/>
      </c>
      <c r="BL27" s="38">
        <f t="shared" si="8"/>
        <v>0</v>
      </c>
      <c r="BM27" s="34"/>
      <c r="BN27" s="32"/>
      <c r="BO27" s="32"/>
      <c r="BP27" s="32"/>
      <c r="BQ27" s="32"/>
      <c r="BR27" s="32"/>
      <c r="BS27" s="32"/>
      <c r="BT27" s="32"/>
      <c r="BU27" s="32"/>
      <c r="BV27" s="32"/>
      <c r="BW27" s="22">
        <f t="shared" si="9"/>
        <v>0</v>
      </c>
      <c r="BX27" s="33">
        <f t="shared" si="10"/>
        <v>0</v>
      </c>
      <c r="BY27" s="37" t="str">
        <f>IF(ISNA(VLOOKUP($BN$2:$BN$104,Notes!$A$1:$B$10,2,0)),"",VLOOKUP($BN$2:$BN$104,Notes!$A$1:$B$10,2,0))</f>
        <v/>
      </c>
      <c r="BZ27" s="22" t="str">
        <f>IF(ISNA(VLOOKUP($BP$2:$BP$104,Notes!$A$1:$B$10,2,0)),"",VLOOKUP($BP$2:$BP$104,Notes!$A$1:$B$10,2,0))</f>
        <v/>
      </c>
      <c r="CA27" s="22" t="str">
        <f>IF(ISNA(VLOOKUP($BR$2:$BR$104,Notes!$A$1:$B$10,2,0)),"",VLOOKUP($BR$2:$BR$104,Notes!$A$1:$B$10,2,0))</f>
        <v/>
      </c>
      <c r="CB27" s="22" t="str">
        <f>IF(ISNA(VLOOKUP($BT$2:$BT$104,Notes!$C$1:$D$10,2,0)),"",VLOOKUP($BT$2:$BT$104,Notes!$C$1:$D$10,2,0))</f>
        <v/>
      </c>
      <c r="CC27" s="22" t="str">
        <f>IF(ISNA(VLOOKUP($BV$2:$BV$104,Notes!$E$1:$F$10,2,0)),"",VLOOKUP($BV$2:$BV$104,Notes!$E$1:$F$10,2,0))</f>
        <v/>
      </c>
      <c r="CD27" s="38">
        <f t="shared" si="11"/>
        <v>0</v>
      </c>
      <c r="CE27" s="57">
        <f t="shared" si="20"/>
        <v>0</v>
      </c>
      <c r="CF27" s="22">
        <f t="shared" si="21"/>
        <v>0</v>
      </c>
      <c r="CG27" s="22">
        <f t="shared" si="22"/>
        <v>0</v>
      </c>
      <c r="CH27" s="22">
        <f t="shared" si="23"/>
        <v>0</v>
      </c>
    </row>
    <row r="28" spans="1:86">
      <c r="A28" s="35">
        <v>203</v>
      </c>
      <c r="B28" s="36" t="s">
        <v>83</v>
      </c>
      <c r="C28" s="35">
        <f t="shared" si="12"/>
        <v>0</v>
      </c>
      <c r="D28" s="22">
        <f t="shared" si="13"/>
        <v>0</v>
      </c>
      <c r="E28" s="22">
        <f t="shared" si="14"/>
        <v>0</v>
      </c>
      <c r="F28" s="22">
        <f t="shared" si="15"/>
        <v>0</v>
      </c>
      <c r="G28" s="22">
        <f t="shared" si="16"/>
        <v>0</v>
      </c>
      <c r="H28" s="22">
        <f t="shared" si="17"/>
        <v>0</v>
      </c>
      <c r="I28" s="33">
        <f t="shared" si="18"/>
        <v>0</v>
      </c>
      <c r="J28" s="36">
        <f t="shared" si="19"/>
        <v>0</v>
      </c>
      <c r="K28" s="40"/>
      <c r="L28" s="32"/>
      <c r="M28" s="32"/>
      <c r="N28" s="32"/>
      <c r="O28" s="32"/>
      <c r="P28" s="32"/>
      <c r="Q28" s="32"/>
      <c r="R28" s="32"/>
      <c r="S28" s="32"/>
      <c r="T28" s="32"/>
      <c r="U28" s="36">
        <f t="shared" si="0"/>
        <v>0</v>
      </c>
      <c r="V28" s="80">
        <f t="shared" si="1"/>
        <v>0</v>
      </c>
      <c r="W28" s="37" t="str">
        <f>IF(ISNA(VLOOKUP($L$2:$L$104,Notes!$A$1:$B$10,2,0)),"",VLOOKUP($L$2:$L$104,Notes!$A$1:$B$10,2,0))</f>
        <v/>
      </c>
      <c r="X28" s="22" t="str">
        <f>IF(ISNA(VLOOKUP($N$2:$N$104,Notes!$A$1:$B$10,2,0)),"",VLOOKUP($N$2:$N$104,Notes!$A$1:$B$10,2,0))</f>
        <v/>
      </c>
      <c r="Y28" s="22" t="str">
        <f>IF(ISNA(VLOOKUP($P$2:$P$104,Notes!$A$1:$B$10,2,0)),"",VLOOKUP($P$2:$P$104,Notes!$A$1:$B$10,2,0))</f>
        <v/>
      </c>
      <c r="Z28" s="22" t="str">
        <f>IF(ISNA(VLOOKUP($R$2:$R$104,Notes!$C$1:$D$10,2,0)),"",VLOOKUP($R$2:$R$104,Notes!$C$1:$D$10,2,0))</f>
        <v/>
      </c>
      <c r="AA28" s="22" t="str">
        <f>IF(ISNA(VLOOKUP($T$2:$T$104,Notes!$E$1:$F$10,2,0)),"",VLOOKUP($T$2:$T$104,Notes!$E$1:$F$10,2,0))</f>
        <v/>
      </c>
      <c r="AB28" s="38">
        <f t="shared" si="2"/>
        <v>0</v>
      </c>
      <c r="AC28" s="34"/>
      <c r="AD28" s="32"/>
      <c r="AE28" s="32"/>
      <c r="AF28" s="32"/>
      <c r="AG28" s="32"/>
      <c r="AH28" s="32"/>
      <c r="AI28" s="32"/>
      <c r="AJ28" s="32"/>
      <c r="AK28" s="32"/>
      <c r="AL28" s="32"/>
      <c r="AM28" s="22">
        <f t="shared" si="3"/>
        <v>0</v>
      </c>
      <c r="AN28" s="33">
        <f t="shared" si="4"/>
        <v>0</v>
      </c>
      <c r="AO28" s="37" t="str">
        <f>IF(ISNA(VLOOKUP($AD$2:$AD$104,Notes!$A$1:$B$10,2,0)),"",VLOOKUP($AD$2:$AD$104,Notes!$A$1:$B$10,2,0))</f>
        <v/>
      </c>
      <c r="AP28" s="22" t="str">
        <f>IF(ISNA(VLOOKUP($AF$2:$AF$104,Notes!$A$1:$B$10,2,0)),"",VLOOKUP($AF$2:$AF$104,Notes!$A$1:$B$10,2,0))</f>
        <v/>
      </c>
      <c r="AQ28" s="22" t="str">
        <f>IF(ISNA(VLOOKUP($AH$2:$AH$104,Notes!$A$1:$B$10,2,0)),"",VLOOKUP($AH$2:$AH$104,Notes!$A$1:$B$10,2,0))</f>
        <v/>
      </c>
      <c r="AR28" s="22" t="str">
        <f>IF(ISNA(VLOOKUP($AJ$2:$AJ$104,Notes!$C$1:$D$10,2,0)),"",VLOOKUP($AJ$2:$AJ$104,Notes!$C$1:$D$10,2,0))</f>
        <v/>
      </c>
      <c r="AS28" s="22" t="str">
        <f>IF(ISNA(VLOOKUP($AL$2:$AL$104,Notes!$E$1:$F$10,2,0)),"",VLOOKUP($AL$2:$AL$104,Notes!$E$1:$F$10,2,0))</f>
        <v/>
      </c>
      <c r="AT28" s="38">
        <f t="shared" si="5"/>
        <v>0</v>
      </c>
      <c r="AU28" s="34"/>
      <c r="AV28" s="32"/>
      <c r="AW28" s="32"/>
      <c r="AX28" s="32"/>
      <c r="AY28" s="32"/>
      <c r="AZ28" s="32"/>
      <c r="BA28" s="32"/>
      <c r="BB28" s="32"/>
      <c r="BC28" s="32"/>
      <c r="BD28" s="32"/>
      <c r="BE28" s="22">
        <f t="shared" si="6"/>
        <v>0</v>
      </c>
      <c r="BF28" s="33">
        <f t="shared" si="7"/>
        <v>0</v>
      </c>
      <c r="BG28" s="37" t="str">
        <f>IF(ISNA(VLOOKUP($AV$2:$AV$104,Notes!$A$1:$B$10,2,0)),"",VLOOKUP($AV$2:$AV$104,Notes!$A$1:$B$10,2,0))</f>
        <v/>
      </c>
      <c r="BH28" s="22" t="str">
        <f>IF(ISNA(VLOOKUP($AX$2:$AX$104,Notes!$A$1:$B$10,2,0)),"",VLOOKUP($AX$2:$AX$104,Notes!$A$1:$B$10,2,0))</f>
        <v/>
      </c>
      <c r="BI28" s="22" t="str">
        <f>IF(ISNA(VLOOKUP($AZ$2:$AZ$104,Notes!$A$1:$B$10,2,0)),"",VLOOKUP($AZ$2:$AZ$104,Notes!$A$1:$B$10,2,0))</f>
        <v/>
      </c>
      <c r="BJ28" s="22" t="str">
        <f>IF(ISNA(VLOOKUP($BB$2:$BB$104,Notes!$C$1:$D$10,2,0)),"",VLOOKUP($BB$2:$BB$104,Notes!$C$1:$D$10,2,0))</f>
        <v/>
      </c>
      <c r="BK28" s="22" t="str">
        <f>IF(ISNA(VLOOKUP($BD$2:$BD$104,Notes!$E$1:$F$10,2,0)),"",VLOOKUP($BD$2:$BD$104,Notes!$E$1:$F$10,2,0))</f>
        <v/>
      </c>
      <c r="BL28" s="38">
        <f t="shared" si="8"/>
        <v>0</v>
      </c>
      <c r="BM28" s="34"/>
      <c r="BN28" s="32"/>
      <c r="BO28" s="32"/>
      <c r="BP28" s="32"/>
      <c r="BQ28" s="32"/>
      <c r="BR28" s="32"/>
      <c r="BS28" s="32"/>
      <c r="BT28" s="32"/>
      <c r="BU28" s="32"/>
      <c r="BV28" s="32"/>
      <c r="BW28" s="22">
        <f t="shared" si="9"/>
        <v>0</v>
      </c>
      <c r="BX28" s="33">
        <f t="shared" si="10"/>
        <v>0</v>
      </c>
      <c r="BY28" s="37" t="str">
        <f>IF(ISNA(VLOOKUP($BN$2:$BN$104,Notes!$A$1:$B$10,2,0)),"",VLOOKUP($BN$2:$BN$104,Notes!$A$1:$B$10,2,0))</f>
        <v/>
      </c>
      <c r="BZ28" s="22" t="str">
        <f>IF(ISNA(VLOOKUP($BP$2:$BP$104,Notes!$A$1:$B$10,2,0)),"",VLOOKUP($BP$2:$BP$104,Notes!$A$1:$B$10,2,0))</f>
        <v/>
      </c>
      <c r="CA28" s="22" t="str">
        <f>IF(ISNA(VLOOKUP($BR$2:$BR$104,Notes!$A$1:$B$10,2,0)),"",VLOOKUP($BR$2:$BR$104,Notes!$A$1:$B$10,2,0))</f>
        <v/>
      </c>
      <c r="CB28" s="22" t="str">
        <f>IF(ISNA(VLOOKUP($BT$2:$BT$104,Notes!$C$1:$D$10,2,0)),"",VLOOKUP($BT$2:$BT$104,Notes!$C$1:$D$10,2,0))</f>
        <v/>
      </c>
      <c r="CC28" s="22" t="str">
        <f>IF(ISNA(VLOOKUP($BV$2:$BV$104,Notes!$E$1:$F$10,2,0)),"",VLOOKUP($BV$2:$BV$104,Notes!$E$1:$F$10,2,0))</f>
        <v/>
      </c>
      <c r="CD28" s="38">
        <f t="shared" si="11"/>
        <v>0</v>
      </c>
      <c r="CE28" s="57">
        <f t="shared" si="20"/>
        <v>0</v>
      </c>
      <c r="CF28" s="22">
        <f t="shared" si="21"/>
        <v>0</v>
      </c>
      <c r="CG28" s="22">
        <f t="shared" si="22"/>
        <v>0</v>
      </c>
      <c r="CH28" s="22">
        <f t="shared" si="23"/>
        <v>0</v>
      </c>
    </row>
    <row r="29" spans="1:86">
      <c r="A29" s="35">
        <v>244</v>
      </c>
      <c r="B29" s="36" t="s">
        <v>84</v>
      </c>
      <c r="C29" s="35">
        <f t="shared" si="12"/>
        <v>0</v>
      </c>
      <c r="D29" s="22">
        <f t="shared" si="13"/>
        <v>0</v>
      </c>
      <c r="E29" s="22">
        <f t="shared" si="14"/>
        <v>0</v>
      </c>
      <c r="F29" s="22">
        <f t="shared" si="15"/>
        <v>0</v>
      </c>
      <c r="G29" s="22">
        <f t="shared" si="16"/>
        <v>0</v>
      </c>
      <c r="H29" s="22">
        <f t="shared" si="17"/>
        <v>0</v>
      </c>
      <c r="I29" s="33">
        <f t="shared" si="18"/>
        <v>0</v>
      </c>
      <c r="J29" s="36">
        <f t="shared" si="19"/>
        <v>0</v>
      </c>
      <c r="K29" s="40"/>
      <c r="L29" s="32"/>
      <c r="M29" s="32"/>
      <c r="N29" s="32"/>
      <c r="O29" s="32"/>
      <c r="P29" s="32"/>
      <c r="Q29" s="32"/>
      <c r="R29" s="32"/>
      <c r="S29" s="32"/>
      <c r="T29" s="32"/>
      <c r="U29" s="36">
        <f t="shared" si="0"/>
        <v>0</v>
      </c>
      <c r="V29" s="80">
        <f t="shared" si="1"/>
        <v>0</v>
      </c>
      <c r="W29" s="37" t="str">
        <f>IF(ISNA(VLOOKUP($L$2:$L$104,Notes!$A$1:$B$10,2,0)),"",VLOOKUP($L$2:$L$104,Notes!$A$1:$B$10,2,0))</f>
        <v/>
      </c>
      <c r="X29" s="22" t="str">
        <f>IF(ISNA(VLOOKUP($N$2:$N$104,Notes!$A$1:$B$10,2,0)),"",VLOOKUP($N$2:$N$104,Notes!$A$1:$B$10,2,0))</f>
        <v/>
      </c>
      <c r="Y29" s="22" t="str">
        <f>IF(ISNA(VLOOKUP($P$2:$P$104,Notes!$A$1:$B$10,2,0)),"",VLOOKUP($P$2:$P$104,Notes!$A$1:$B$10,2,0))</f>
        <v/>
      </c>
      <c r="Z29" s="22" t="str">
        <f>IF(ISNA(VLOOKUP($R$2:$R$104,Notes!$C$1:$D$10,2,0)),"",VLOOKUP($R$2:$R$104,Notes!$C$1:$D$10,2,0))</f>
        <v/>
      </c>
      <c r="AA29" s="22" t="str">
        <f>IF(ISNA(VLOOKUP($T$2:$T$104,Notes!$E$1:$F$10,2,0)),"",VLOOKUP($T$2:$T$104,Notes!$E$1:$F$10,2,0))</f>
        <v/>
      </c>
      <c r="AB29" s="38">
        <f t="shared" si="2"/>
        <v>0</v>
      </c>
      <c r="AC29" s="34"/>
      <c r="AD29" s="32"/>
      <c r="AE29" s="32"/>
      <c r="AF29" s="32"/>
      <c r="AG29" s="32"/>
      <c r="AH29" s="32"/>
      <c r="AI29" s="32"/>
      <c r="AJ29" s="32"/>
      <c r="AK29" s="32"/>
      <c r="AL29" s="32"/>
      <c r="AM29" s="22">
        <f t="shared" si="3"/>
        <v>0</v>
      </c>
      <c r="AN29" s="33">
        <f t="shared" si="4"/>
        <v>0</v>
      </c>
      <c r="AO29" s="37" t="str">
        <f>IF(ISNA(VLOOKUP($AD$2:$AD$104,Notes!$A$1:$B$10,2,0)),"",VLOOKUP($AD$2:$AD$104,Notes!$A$1:$B$10,2,0))</f>
        <v/>
      </c>
      <c r="AP29" s="22" t="str">
        <f>IF(ISNA(VLOOKUP($AF$2:$AF$104,Notes!$A$1:$B$10,2,0)),"",VLOOKUP($AF$2:$AF$104,Notes!$A$1:$B$10,2,0))</f>
        <v/>
      </c>
      <c r="AQ29" s="22" t="str">
        <f>IF(ISNA(VLOOKUP($AH$2:$AH$104,Notes!$A$1:$B$10,2,0)),"",VLOOKUP($AH$2:$AH$104,Notes!$A$1:$B$10,2,0))</f>
        <v/>
      </c>
      <c r="AR29" s="22" t="str">
        <f>IF(ISNA(VLOOKUP($AJ$2:$AJ$104,Notes!$C$1:$D$10,2,0)),"",VLOOKUP($AJ$2:$AJ$104,Notes!$C$1:$D$10,2,0))</f>
        <v/>
      </c>
      <c r="AS29" s="22" t="str">
        <f>IF(ISNA(VLOOKUP($AL$2:$AL$104,Notes!$E$1:$F$10,2,0)),"",VLOOKUP($AL$2:$AL$104,Notes!$E$1:$F$10,2,0))</f>
        <v/>
      </c>
      <c r="AT29" s="38">
        <f t="shared" si="5"/>
        <v>0</v>
      </c>
      <c r="AU29" s="34"/>
      <c r="AV29" s="32"/>
      <c r="AW29" s="32"/>
      <c r="AX29" s="32"/>
      <c r="AY29" s="32"/>
      <c r="AZ29" s="32"/>
      <c r="BA29" s="32"/>
      <c r="BB29" s="32"/>
      <c r="BC29" s="32"/>
      <c r="BD29" s="32"/>
      <c r="BE29" s="22">
        <f t="shared" si="6"/>
        <v>0</v>
      </c>
      <c r="BF29" s="33">
        <f t="shared" si="7"/>
        <v>0</v>
      </c>
      <c r="BG29" s="37" t="str">
        <f>IF(ISNA(VLOOKUP($AV$2:$AV$104,Notes!$A$1:$B$10,2,0)),"",VLOOKUP($AV$2:$AV$104,Notes!$A$1:$B$10,2,0))</f>
        <v/>
      </c>
      <c r="BH29" s="22" t="str">
        <f>IF(ISNA(VLOOKUP($AX$2:$AX$104,Notes!$A$1:$B$10,2,0)),"",VLOOKUP($AX$2:$AX$104,Notes!$A$1:$B$10,2,0))</f>
        <v/>
      </c>
      <c r="BI29" s="22" t="str">
        <f>IF(ISNA(VLOOKUP($AZ$2:$AZ$104,Notes!$A$1:$B$10,2,0)),"",VLOOKUP($AZ$2:$AZ$104,Notes!$A$1:$B$10,2,0))</f>
        <v/>
      </c>
      <c r="BJ29" s="22" t="str">
        <f>IF(ISNA(VLOOKUP($BB$2:$BB$104,Notes!$C$1:$D$10,2,0)),"",VLOOKUP($BB$2:$BB$104,Notes!$C$1:$D$10,2,0))</f>
        <v/>
      </c>
      <c r="BK29" s="22" t="str">
        <f>IF(ISNA(VLOOKUP($BD$2:$BD$104,Notes!$E$1:$F$10,2,0)),"",VLOOKUP($BD$2:$BD$104,Notes!$E$1:$F$10,2,0))</f>
        <v/>
      </c>
      <c r="BL29" s="38">
        <f t="shared" si="8"/>
        <v>0</v>
      </c>
      <c r="BM29" s="34"/>
      <c r="BN29" s="32"/>
      <c r="BO29" s="32"/>
      <c r="BP29" s="32"/>
      <c r="BQ29" s="32"/>
      <c r="BR29" s="32"/>
      <c r="BS29" s="32"/>
      <c r="BT29" s="32"/>
      <c r="BU29" s="32"/>
      <c r="BV29" s="32"/>
      <c r="BW29" s="22">
        <f t="shared" si="9"/>
        <v>0</v>
      </c>
      <c r="BX29" s="33">
        <f t="shared" si="10"/>
        <v>0</v>
      </c>
      <c r="BY29" s="37" t="str">
        <f>IF(ISNA(VLOOKUP($BN$2:$BN$104,Notes!$A$1:$B$10,2,0)),"",VLOOKUP($BN$2:$BN$104,Notes!$A$1:$B$10,2,0))</f>
        <v/>
      </c>
      <c r="BZ29" s="22" t="str">
        <f>IF(ISNA(VLOOKUP($BP$2:$BP$104,Notes!$A$1:$B$10,2,0)),"",VLOOKUP($BP$2:$BP$104,Notes!$A$1:$B$10,2,0))</f>
        <v/>
      </c>
      <c r="CA29" s="22" t="str">
        <f>IF(ISNA(VLOOKUP($BR$2:$BR$104,Notes!$A$1:$B$10,2,0)),"",VLOOKUP($BR$2:$BR$104,Notes!$A$1:$B$10,2,0))</f>
        <v/>
      </c>
      <c r="CB29" s="22" t="str">
        <f>IF(ISNA(VLOOKUP($BT$2:$BT$104,Notes!$C$1:$D$10,2,0)),"",VLOOKUP($BT$2:$BT$104,Notes!$C$1:$D$10,2,0))</f>
        <v/>
      </c>
      <c r="CC29" s="22" t="str">
        <f>IF(ISNA(VLOOKUP($BV$2:$BV$104,Notes!$E$1:$F$10,2,0)),"",VLOOKUP($BV$2:$BV$104,Notes!$E$1:$F$10,2,0))</f>
        <v/>
      </c>
      <c r="CD29" s="38">
        <f t="shared" si="11"/>
        <v>0</v>
      </c>
      <c r="CE29" s="57">
        <f t="shared" si="20"/>
        <v>0</v>
      </c>
      <c r="CF29" s="22">
        <f t="shared" si="21"/>
        <v>0</v>
      </c>
      <c r="CG29" s="22">
        <f t="shared" si="22"/>
        <v>0</v>
      </c>
      <c r="CH29" s="22">
        <f t="shared" si="23"/>
        <v>0</v>
      </c>
    </row>
    <row r="30" spans="1:86">
      <c r="A30" s="35">
        <v>248</v>
      </c>
      <c r="B30" s="36" t="s">
        <v>58</v>
      </c>
      <c r="C30" s="35">
        <f t="shared" si="12"/>
        <v>395</v>
      </c>
      <c r="D30" s="22">
        <f t="shared" si="13"/>
        <v>40</v>
      </c>
      <c r="E30" s="22">
        <f t="shared" si="14"/>
        <v>2</v>
      </c>
      <c r="F30" s="22">
        <f t="shared" si="15"/>
        <v>20</v>
      </c>
      <c r="G30" s="22" t="str">
        <f t="shared" si="16"/>
        <v>CBDG</v>
      </c>
      <c r="H30" s="22">
        <f t="shared" si="17"/>
        <v>0</v>
      </c>
      <c r="I30" s="33">
        <f t="shared" si="18"/>
        <v>0</v>
      </c>
      <c r="J30" s="36">
        <f t="shared" si="19"/>
        <v>0</v>
      </c>
      <c r="K30" s="40"/>
      <c r="L30" s="32"/>
      <c r="M30" s="32"/>
      <c r="N30" s="32"/>
      <c r="O30" s="32"/>
      <c r="P30" s="32"/>
      <c r="Q30" s="32"/>
      <c r="R30" s="32"/>
      <c r="S30" s="32"/>
      <c r="T30" s="32"/>
      <c r="U30" s="36">
        <f t="shared" si="0"/>
        <v>0</v>
      </c>
      <c r="V30" s="80">
        <f t="shared" si="1"/>
        <v>0</v>
      </c>
      <c r="W30" s="37" t="str">
        <f>IF(ISNA(VLOOKUP($L$2:$L$104,Notes!$A$1:$B$10,2,0)),"",VLOOKUP($L$2:$L$104,Notes!$A$1:$B$10,2,0))</f>
        <v/>
      </c>
      <c r="X30" s="22" t="str">
        <f>IF(ISNA(VLOOKUP($N$2:$N$104,Notes!$A$1:$B$10,2,0)),"",VLOOKUP($N$2:$N$104,Notes!$A$1:$B$10,2,0))</f>
        <v/>
      </c>
      <c r="Y30" s="22" t="str">
        <f>IF(ISNA(VLOOKUP($P$2:$P$104,Notes!$A$1:$B$10,2,0)),"",VLOOKUP($P$2:$P$104,Notes!$A$1:$B$10,2,0))</f>
        <v/>
      </c>
      <c r="Z30" s="22" t="str">
        <f>IF(ISNA(VLOOKUP($R$2:$R$104,Notes!$C$1:$D$10,2,0)),"",VLOOKUP($R$2:$R$104,Notes!$C$1:$D$10,2,0))</f>
        <v/>
      </c>
      <c r="AA30" s="22" t="str">
        <f>IF(ISNA(VLOOKUP($T$2:$T$104,Notes!$E$1:$F$10,2,0)),"",VLOOKUP($T$2:$T$104,Notes!$E$1:$F$10,2,0))</f>
        <v/>
      </c>
      <c r="AB30" s="38">
        <f t="shared" si="2"/>
        <v>0</v>
      </c>
      <c r="AC30" s="34">
        <v>9</v>
      </c>
      <c r="AD30" s="32">
        <v>7</v>
      </c>
      <c r="AE30" s="32">
        <v>75</v>
      </c>
      <c r="AF30" s="32">
        <v>4</v>
      </c>
      <c r="AG30" s="32">
        <v>74</v>
      </c>
      <c r="AH30" s="32">
        <v>7</v>
      </c>
      <c r="AI30" s="32"/>
      <c r="AJ30" s="32"/>
      <c r="AK30" s="32"/>
      <c r="AL30" s="32"/>
      <c r="AM30" s="22">
        <f t="shared" si="3"/>
        <v>158</v>
      </c>
      <c r="AN30" s="33">
        <f t="shared" si="4"/>
        <v>1</v>
      </c>
      <c r="AO30" s="37">
        <f>IF(ISNA(VLOOKUP($AD$2:$AD$104,Notes!$A$1:$B$10,2,0)),"",VLOOKUP($AD$2:$AD$104,Notes!$A$1:$B$10,2,0))</f>
        <v>4</v>
      </c>
      <c r="AP30" s="22">
        <f>IF(ISNA(VLOOKUP($AF$2:$AF$104,Notes!$A$1:$B$10,2,0)),"",VLOOKUP($AF$2:$AF$104,Notes!$A$1:$B$10,2,0))</f>
        <v>7</v>
      </c>
      <c r="AQ30" s="22">
        <f>IF(ISNA(VLOOKUP($AH$2:$AH$104,Notes!$A$1:$B$10,2,0)),"",VLOOKUP($AH$2:$AH$104,Notes!$A$1:$B$10,2,0))</f>
        <v>4</v>
      </c>
      <c r="AR30" s="22" t="str">
        <f>IF(ISNA(VLOOKUP($AJ$2:$AJ$104,Notes!$C$1:$D$10,2,0)),"",VLOOKUP($AJ$2:$AJ$104,Notes!$C$1:$D$10,2,0))</f>
        <v/>
      </c>
      <c r="AS30" s="22" t="str">
        <f>IF(ISNA(VLOOKUP($AL$2:$AL$104,Notes!$E$1:$F$10,2,0)),"",VLOOKUP($AL$2:$AL$104,Notes!$E$1:$F$10,2,0))</f>
        <v/>
      </c>
      <c r="AT30" s="38">
        <f t="shared" si="5"/>
        <v>15</v>
      </c>
      <c r="AU30" s="34"/>
      <c r="AV30" s="32"/>
      <c r="AW30" s="32"/>
      <c r="AX30" s="32"/>
      <c r="AY30" s="32"/>
      <c r="AZ30" s="32"/>
      <c r="BA30" s="32"/>
      <c r="BB30" s="32"/>
      <c r="BC30" s="32"/>
      <c r="BD30" s="32"/>
      <c r="BE30" s="22">
        <f t="shared" si="6"/>
        <v>0</v>
      </c>
      <c r="BF30" s="33">
        <f t="shared" si="7"/>
        <v>0</v>
      </c>
      <c r="BG30" s="37" t="str">
        <f>IF(ISNA(VLOOKUP($AV$2:$AV$104,Notes!$A$1:$B$10,2,0)),"",VLOOKUP($AV$2:$AV$104,Notes!$A$1:$B$10,2,0))</f>
        <v/>
      </c>
      <c r="BH30" s="22" t="str">
        <f>IF(ISNA(VLOOKUP($AX$2:$AX$104,Notes!$A$1:$B$10,2,0)),"",VLOOKUP($AX$2:$AX$104,Notes!$A$1:$B$10,2,0))</f>
        <v/>
      </c>
      <c r="BI30" s="22" t="str">
        <f>IF(ISNA(VLOOKUP($AZ$2:$AZ$104,Notes!$A$1:$B$10,2,0)),"",VLOOKUP($AZ$2:$AZ$104,Notes!$A$1:$B$10,2,0))</f>
        <v/>
      </c>
      <c r="BJ30" s="22" t="str">
        <f>IF(ISNA(VLOOKUP($BB$2:$BB$104,Notes!$C$1:$D$10,2,0)),"",VLOOKUP($BB$2:$BB$104,Notes!$C$1:$D$10,2,0))</f>
        <v/>
      </c>
      <c r="BK30" s="22" t="str">
        <f>IF(ISNA(VLOOKUP($BD$2:$BD$104,Notes!$E$1:$F$10,2,0)),"",VLOOKUP($BD$2:$BD$104,Notes!$E$1:$F$10,2,0))</f>
        <v/>
      </c>
      <c r="BL30" s="38">
        <f t="shared" si="8"/>
        <v>0</v>
      </c>
      <c r="BM30" s="34">
        <v>76</v>
      </c>
      <c r="BN30" s="32">
        <v>2</v>
      </c>
      <c r="BO30" s="32">
        <v>53</v>
      </c>
      <c r="BP30" s="32">
        <v>7</v>
      </c>
      <c r="BQ30" s="32">
        <v>81</v>
      </c>
      <c r="BR30" s="32">
        <v>4</v>
      </c>
      <c r="BS30" s="32">
        <v>27</v>
      </c>
      <c r="BT30" s="32">
        <v>8</v>
      </c>
      <c r="BU30" s="32"/>
      <c r="BV30" s="32"/>
      <c r="BW30" s="22">
        <f t="shared" si="9"/>
        <v>237</v>
      </c>
      <c r="BX30" s="33">
        <f t="shared" si="10"/>
        <v>1</v>
      </c>
      <c r="BY30" s="37">
        <f>IF(ISNA(VLOOKUP($BN$2:$BN$104,Notes!$A$1:$B$10,2,0)),"",VLOOKUP($BN$2:$BN$104,Notes!$A$1:$B$10,2,0))</f>
        <v>9</v>
      </c>
      <c r="BZ30" s="22">
        <f>IF(ISNA(VLOOKUP($BP$2:$BP$104,Notes!$A$1:$B$10,2,0)),"",VLOOKUP($BP$2:$BP$104,Notes!$A$1:$B$10,2,0))</f>
        <v>4</v>
      </c>
      <c r="CA30" s="22">
        <f>IF(ISNA(VLOOKUP($BR$2:$BR$104,Notes!$A$1:$B$10,2,0)),"",VLOOKUP($BR$2:$BR$104,Notes!$A$1:$B$10,2,0))</f>
        <v>7</v>
      </c>
      <c r="CB30" s="22">
        <f>IF(ISNA(VLOOKUP($BT$2:$BT$104,Notes!$C$1:$D$10,2,0)),"",VLOOKUP($BT$2:$BT$104,Notes!$C$1:$D$10,2,0))</f>
        <v>5</v>
      </c>
      <c r="CC30" s="22" t="str">
        <f>IF(ISNA(VLOOKUP($BV$2:$BV$104,Notes!$E$1:$F$10,2,0)),"",VLOOKUP($BV$2:$BV$104,Notes!$E$1:$F$10,2,0))</f>
        <v/>
      </c>
      <c r="CD30" s="38">
        <f t="shared" si="11"/>
        <v>25</v>
      </c>
      <c r="CE30" s="57">
        <f t="shared" si="20"/>
        <v>0</v>
      </c>
      <c r="CF30" s="22">
        <f t="shared" si="21"/>
        <v>15</v>
      </c>
      <c r="CG30" s="22">
        <f t="shared" si="22"/>
        <v>0</v>
      </c>
      <c r="CH30" s="22">
        <f t="shared" si="23"/>
        <v>25</v>
      </c>
    </row>
    <row r="31" spans="1:86">
      <c r="A31" s="35">
        <v>259</v>
      </c>
      <c r="B31" s="36" t="s">
        <v>42</v>
      </c>
      <c r="C31" s="35">
        <f t="shared" si="12"/>
        <v>885</v>
      </c>
      <c r="D31" s="22">
        <f t="shared" si="13"/>
        <v>104</v>
      </c>
      <c r="E31" s="22">
        <f t="shared" si="14"/>
        <v>4</v>
      </c>
      <c r="F31" s="22">
        <f t="shared" si="15"/>
        <v>26</v>
      </c>
      <c r="G31" s="22">
        <f t="shared" si="16"/>
        <v>99</v>
      </c>
      <c r="H31" s="22">
        <f t="shared" si="17"/>
        <v>0</v>
      </c>
      <c r="I31" s="33">
        <f t="shared" si="18"/>
        <v>0</v>
      </c>
      <c r="J31" s="36">
        <f t="shared" si="19"/>
        <v>2</v>
      </c>
      <c r="K31" s="40">
        <v>89</v>
      </c>
      <c r="L31" s="32">
        <v>1</v>
      </c>
      <c r="M31" s="32">
        <v>91</v>
      </c>
      <c r="N31" s="32">
        <v>2</v>
      </c>
      <c r="O31" s="32">
        <v>90</v>
      </c>
      <c r="P31" s="32">
        <v>2</v>
      </c>
      <c r="Q31" s="32"/>
      <c r="R31" s="32"/>
      <c r="S31" s="32"/>
      <c r="T31" s="32"/>
      <c r="U31" s="36">
        <f t="shared" si="0"/>
        <v>270</v>
      </c>
      <c r="V31" s="80">
        <f t="shared" si="1"/>
        <v>1</v>
      </c>
      <c r="W31" s="37">
        <f>IF(ISNA(VLOOKUP($L$2:$L$104,Notes!$A$1:$B$10,2,0)),"",VLOOKUP($L$2:$L$104,Notes!$A$1:$B$10,2,0))</f>
        <v>10</v>
      </c>
      <c r="X31" s="22">
        <f>IF(ISNA(VLOOKUP($N$2:$N$104,Notes!$A$1:$B$10,2,0)),"",VLOOKUP($N$2:$N$104,Notes!$A$1:$B$10,2,0))</f>
        <v>9</v>
      </c>
      <c r="Y31" s="22">
        <f>IF(ISNA(VLOOKUP($P$2:$P$104,Notes!$A$1:$B$10,2,0)),"",VLOOKUP($P$2:$P$104,Notes!$A$1:$B$10,2,0))</f>
        <v>9</v>
      </c>
      <c r="Z31" s="22" t="str">
        <f>IF(ISNA(VLOOKUP($R$2:$R$104,Notes!$C$1:$D$10,2,0)),"",VLOOKUP($R$2:$R$104,Notes!$C$1:$D$10,2,0))</f>
        <v/>
      </c>
      <c r="AA31" s="22" t="str">
        <f>IF(ISNA(VLOOKUP($T$2:$T$104,Notes!$E$1:$F$10,2,0)),"",VLOOKUP($T$2:$T$104,Notes!$E$1:$F$10,2,0))</f>
        <v/>
      </c>
      <c r="AB31" s="38">
        <f t="shared" si="2"/>
        <v>28</v>
      </c>
      <c r="AC31" s="34">
        <v>10</v>
      </c>
      <c r="AD31" s="32">
        <v>6</v>
      </c>
      <c r="AE31" s="32"/>
      <c r="AF31" s="32"/>
      <c r="AG31" s="32"/>
      <c r="AH31" s="32"/>
      <c r="AI31" s="32"/>
      <c r="AJ31" s="32"/>
      <c r="AK31" s="32"/>
      <c r="AL31" s="32"/>
      <c r="AM31" s="22">
        <f t="shared" si="3"/>
        <v>10</v>
      </c>
      <c r="AN31" s="33">
        <f t="shared" si="4"/>
        <v>1</v>
      </c>
      <c r="AO31" s="37">
        <f>IF(ISNA(VLOOKUP($AD$2:$AD$104,Notes!$A$1:$B$10,2,0)),"",VLOOKUP($AD$2:$AD$104,Notes!$A$1:$B$10,2,0))</f>
        <v>5</v>
      </c>
      <c r="AP31" s="22" t="str">
        <f>IF(ISNA(VLOOKUP($AF$2:$AF$104,Notes!$A$1:$B$10,2,0)),"",VLOOKUP($AF$2:$AF$104,Notes!$A$1:$B$10,2,0))</f>
        <v/>
      </c>
      <c r="AQ31" s="22" t="str">
        <f>IF(ISNA(VLOOKUP($AH$2:$AH$104,Notes!$A$1:$B$10,2,0)),"",VLOOKUP($AH$2:$AH$104,Notes!$A$1:$B$10,2,0))</f>
        <v/>
      </c>
      <c r="AR31" s="22" t="str">
        <f>IF(ISNA(VLOOKUP($AJ$2:$AJ$104,Notes!$C$1:$D$10,2,0)),"",VLOOKUP($AJ$2:$AJ$104,Notes!$C$1:$D$10,2,0))</f>
        <v/>
      </c>
      <c r="AS31" s="22" t="str">
        <f>IF(ISNA(VLOOKUP($AL$2:$AL$104,Notes!$E$1:$F$10,2,0)),"",VLOOKUP($AL$2:$AL$104,Notes!$E$1:$F$10,2,0))</f>
        <v/>
      </c>
      <c r="AT31" s="38">
        <f t="shared" si="5"/>
        <v>5</v>
      </c>
      <c r="AU31" s="34">
        <v>78</v>
      </c>
      <c r="AV31" s="32">
        <v>1</v>
      </c>
      <c r="AW31" s="32">
        <v>80</v>
      </c>
      <c r="AX31" s="32">
        <v>2</v>
      </c>
      <c r="AY31" s="32">
        <v>71</v>
      </c>
      <c r="AZ31" s="32">
        <v>4</v>
      </c>
      <c r="BA31" s="32"/>
      <c r="BB31" s="32"/>
      <c r="BC31" s="32">
        <v>84</v>
      </c>
      <c r="BD31" s="32">
        <v>4</v>
      </c>
      <c r="BE31" s="22">
        <f t="shared" si="6"/>
        <v>313</v>
      </c>
      <c r="BF31" s="33">
        <f t="shared" si="7"/>
        <v>1</v>
      </c>
      <c r="BG31" s="37">
        <f>IF(ISNA(VLOOKUP($AV$2:$AV$104,Notes!$A$1:$B$10,2,0)),"",VLOOKUP($AV$2:$AV$104,Notes!$A$1:$B$10,2,0))</f>
        <v>10</v>
      </c>
      <c r="BH31" s="22">
        <f>IF(ISNA(VLOOKUP($AX$2:$AX$104,Notes!$A$1:$B$10,2,0)),"",VLOOKUP($AX$2:$AX$104,Notes!$A$1:$B$10,2,0))</f>
        <v>9</v>
      </c>
      <c r="BI31" s="22">
        <f>IF(ISNA(VLOOKUP($AZ$2:$AZ$104,Notes!$A$1:$B$10,2,0)),"",VLOOKUP($AZ$2:$AZ$104,Notes!$A$1:$B$10,2,0))</f>
        <v>7</v>
      </c>
      <c r="BJ31" s="22" t="str">
        <f>IF(ISNA(VLOOKUP($BB$2:$BB$104,Notes!$C$1:$D$10,2,0)),"",VLOOKUP($BB$2:$BB$104,Notes!$C$1:$D$10,2,0))</f>
        <v/>
      </c>
      <c r="BK31" s="22">
        <f>IF(ISNA(VLOOKUP($BD$2:$BD$104,Notes!$E$1:$F$10,2,0)),"",VLOOKUP($BD$2:$BD$104,Notes!$E$1:$F$10,2,0))</f>
        <v>23</v>
      </c>
      <c r="BL31" s="38">
        <f t="shared" si="8"/>
        <v>49</v>
      </c>
      <c r="BM31" s="34">
        <v>64</v>
      </c>
      <c r="BN31" s="32">
        <v>7</v>
      </c>
      <c r="BO31" s="32">
        <v>78</v>
      </c>
      <c r="BP31" s="32">
        <v>5</v>
      </c>
      <c r="BQ31" s="32">
        <v>76</v>
      </c>
      <c r="BR31" s="32">
        <v>6</v>
      </c>
      <c r="BS31" s="32">
        <v>74</v>
      </c>
      <c r="BT31" s="32">
        <v>6</v>
      </c>
      <c r="BU31" s="32"/>
      <c r="BV31" s="32"/>
      <c r="BW31" s="22">
        <f t="shared" si="9"/>
        <v>292</v>
      </c>
      <c r="BX31" s="33">
        <f t="shared" si="10"/>
        <v>1</v>
      </c>
      <c r="BY31" s="37">
        <f>IF(ISNA(VLOOKUP($BN$2:$BN$104,Notes!$A$1:$B$10,2,0)),"",VLOOKUP($BN$2:$BN$104,Notes!$A$1:$B$10,2,0))</f>
        <v>4</v>
      </c>
      <c r="BZ31" s="22">
        <f>IF(ISNA(VLOOKUP($BP$2:$BP$104,Notes!$A$1:$B$10,2,0)),"",VLOOKUP($BP$2:$BP$104,Notes!$A$1:$B$10,2,0))</f>
        <v>6</v>
      </c>
      <c r="CA31" s="22">
        <f>IF(ISNA(VLOOKUP($BR$2:$BR$104,Notes!$A$1:$B$10,2,0)),"",VLOOKUP($BR$2:$BR$104,Notes!$A$1:$B$10,2,0))</f>
        <v>5</v>
      </c>
      <c r="CB31" s="22">
        <f>IF(ISNA(VLOOKUP($BT$2:$BT$104,Notes!$C$1:$D$10,2,0)),"",VLOOKUP($BT$2:$BT$104,Notes!$C$1:$D$10,2,0))</f>
        <v>7</v>
      </c>
      <c r="CC31" s="22" t="str">
        <f>IF(ISNA(VLOOKUP($BV$2:$BV$104,Notes!$E$1:$F$10,2,0)),"",VLOOKUP($BV$2:$BV$104,Notes!$E$1:$F$10,2,0))</f>
        <v/>
      </c>
      <c r="CD31" s="38">
        <f t="shared" si="11"/>
        <v>22</v>
      </c>
      <c r="CE31" s="57">
        <f t="shared" si="20"/>
        <v>28</v>
      </c>
      <c r="CF31" s="22">
        <f t="shared" si="21"/>
        <v>5</v>
      </c>
      <c r="CG31" s="22">
        <f t="shared" si="22"/>
        <v>49</v>
      </c>
      <c r="CH31" s="22">
        <f t="shared" si="23"/>
        <v>22</v>
      </c>
    </row>
    <row r="32" spans="1:86">
      <c r="A32" s="35">
        <v>260</v>
      </c>
      <c r="B32" s="36" t="s">
        <v>59</v>
      </c>
      <c r="C32" s="35">
        <f t="shared" si="12"/>
        <v>808</v>
      </c>
      <c r="D32" s="22">
        <f t="shared" si="13"/>
        <v>75</v>
      </c>
      <c r="E32" s="22">
        <f t="shared" si="14"/>
        <v>4</v>
      </c>
      <c r="F32" s="22">
        <f t="shared" si="15"/>
        <v>18.75</v>
      </c>
      <c r="G32" s="22">
        <f t="shared" si="16"/>
        <v>61</v>
      </c>
      <c r="H32" s="22">
        <f t="shared" si="17"/>
        <v>0</v>
      </c>
      <c r="I32" s="33">
        <f t="shared" si="18"/>
        <v>0</v>
      </c>
      <c r="J32" s="36">
        <f t="shared" si="19"/>
        <v>0</v>
      </c>
      <c r="K32" s="40">
        <v>75</v>
      </c>
      <c r="L32" s="32">
        <v>4</v>
      </c>
      <c r="M32" s="32">
        <v>79</v>
      </c>
      <c r="N32" s="32">
        <v>6</v>
      </c>
      <c r="O32" s="32">
        <v>68</v>
      </c>
      <c r="P32" s="32">
        <v>5</v>
      </c>
      <c r="Q32" s="32"/>
      <c r="R32" s="32"/>
      <c r="S32" s="32"/>
      <c r="T32" s="32"/>
      <c r="U32" s="36">
        <f t="shared" si="0"/>
        <v>222</v>
      </c>
      <c r="V32" s="80">
        <f t="shared" si="1"/>
        <v>1</v>
      </c>
      <c r="W32" s="37">
        <f>IF(ISNA(VLOOKUP($L$2:$L$104,Notes!$A$1:$B$10,2,0)),"",VLOOKUP($L$2:$L$104,Notes!$A$1:$B$10,2,0))</f>
        <v>7</v>
      </c>
      <c r="X32" s="22">
        <f>IF(ISNA(VLOOKUP($N$2:$N$104,Notes!$A$1:$B$10,2,0)),"",VLOOKUP($N$2:$N$104,Notes!$A$1:$B$10,2,0))</f>
        <v>5</v>
      </c>
      <c r="Y32" s="22">
        <f>IF(ISNA(VLOOKUP($P$2:$P$104,Notes!$A$1:$B$10,2,0)),"",VLOOKUP($P$2:$P$104,Notes!$A$1:$B$10,2,0))</f>
        <v>6</v>
      </c>
      <c r="Z32" s="22" t="str">
        <f>IF(ISNA(VLOOKUP($R$2:$R$104,Notes!$C$1:$D$10,2,0)),"",VLOOKUP($R$2:$R$104,Notes!$C$1:$D$10,2,0))</f>
        <v/>
      </c>
      <c r="AA32" s="22" t="str">
        <f>IF(ISNA(VLOOKUP($T$2:$T$104,Notes!$E$1:$F$10,2,0)),"",VLOOKUP($T$2:$T$104,Notes!$E$1:$F$10,2,0))</f>
        <v/>
      </c>
      <c r="AB32" s="38">
        <f t="shared" si="2"/>
        <v>18</v>
      </c>
      <c r="AC32" s="34">
        <v>78</v>
      </c>
      <c r="AD32" s="32">
        <v>4</v>
      </c>
      <c r="AE32" s="32">
        <v>72</v>
      </c>
      <c r="AF32" s="32">
        <v>4</v>
      </c>
      <c r="AG32" s="32">
        <v>81</v>
      </c>
      <c r="AH32" s="32">
        <v>4</v>
      </c>
      <c r="AI32" s="32"/>
      <c r="AJ32" s="32"/>
      <c r="AK32" s="32"/>
      <c r="AL32" s="32"/>
      <c r="AM32" s="22">
        <f t="shared" si="3"/>
        <v>231</v>
      </c>
      <c r="AN32" s="33">
        <f t="shared" si="4"/>
        <v>1</v>
      </c>
      <c r="AO32" s="37">
        <f>IF(ISNA(VLOOKUP($AD$2:$AD$104,Notes!$A$1:$B$10,2,0)),"",VLOOKUP($AD$2:$AD$104,Notes!$A$1:$B$10,2,0))</f>
        <v>7</v>
      </c>
      <c r="AP32" s="22">
        <f>IF(ISNA(VLOOKUP($AF$2:$AF$104,Notes!$A$1:$B$10,2,0)),"",VLOOKUP($AF$2:$AF$104,Notes!$A$1:$B$10,2,0))</f>
        <v>7</v>
      </c>
      <c r="AQ32" s="22">
        <f>IF(ISNA(VLOOKUP($AH$2:$AH$104,Notes!$A$1:$B$10,2,0)),"",VLOOKUP($AH$2:$AH$104,Notes!$A$1:$B$10,2,0))</f>
        <v>7</v>
      </c>
      <c r="AR32" s="22" t="str">
        <f>IF(ISNA(VLOOKUP($AJ$2:$AJ$104,Notes!$C$1:$D$10,2,0)),"",VLOOKUP($AJ$2:$AJ$104,Notes!$C$1:$D$10,2,0))</f>
        <v/>
      </c>
      <c r="AS32" s="22" t="str">
        <f>IF(ISNA(VLOOKUP($AL$2:$AL$104,Notes!$E$1:$F$10,2,0)),"",VLOOKUP($AL$2:$AL$104,Notes!$E$1:$F$10,2,0))</f>
        <v/>
      </c>
      <c r="AT32" s="38">
        <f t="shared" si="5"/>
        <v>21</v>
      </c>
      <c r="AU32" s="34">
        <v>51</v>
      </c>
      <c r="AV32" s="32">
        <v>6</v>
      </c>
      <c r="AW32" s="32">
        <v>12</v>
      </c>
      <c r="AX32" s="32">
        <v>7</v>
      </c>
      <c r="AY32" s="32">
        <v>53</v>
      </c>
      <c r="AZ32" s="32">
        <v>6</v>
      </c>
      <c r="BA32" s="32"/>
      <c r="BB32" s="32"/>
      <c r="BC32" s="32"/>
      <c r="BD32" s="32"/>
      <c r="BE32" s="22">
        <f t="shared" si="6"/>
        <v>116</v>
      </c>
      <c r="BF32" s="33">
        <f t="shared" si="7"/>
        <v>1</v>
      </c>
      <c r="BG32" s="37">
        <f>IF(ISNA(VLOOKUP($AV$2:$AV$104,Notes!$A$1:$B$10,2,0)),"",VLOOKUP($AV$2:$AV$104,Notes!$A$1:$B$10,2,0))</f>
        <v>5</v>
      </c>
      <c r="BH32" s="22">
        <f>IF(ISNA(VLOOKUP($AX$2:$AX$104,Notes!$A$1:$B$10,2,0)),"",VLOOKUP($AX$2:$AX$104,Notes!$A$1:$B$10,2,0))</f>
        <v>4</v>
      </c>
      <c r="BI32" s="22">
        <f>IF(ISNA(VLOOKUP($AZ$2:$AZ$104,Notes!$A$1:$B$10,2,0)),"",VLOOKUP($AZ$2:$AZ$104,Notes!$A$1:$B$10,2,0))</f>
        <v>5</v>
      </c>
      <c r="BJ32" s="22" t="str">
        <f>IF(ISNA(VLOOKUP($BB$2:$BB$104,Notes!$C$1:$D$10,2,0)),"",VLOOKUP($BB$2:$BB$104,Notes!$C$1:$D$10,2,0))</f>
        <v/>
      </c>
      <c r="BK32" s="22" t="str">
        <f>IF(ISNA(VLOOKUP($BD$2:$BD$104,Notes!$E$1:$F$10,2,0)),"",VLOOKUP($BD$2:$BD$104,Notes!$E$1:$F$10,2,0))</f>
        <v/>
      </c>
      <c r="BL32" s="38">
        <f t="shared" si="8"/>
        <v>14</v>
      </c>
      <c r="BM32" s="34">
        <v>68</v>
      </c>
      <c r="BN32" s="32">
        <v>6</v>
      </c>
      <c r="BO32" s="32">
        <v>84</v>
      </c>
      <c r="BP32" s="32">
        <v>2</v>
      </c>
      <c r="BQ32" s="32">
        <v>87</v>
      </c>
      <c r="BR32" s="32">
        <v>3</v>
      </c>
      <c r="BS32" s="32"/>
      <c r="BT32" s="32"/>
      <c r="BU32" s="32"/>
      <c r="BV32" s="32"/>
      <c r="BW32" s="22">
        <f t="shared" si="9"/>
        <v>239</v>
      </c>
      <c r="BX32" s="33">
        <f t="shared" si="10"/>
        <v>1</v>
      </c>
      <c r="BY32" s="37">
        <f>IF(ISNA(VLOOKUP($BN$2:$BN$104,Notes!$A$1:$B$10,2,0)),"",VLOOKUP($BN$2:$BN$104,Notes!$A$1:$B$10,2,0))</f>
        <v>5</v>
      </c>
      <c r="BZ32" s="22">
        <f>IF(ISNA(VLOOKUP($BP$2:$BP$104,Notes!$A$1:$B$10,2,0)),"",VLOOKUP($BP$2:$BP$104,Notes!$A$1:$B$10,2,0))</f>
        <v>9</v>
      </c>
      <c r="CA32" s="22">
        <f>IF(ISNA(VLOOKUP($BR$2:$BR$104,Notes!$A$1:$B$10,2,0)),"",VLOOKUP($BR$2:$BR$104,Notes!$A$1:$B$10,2,0))</f>
        <v>8</v>
      </c>
      <c r="CB32" s="22" t="str">
        <f>IF(ISNA(VLOOKUP($BT$2:$BT$104,Notes!$C$1:$D$10,2,0)),"",VLOOKUP($BT$2:$BT$104,Notes!$C$1:$D$10,2,0))</f>
        <v/>
      </c>
      <c r="CC32" s="22" t="str">
        <f>IF(ISNA(VLOOKUP($BV$2:$BV$104,Notes!$E$1:$F$10,2,0)),"",VLOOKUP($BV$2:$BV$104,Notes!$E$1:$F$10,2,0))</f>
        <v/>
      </c>
      <c r="CD32" s="38">
        <f t="shared" si="11"/>
        <v>22</v>
      </c>
      <c r="CE32" s="57">
        <f t="shared" si="20"/>
        <v>18</v>
      </c>
      <c r="CF32" s="22">
        <f t="shared" si="21"/>
        <v>21</v>
      </c>
      <c r="CG32" s="22">
        <f t="shared" si="22"/>
        <v>14</v>
      </c>
      <c r="CH32" s="22">
        <f t="shared" si="23"/>
        <v>22</v>
      </c>
    </row>
    <row r="33" spans="1:86">
      <c r="A33" s="35">
        <v>291</v>
      </c>
      <c r="B33" s="36" t="s">
        <v>85</v>
      </c>
      <c r="C33" s="35">
        <f t="shared" si="12"/>
        <v>0</v>
      </c>
      <c r="D33" s="22">
        <f t="shared" si="13"/>
        <v>0</v>
      </c>
      <c r="E33" s="22">
        <f t="shared" si="14"/>
        <v>0</v>
      </c>
      <c r="F33" s="22">
        <f t="shared" si="15"/>
        <v>0</v>
      </c>
      <c r="G33" s="22">
        <f t="shared" si="16"/>
        <v>0</v>
      </c>
      <c r="H33" s="22">
        <f t="shared" si="17"/>
        <v>0</v>
      </c>
      <c r="I33" s="33">
        <f t="shared" si="18"/>
        <v>0</v>
      </c>
      <c r="J33" s="36">
        <f t="shared" si="19"/>
        <v>0</v>
      </c>
      <c r="K33" s="40"/>
      <c r="L33" s="32"/>
      <c r="M33" s="32"/>
      <c r="N33" s="32"/>
      <c r="O33" s="32"/>
      <c r="P33" s="32"/>
      <c r="Q33" s="32"/>
      <c r="R33" s="32"/>
      <c r="S33" s="32"/>
      <c r="T33" s="32"/>
      <c r="U33" s="36">
        <f t="shared" si="0"/>
        <v>0</v>
      </c>
      <c r="V33" s="80">
        <f t="shared" si="1"/>
        <v>0</v>
      </c>
      <c r="W33" s="37" t="str">
        <f>IF(ISNA(VLOOKUP($L$2:$L$104,Notes!$A$1:$B$10,2,0)),"",VLOOKUP($L$2:$L$104,Notes!$A$1:$B$10,2,0))</f>
        <v/>
      </c>
      <c r="X33" s="22" t="str">
        <f>IF(ISNA(VLOOKUP($N$2:$N$104,Notes!$A$1:$B$10,2,0)),"",VLOOKUP($N$2:$N$104,Notes!$A$1:$B$10,2,0))</f>
        <v/>
      </c>
      <c r="Y33" s="22" t="str">
        <f>IF(ISNA(VLOOKUP($P$2:$P$104,Notes!$A$1:$B$10,2,0)),"",VLOOKUP($P$2:$P$104,Notes!$A$1:$B$10,2,0))</f>
        <v/>
      </c>
      <c r="Z33" s="22" t="str">
        <f>IF(ISNA(VLOOKUP($R$2:$R$104,Notes!$C$1:$D$10,2,0)),"",VLOOKUP($R$2:$R$104,Notes!$C$1:$D$10,2,0))</f>
        <v/>
      </c>
      <c r="AA33" s="22" t="str">
        <f>IF(ISNA(VLOOKUP($T$2:$T$104,Notes!$E$1:$F$10,2,0)),"",VLOOKUP($T$2:$T$104,Notes!$E$1:$F$10,2,0))</f>
        <v/>
      </c>
      <c r="AB33" s="38">
        <f t="shared" si="2"/>
        <v>0</v>
      </c>
      <c r="AC33" s="34"/>
      <c r="AD33" s="32"/>
      <c r="AE33" s="32"/>
      <c r="AF33" s="32"/>
      <c r="AG33" s="32"/>
      <c r="AH33" s="32"/>
      <c r="AI33" s="32"/>
      <c r="AJ33" s="32"/>
      <c r="AK33" s="32"/>
      <c r="AL33" s="32"/>
      <c r="AM33" s="22">
        <f t="shared" si="3"/>
        <v>0</v>
      </c>
      <c r="AN33" s="33">
        <f t="shared" si="4"/>
        <v>0</v>
      </c>
      <c r="AO33" s="37" t="str">
        <f>IF(ISNA(VLOOKUP($AD$2:$AD$104,Notes!$A$1:$B$10,2,0)),"",VLOOKUP($AD$2:$AD$104,Notes!$A$1:$B$10,2,0))</f>
        <v/>
      </c>
      <c r="AP33" s="22" t="str">
        <f>IF(ISNA(VLOOKUP($AF$2:$AF$104,Notes!$A$1:$B$10,2,0)),"",VLOOKUP($AF$2:$AF$104,Notes!$A$1:$B$10,2,0))</f>
        <v/>
      </c>
      <c r="AQ33" s="22" t="str">
        <f>IF(ISNA(VLOOKUP($AH$2:$AH$104,Notes!$A$1:$B$10,2,0)),"",VLOOKUP($AH$2:$AH$104,Notes!$A$1:$B$10,2,0))</f>
        <v/>
      </c>
      <c r="AR33" s="22" t="str">
        <f>IF(ISNA(VLOOKUP($AJ$2:$AJ$104,Notes!$C$1:$D$10,2,0)),"",VLOOKUP($AJ$2:$AJ$104,Notes!$C$1:$D$10,2,0))</f>
        <v/>
      </c>
      <c r="AS33" s="22" t="str">
        <f>IF(ISNA(VLOOKUP($AL$2:$AL$104,Notes!$E$1:$F$10,2,0)),"",VLOOKUP($AL$2:$AL$104,Notes!$E$1:$F$10,2,0))</f>
        <v/>
      </c>
      <c r="AT33" s="38">
        <f t="shared" si="5"/>
        <v>0</v>
      </c>
      <c r="AU33" s="34"/>
      <c r="AV33" s="32"/>
      <c r="AW33" s="32"/>
      <c r="AX33" s="32"/>
      <c r="AY33" s="32"/>
      <c r="AZ33" s="32"/>
      <c r="BA33" s="32"/>
      <c r="BB33" s="32"/>
      <c r="BC33" s="32"/>
      <c r="BD33" s="32"/>
      <c r="BE33" s="22">
        <f t="shared" si="6"/>
        <v>0</v>
      </c>
      <c r="BF33" s="33">
        <f t="shared" si="7"/>
        <v>0</v>
      </c>
      <c r="BG33" s="37" t="str">
        <f>IF(ISNA(VLOOKUP($AV$2:$AV$104,Notes!$A$1:$B$10,2,0)),"",VLOOKUP($AV$2:$AV$104,Notes!$A$1:$B$10,2,0))</f>
        <v/>
      </c>
      <c r="BH33" s="22" t="str">
        <f>IF(ISNA(VLOOKUP($AX$2:$AX$104,Notes!$A$1:$B$10,2,0)),"",VLOOKUP($AX$2:$AX$104,Notes!$A$1:$B$10,2,0))</f>
        <v/>
      </c>
      <c r="BI33" s="22" t="str">
        <f>IF(ISNA(VLOOKUP($AZ$2:$AZ$104,Notes!$A$1:$B$10,2,0)),"",VLOOKUP($AZ$2:$AZ$104,Notes!$A$1:$B$10,2,0))</f>
        <v/>
      </c>
      <c r="BJ33" s="22" t="str">
        <f>IF(ISNA(VLOOKUP($BB$2:$BB$104,Notes!$C$1:$D$10,2,0)),"",VLOOKUP($BB$2:$BB$104,Notes!$C$1:$D$10,2,0))</f>
        <v/>
      </c>
      <c r="BK33" s="22" t="str">
        <f>IF(ISNA(VLOOKUP($BD$2:$BD$104,Notes!$E$1:$F$10,2,0)),"",VLOOKUP($BD$2:$BD$104,Notes!$E$1:$F$10,2,0))</f>
        <v/>
      </c>
      <c r="BL33" s="38">
        <f t="shared" si="8"/>
        <v>0</v>
      </c>
      <c r="BM33" s="34"/>
      <c r="BN33" s="32"/>
      <c r="BO33" s="32"/>
      <c r="BP33" s="32"/>
      <c r="BQ33" s="32"/>
      <c r="BR33" s="32"/>
      <c r="BS33" s="32"/>
      <c r="BT33" s="32"/>
      <c r="BU33" s="32"/>
      <c r="BV33" s="32"/>
      <c r="BW33" s="22">
        <f t="shared" si="9"/>
        <v>0</v>
      </c>
      <c r="BX33" s="33">
        <f t="shared" si="10"/>
        <v>0</v>
      </c>
      <c r="BY33" s="37" t="str">
        <f>IF(ISNA(VLOOKUP($BN$2:$BN$104,Notes!$A$1:$B$10,2,0)),"",VLOOKUP($BN$2:$BN$104,Notes!$A$1:$B$10,2,0))</f>
        <v/>
      </c>
      <c r="BZ33" s="22" t="str">
        <f>IF(ISNA(VLOOKUP($BP$2:$BP$104,Notes!$A$1:$B$10,2,0)),"",VLOOKUP($BP$2:$BP$104,Notes!$A$1:$B$10,2,0))</f>
        <v/>
      </c>
      <c r="CA33" s="22" t="str">
        <f>IF(ISNA(VLOOKUP($BR$2:$BR$104,Notes!$A$1:$B$10,2,0)),"",VLOOKUP($BR$2:$BR$104,Notes!$A$1:$B$10,2,0))</f>
        <v/>
      </c>
      <c r="CB33" s="22" t="str">
        <f>IF(ISNA(VLOOKUP($BT$2:$BT$104,Notes!$C$1:$D$10,2,0)),"",VLOOKUP($BT$2:$BT$104,Notes!$C$1:$D$10,2,0))</f>
        <v/>
      </c>
      <c r="CC33" s="22" t="str">
        <f>IF(ISNA(VLOOKUP($BV$2:$BV$104,Notes!$E$1:$F$10,2,0)),"",VLOOKUP($BV$2:$BV$104,Notes!$E$1:$F$10,2,0))</f>
        <v/>
      </c>
      <c r="CD33" s="38">
        <f t="shared" si="11"/>
        <v>0</v>
      </c>
      <c r="CE33" s="57">
        <f t="shared" si="20"/>
        <v>0</v>
      </c>
      <c r="CF33" s="22">
        <f t="shared" si="21"/>
        <v>0</v>
      </c>
      <c r="CG33" s="22">
        <f t="shared" si="22"/>
        <v>0</v>
      </c>
      <c r="CH33" s="22">
        <f t="shared" si="23"/>
        <v>0</v>
      </c>
    </row>
    <row r="34" spans="1:86">
      <c r="A34" s="35">
        <v>304</v>
      </c>
      <c r="B34" s="36" t="s">
        <v>51</v>
      </c>
      <c r="C34" s="35">
        <f t="shared" si="12"/>
        <v>0</v>
      </c>
      <c r="D34" s="22">
        <f t="shared" si="13"/>
        <v>0</v>
      </c>
      <c r="E34" s="22">
        <f t="shared" si="14"/>
        <v>0</v>
      </c>
      <c r="F34" s="22">
        <f t="shared" si="15"/>
        <v>0</v>
      </c>
      <c r="G34" s="22">
        <f t="shared" si="16"/>
        <v>0</v>
      </c>
      <c r="H34" s="22">
        <f t="shared" si="17"/>
        <v>0</v>
      </c>
      <c r="I34" s="33">
        <f t="shared" si="18"/>
        <v>0</v>
      </c>
      <c r="J34" s="36">
        <f t="shared" si="19"/>
        <v>0</v>
      </c>
      <c r="K34" s="40"/>
      <c r="L34" s="32"/>
      <c r="M34" s="32"/>
      <c r="N34" s="32"/>
      <c r="O34" s="32"/>
      <c r="P34" s="32"/>
      <c r="Q34" s="32"/>
      <c r="R34" s="32"/>
      <c r="S34" s="32"/>
      <c r="T34" s="32"/>
      <c r="U34" s="36">
        <f t="shared" si="0"/>
        <v>0</v>
      </c>
      <c r="V34" s="80">
        <f t="shared" si="1"/>
        <v>0</v>
      </c>
      <c r="W34" s="37" t="str">
        <f>IF(ISNA(VLOOKUP($L$2:$L$104,Notes!$A$1:$B$10,2,0)),"",VLOOKUP($L$2:$L$104,Notes!$A$1:$B$10,2,0))</f>
        <v/>
      </c>
      <c r="X34" s="22" t="str">
        <f>IF(ISNA(VLOOKUP($N$2:$N$104,Notes!$A$1:$B$10,2,0)),"",VLOOKUP($N$2:$N$104,Notes!$A$1:$B$10,2,0))</f>
        <v/>
      </c>
      <c r="Y34" s="22" t="str">
        <f>IF(ISNA(VLOOKUP($P$2:$P$104,Notes!$A$1:$B$10,2,0)),"",VLOOKUP($P$2:$P$104,Notes!$A$1:$B$10,2,0))</f>
        <v/>
      </c>
      <c r="Z34" s="22" t="str">
        <f>IF(ISNA(VLOOKUP($R$2:$R$104,Notes!$C$1:$D$10,2,0)),"",VLOOKUP($R$2:$R$104,Notes!$C$1:$D$10,2,0))</f>
        <v/>
      </c>
      <c r="AA34" s="22" t="str">
        <f>IF(ISNA(VLOOKUP($T$2:$T$104,Notes!$E$1:$F$10,2,0)),"",VLOOKUP($T$2:$T$104,Notes!$E$1:$F$10,2,0))</f>
        <v/>
      </c>
      <c r="AB34" s="38">
        <f t="shared" si="2"/>
        <v>0</v>
      </c>
      <c r="AC34" s="34"/>
      <c r="AD34" s="32"/>
      <c r="AE34" s="32"/>
      <c r="AF34" s="32"/>
      <c r="AG34" s="32"/>
      <c r="AH34" s="32"/>
      <c r="AI34" s="32"/>
      <c r="AJ34" s="32"/>
      <c r="AK34" s="32"/>
      <c r="AL34" s="32"/>
      <c r="AM34" s="22">
        <f t="shared" si="3"/>
        <v>0</v>
      </c>
      <c r="AN34" s="33">
        <f t="shared" si="4"/>
        <v>0</v>
      </c>
      <c r="AO34" s="37" t="str">
        <f>IF(ISNA(VLOOKUP($AD$2:$AD$104,Notes!$A$1:$B$10,2,0)),"",VLOOKUP($AD$2:$AD$104,Notes!$A$1:$B$10,2,0))</f>
        <v/>
      </c>
      <c r="AP34" s="22" t="str">
        <f>IF(ISNA(VLOOKUP($AF$2:$AF$104,Notes!$A$1:$B$10,2,0)),"",VLOOKUP($AF$2:$AF$104,Notes!$A$1:$B$10,2,0))</f>
        <v/>
      </c>
      <c r="AQ34" s="22" t="str">
        <f>IF(ISNA(VLOOKUP($AH$2:$AH$104,Notes!$A$1:$B$10,2,0)),"",VLOOKUP($AH$2:$AH$104,Notes!$A$1:$B$10,2,0))</f>
        <v/>
      </c>
      <c r="AR34" s="22" t="str">
        <f>IF(ISNA(VLOOKUP($AJ$2:$AJ$104,Notes!$C$1:$D$10,2,0)),"",VLOOKUP($AJ$2:$AJ$104,Notes!$C$1:$D$10,2,0))</f>
        <v/>
      </c>
      <c r="AS34" s="22" t="str">
        <f>IF(ISNA(VLOOKUP($AL$2:$AL$104,Notes!$E$1:$F$10,2,0)),"",VLOOKUP($AL$2:$AL$104,Notes!$E$1:$F$10,2,0))</f>
        <v/>
      </c>
      <c r="AT34" s="38">
        <f t="shared" si="5"/>
        <v>0</v>
      </c>
      <c r="AU34" s="34"/>
      <c r="AV34" s="32"/>
      <c r="AW34" s="32"/>
      <c r="AX34" s="32"/>
      <c r="AY34" s="32"/>
      <c r="AZ34" s="32"/>
      <c r="BA34" s="32"/>
      <c r="BB34" s="32"/>
      <c r="BC34" s="32"/>
      <c r="BD34" s="32"/>
      <c r="BE34" s="22">
        <f t="shared" si="6"/>
        <v>0</v>
      </c>
      <c r="BF34" s="33">
        <f t="shared" si="7"/>
        <v>0</v>
      </c>
      <c r="BG34" s="37" t="str">
        <f>IF(ISNA(VLOOKUP($AV$2:$AV$104,Notes!$A$1:$B$10,2,0)),"",VLOOKUP($AV$2:$AV$104,Notes!$A$1:$B$10,2,0))</f>
        <v/>
      </c>
      <c r="BH34" s="22" t="str">
        <f>IF(ISNA(VLOOKUP($AX$2:$AX$104,Notes!$A$1:$B$10,2,0)),"",VLOOKUP($AX$2:$AX$104,Notes!$A$1:$B$10,2,0))</f>
        <v/>
      </c>
      <c r="BI34" s="22" t="str">
        <f>IF(ISNA(VLOOKUP($AZ$2:$AZ$104,Notes!$A$1:$B$10,2,0)),"",VLOOKUP($AZ$2:$AZ$104,Notes!$A$1:$B$10,2,0))</f>
        <v/>
      </c>
      <c r="BJ34" s="22" t="str">
        <f>IF(ISNA(VLOOKUP($BB$2:$BB$104,Notes!$C$1:$D$10,2,0)),"",VLOOKUP($BB$2:$BB$104,Notes!$C$1:$D$10,2,0))</f>
        <v/>
      </c>
      <c r="BK34" s="22" t="str">
        <f>IF(ISNA(VLOOKUP($BD$2:$BD$104,Notes!$E$1:$F$10,2,0)),"",VLOOKUP($BD$2:$BD$104,Notes!$E$1:$F$10,2,0))</f>
        <v/>
      </c>
      <c r="BL34" s="38">
        <f t="shared" si="8"/>
        <v>0</v>
      </c>
      <c r="BM34" s="34"/>
      <c r="BN34" s="32"/>
      <c r="BO34" s="32"/>
      <c r="BP34" s="32"/>
      <c r="BQ34" s="32"/>
      <c r="BR34" s="32"/>
      <c r="BS34" s="32"/>
      <c r="BT34" s="32"/>
      <c r="BU34" s="32"/>
      <c r="BV34" s="32"/>
      <c r="BW34" s="22">
        <f t="shared" si="9"/>
        <v>0</v>
      </c>
      <c r="BX34" s="33">
        <f t="shared" si="10"/>
        <v>0</v>
      </c>
      <c r="BY34" s="37" t="str">
        <f>IF(ISNA(VLOOKUP($BN$2:$BN$104,Notes!$A$1:$B$10,2,0)),"",VLOOKUP($BN$2:$BN$104,Notes!$A$1:$B$10,2,0))</f>
        <v/>
      </c>
      <c r="BZ34" s="22" t="str">
        <f>IF(ISNA(VLOOKUP($BP$2:$BP$104,Notes!$A$1:$B$10,2,0)),"",VLOOKUP($BP$2:$BP$104,Notes!$A$1:$B$10,2,0))</f>
        <v/>
      </c>
      <c r="CA34" s="22" t="str">
        <f>IF(ISNA(VLOOKUP($BR$2:$BR$104,Notes!$A$1:$B$10,2,0)),"",VLOOKUP($BR$2:$BR$104,Notes!$A$1:$B$10,2,0))</f>
        <v/>
      </c>
      <c r="CB34" s="22" t="str">
        <f>IF(ISNA(VLOOKUP($BT$2:$BT$104,Notes!$C$1:$D$10,2,0)),"",VLOOKUP($BT$2:$BT$104,Notes!$C$1:$D$10,2,0))</f>
        <v/>
      </c>
      <c r="CC34" s="22" t="str">
        <f>IF(ISNA(VLOOKUP($BV$2:$BV$104,Notes!$E$1:$F$10,2,0)),"",VLOOKUP($BV$2:$BV$104,Notes!$E$1:$F$10,2,0))</f>
        <v/>
      </c>
      <c r="CD34" s="38">
        <f t="shared" si="11"/>
        <v>0</v>
      </c>
      <c r="CE34" s="57">
        <f t="shared" si="20"/>
        <v>0</v>
      </c>
      <c r="CF34" s="22">
        <f t="shared" si="21"/>
        <v>0</v>
      </c>
      <c r="CG34" s="22">
        <f t="shared" si="22"/>
        <v>0</v>
      </c>
      <c r="CH34" s="22">
        <f t="shared" si="23"/>
        <v>0</v>
      </c>
    </row>
    <row r="35" spans="1:86">
      <c r="A35" s="35">
        <v>348</v>
      </c>
      <c r="B35" s="36" t="s">
        <v>86</v>
      </c>
      <c r="C35" s="35">
        <f t="shared" si="12"/>
        <v>0</v>
      </c>
      <c r="D35" s="22">
        <f t="shared" si="13"/>
        <v>0</v>
      </c>
      <c r="E35" s="22">
        <f t="shared" si="14"/>
        <v>0</v>
      </c>
      <c r="F35" s="22">
        <f t="shared" si="15"/>
        <v>0</v>
      </c>
      <c r="G35" s="22">
        <f t="shared" si="16"/>
        <v>0</v>
      </c>
      <c r="H35" s="22">
        <f t="shared" si="17"/>
        <v>0</v>
      </c>
      <c r="I35" s="33">
        <f t="shared" si="18"/>
        <v>0</v>
      </c>
      <c r="J35" s="36">
        <f t="shared" si="19"/>
        <v>0</v>
      </c>
      <c r="K35" s="40"/>
      <c r="L35" s="32"/>
      <c r="M35" s="32"/>
      <c r="N35" s="32"/>
      <c r="O35" s="32"/>
      <c r="P35" s="32"/>
      <c r="Q35" s="32"/>
      <c r="R35" s="32"/>
      <c r="S35" s="32"/>
      <c r="T35" s="32"/>
      <c r="U35" s="36">
        <f t="shared" ref="U35:U66" si="24">SUM(K35,M35,O35,Q35,S35)</f>
        <v>0</v>
      </c>
      <c r="V35" s="80">
        <f t="shared" ref="V35:V66" si="25">IF(U35&gt;0,1,0)</f>
        <v>0</v>
      </c>
      <c r="W35" s="37" t="str">
        <f>IF(ISNA(VLOOKUP($L$2:$L$104,Notes!$A$1:$B$10,2,0)),"",VLOOKUP($L$2:$L$104,Notes!$A$1:$B$10,2,0))</f>
        <v/>
      </c>
      <c r="X35" s="22" t="str">
        <f>IF(ISNA(VLOOKUP($N$2:$N$104,Notes!$A$1:$B$10,2,0)),"",VLOOKUP($N$2:$N$104,Notes!$A$1:$B$10,2,0))</f>
        <v/>
      </c>
      <c r="Y35" s="22" t="str">
        <f>IF(ISNA(VLOOKUP($P$2:$P$104,Notes!$A$1:$B$10,2,0)),"",VLOOKUP($P$2:$P$104,Notes!$A$1:$B$10,2,0))</f>
        <v/>
      </c>
      <c r="Z35" s="22" t="str">
        <f>IF(ISNA(VLOOKUP($R$2:$R$104,Notes!$C$1:$D$10,2,0)),"",VLOOKUP($R$2:$R$104,Notes!$C$1:$D$10,2,0))</f>
        <v/>
      </c>
      <c r="AA35" s="22" t="str">
        <f>IF(ISNA(VLOOKUP($T$2:$T$104,Notes!$E$1:$F$10,2,0)),"",VLOOKUP($T$2:$T$104,Notes!$E$1:$F$10,2,0))</f>
        <v/>
      </c>
      <c r="AB35" s="38">
        <f t="shared" ref="AB35:AB66" si="26">SUM(W35:AA35)</f>
        <v>0</v>
      </c>
      <c r="AC35" s="34"/>
      <c r="AD35" s="32"/>
      <c r="AE35" s="32"/>
      <c r="AF35" s="32"/>
      <c r="AG35" s="32"/>
      <c r="AH35" s="32"/>
      <c r="AI35" s="32"/>
      <c r="AJ35" s="32"/>
      <c r="AK35" s="32"/>
      <c r="AL35" s="32"/>
      <c r="AM35" s="22">
        <f t="shared" ref="AM35:AM66" si="27">SUM(AC35,AE35,AG35,AI35,AK35)</f>
        <v>0</v>
      </c>
      <c r="AN35" s="33">
        <f t="shared" ref="AN35:AN66" si="28">IF(AM35&gt;0,1,0)</f>
        <v>0</v>
      </c>
      <c r="AO35" s="37" t="str">
        <f>IF(ISNA(VLOOKUP($AD$2:$AD$104,Notes!$A$1:$B$10,2,0)),"",VLOOKUP($AD$2:$AD$104,Notes!$A$1:$B$10,2,0))</f>
        <v/>
      </c>
      <c r="AP35" s="22" t="str">
        <f>IF(ISNA(VLOOKUP($AF$2:$AF$104,Notes!$A$1:$B$10,2,0)),"",VLOOKUP($AF$2:$AF$104,Notes!$A$1:$B$10,2,0))</f>
        <v/>
      </c>
      <c r="AQ35" s="22" t="str">
        <f>IF(ISNA(VLOOKUP($AH$2:$AH$104,Notes!$A$1:$B$10,2,0)),"",VLOOKUP($AH$2:$AH$104,Notes!$A$1:$B$10,2,0))</f>
        <v/>
      </c>
      <c r="AR35" s="22" t="str">
        <f>IF(ISNA(VLOOKUP($AJ$2:$AJ$104,Notes!$C$1:$D$10,2,0)),"",VLOOKUP($AJ$2:$AJ$104,Notes!$C$1:$D$10,2,0))</f>
        <v/>
      </c>
      <c r="AS35" s="22" t="str">
        <f>IF(ISNA(VLOOKUP($AL$2:$AL$104,Notes!$E$1:$F$10,2,0)),"",VLOOKUP($AL$2:$AL$104,Notes!$E$1:$F$10,2,0))</f>
        <v/>
      </c>
      <c r="AT35" s="38">
        <f t="shared" ref="AT35:AT66" si="29">SUM(AO35:AS35)</f>
        <v>0</v>
      </c>
      <c r="AU35" s="34"/>
      <c r="AV35" s="32"/>
      <c r="AW35" s="32"/>
      <c r="AX35" s="32"/>
      <c r="AY35" s="32"/>
      <c r="AZ35" s="32"/>
      <c r="BA35" s="32"/>
      <c r="BB35" s="32"/>
      <c r="BC35" s="32"/>
      <c r="BD35" s="32"/>
      <c r="BE35" s="22">
        <f t="shared" ref="BE35:BE66" si="30">SUM(AU35,AW35,AY35,BA35,BC35)</f>
        <v>0</v>
      </c>
      <c r="BF35" s="33">
        <f t="shared" ref="BF35:BF66" si="31">IF(BE35&gt;0,1,0)</f>
        <v>0</v>
      </c>
      <c r="BG35" s="37" t="str">
        <f>IF(ISNA(VLOOKUP($AV$2:$AV$104,Notes!$A$1:$B$10,2,0)),"",VLOOKUP($AV$2:$AV$104,Notes!$A$1:$B$10,2,0))</f>
        <v/>
      </c>
      <c r="BH35" s="22" t="str">
        <f>IF(ISNA(VLOOKUP($AX$2:$AX$104,Notes!$A$1:$B$10,2,0)),"",VLOOKUP($AX$2:$AX$104,Notes!$A$1:$B$10,2,0))</f>
        <v/>
      </c>
      <c r="BI35" s="22" t="str">
        <f>IF(ISNA(VLOOKUP($AZ$2:$AZ$104,Notes!$A$1:$B$10,2,0)),"",VLOOKUP($AZ$2:$AZ$104,Notes!$A$1:$B$10,2,0))</f>
        <v/>
      </c>
      <c r="BJ35" s="22" t="str">
        <f>IF(ISNA(VLOOKUP($BB$2:$BB$104,Notes!$C$1:$D$10,2,0)),"",VLOOKUP($BB$2:$BB$104,Notes!$C$1:$D$10,2,0))</f>
        <v/>
      </c>
      <c r="BK35" s="22" t="str">
        <f>IF(ISNA(VLOOKUP($BD$2:$BD$104,Notes!$E$1:$F$10,2,0)),"",VLOOKUP($BD$2:$BD$104,Notes!$E$1:$F$10,2,0))</f>
        <v/>
      </c>
      <c r="BL35" s="38">
        <f t="shared" ref="BL35:BL66" si="32">SUM(BG35:BK35)</f>
        <v>0</v>
      </c>
      <c r="BM35" s="34"/>
      <c r="BN35" s="32"/>
      <c r="BO35" s="32"/>
      <c r="BP35" s="32"/>
      <c r="BQ35" s="32"/>
      <c r="BR35" s="32"/>
      <c r="BS35" s="32"/>
      <c r="BT35" s="32"/>
      <c r="BU35" s="32"/>
      <c r="BV35" s="32"/>
      <c r="BW35" s="22">
        <f t="shared" ref="BW35:BW66" si="33">SUM(BM35,BO35,BQ35,BS35,BU35)</f>
        <v>0</v>
      </c>
      <c r="BX35" s="33">
        <f t="shared" ref="BX35:BX66" si="34">IF(BW35&gt;0,1,0)</f>
        <v>0</v>
      </c>
      <c r="BY35" s="37" t="str">
        <f>IF(ISNA(VLOOKUP($BN$2:$BN$104,Notes!$A$1:$B$10,2,0)),"",VLOOKUP($BN$2:$BN$104,Notes!$A$1:$B$10,2,0))</f>
        <v/>
      </c>
      <c r="BZ35" s="22" t="str">
        <f>IF(ISNA(VLOOKUP($BP$2:$BP$104,Notes!$A$1:$B$10,2,0)),"",VLOOKUP($BP$2:$BP$104,Notes!$A$1:$B$10,2,0))</f>
        <v/>
      </c>
      <c r="CA35" s="22" t="str">
        <f>IF(ISNA(VLOOKUP($BR$2:$BR$104,Notes!$A$1:$B$10,2,0)),"",VLOOKUP($BR$2:$BR$104,Notes!$A$1:$B$10,2,0))</f>
        <v/>
      </c>
      <c r="CB35" s="22" t="str">
        <f>IF(ISNA(VLOOKUP($BT$2:$BT$104,Notes!$C$1:$D$10,2,0)),"",VLOOKUP($BT$2:$BT$104,Notes!$C$1:$D$10,2,0))</f>
        <v/>
      </c>
      <c r="CC35" s="22" t="str">
        <f>IF(ISNA(VLOOKUP($BV$2:$BV$104,Notes!$E$1:$F$10,2,0)),"",VLOOKUP($BV$2:$BV$104,Notes!$E$1:$F$10,2,0))</f>
        <v/>
      </c>
      <c r="CD35" s="38">
        <f t="shared" ref="CD35:CD66" si="35">SUM(BY35:CC35)</f>
        <v>0</v>
      </c>
      <c r="CE35" s="57">
        <f t="shared" si="20"/>
        <v>0</v>
      </c>
      <c r="CF35" s="22">
        <f t="shared" si="21"/>
        <v>0</v>
      </c>
      <c r="CG35" s="22">
        <f t="shared" si="22"/>
        <v>0</v>
      </c>
      <c r="CH35" s="22">
        <f t="shared" si="23"/>
        <v>0</v>
      </c>
    </row>
    <row r="36" spans="1:86">
      <c r="A36" s="35">
        <v>390</v>
      </c>
      <c r="B36" s="36" t="s">
        <v>87</v>
      </c>
      <c r="C36" s="35">
        <f t="shared" si="12"/>
        <v>0</v>
      </c>
      <c r="D36" s="22">
        <f t="shared" si="13"/>
        <v>0</v>
      </c>
      <c r="E36" s="22">
        <f t="shared" si="14"/>
        <v>0</v>
      </c>
      <c r="F36" s="22">
        <f t="shared" si="15"/>
        <v>0</v>
      </c>
      <c r="G36" s="22">
        <f t="shared" si="16"/>
        <v>0</v>
      </c>
      <c r="H36" s="22">
        <f t="shared" si="17"/>
        <v>0</v>
      </c>
      <c r="I36" s="33">
        <f t="shared" si="18"/>
        <v>0</v>
      </c>
      <c r="J36" s="36">
        <f t="shared" si="19"/>
        <v>0</v>
      </c>
      <c r="K36" s="40"/>
      <c r="L36" s="32"/>
      <c r="M36" s="32"/>
      <c r="N36" s="32"/>
      <c r="O36" s="32"/>
      <c r="P36" s="32"/>
      <c r="Q36" s="32"/>
      <c r="R36" s="32"/>
      <c r="S36" s="32"/>
      <c r="T36" s="32"/>
      <c r="U36" s="36">
        <f t="shared" si="24"/>
        <v>0</v>
      </c>
      <c r="V36" s="80">
        <f t="shared" si="25"/>
        <v>0</v>
      </c>
      <c r="W36" s="37" t="str">
        <f>IF(ISNA(VLOOKUP($L$2:$L$104,Notes!$A$1:$B$10,2,0)),"",VLOOKUP($L$2:$L$104,Notes!$A$1:$B$10,2,0))</f>
        <v/>
      </c>
      <c r="X36" s="22" t="str">
        <f>IF(ISNA(VLOOKUP($N$2:$N$104,Notes!$A$1:$B$10,2,0)),"",VLOOKUP($N$2:$N$104,Notes!$A$1:$B$10,2,0))</f>
        <v/>
      </c>
      <c r="Y36" s="22" t="str">
        <f>IF(ISNA(VLOOKUP($P$2:$P$104,Notes!$A$1:$B$10,2,0)),"",VLOOKUP($P$2:$P$104,Notes!$A$1:$B$10,2,0))</f>
        <v/>
      </c>
      <c r="Z36" s="22" t="str">
        <f>IF(ISNA(VLOOKUP($R$2:$R$104,Notes!$C$1:$D$10,2,0)),"",VLOOKUP($R$2:$R$104,Notes!$C$1:$D$10,2,0))</f>
        <v/>
      </c>
      <c r="AA36" s="22" t="str">
        <f>IF(ISNA(VLOOKUP($T$2:$T$104,Notes!$E$1:$F$10,2,0)),"",VLOOKUP($T$2:$T$104,Notes!$E$1:$F$10,2,0))</f>
        <v/>
      </c>
      <c r="AB36" s="38">
        <f t="shared" si="26"/>
        <v>0</v>
      </c>
      <c r="AC36" s="34"/>
      <c r="AD36" s="32"/>
      <c r="AE36" s="32"/>
      <c r="AF36" s="32"/>
      <c r="AG36" s="32"/>
      <c r="AH36" s="32"/>
      <c r="AI36" s="32"/>
      <c r="AJ36" s="32"/>
      <c r="AK36" s="32"/>
      <c r="AL36" s="32"/>
      <c r="AM36" s="22">
        <f t="shared" si="27"/>
        <v>0</v>
      </c>
      <c r="AN36" s="33">
        <f t="shared" si="28"/>
        <v>0</v>
      </c>
      <c r="AO36" s="37" t="str">
        <f>IF(ISNA(VLOOKUP($AD$2:$AD$104,Notes!$A$1:$B$10,2,0)),"",VLOOKUP($AD$2:$AD$104,Notes!$A$1:$B$10,2,0))</f>
        <v/>
      </c>
      <c r="AP36" s="22" t="str">
        <f>IF(ISNA(VLOOKUP($AF$2:$AF$104,Notes!$A$1:$B$10,2,0)),"",VLOOKUP($AF$2:$AF$104,Notes!$A$1:$B$10,2,0))</f>
        <v/>
      </c>
      <c r="AQ36" s="22" t="str">
        <f>IF(ISNA(VLOOKUP($AH$2:$AH$104,Notes!$A$1:$B$10,2,0)),"",VLOOKUP($AH$2:$AH$104,Notes!$A$1:$B$10,2,0))</f>
        <v/>
      </c>
      <c r="AR36" s="22" t="str">
        <f>IF(ISNA(VLOOKUP($AJ$2:$AJ$104,Notes!$C$1:$D$10,2,0)),"",VLOOKUP($AJ$2:$AJ$104,Notes!$C$1:$D$10,2,0))</f>
        <v/>
      </c>
      <c r="AS36" s="22" t="str">
        <f>IF(ISNA(VLOOKUP($AL$2:$AL$104,Notes!$E$1:$F$10,2,0)),"",VLOOKUP($AL$2:$AL$104,Notes!$E$1:$F$10,2,0))</f>
        <v/>
      </c>
      <c r="AT36" s="38">
        <f t="shared" si="29"/>
        <v>0</v>
      </c>
      <c r="AU36" s="34"/>
      <c r="AV36" s="32"/>
      <c r="AW36" s="32"/>
      <c r="AX36" s="32"/>
      <c r="AY36" s="32"/>
      <c r="AZ36" s="32"/>
      <c r="BA36" s="32"/>
      <c r="BB36" s="32"/>
      <c r="BC36" s="32"/>
      <c r="BD36" s="32"/>
      <c r="BE36" s="22">
        <f t="shared" si="30"/>
        <v>0</v>
      </c>
      <c r="BF36" s="33">
        <f t="shared" si="31"/>
        <v>0</v>
      </c>
      <c r="BG36" s="37" t="str">
        <f>IF(ISNA(VLOOKUP($AV$2:$AV$104,Notes!$A$1:$B$10,2,0)),"",VLOOKUP($AV$2:$AV$104,Notes!$A$1:$B$10,2,0))</f>
        <v/>
      </c>
      <c r="BH36" s="22" t="str">
        <f>IF(ISNA(VLOOKUP($AX$2:$AX$104,Notes!$A$1:$B$10,2,0)),"",VLOOKUP($AX$2:$AX$104,Notes!$A$1:$B$10,2,0))</f>
        <v/>
      </c>
      <c r="BI36" s="22" t="str">
        <f>IF(ISNA(VLOOKUP($AZ$2:$AZ$104,Notes!$A$1:$B$10,2,0)),"",VLOOKUP($AZ$2:$AZ$104,Notes!$A$1:$B$10,2,0))</f>
        <v/>
      </c>
      <c r="BJ36" s="22" t="str">
        <f>IF(ISNA(VLOOKUP($BB$2:$BB$104,Notes!$C$1:$D$10,2,0)),"",VLOOKUP($BB$2:$BB$104,Notes!$C$1:$D$10,2,0))</f>
        <v/>
      </c>
      <c r="BK36" s="22" t="str">
        <f>IF(ISNA(VLOOKUP($BD$2:$BD$104,Notes!$E$1:$F$10,2,0)),"",VLOOKUP($BD$2:$BD$104,Notes!$E$1:$F$10,2,0))</f>
        <v/>
      </c>
      <c r="BL36" s="38">
        <f t="shared" si="32"/>
        <v>0</v>
      </c>
      <c r="BM36" s="34"/>
      <c r="BN36" s="32"/>
      <c r="BO36" s="32"/>
      <c r="BP36" s="32"/>
      <c r="BQ36" s="32"/>
      <c r="BR36" s="32"/>
      <c r="BS36" s="32"/>
      <c r="BT36" s="32"/>
      <c r="BU36" s="32"/>
      <c r="BV36" s="32"/>
      <c r="BW36" s="22">
        <f t="shared" si="33"/>
        <v>0</v>
      </c>
      <c r="BX36" s="33">
        <f t="shared" si="34"/>
        <v>0</v>
      </c>
      <c r="BY36" s="37" t="str">
        <f>IF(ISNA(VLOOKUP($BN$2:$BN$104,Notes!$A$1:$B$10,2,0)),"",VLOOKUP($BN$2:$BN$104,Notes!$A$1:$B$10,2,0))</f>
        <v/>
      </c>
      <c r="BZ36" s="22" t="str">
        <f>IF(ISNA(VLOOKUP($BP$2:$BP$104,Notes!$A$1:$B$10,2,0)),"",VLOOKUP($BP$2:$BP$104,Notes!$A$1:$B$10,2,0))</f>
        <v/>
      </c>
      <c r="CA36" s="22" t="str">
        <f>IF(ISNA(VLOOKUP($BR$2:$BR$104,Notes!$A$1:$B$10,2,0)),"",VLOOKUP($BR$2:$BR$104,Notes!$A$1:$B$10,2,0))</f>
        <v/>
      </c>
      <c r="CB36" s="22" t="str">
        <f>IF(ISNA(VLOOKUP($BT$2:$BT$104,Notes!$C$1:$D$10,2,0)),"",VLOOKUP($BT$2:$BT$104,Notes!$C$1:$D$10,2,0))</f>
        <v/>
      </c>
      <c r="CC36" s="22" t="str">
        <f>IF(ISNA(VLOOKUP($BV$2:$BV$104,Notes!$E$1:$F$10,2,0)),"",VLOOKUP($BV$2:$BV$104,Notes!$E$1:$F$10,2,0))</f>
        <v/>
      </c>
      <c r="CD36" s="38">
        <f t="shared" si="35"/>
        <v>0</v>
      </c>
      <c r="CE36" s="57">
        <f t="shared" si="20"/>
        <v>0</v>
      </c>
      <c r="CF36" s="22">
        <f t="shared" si="21"/>
        <v>0</v>
      </c>
      <c r="CG36" s="22">
        <f t="shared" si="22"/>
        <v>0</v>
      </c>
      <c r="CH36" s="22">
        <f t="shared" si="23"/>
        <v>0</v>
      </c>
    </row>
    <row r="37" spans="1:86">
      <c r="A37" s="35">
        <v>391</v>
      </c>
      <c r="B37" s="36" t="s">
        <v>88</v>
      </c>
      <c r="C37" s="35">
        <f t="shared" si="12"/>
        <v>185</v>
      </c>
      <c r="D37" s="22">
        <f t="shared" si="13"/>
        <v>21</v>
      </c>
      <c r="E37" s="22">
        <f t="shared" si="14"/>
        <v>1</v>
      </c>
      <c r="F37" s="22">
        <f t="shared" si="15"/>
        <v>21</v>
      </c>
      <c r="G37" s="22" t="str">
        <f t="shared" si="16"/>
        <v>CBDG</v>
      </c>
      <c r="H37" s="22">
        <f t="shared" si="17"/>
        <v>0</v>
      </c>
      <c r="I37" s="33">
        <f t="shared" si="18"/>
        <v>0</v>
      </c>
      <c r="J37" s="36">
        <f t="shared" si="19"/>
        <v>1</v>
      </c>
      <c r="K37" s="40">
        <v>73</v>
      </c>
      <c r="L37" s="32">
        <v>5</v>
      </c>
      <c r="M37" s="32">
        <v>95</v>
      </c>
      <c r="N37" s="32">
        <v>1</v>
      </c>
      <c r="O37" s="32">
        <v>17</v>
      </c>
      <c r="P37" s="32">
        <v>6</v>
      </c>
      <c r="Q37" s="32"/>
      <c r="R37" s="32"/>
      <c r="S37" s="32"/>
      <c r="T37" s="32"/>
      <c r="U37" s="36">
        <f t="shared" si="24"/>
        <v>185</v>
      </c>
      <c r="V37" s="80">
        <f t="shared" si="25"/>
        <v>1</v>
      </c>
      <c r="W37" s="37">
        <f>IF(ISNA(VLOOKUP($L$2:$L$104,Notes!$A$1:$B$10,2,0)),"",VLOOKUP($L$2:$L$104,Notes!$A$1:$B$10,2,0))</f>
        <v>6</v>
      </c>
      <c r="X37" s="22">
        <f>IF(ISNA(VLOOKUP($N$2:$N$104,Notes!$A$1:$B$10,2,0)),"",VLOOKUP($N$2:$N$104,Notes!$A$1:$B$10,2,0))</f>
        <v>10</v>
      </c>
      <c r="Y37" s="22">
        <f>IF(ISNA(VLOOKUP($P$2:$P$104,Notes!$A$1:$B$10,2,0)),"",VLOOKUP($P$2:$P$104,Notes!$A$1:$B$10,2,0))</f>
        <v>5</v>
      </c>
      <c r="Z37" s="22" t="str">
        <f>IF(ISNA(VLOOKUP($R$2:$R$104,Notes!$C$1:$D$10,2,0)),"",VLOOKUP($R$2:$R$104,Notes!$C$1:$D$10,2,0))</f>
        <v/>
      </c>
      <c r="AA37" s="22" t="str">
        <f>IF(ISNA(VLOOKUP($T$2:$T$104,Notes!$E$1:$F$10,2,0)),"",VLOOKUP($T$2:$T$104,Notes!$E$1:$F$10,2,0))</f>
        <v/>
      </c>
      <c r="AB37" s="38">
        <f t="shared" si="26"/>
        <v>21</v>
      </c>
      <c r="AC37" s="34"/>
      <c r="AD37" s="32"/>
      <c r="AE37" s="32"/>
      <c r="AF37" s="32"/>
      <c r="AG37" s="32"/>
      <c r="AH37" s="32"/>
      <c r="AI37" s="32"/>
      <c r="AJ37" s="32"/>
      <c r="AK37" s="32"/>
      <c r="AL37" s="32"/>
      <c r="AM37" s="22">
        <f t="shared" si="27"/>
        <v>0</v>
      </c>
      <c r="AN37" s="33">
        <f t="shared" si="28"/>
        <v>0</v>
      </c>
      <c r="AO37" s="37" t="str">
        <f>IF(ISNA(VLOOKUP($AD$2:$AD$104,Notes!$A$1:$B$10,2,0)),"",VLOOKUP($AD$2:$AD$104,Notes!$A$1:$B$10,2,0))</f>
        <v/>
      </c>
      <c r="AP37" s="22" t="str">
        <f>IF(ISNA(VLOOKUP($AF$2:$AF$104,Notes!$A$1:$B$10,2,0)),"",VLOOKUP($AF$2:$AF$104,Notes!$A$1:$B$10,2,0))</f>
        <v/>
      </c>
      <c r="AQ37" s="22" t="str">
        <f>IF(ISNA(VLOOKUP($AH$2:$AH$104,Notes!$A$1:$B$10,2,0)),"",VLOOKUP($AH$2:$AH$104,Notes!$A$1:$B$10,2,0))</f>
        <v/>
      </c>
      <c r="AR37" s="22" t="str">
        <f>IF(ISNA(VLOOKUP($AJ$2:$AJ$104,Notes!$C$1:$D$10,2,0)),"",VLOOKUP($AJ$2:$AJ$104,Notes!$C$1:$D$10,2,0))</f>
        <v/>
      </c>
      <c r="AS37" s="22" t="str">
        <f>IF(ISNA(VLOOKUP($AL$2:$AL$104,Notes!$E$1:$F$10,2,0)),"",VLOOKUP($AL$2:$AL$104,Notes!$E$1:$F$10,2,0))</f>
        <v/>
      </c>
      <c r="AT37" s="38">
        <f t="shared" si="29"/>
        <v>0</v>
      </c>
      <c r="AU37" s="34"/>
      <c r="AV37" s="32"/>
      <c r="AW37" s="32"/>
      <c r="AX37" s="32"/>
      <c r="AY37" s="32"/>
      <c r="AZ37" s="32"/>
      <c r="BA37" s="32"/>
      <c r="BB37" s="32"/>
      <c r="BC37" s="32"/>
      <c r="BD37" s="32"/>
      <c r="BE37" s="22">
        <f t="shared" si="30"/>
        <v>0</v>
      </c>
      <c r="BF37" s="33">
        <f t="shared" si="31"/>
        <v>0</v>
      </c>
      <c r="BG37" s="37" t="str">
        <f>IF(ISNA(VLOOKUP($AV$2:$AV$104,Notes!$A$1:$B$10,2,0)),"",VLOOKUP($AV$2:$AV$104,Notes!$A$1:$B$10,2,0))</f>
        <v/>
      </c>
      <c r="BH37" s="22" t="str">
        <f>IF(ISNA(VLOOKUP($AX$2:$AX$104,Notes!$A$1:$B$10,2,0)),"",VLOOKUP($AX$2:$AX$104,Notes!$A$1:$B$10,2,0))</f>
        <v/>
      </c>
      <c r="BI37" s="22" t="str">
        <f>IF(ISNA(VLOOKUP($AZ$2:$AZ$104,Notes!$A$1:$B$10,2,0)),"",VLOOKUP($AZ$2:$AZ$104,Notes!$A$1:$B$10,2,0))</f>
        <v/>
      </c>
      <c r="BJ37" s="22" t="str">
        <f>IF(ISNA(VLOOKUP($BB$2:$BB$104,Notes!$C$1:$D$10,2,0)),"",VLOOKUP($BB$2:$BB$104,Notes!$C$1:$D$10,2,0))</f>
        <v/>
      </c>
      <c r="BK37" s="22" t="str">
        <f>IF(ISNA(VLOOKUP($BD$2:$BD$104,Notes!$E$1:$F$10,2,0)),"",VLOOKUP($BD$2:$BD$104,Notes!$E$1:$F$10,2,0))</f>
        <v/>
      </c>
      <c r="BL37" s="38">
        <f t="shared" si="32"/>
        <v>0</v>
      </c>
      <c r="BM37" s="34"/>
      <c r="BN37" s="32"/>
      <c r="BO37" s="32"/>
      <c r="BP37" s="32"/>
      <c r="BQ37" s="32"/>
      <c r="BR37" s="32"/>
      <c r="BS37" s="32"/>
      <c r="BT37" s="32"/>
      <c r="BU37" s="32"/>
      <c r="BV37" s="32"/>
      <c r="BW37" s="22">
        <f t="shared" si="33"/>
        <v>0</v>
      </c>
      <c r="BX37" s="33">
        <f t="shared" si="34"/>
        <v>0</v>
      </c>
      <c r="BY37" s="37" t="str">
        <f>IF(ISNA(VLOOKUP($BN$2:$BN$104,Notes!$A$1:$B$10,2,0)),"",VLOOKUP($BN$2:$BN$104,Notes!$A$1:$B$10,2,0))</f>
        <v/>
      </c>
      <c r="BZ37" s="22" t="str">
        <f>IF(ISNA(VLOOKUP($BP$2:$BP$104,Notes!$A$1:$B$10,2,0)),"",VLOOKUP($BP$2:$BP$104,Notes!$A$1:$B$10,2,0))</f>
        <v/>
      </c>
      <c r="CA37" s="22" t="str">
        <f>IF(ISNA(VLOOKUP($BR$2:$BR$104,Notes!$A$1:$B$10,2,0)),"",VLOOKUP($BR$2:$BR$104,Notes!$A$1:$B$10,2,0))</f>
        <v/>
      </c>
      <c r="CB37" s="22" t="str">
        <f>IF(ISNA(VLOOKUP($BT$2:$BT$104,Notes!$C$1:$D$10,2,0)),"",VLOOKUP($BT$2:$BT$104,Notes!$C$1:$D$10,2,0))</f>
        <v/>
      </c>
      <c r="CC37" s="22" t="str">
        <f>IF(ISNA(VLOOKUP($BV$2:$BV$104,Notes!$E$1:$F$10,2,0)),"",VLOOKUP($BV$2:$BV$104,Notes!$E$1:$F$10,2,0))</f>
        <v/>
      </c>
      <c r="CD37" s="38">
        <f t="shared" si="35"/>
        <v>0</v>
      </c>
      <c r="CE37" s="57">
        <f t="shared" si="20"/>
        <v>21</v>
      </c>
      <c r="CF37" s="22">
        <f t="shared" si="21"/>
        <v>0</v>
      </c>
      <c r="CG37" s="22">
        <f t="shared" si="22"/>
        <v>0</v>
      </c>
      <c r="CH37" s="22">
        <f t="shared" si="23"/>
        <v>0</v>
      </c>
    </row>
    <row r="38" spans="1:86">
      <c r="A38" s="35">
        <v>411</v>
      </c>
      <c r="B38" s="36" t="s">
        <v>89</v>
      </c>
      <c r="C38" s="35">
        <f t="shared" si="12"/>
        <v>0</v>
      </c>
      <c r="D38" s="22">
        <f t="shared" si="13"/>
        <v>0</v>
      </c>
      <c r="E38" s="22">
        <f t="shared" si="14"/>
        <v>0</v>
      </c>
      <c r="F38" s="22">
        <f t="shared" si="15"/>
        <v>0</v>
      </c>
      <c r="G38" s="22">
        <f t="shared" si="16"/>
        <v>0</v>
      </c>
      <c r="H38" s="22">
        <f t="shared" si="17"/>
        <v>0</v>
      </c>
      <c r="I38" s="33">
        <f t="shared" si="18"/>
        <v>0</v>
      </c>
      <c r="J38" s="36">
        <f t="shared" si="19"/>
        <v>0</v>
      </c>
      <c r="K38" s="40"/>
      <c r="L38" s="32"/>
      <c r="M38" s="32"/>
      <c r="N38" s="32"/>
      <c r="O38" s="32"/>
      <c r="P38" s="32"/>
      <c r="Q38" s="32"/>
      <c r="R38" s="32"/>
      <c r="S38" s="32"/>
      <c r="T38" s="32"/>
      <c r="U38" s="36">
        <f t="shared" si="24"/>
        <v>0</v>
      </c>
      <c r="V38" s="80">
        <f t="shared" si="25"/>
        <v>0</v>
      </c>
      <c r="W38" s="37" t="str">
        <f>IF(ISNA(VLOOKUP($L$2:$L$104,Notes!$A$1:$B$10,2,0)),"",VLOOKUP($L$2:$L$104,Notes!$A$1:$B$10,2,0))</f>
        <v/>
      </c>
      <c r="X38" s="22" t="str">
        <f>IF(ISNA(VLOOKUP($N$2:$N$104,Notes!$A$1:$B$10,2,0)),"",VLOOKUP($N$2:$N$104,Notes!$A$1:$B$10,2,0))</f>
        <v/>
      </c>
      <c r="Y38" s="22" t="str">
        <f>IF(ISNA(VLOOKUP($P$2:$P$104,Notes!$A$1:$B$10,2,0)),"",VLOOKUP($P$2:$P$104,Notes!$A$1:$B$10,2,0))</f>
        <v/>
      </c>
      <c r="Z38" s="22" t="str">
        <f>IF(ISNA(VLOOKUP($R$2:$R$104,Notes!$C$1:$D$10,2,0)),"",VLOOKUP($R$2:$R$104,Notes!$C$1:$D$10,2,0))</f>
        <v/>
      </c>
      <c r="AA38" s="22" t="str">
        <f>IF(ISNA(VLOOKUP($T$2:$T$104,Notes!$E$1:$F$10,2,0)),"",VLOOKUP($T$2:$T$104,Notes!$E$1:$F$10,2,0))</f>
        <v/>
      </c>
      <c r="AB38" s="38">
        <f t="shared" si="26"/>
        <v>0</v>
      </c>
      <c r="AC38" s="34"/>
      <c r="AD38" s="32"/>
      <c r="AE38" s="32"/>
      <c r="AF38" s="32"/>
      <c r="AG38" s="32"/>
      <c r="AH38" s="32"/>
      <c r="AI38" s="32"/>
      <c r="AJ38" s="32"/>
      <c r="AK38" s="32"/>
      <c r="AL38" s="32"/>
      <c r="AM38" s="22">
        <f t="shared" si="27"/>
        <v>0</v>
      </c>
      <c r="AN38" s="33">
        <f t="shared" si="28"/>
        <v>0</v>
      </c>
      <c r="AO38" s="37" t="str">
        <f>IF(ISNA(VLOOKUP($AD$2:$AD$104,Notes!$A$1:$B$10,2,0)),"",VLOOKUP($AD$2:$AD$104,Notes!$A$1:$B$10,2,0))</f>
        <v/>
      </c>
      <c r="AP38" s="22" t="str">
        <f>IF(ISNA(VLOOKUP($AF$2:$AF$104,Notes!$A$1:$B$10,2,0)),"",VLOOKUP($AF$2:$AF$104,Notes!$A$1:$B$10,2,0))</f>
        <v/>
      </c>
      <c r="AQ38" s="22" t="str">
        <f>IF(ISNA(VLOOKUP($AH$2:$AH$104,Notes!$A$1:$B$10,2,0)),"",VLOOKUP($AH$2:$AH$104,Notes!$A$1:$B$10,2,0))</f>
        <v/>
      </c>
      <c r="AR38" s="22" t="str">
        <f>IF(ISNA(VLOOKUP($AJ$2:$AJ$104,Notes!$C$1:$D$10,2,0)),"",VLOOKUP($AJ$2:$AJ$104,Notes!$C$1:$D$10,2,0))</f>
        <v/>
      </c>
      <c r="AS38" s="22" t="str">
        <f>IF(ISNA(VLOOKUP($AL$2:$AL$104,Notes!$E$1:$F$10,2,0)),"",VLOOKUP($AL$2:$AL$104,Notes!$E$1:$F$10,2,0))</f>
        <v/>
      </c>
      <c r="AT38" s="38">
        <f t="shared" si="29"/>
        <v>0</v>
      </c>
      <c r="AU38" s="34"/>
      <c r="AV38" s="32"/>
      <c r="AW38" s="32"/>
      <c r="AX38" s="32"/>
      <c r="AY38" s="32"/>
      <c r="AZ38" s="32"/>
      <c r="BA38" s="32"/>
      <c r="BB38" s="32"/>
      <c r="BC38" s="32"/>
      <c r="BD38" s="32"/>
      <c r="BE38" s="22">
        <f t="shared" si="30"/>
        <v>0</v>
      </c>
      <c r="BF38" s="33">
        <f t="shared" si="31"/>
        <v>0</v>
      </c>
      <c r="BG38" s="37" t="str">
        <f>IF(ISNA(VLOOKUP($AV$2:$AV$104,Notes!$A$1:$B$10,2,0)),"",VLOOKUP($AV$2:$AV$104,Notes!$A$1:$B$10,2,0))</f>
        <v/>
      </c>
      <c r="BH38" s="22" t="str">
        <f>IF(ISNA(VLOOKUP($AX$2:$AX$104,Notes!$A$1:$B$10,2,0)),"",VLOOKUP($AX$2:$AX$104,Notes!$A$1:$B$10,2,0))</f>
        <v/>
      </c>
      <c r="BI38" s="22" t="str">
        <f>IF(ISNA(VLOOKUP($AZ$2:$AZ$104,Notes!$A$1:$B$10,2,0)),"",VLOOKUP($AZ$2:$AZ$104,Notes!$A$1:$B$10,2,0))</f>
        <v/>
      </c>
      <c r="BJ38" s="22" t="str">
        <f>IF(ISNA(VLOOKUP($BB$2:$BB$104,Notes!$C$1:$D$10,2,0)),"",VLOOKUP($BB$2:$BB$104,Notes!$C$1:$D$10,2,0))</f>
        <v/>
      </c>
      <c r="BK38" s="22" t="str">
        <f>IF(ISNA(VLOOKUP($BD$2:$BD$104,Notes!$E$1:$F$10,2,0)),"",VLOOKUP($BD$2:$BD$104,Notes!$E$1:$F$10,2,0))</f>
        <v/>
      </c>
      <c r="BL38" s="38">
        <f t="shared" si="32"/>
        <v>0</v>
      </c>
      <c r="BM38" s="34"/>
      <c r="BN38" s="32"/>
      <c r="BO38" s="32"/>
      <c r="BP38" s="32"/>
      <c r="BQ38" s="32"/>
      <c r="BR38" s="32"/>
      <c r="BS38" s="32"/>
      <c r="BT38" s="32"/>
      <c r="BU38" s="32"/>
      <c r="BV38" s="32"/>
      <c r="BW38" s="22">
        <f t="shared" si="33"/>
        <v>0</v>
      </c>
      <c r="BX38" s="33">
        <f t="shared" si="34"/>
        <v>0</v>
      </c>
      <c r="BY38" s="37" t="str">
        <f>IF(ISNA(VLOOKUP($BN$2:$BN$104,Notes!$A$1:$B$10,2,0)),"",VLOOKUP($BN$2:$BN$104,Notes!$A$1:$B$10,2,0))</f>
        <v/>
      </c>
      <c r="BZ38" s="22" t="str">
        <f>IF(ISNA(VLOOKUP($BP$2:$BP$104,Notes!$A$1:$B$10,2,0)),"",VLOOKUP($BP$2:$BP$104,Notes!$A$1:$B$10,2,0))</f>
        <v/>
      </c>
      <c r="CA38" s="22" t="str">
        <f>IF(ISNA(VLOOKUP($BR$2:$BR$104,Notes!$A$1:$B$10,2,0)),"",VLOOKUP($BR$2:$BR$104,Notes!$A$1:$B$10,2,0))</f>
        <v/>
      </c>
      <c r="CB38" s="22" t="str">
        <f>IF(ISNA(VLOOKUP($BT$2:$BT$104,Notes!$C$1:$D$10,2,0)),"",VLOOKUP($BT$2:$BT$104,Notes!$C$1:$D$10,2,0))</f>
        <v/>
      </c>
      <c r="CC38" s="22" t="str">
        <f>IF(ISNA(VLOOKUP($BV$2:$BV$104,Notes!$E$1:$F$10,2,0)),"",VLOOKUP($BV$2:$BV$104,Notes!$E$1:$F$10,2,0))</f>
        <v/>
      </c>
      <c r="CD38" s="38">
        <f t="shared" si="35"/>
        <v>0</v>
      </c>
      <c r="CE38" s="57">
        <f t="shared" si="20"/>
        <v>0</v>
      </c>
      <c r="CF38" s="22">
        <f t="shared" si="21"/>
        <v>0</v>
      </c>
      <c r="CG38" s="22">
        <f t="shared" si="22"/>
        <v>0</v>
      </c>
      <c r="CH38" s="22">
        <f t="shared" si="23"/>
        <v>0</v>
      </c>
    </row>
    <row r="39" spans="1:86">
      <c r="A39" s="95">
        <v>422</v>
      </c>
      <c r="B39" s="139" t="s">
        <v>155</v>
      </c>
      <c r="C39" s="35">
        <f t="shared" si="12"/>
        <v>301</v>
      </c>
      <c r="D39" s="22">
        <f t="shared" si="13"/>
        <v>28</v>
      </c>
      <c r="E39" s="22">
        <f t="shared" si="14"/>
        <v>2</v>
      </c>
      <c r="F39" s="22">
        <f t="shared" si="15"/>
        <v>14</v>
      </c>
      <c r="G39" s="22" t="str">
        <f t="shared" si="16"/>
        <v>CBDG</v>
      </c>
      <c r="H39" s="22">
        <f t="shared" si="17"/>
        <v>0</v>
      </c>
      <c r="I39" s="33">
        <f t="shared" si="18"/>
        <v>0</v>
      </c>
      <c r="J39" s="36">
        <f t="shared" si="19"/>
        <v>0</v>
      </c>
      <c r="K39" s="40"/>
      <c r="L39" s="32"/>
      <c r="M39" s="32"/>
      <c r="N39" s="32"/>
      <c r="O39" s="32"/>
      <c r="P39" s="32"/>
      <c r="Q39" s="32"/>
      <c r="R39" s="32"/>
      <c r="S39" s="32"/>
      <c r="T39" s="32"/>
      <c r="U39" s="36">
        <f t="shared" si="24"/>
        <v>0</v>
      </c>
      <c r="V39" s="80">
        <f t="shared" si="25"/>
        <v>0</v>
      </c>
      <c r="W39" s="37" t="str">
        <f>IF(ISNA(VLOOKUP($L$2:$L$104,Notes!$A$1:$B$10,2,0)),"",VLOOKUP($L$2:$L$104,Notes!$A$1:$B$10,2,0))</f>
        <v/>
      </c>
      <c r="X39" s="22" t="str">
        <f>IF(ISNA(VLOOKUP($N$2:$N$104,Notes!$A$1:$B$10,2,0)),"",VLOOKUP($N$2:$N$104,Notes!$A$1:$B$10,2,0))</f>
        <v/>
      </c>
      <c r="Y39" s="22" t="str">
        <f>IF(ISNA(VLOOKUP($P$2:$P$104,Notes!$A$1:$B$10,2,0)),"",VLOOKUP($P$2:$P$104,Notes!$A$1:$B$10,2,0))</f>
        <v/>
      </c>
      <c r="Z39" s="22" t="str">
        <f>IF(ISNA(VLOOKUP($R$2:$R$104,Notes!$C$1:$D$10,2,0)),"",VLOOKUP($R$2:$R$104,Notes!$C$1:$D$10,2,0))</f>
        <v/>
      </c>
      <c r="AA39" s="22" t="str">
        <f>IF(ISNA(VLOOKUP($T$2:$T$104,Notes!$E$1:$F$10,2,0)),"",VLOOKUP($T$2:$T$104,Notes!$E$1:$F$10,2,0))</f>
        <v/>
      </c>
      <c r="AB39" s="38">
        <f t="shared" si="26"/>
        <v>0</v>
      </c>
      <c r="AC39" s="34"/>
      <c r="AD39" s="32"/>
      <c r="AE39" s="32"/>
      <c r="AF39" s="32"/>
      <c r="AG39" s="32"/>
      <c r="AH39" s="32"/>
      <c r="AI39" s="32"/>
      <c r="AJ39" s="32"/>
      <c r="AK39" s="32"/>
      <c r="AL39" s="32"/>
      <c r="AM39" s="22">
        <f t="shared" si="27"/>
        <v>0</v>
      </c>
      <c r="AN39" s="33">
        <f t="shared" si="28"/>
        <v>0</v>
      </c>
      <c r="AO39" s="37" t="str">
        <f>IF(ISNA(VLOOKUP($AD$2:$AD$104,Notes!$A$1:$B$10,2,0)),"",VLOOKUP($AD$2:$AD$104,Notes!$A$1:$B$10,2,0))</f>
        <v/>
      </c>
      <c r="AP39" s="22" t="str">
        <f>IF(ISNA(VLOOKUP($AF$2:$AF$104,Notes!$A$1:$B$10,2,0)),"",VLOOKUP($AF$2:$AF$104,Notes!$A$1:$B$10,2,0))</f>
        <v/>
      </c>
      <c r="AQ39" s="22" t="str">
        <f>IF(ISNA(VLOOKUP($AH$2:$AH$104,Notes!$A$1:$B$10,2,0)),"",VLOOKUP($AH$2:$AH$104,Notes!$A$1:$B$10,2,0))</f>
        <v/>
      </c>
      <c r="AR39" s="22" t="str">
        <f>IF(ISNA(VLOOKUP($AJ$2:$AJ$104,Notes!$C$1:$D$10,2,0)),"",VLOOKUP($AJ$2:$AJ$104,Notes!$C$1:$D$10,2,0))</f>
        <v/>
      </c>
      <c r="AS39" s="22" t="str">
        <f>IF(ISNA(VLOOKUP($AL$2:$AL$104,Notes!$E$1:$F$10,2,0)),"",VLOOKUP($AL$2:$AL$104,Notes!$E$1:$F$10,2,0))</f>
        <v/>
      </c>
      <c r="AT39" s="38">
        <f t="shared" si="29"/>
        <v>0</v>
      </c>
      <c r="AU39" s="34">
        <v>33</v>
      </c>
      <c r="AV39" s="32">
        <v>7</v>
      </c>
      <c r="AW39" s="32">
        <v>39</v>
      </c>
      <c r="AX39" s="32">
        <v>6</v>
      </c>
      <c r="AY39" s="32">
        <v>41</v>
      </c>
      <c r="AZ39" s="32">
        <v>7</v>
      </c>
      <c r="BA39" s="32"/>
      <c r="BB39" s="32"/>
      <c r="BC39" s="32"/>
      <c r="BD39" s="32"/>
      <c r="BE39" s="22">
        <f t="shared" si="30"/>
        <v>113</v>
      </c>
      <c r="BF39" s="33">
        <f t="shared" si="31"/>
        <v>1</v>
      </c>
      <c r="BG39" s="37">
        <f>IF(ISNA(VLOOKUP($AV$2:$AV$104,Notes!$A$1:$B$10,2,0)),"",VLOOKUP($AV$2:$AV$104,Notes!$A$1:$B$10,2,0))</f>
        <v>4</v>
      </c>
      <c r="BH39" s="22">
        <f>IF(ISNA(VLOOKUP($AX$2:$AX$104,Notes!$A$1:$B$10,2,0)),"",VLOOKUP($AX$2:$AX$104,Notes!$A$1:$B$10,2,0))</f>
        <v>5</v>
      </c>
      <c r="BI39" s="22">
        <f>IF(ISNA(VLOOKUP($AZ$2:$AZ$104,Notes!$A$1:$B$10,2,0)),"",VLOOKUP($AZ$2:$AZ$104,Notes!$A$1:$B$10,2,0))</f>
        <v>4</v>
      </c>
      <c r="BJ39" s="22" t="str">
        <f>IF(ISNA(VLOOKUP($BB$2:$BB$104,Notes!$C$1:$D$10,2,0)),"",VLOOKUP($BB$2:$BB$104,Notes!$C$1:$D$10,2,0))</f>
        <v/>
      </c>
      <c r="BK39" s="22" t="str">
        <f>IF(ISNA(VLOOKUP($BD$2:$BD$104,Notes!$E$1:$F$10,2,0)),"",VLOOKUP($BD$2:$BD$104,Notes!$E$1:$F$10,2,0))</f>
        <v/>
      </c>
      <c r="BL39" s="38">
        <f t="shared" si="32"/>
        <v>13</v>
      </c>
      <c r="BM39" s="34">
        <v>66</v>
      </c>
      <c r="BN39" s="32">
        <v>5</v>
      </c>
      <c r="BO39" s="32">
        <v>74</v>
      </c>
      <c r="BP39" s="32">
        <v>6</v>
      </c>
      <c r="BQ39" s="32">
        <v>48</v>
      </c>
      <c r="BR39" s="32">
        <v>7</v>
      </c>
      <c r="BS39" s="32"/>
      <c r="BT39" s="32"/>
      <c r="BU39" s="32"/>
      <c r="BV39" s="32"/>
      <c r="BW39" s="22">
        <f t="shared" si="33"/>
        <v>188</v>
      </c>
      <c r="BX39" s="33">
        <f t="shared" si="34"/>
        <v>1</v>
      </c>
      <c r="BY39" s="37">
        <f>IF(ISNA(VLOOKUP($BN$2:$BN$104,Notes!$A$1:$B$10,2,0)),"",VLOOKUP($BN$2:$BN$104,Notes!$A$1:$B$10,2,0))</f>
        <v>6</v>
      </c>
      <c r="BZ39" s="22">
        <f>IF(ISNA(VLOOKUP($BP$2:$BP$104,Notes!$A$1:$B$10,2,0)),"",VLOOKUP($BP$2:$BP$104,Notes!$A$1:$B$10,2,0))</f>
        <v>5</v>
      </c>
      <c r="CA39" s="22">
        <f>IF(ISNA(VLOOKUP($BR$2:$BR$104,Notes!$A$1:$B$10,2,0)),"",VLOOKUP($BR$2:$BR$104,Notes!$A$1:$B$10,2,0))</f>
        <v>4</v>
      </c>
      <c r="CB39" s="22" t="str">
        <f>IF(ISNA(VLOOKUP($BT$2:$BT$104,Notes!$C$1:$D$10,2,0)),"",VLOOKUP($BT$2:$BT$104,Notes!$C$1:$D$10,2,0))</f>
        <v/>
      </c>
      <c r="CC39" s="22" t="str">
        <f>IF(ISNA(VLOOKUP($BV$2:$BV$104,Notes!$E$1:$F$10,2,0)),"",VLOOKUP($BV$2:$BV$104,Notes!$E$1:$F$10,2,0))</f>
        <v/>
      </c>
      <c r="CD39" s="38">
        <f t="shared" si="35"/>
        <v>15</v>
      </c>
      <c r="CE39" s="57">
        <f t="shared" si="20"/>
        <v>0</v>
      </c>
      <c r="CF39" s="22">
        <f t="shared" si="21"/>
        <v>0</v>
      </c>
      <c r="CG39" s="22">
        <f t="shared" si="22"/>
        <v>13</v>
      </c>
      <c r="CH39" s="22">
        <f t="shared" si="23"/>
        <v>15</v>
      </c>
    </row>
    <row r="40" spans="1:86">
      <c r="A40" s="35">
        <v>464</v>
      </c>
      <c r="B40" s="36" t="s">
        <v>90</v>
      </c>
      <c r="C40" s="35">
        <f t="shared" si="12"/>
        <v>0</v>
      </c>
      <c r="D40" s="22">
        <f t="shared" si="13"/>
        <v>0</v>
      </c>
      <c r="E40" s="22">
        <f t="shared" si="14"/>
        <v>0</v>
      </c>
      <c r="F40" s="22">
        <f t="shared" si="15"/>
        <v>0</v>
      </c>
      <c r="G40" s="22">
        <f t="shared" si="16"/>
        <v>0</v>
      </c>
      <c r="H40" s="22">
        <f t="shared" si="17"/>
        <v>0</v>
      </c>
      <c r="I40" s="33">
        <f t="shared" si="18"/>
        <v>0</v>
      </c>
      <c r="J40" s="36">
        <f t="shared" si="19"/>
        <v>0</v>
      </c>
      <c r="K40" s="40"/>
      <c r="L40" s="32"/>
      <c r="M40" s="32"/>
      <c r="N40" s="32"/>
      <c r="O40" s="32"/>
      <c r="P40" s="32"/>
      <c r="Q40" s="32"/>
      <c r="R40" s="32"/>
      <c r="S40" s="32"/>
      <c r="T40" s="32"/>
      <c r="U40" s="36">
        <f t="shared" si="24"/>
        <v>0</v>
      </c>
      <c r="V40" s="80">
        <f t="shared" si="25"/>
        <v>0</v>
      </c>
      <c r="W40" s="37" t="str">
        <f>IF(ISNA(VLOOKUP($L$2:$L$104,Notes!$A$1:$B$10,2,0)),"",VLOOKUP($L$2:$L$104,Notes!$A$1:$B$10,2,0))</f>
        <v/>
      </c>
      <c r="X40" s="22" t="str">
        <f>IF(ISNA(VLOOKUP($N$2:$N$104,Notes!$A$1:$B$10,2,0)),"",VLOOKUP($N$2:$N$104,Notes!$A$1:$B$10,2,0))</f>
        <v/>
      </c>
      <c r="Y40" s="22" t="str">
        <f>IF(ISNA(VLOOKUP($P$2:$P$104,Notes!$A$1:$B$10,2,0)),"",VLOOKUP($P$2:$P$104,Notes!$A$1:$B$10,2,0))</f>
        <v/>
      </c>
      <c r="Z40" s="22" t="str">
        <f>IF(ISNA(VLOOKUP($R$2:$R$104,Notes!$C$1:$D$10,2,0)),"",VLOOKUP($R$2:$R$104,Notes!$C$1:$D$10,2,0))</f>
        <v/>
      </c>
      <c r="AA40" s="22" t="str">
        <f>IF(ISNA(VLOOKUP($T$2:$T$104,Notes!$E$1:$F$10,2,0)),"",VLOOKUP($T$2:$T$104,Notes!$E$1:$F$10,2,0))</f>
        <v/>
      </c>
      <c r="AB40" s="38">
        <f t="shared" si="26"/>
        <v>0</v>
      </c>
      <c r="AC40" s="34"/>
      <c r="AD40" s="32"/>
      <c r="AE40" s="32"/>
      <c r="AF40" s="32"/>
      <c r="AG40" s="32"/>
      <c r="AH40" s="32"/>
      <c r="AI40" s="32"/>
      <c r="AJ40" s="32"/>
      <c r="AK40" s="32"/>
      <c r="AL40" s="32"/>
      <c r="AM40" s="22">
        <f t="shared" si="27"/>
        <v>0</v>
      </c>
      <c r="AN40" s="33">
        <f t="shared" si="28"/>
        <v>0</v>
      </c>
      <c r="AO40" s="37" t="str">
        <f>IF(ISNA(VLOOKUP($AD$2:$AD$104,Notes!$A$1:$B$10,2,0)),"",VLOOKUP($AD$2:$AD$104,Notes!$A$1:$B$10,2,0))</f>
        <v/>
      </c>
      <c r="AP40" s="22" t="str">
        <f>IF(ISNA(VLOOKUP($AF$2:$AF$104,Notes!$A$1:$B$10,2,0)),"",VLOOKUP($AF$2:$AF$104,Notes!$A$1:$B$10,2,0))</f>
        <v/>
      </c>
      <c r="AQ40" s="22" t="str">
        <f>IF(ISNA(VLOOKUP($AH$2:$AH$104,Notes!$A$1:$B$10,2,0)),"",VLOOKUP($AH$2:$AH$104,Notes!$A$1:$B$10,2,0))</f>
        <v/>
      </c>
      <c r="AR40" s="22" t="str">
        <f>IF(ISNA(VLOOKUP($AJ$2:$AJ$104,Notes!$C$1:$D$10,2,0)),"",VLOOKUP($AJ$2:$AJ$104,Notes!$C$1:$D$10,2,0))</f>
        <v/>
      </c>
      <c r="AS40" s="22" t="str">
        <f>IF(ISNA(VLOOKUP($AL$2:$AL$104,Notes!$E$1:$F$10,2,0)),"",VLOOKUP($AL$2:$AL$104,Notes!$E$1:$F$10,2,0))</f>
        <v/>
      </c>
      <c r="AT40" s="38">
        <f t="shared" si="29"/>
        <v>0</v>
      </c>
      <c r="AU40" s="34"/>
      <c r="AV40" s="32"/>
      <c r="AW40" s="32"/>
      <c r="AX40" s="32"/>
      <c r="AY40" s="32"/>
      <c r="AZ40" s="32"/>
      <c r="BA40" s="32"/>
      <c r="BB40" s="32"/>
      <c r="BC40" s="32"/>
      <c r="BD40" s="32"/>
      <c r="BE40" s="22">
        <f t="shared" si="30"/>
        <v>0</v>
      </c>
      <c r="BF40" s="33">
        <f t="shared" si="31"/>
        <v>0</v>
      </c>
      <c r="BG40" s="37" t="str">
        <f>IF(ISNA(VLOOKUP($AV$2:$AV$104,Notes!$A$1:$B$10,2,0)),"",VLOOKUP($AV$2:$AV$104,Notes!$A$1:$B$10,2,0))</f>
        <v/>
      </c>
      <c r="BH40" s="22" t="str">
        <f>IF(ISNA(VLOOKUP($AX$2:$AX$104,Notes!$A$1:$B$10,2,0)),"",VLOOKUP($AX$2:$AX$104,Notes!$A$1:$B$10,2,0))</f>
        <v/>
      </c>
      <c r="BI40" s="22" t="str">
        <f>IF(ISNA(VLOOKUP($AZ$2:$AZ$104,Notes!$A$1:$B$10,2,0)),"",VLOOKUP($AZ$2:$AZ$104,Notes!$A$1:$B$10,2,0))</f>
        <v/>
      </c>
      <c r="BJ40" s="22" t="str">
        <f>IF(ISNA(VLOOKUP($BB$2:$BB$104,Notes!$C$1:$D$10,2,0)),"",VLOOKUP($BB$2:$BB$104,Notes!$C$1:$D$10,2,0))</f>
        <v/>
      </c>
      <c r="BK40" s="22" t="str">
        <f>IF(ISNA(VLOOKUP($BD$2:$BD$104,Notes!$E$1:$F$10,2,0)),"",VLOOKUP($BD$2:$BD$104,Notes!$E$1:$F$10,2,0))</f>
        <v/>
      </c>
      <c r="BL40" s="38">
        <f t="shared" si="32"/>
        <v>0</v>
      </c>
      <c r="BM40" s="34"/>
      <c r="BN40" s="32"/>
      <c r="BO40" s="32"/>
      <c r="BP40" s="32"/>
      <c r="BQ40" s="32"/>
      <c r="BR40" s="32"/>
      <c r="BS40" s="32"/>
      <c r="BT40" s="32"/>
      <c r="BU40" s="32"/>
      <c r="BV40" s="32"/>
      <c r="BW40" s="22">
        <f t="shared" si="33"/>
        <v>0</v>
      </c>
      <c r="BX40" s="33">
        <f t="shared" si="34"/>
        <v>0</v>
      </c>
      <c r="BY40" s="37" t="str">
        <f>IF(ISNA(VLOOKUP($BN$2:$BN$104,Notes!$A$1:$B$10,2,0)),"",VLOOKUP($BN$2:$BN$104,Notes!$A$1:$B$10,2,0))</f>
        <v/>
      </c>
      <c r="BZ40" s="22" t="str">
        <f>IF(ISNA(VLOOKUP($BP$2:$BP$104,Notes!$A$1:$B$10,2,0)),"",VLOOKUP($BP$2:$BP$104,Notes!$A$1:$B$10,2,0))</f>
        <v/>
      </c>
      <c r="CA40" s="22" t="str">
        <f>IF(ISNA(VLOOKUP($BR$2:$BR$104,Notes!$A$1:$B$10,2,0)),"",VLOOKUP($BR$2:$BR$104,Notes!$A$1:$B$10,2,0))</f>
        <v/>
      </c>
      <c r="CB40" s="22" t="str">
        <f>IF(ISNA(VLOOKUP($BT$2:$BT$104,Notes!$C$1:$D$10,2,0)),"",VLOOKUP($BT$2:$BT$104,Notes!$C$1:$D$10,2,0))</f>
        <v/>
      </c>
      <c r="CC40" s="22" t="str">
        <f>IF(ISNA(VLOOKUP($BV$2:$BV$104,Notes!$E$1:$F$10,2,0)),"",VLOOKUP($BV$2:$BV$104,Notes!$E$1:$F$10,2,0))</f>
        <v/>
      </c>
      <c r="CD40" s="38">
        <f t="shared" si="35"/>
        <v>0</v>
      </c>
      <c r="CE40" s="57">
        <f t="shared" si="20"/>
        <v>0</v>
      </c>
      <c r="CF40" s="22">
        <f t="shared" si="21"/>
        <v>0</v>
      </c>
      <c r="CG40" s="22">
        <f t="shared" si="22"/>
        <v>0</v>
      </c>
      <c r="CH40" s="22">
        <f t="shared" si="23"/>
        <v>0</v>
      </c>
    </row>
    <row r="41" spans="1:86">
      <c r="A41" s="35">
        <v>471</v>
      </c>
      <c r="B41" s="36" t="s">
        <v>39</v>
      </c>
      <c r="C41" s="35">
        <f t="shared" si="12"/>
        <v>1025</v>
      </c>
      <c r="D41" s="22">
        <f t="shared" si="13"/>
        <v>134</v>
      </c>
      <c r="E41" s="22">
        <f t="shared" si="14"/>
        <v>3</v>
      </c>
      <c r="F41" s="22">
        <f t="shared" si="15"/>
        <v>44.666666666666664</v>
      </c>
      <c r="G41" s="22">
        <f t="shared" si="16"/>
        <v>134</v>
      </c>
      <c r="H41" s="22">
        <f t="shared" si="17"/>
        <v>0</v>
      </c>
      <c r="I41" s="33">
        <f t="shared" si="18"/>
        <v>0</v>
      </c>
      <c r="J41" s="36">
        <f t="shared" si="19"/>
        <v>3</v>
      </c>
      <c r="K41" s="40"/>
      <c r="L41" s="32"/>
      <c r="M41" s="32"/>
      <c r="N41" s="32"/>
      <c r="O41" s="32"/>
      <c r="P41" s="32"/>
      <c r="Q41" s="32"/>
      <c r="R41" s="32"/>
      <c r="S41" s="32"/>
      <c r="T41" s="32"/>
      <c r="U41" s="36">
        <f t="shared" si="24"/>
        <v>0</v>
      </c>
      <c r="V41" s="80">
        <f t="shared" si="25"/>
        <v>0</v>
      </c>
      <c r="W41" s="37" t="str">
        <f>IF(ISNA(VLOOKUP($L$2:$L$104,Notes!$A$1:$B$10,2,0)),"",VLOOKUP($L$2:$L$104,Notes!$A$1:$B$10,2,0))</f>
        <v/>
      </c>
      <c r="X41" s="22" t="str">
        <f>IF(ISNA(VLOOKUP($N$2:$N$104,Notes!$A$1:$B$10,2,0)),"",VLOOKUP($N$2:$N$104,Notes!$A$1:$B$10,2,0))</f>
        <v/>
      </c>
      <c r="Y41" s="22" t="str">
        <f>IF(ISNA(VLOOKUP($P$2:$P$104,Notes!$A$1:$B$10,2,0)),"",VLOOKUP($P$2:$P$104,Notes!$A$1:$B$10,2,0))</f>
        <v/>
      </c>
      <c r="Z41" s="22" t="str">
        <f>IF(ISNA(VLOOKUP($R$2:$R$104,Notes!$C$1:$D$10,2,0)),"",VLOOKUP($R$2:$R$104,Notes!$C$1:$D$10,2,0))</f>
        <v/>
      </c>
      <c r="AA41" s="22" t="str">
        <f>IF(ISNA(VLOOKUP($T$2:$T$104,Notes!$E$1:$F$10,2,0)),"",VLOOKUP($T$2:$T$104,Notes!$E$1:$F$10,2,0))</f>
        <v/>
      </c>
      <c r="AB41" s="38">
        <f t="shared" si="26"/>
        <v>0</v>
      </c>
      <c r="AC41" s="34">
        <v>91</v>
      </c>
      <c r="AD41" s="32">
        <v>2</v>
      </c>
      <c r="AE41" s="32">
        <v>96</v>
      </c>
      <c r="AF41" s="32">
        <v>2</v>
      </c>
      <c r="AG41" s="32">
        <v>92</v>
      </c>
      <c r="AH41" s="32">
        <v>2</v>
      </c>
      <c r="AI41" s="32"/>
      <c r="AJ41" s="32"/>
      <c r="AK41" s="32">
        <v>90</v>
      </c>
      <c r="AL41" s="32">
        <v>3</v>
      </c>
      <c r="AM41" s="22">
        <f t="shared" si="27"/>
        <v>369</v>
      </c>
      <c r="AN41" s="33">
        <f t="shared" si="28"/>
        <v>1</v>
      </c>
      <c r="AO41" s="37">
        <f>IF(ISNA(VLOOKUP($AD$2:$AD$104,Notes!$A$1:$B$10,2,0)),"",VLOOKUP($AD$2:$AD$104,Notes!$A$1:$B$10,2,0))</f>
        <v>9</v>
      </c>
      <c r="AP41" s="22">
        <f>IF(ISNA(VLOOKUP($AF$2:$AF$104,Notes!$A$1:$B$10,2,0)),"",VLOOKUP($AF$2:$AF$104,Notes!$A$1:$B$10,2,0))</f>
        <v>9</v>
      </c>
      <c r="AQ41" s="22">
        <f>IF(ISNA(VLOOKUP($AH$2:$AH$104,Notes!$A$1:$B$10,2,0)),"",VLOOKUP($AH$2:$AH$104,Notes!$A$1:$B$10,2,0))</f>
        <v>9</v>
      </c>
      <c r="AR41" s="22" t="str">
        <f>IF(ISNA(VLOOKUP($AJ$2:$AJ$104,Notes!$C$1:$D$10,2,0)),"",VLOOKUP($AJ$2:$AJ$104,Notes!$C$1:$D$10,2,0))</f>
        <v/>
      </c>
      <c r="AS41" s="22">
        <f>IF(ISNA(VLOOKUP($AL$2:$AL$104,Notes!$E$1:$F$10,2,0)),"",VLOOKUP($AL$2:$AL$104,Notes!$E$1:$F$10,2,0))</f>
        <v>25</v>
      </c>
      <c r="AT41" s="38">
        <f t="shared" si="29"/>
        <v>52</v>
      </c>
      <c r="AU41" s="34">
        <v>86</v>
      </c>
      <c r="AV41" s="32">
        <v>1</v>
      </c>
      <c r="AW41" s="32">
        <v>91</v>
      </c>
      <c r="AX41" s="32">
        <v>1</v>
      </c>
      <c r="AY41" s="32">
        <v>90</v>
      </c>
      <c r="AZ41" s="32">
        <v>1</v>
      </c>
      <c r="BA41" s="32"/>
      <c r="BB41" s="32"/>
      <c r="BC41" s="32">
        <v>89</v>
      </c>
      <c r="BD41" s="32">
        <v>2</v>
      </c>
      <c r="BE41" s="22">
        <f t="shared" si="30"/>
        <v>356</v>
      </c>
      <c r="BF41" s="33">
        <f t="shared" si="31"/>
        <v>1</v>
      </c>
      <c r="BG41" s="37">
        <f>IF(ISNA(VLOOKUP($AV$2:$AV$104,Notes!$A$1:$B$10,2,0)),"",VLOOKUP($AV$2:$AV$104,Notes!$A$1:$B$10,2,0))</f>
        <v>10</v>
      </c>
      <c r="BH41" s="22">
        <f>IF(ISNA(VLOOKUP($AX$2:$AX$104,Notes!$A$1:$B$10,2,0)),"",VLOOKUP($AX$2:$AX$104,Notes!$A$1:$B$10,2,0))</f>
        <v>10</v>
      </c>
      <c r="BI41" s="22">
        <f>IF(ISNA(VLOOKUP($AZ$2:$AZ$104,Notes!$A$1:$B$10,2,0)),"",VLOOKUP($AZ$2:$AZ$104,Notes!$A$1:$B$10,2,0))</f>
        <v>10</v>
      </c>
      <c r="BJ41" s="22" t="str">
        <f>IF(ISNA(VLOOKUP($BB$2:$BB$104,Notes!$C$1:$D$10,2,0)),"",VLOOKUP($BB$2:$BB$104,Notes!$C$1:$D$10,2,0))</f>
        <v/>
      </c>
      <c r="BK41" s="22">
        <f>IF(ISNA(VLOOKUP($BD$2:$BD$104,Notes!$E$1:$F$10,2,0)),"",VLOOKUP($BD$2:$BD$104,Notes!$E$1:$F$10,2,0))</f>
        <v>27</v>
      </c>
      <c r="BL41" s="38">
        <f t="shared" si="32"/>
        <v>57</v>
      </c>
      <c r="BM41" s="34">
        <v>79</v>
      </c>
      <c r="BN41" s="32">
        <v>6</v>
      </c>
      <c r="BO41" s="32">
        <v>70</v>
      </c>
      <c r="BP41" s="32">
        <v>4</v>
      </c>
      <c r="BQ41" s="32">
        <v>79</v>
      </c>
      <c r="BR41" s="32">
        <v>4</v>
      </c>
      <c r="BS41" s="32">
        <v>72</v>
      </c>
      <c r="BT41" s="32">
        <v>7</v>
      </c>
      <c r="BU41" s="32"/>
      <c r="BV41" s="32"/>
      <c r="BW41" s="22">
        <f t="shared" si="33"/>
        <v>300</v>
      </c>
      <c r="BX41" s="33">
        <f t="shared" si="34"/>
        <v>1</v>
      </c>
      <c r="BY41" s="37">
        <f>IF(ISNA(VLOOKUP($BN$2:$BN$104,Notes!$A$1:$B$10,2,0)),"",VLOOKUP($BN$2:$BN$104,Notes!$A$1:$B$10,2,0))</f>
        <v>5</v>
      </c>
      <c r="BZ41" s="22">
        <f>IF(ISNA(VLOOKUP($BP$2:$BP$104,Notes!$A$1:$B$10,2,0)),"",VLOOKUP($BP$2:$BP$104,Notes!$A$1:$B$10,2,0))</f>
        <v>7</v>
      </c>
      <c r="CA41" s="22">
        <f>IF(ISNA(VLOOKUP($BR$2:$BR$104,Notes!$A$1:$B$10,2,0)),"",VLOOKUP($BR$2:$BR$104,Notes!$A$1:$B$10,2,0))</f>
        <v>7</v>
      </c>
      <c r="CB41" s="22">
        <f>IF(ISNA(VLOOKUP($BT$2:$BT$104,Notes!$C$1:$D$10,2,0)),"",VLOOKUP($BT$2:$BT$104,Notes!$C$1:$D$10,2,0))</f>
        <v>6</v>
      </c>
      <c r="CC41" s="22" t="str">
        <f>IF(ISNA(VLOOKUP($BV$2:$BV$104,Notes!$E$1:$F$10,2,0)),"",VLOOKUP($BV$2:$BV$104,Notes!$E$1:$F$10,2,0))</f>
        <v/>
      </c>
      <c r="CD41" s="38">
        <f t="shared" si="35"/>
        <v>25</v>
      </c>
      <c r="CE41" s="57">
        <f t="shared" si="20"/>
        <v>0</v>
      </c>
      <c r="CF41" s="22">
        <f t="shared" si="21"/>
        <v>52</v>
      </c>
      <c r="CG41" s="22">
        <f t="shared" si="22"/>
        <v>57</v>
      </c>
      <c r="CH41" s="22">
        <f t="shared" si="23"/>
        <v>25</v>
      </c>
    </row>
    <row r="42" spans="1:86">
      <c r="A42" s="35">
        <v>515</v>
      </c>
      <c r="B42" s="36" t="s">
        <v>57</v>
      </c>
      <c r="C42" s="35">
        <f t="shared" si="12"/>
        <v>1096</v>
      </c>
      <c r="D42" s="22">
        <f t="shared" si="13"/>
        <v>145</v>
      </c>
      <c r="E42" s="22">
        <f t="shared" si="14"/>
        <v>4</v>
      </c>
      <c r="F42" s="22">
        <f t="shared" si="15"/>
        <v>36.25</v>
      </c>
      <c r="G42" s="22">
        <f t="shared" si="16"/>
        <v>123</v>
      </c>
      <c r="H42" s="22">
        <f t="shared" si="17"/>
        <v>0</v>
      </c>
      <c r="I42" s="33">
        <f t="shared" si="18"/>
        <v>0</v>
      </c>
      <c r="J42" s="36">
        <f t="shared" si="19"/>
        <v>2</v>
      </c>
      <c r="K42" s="40">
        <v>67</v>
      </c>
      <c r="L42" s="32">
        <v>5</v>
      </c>
      <c r="M42" s="32">
        <v>77</v>
      </c>
      <c r="N42" s="32">
        <v>3</v>
      </c>
      <c r="O42" s="32">
        <v>79</v>
      </c>
      <c r="P42" s="32">
        <v>3</v>
      </c>
      <c r="Q42" s="32"/>
      <c r="R42" s="32"/>
      <c r="S42" s="32"/>
      <c r="T42" s="32"/>
      <c r="U42" s="36">
        <f t="shared" si="24"/>
        <v>223</v>
      </c>
      <c r="V42" s="80">
        <f t="shared" si="25"/>
        <v>1</v>
      </c>
      <c r="W42" s="37">
        <f>IF(ISNA(VLOOKUP($L$2:$L$104,Notes!$A$1:$B$10,2,0)),"",VLOOKUP($L$2:$L$104,Notes!$A$1:$B$10,2,0))</f>
        <v>6</v>
      </c>
      <c r="X42" s="22">
        <f>IF(ISNA(VLOOKUP($N$2:$N$104,Notes!$A$1:$B$10,2,0)),"",VLOOKUP($N$2:$N$104,Notes!$A$1:$B$10,2,0))</f>
        <v>8</v>
      </c>
      <c r="Y42" s="22">
        <f>IF(ISNA(VLOOKUP($P$2:$P$104,Notes!$A$1:$B$10,2,0)),"",VLOOKUP($P$2:$P$104,Notes!$A$1:$B$10,2,0))</f>
        <v>8</v>
      </c>
      <c r="Z42" s="22" t="str">
        <f>IF(ISNA(VLOOKUP($R$2:$R$104,Notes!$C$1:$D$10,2,0)),"",VLOOKUP($R$2:$R$104,Notes!$C$1:$D$10,2,0))</f>
        <v/>
      </c>
      <c r="AA42" s="22" t="str">
        <f>IF(ISNA(VLOOKUP($T$2:$T$104,Notes!$E$1:$F$10,2,0)),"",VLOOKUP($T$2:$T$104,Notes!$E$1:$F$10,2,0))</f>
        <v/>
      </c>
      <c r="AB42" s="38">
        <f t="shared" si="26"/>
        <v>22</v>
      </c>
      <c r="AC42" s="34">
        <v>90</v>
      </c>
      <c r="AD42" s="32">
        <v>3</v>
      </c>
      <c r="AE42" s="32">
        <v>51</v>
      </c>
      <c r="AF42" s="32">
        <v>7</v>
      </c>
      <c r="AG42" s="32">
        <v>75</v>
      </c>
      <c r="AH42" s="32">
        <v>6</v>
      </c>
      <c r="AI42" s="32">
        <v>69</v>
      </c>
      <c r="AJ42" s="32">
        <v>6</v>
      </c>
      <c r="AK42" s="32"/>
      <c r="AL42" s="32"/>
      <c r="AM42" s="22">
        <f t="shared" si="27"/>
        <v>285</v>
      </c>
      <c r="AN42" s="33">
        <f t="shared" si="28"/>
        <v>1</v>
      </c>
      <c r="AO42" s="37">
        <f>IF(ISNA(VLOOKUP($AD$2:$AD$104,Notes!$A$1:$B$10,2,0)),"",VLOOKUP($AD$2:$AD$104,Notes!$A$1:$B$10,2,0))</f>
        <v>8</v>
      </c>
      <c r="AP42" s="22">
        <f>IF(ISNA(VLOOKUP($AF$2:$AF$104,Notes!$A$1:$B$10,2,0)),"",VLOOKUP($AF$2:$AF$104,Notes!$A$1:$B$10,2,0))</f>
        <v>4</v>
      </c>
      <c r="AQ42" s="22">
        <f>IF(ISNA(VLOOKUP($AH$2:$AH$104,Notes!$A$1:$B$10,2,0)),"",VLOOKUP($AH$2:$AH$104,Notes!$A$1:$B$10,2,0))</f>
        <v>5</v>
      </c>
      <c r="AR42" s="22">
        <f>IF(ISNA(VLOOKUP($AJ$2:$AJ$104,Notes!$C$1:$D$10,2,0)),"",VLOOKUP($AJ$2:$AJ$104,Notes!$C$1:$D$10,2,0))</f>
        <v>7</v>
      </c>
      <c r="AS42" s="22" t="str">
        <f>IF(ISNA(VLOOKUP($AL$2:$AL$104,Notes!$E$1:$F$10,2,0)),"",VLOOKUP($AL$2:$AL$104,Notes!$E$1:$F$10,2,0))</f>
        <v/>
      </c>
      <c r="AT42" s="38">
        <f t="shared" si="29"/>
        <v>24</v>
      </c>
      <c r="AU42" s="34">
        <v>80</v>
      </c>
      <c r="AV42" s="32">
        <v>3</v>
      </c>
      <c r="AW42" s="32">
        <v>80</v>
      </c>
      <c r="AX42" s="32">
        <v>3</v>
      </c>
      <c r="AY42" s="32">
        <v>82</v>
      </c>
      <c r="AZ42" s="32">
        <v>3</v>
      </c>
      <c r="BA42" s="32"/>
      <c r="BB42" s="32"/>
      <c r="BC42" s="32">
        <v>81</v>
      </c>
      <c r="BD42" s="32">
        <v>6</v>
      </c>
      <c r="BE42" s="22">
        <f t="shared" si="30"/>
        <v>323</v>
      </c>
      <c r="BF42" s="33">
        <f t="shared" si="31"/>
        <v>1</v>
      </c>
      <c r="BG42" s="37">
        <f>IF(ISNA(VLOOKUP($AV$2:$AV$104,Notes!$A$1:$B$10,2,0)),"",VLOOKUP($AV$2:$AV$104,Notes!$A$1:$B$10,2,0))</f>
        <v>8</v>
      </c>
      <c r="BH42" s="22">
        <f>IF(ISNA(VLOOKUP($AX$2:$AX$104,Notes!$A$1:$B$10,2,0)),"",VLOOKUP($AX$2:$AX$104,Notes!$A$1:$B$10,2,0))</f>
        <v>8</v>
      </c>
      <c r="BI42" s="22">
        <f>IF(ISNA(VLOOKUP($AZ$2:$AZ$104,Notes!$A$1:$B$10,2,0)),"",VLOOKUP($AZ$2:$AZ$104,Notes!$A$1:$B$10,2,0))</f>
        <v>8</v>
      </c>
      <c r="BJ42" s="22" t="str">
        <f>IF(ISNA(VLOOKUP($BB$2:$BB$104,Notes!$C$1:$D$10,2,0)),"",VLOOKUP($BB$2:$BB$104,Notes!$C$1:$D$10,2,0))</f>
        <v/>
      </c>
      <c r="BK42" s="22">
        <f>IF(ISNA(VLOOKUP($BD$2:$BD$104,Notes!$E$1:$F$10,2,0)),"",VLOOKUP($BD$2:$BD$104,Notes!$E$1:$F$10,2,0))</f>
        <v>19</v>
      </c>
      <c r="BL42" s="38">
        <f t="shared" si="32"/>
        <v>43</v>
      </c>
      <c r="BM42" s="34">
        <v>1</v>
      </c>
      <c r="BN42" s="32">
        <v>2</v>
      </c>
      <c r="BO42" s="32">
        <v>81</v>
      </c>
      <c r="BP42" s="32">
        <v>1</v>
      </c>
      <c r="BQ42" s="32">
        <v>89</v>
      </c>
      <c r="BR42" s="32">
        <v>1</v>
      </c>
      <c r="BS42" s="32"/>
      <c r="BT42" s="32"/>
      <c r="BU42" s="32">
        <v>94</v>
      </c>
      <c r="BV42" s="32">
        <v>2</v>
      </c>
      <c r="BW42" s="22">
        <f t="shared" si="33"/>
        <v>265</v>
      </c>
      <c r="BX42" s="33">
        <f t="shared" si="34"/>
        <v>1</v>
      </c>
      <c r="BY42" s="37">
        <f>IF(ISNA(VLOOKUP($BN$2:$BN$104,Notes!$A$1:$B$10,2,0)),"",VLOOKUP($BN$2:$BN$104,Notes!$A$1:$B$10,2,0))</f>
        <v>9</v>
      </c>
      <c r="BZ42" s="22">
        <f>IF(ISNA(VLOOKUP($BP$2:$BP$104,Notes!$A$1:$B$10,2,0)),"",VLOOKUP($BP$2:$BP$104,Notes!$A$1:$B$10,2,0))</f>
        <v>10</v>
      </c>
      <c r="CA42" s="22">
        <f>IF(ISNA(VLOOKUP($BR$2:$BR$104,Notes!$A$1:$B$10,2,0)),"",VLOOKUP($BR$2:$BR$104,Notes!$A$1:$B$10,2,0))</f>
        <v>10</v>
      </c>
      <c r="CB42" s="22" t="str">
        <f>IF(ISNA(VLOOKUP($BT$2:$BT$104,Notes!$C$1:$D$10,2,0)),"",VLOOKUP($BT$2:$BT$104,Notes!$C$1:$D$10,2,0))</f>
        <v/>
      </c>
      <c r="CC42" s="22">
        <f>IF(ISNA(VLOOKUP($BV$2:$BV$104,Notes!$E$1:$F$10,2,0)),"",VLOOKUP($BV$2:$BV$104,Notes!$E$1:$F$10,2,0))</f>
        <v>27</v>
      </c>
      <c r="CD42" s="38">
        <f t="shared" si="35"/>
        <v>56</v>
      </c>
      <c r="CE42" s="57">
        <f t="shared" si="20"/>
        <v>22</v>
      </c>
      <c r="CF42" s="22">
        <f t="shared" si="21"/>
        <v>24</v>
      </c>
      <c r="CG42" s="22">
        <f t="shared" si="22"/>
        <v>43</v>
      </c>
      <c r="CH42" s="22">
        <f t="shared" si="23"/>
        <v>56</v>
      </c>
    </row>
    <row r="43" spans="1:86">
      <c r="A43" s="35">
        <v>555</v>
      </c>
      <c r="B43" s="36" t="s">
        <v>56</v>
      </c>
      <c r="C43" s="35">
        <f t="shared" si="12"/>
        <v>1087</v>
      </c>
      <c r="D43" s="22">
        <f t="shared" si="13"/>
        <v>132</v>
      </c>
      <c r="E43" s="22">
        <f t="shared" si="14"/>
        <v>4</v>
      </c>
      <c r="F43" s="22">
        <f t="shared" si="15"/>
        <v>33</v>
      </c>
      <c r="G43" s="22">
        <f t="shared" si="16"/>
        <v>113</v>
      </c>
      <c r="H43" s="22">
        <f t="shared" si="17"/>
        <v>0</v>
      </c>
      <c r="I43" s="33">
        <f t="shared" si="18"/>
        <v>0</v>
      </c>
      <c r="J43" s="36">
        <f t="shared" si="19"/>
        <v>1</v>
      </c>
      <c r="K43" s="40">
        <v>75</v>
      </c>
      <c r="L43" s="32">
        <v>3</v>
      </c>
      <c r="M43" s="32">
        <v>58</v>
      </c>
      <c r="N43" s="32">
        <v>5</v>
      </c>
      <c r="O43" s="32">
        <v>26</v>
      </c>
      <c r="P43" s="32">
        <v>6</v>
      </c>
      <c r="Q43" s="32"/>
      <c r="R43" s="32"/>
      <c r="S43" s="32"/>
      <c r="T43" s="32"/>
      <c r="U43" s="36">
        <f t="shared" si="24"/>
        <v>159</v>
      </c>
      <c r="V43" s="80">
        <f t="shared" si="25"/>
        <v>1</v>
      </c>
      <c r="W43" s="37">
        <f>IF(ISNA(VLOOKUP($L$2:$L$104,Notes!$A$1:$B$10,2,0)),"",VLOOKUP($L$2:$L$104,Notes!$A$1:$B$10,2,0))</f>
        <v>8</v>
      </c>
      <c r="X43" s="22">
        <f>IF(ISNA(VLOOKUP($N$2:$N$104,Notes!$A$1:$B$10,2,0)),"",VLOOKUP($N$2:$N$104,Notes!$A$1:$B$10,2,0))</f>
        <v>6</v>
      </c>
      <c r="Y43" s="22">
        <f>IF(ISNA(VLOOKUP($P$2:$P$104,Notes!$A$1:$B$10,2,0)),"",VLOOKUP($P$2:$P$104,Notes!$A$1:$B$10,2,0))</f>
        <v>5</v>
      </c>
      <c r="Z43" s="22" t="str">
        <f>IF(ISNA(VLOOKUP($R$2:$R$104,Notes!$C$1:$D$10,2,0)),"",VLOOKUP($R$2:$R$104,Notes!$C$1:$D$10,2,0))</f>
        <v/>
      </c>
      <c r="AA43" s="22" t="str">
        <f>IF(ISNA(VLOOKUP($T$2:$T$104,Notes!$E$1:$F$10,2,0)),"",VLOOKUP($T$2:$T$104,Notes!$E$1:$F$10,2,0))</f>
        <v/>
      </c>
      <c r="AB43" s="38">
        <f t="shared" si="26"/>
        <v>19</v>
      </c>
      <c r="AC43" s="34">
        <v>86</v>
      </c>
      <c r="AD43" s="32">
        <v>3</v>
      </c>
      <c r="AE43" s="32">
        <v>89</v>
      </c>
      <c r="AF43" s="32">
        <v>4</v>
      </c>
      <c r="AG43" s="32">
        <v>87</v>
      </c>
      <c r="AH43" s="32">
        <v>2</v>
      </c>
      <c r="AI43" s="32"/>
      <c r="AJ43" s="32"/>
      <c r="AK43" s="32">
        <v>41</v>
      </c>
      <c r="AL43" s="32">
        <v>8</v>
      </c>
      <c r="AM43" s="22">
        <f t="shared" si="27"/>
        <v>303</v>
      </c>
      <c r="AN43" s="33">
        <f t="shared" si="28"/>
        <v>1</v>
      </c>
      <c r="AO43" s="37">
        <f>IF(ISNA(VLOOKUP($AD$2:$AD$104,Notes!$A$1:$B$10,2,0)),"",VLOOKUP($AD$2:$AD$104,Notes!$A$1:$B$10,2,0))</f>
        <v>8</v>
      </c>
      <c r="AP43" s="22">
        <f>IF(ISNA(VLOOKUP($AF$2:$AF$104,Notes!$A$1:$B$10,2,0)),"",VLOOKUP($AF$2:$AF$104,Notes!$A$1:$B$10,2,0))</f>
        <v>7</v>
      </c>
      <c r="AQ43" s="22">
        <f>IF(ISNA(VLOOKUP($AH$2:$AH$104,Notes!$A$1:$B$10,2,0)),"",VLOOKUP($AH$2:$AH$104,Notes!$A$1:$B$10,2,0))</f>
        <v>9</v>
      </c>
      <c r="AR43" s="22" t="str">
        <f>IF(ISNA(VLOOKUP($AJ$2:$AJ$104,Notes!$C$1:$D$10,2,0)),"",VLOOKUP($AJ$2:$AJ$104,Notes!$C$1:$D$10,2,0))</f>
        <v/>
      </c>
      <c r="AS43" s="22">
        <f>IF(ISNA(VLOOKUP($AL$2:$AL$104,Notes!$E$1:$F$10,2,0)),"",VLOOKUP($AL$2:$AL$104,Notes!$E$1:$F$10,2,0))</f>
        <v>15</v>
      </c>
      <c r="AT43" s="38">
        <f t="shared" si="29"/>
        <v>39</v>
      </c>
      <c r="AU43" s="34">
        <v>79</v>
      </c>
      <c r="AV43" s="32">
        <v>3</v>
      </c>
      <c r="AW43" s="32">
        <v>79</v>
      </c>
      <c r="AX43" s="32">
        <v>4</v>
      </c>
      <c r="AY43" s="32">
        <v>81</v>
      </c>
      <c r="AZ43" s="32">
        <v>5</v>
      </c>
      <c r="BA43" s="32">
        <v>61</v>
      </c>
      <c r="BB43" s="32">
        <v>7</v>
      </c>
      <c r="BC43" s="32"/>
      <c r="BD43" s="32"/>
      <c r="BE43" s="22">
        <f t="shared" si="30"/>
        <v>300</v>
      </c>
      <c r="BF43" s="33">
        <f t="shared" si="31"/>
        <v>1</v>
      </c>
      <c r="BG43" s="37">
        <f>IF(ISNA(VLOOKUP($AV$2:$AV$104,Notes!$A$1:$B$10,2,0)),"",VLOOKUP($AV$2:$AV$104,Notes!$A$1:$B$10,2,0))</f>
        <v>8</v>
      </c>
      <c r="BH43" s="22">
        <f>IF(ISNA(VLOOKUP($AX$2:$AX$104,Notes!$A$1:$B$10,2,0)),"",VLOOKUP($AX$2:$AX$104,Notes!$A$1:$B$10,2,0))</f>
        <v>7</v>
      </c>
      <c r="BI43" s="22">
        <f>IF(ISNA(VLOOKUP($AZ$2:$AZ$104,Notes!$A$1:$B$10,2,0)),"",VLOOKUP($AZ$2:$AZ$104,Notes!$A$1:$B$10,2,0))</f>
        <v>6</v>
      </c>
      <c r="BJ43" s="22">
        <f>IF(ISNA(VLOOKUP($BB$2:$BB$104,Notes!$C$1:$D$10,2,0)),"",VLOOKUP($BB$2:$BB$104,Notes!$C$1:$D$10,2,0))</f>
        <v>6</v>
      </c>
      <c r="BK43" s="22" t="str">
        <f>IF(ISNA(VLOOKUP($BD$2:$BD$104,Notes!$E$1:$F$10,2,0)),"",VLOOKUP($BD$2:$BD$104,Notes!$E$1:$F$10,2,0))</f>
        <v/>
      </c>
      <c r="BL43" s="38">
        <f t="shared" si="32"/>
        <v>27</v>
      </c>
      <c r="BM43" s="34">
        <v>90</v>
      </c>
      <c r="BN43" s="32">
        <v>1</v>
      </c>
      <c r="BO43" s="32">
        <v>64</v>
      </c>
      <c r="BP43" s="32">
        <v>6</v>
      </c>
      <c r="BQ43" s="32">
        <v>87</v>
      </c>
      <c r="BR43" s="32">
        <v>2</v>
      </c>
      <c r="BS43" s="32"/>
      <c r="BT43" s="32"/>
      <c r="BU43" s="32">
        <v>84</v>
      </c>
      <c r="BV43" s="32">
        <v>4</v>
      </c>
      <c r="BW43" s="22">
        <f t="shared" si="33"/>
        <v>325</v>
      </c>
      <c r="BX43" s="33">
        <f t="shared" si="34"/>
        <v>1</v>
      </c>
      <c r="BY43" s="37">
        <f>IF(ISNA(VLOOKUP($BN$2:$BN$104,Notes!$A$1:$B$10,2,0)),"",VLOOKUP($BN$2:$BN$104,Notes!$A$1:$B$10,2,0))</f>
        <v>10</v>
      </c>
      <c r="BZ43" s="22">
        <f>IF(ISNA(VLOOKUP($BP$2:$BP$104,Notes!$A$1:$B$10,2,0)),"",VLOOKUP($BP$2:$BP$104,Notes!$A$1:$B$10,2,0))</f>
        <v>5</v>
      </c>
      <c r="CA43" s="22">
        <f>IF(ISNA(VLOOKUP($BR$2:$BR$104,Notes!$A$1:$B$10,2,0)),"",VLOOKUP($BR$2:$BR$104,Notes!$A$1:$B$10,2,0))</f>
        <v>9</v>
      </c>
      <c r="CB43" s="22" t="str">
        <f>IF(ISNA(VLOOKUP($BT$2:$BT$104,Notes!$C$1:$D$10,2,0)),"",VLOOKUP($BT$2:$BT$104,Notes!$C$1:$D$10,2,0))</f>
        <v/>
      </c>
      <c r="CC43" s="22">
        <f>IF(ISNA(VLOOKUP($BV$2:$BV$104,Notes!$E$1:$F$10,2,0)),"",VLOOKUP($BV$2:$BV$104,Notes!$E$1:$F$10,2,0))</f>
        <v>23</v>
      </c>
      <c r="CD43" s="38">
        <f t="shared" si="35"/>
        <v>47</v>
      </c>
      <c r="CE43" s="57">
        <f t="shared" si="20"/>
        <v>19</v>
      </c>
      <c r="CF43" s="22">
        <f t="shared" si="21"/>
        <v>39</v>
      </c>
      <c r="CG43" s="22">
        <f t="shared" si="22"/>
        <v>27</v>
      </c>
      <c r="CH43" s="22">
        <f t="shared" si="23"/>
        <v>47</v>
      </c>
    </row>
    <row r="44" spans="1:86">
      <c r="A44" s="35">
        <v>568</v>
      </c>
      <c r="B44" s="139" t="s">
        <v>153</v>
      </c>
      <c r="C44" s="35">
        <f t="shared" si="12"/>
        <v>267</v>
      </c>
      <c r="D44" s="22">
        <f t="shared" si="13"/>
        <v>27</v>
      </c>
      <c r="E44" s="22">
        <f t="shared" si="14"/>
        <v>2</v>
      </c>
      <c r="F44" s="22">
        <f t="shared" si="15"/>
        <v>13.5</v>
      </c>
      <c r="G44" s="22" t="str">
        <f t="shared" si="16"/>
        <v>CBDG</v>
      </c>
      <c r="H44" s="22">
        <f t="shared" si="17"/>
        <v>0</v>
      </c>
      <c r="I44" s="33">
        <f t="shared" si="18"/>
        <v>0</v>
      </c>
      <c r="J44" s="36">
        <f t="shared" si="19"/>
        <v>0</v>
      </c>
      <c r="K44" s="40"/>
      <c r="L44" s="32"/>
      <c r="M44" s="32"/>
      <c r="N44" s="32"/>
      <c r="O44" s="32"/>
      <c r="P44" s="32"/>
      <c r="Q44" s="32"/>
      <c r="R44" s="32"/>
      <c r="S44" s="32"/>
      <c r="T44" s="32"/>
      <c r="U44" s="36">
        <f t="shared" si="24"/>
        <v>0</v>
      </c>
      <c r="V44" s="80">
        <f t="shared" si="25"/>
        <v>0</v>
      </c>
      <c r="W44" s="37" t="str">
        <f>IF(ISNA(VLOOKUP($L$2:$L$104,Notes!$A$1:$B$10,2,0)),"",VLOOKUP($L$2:$L$104,Notes!$A$1:$B$10,2,0))</f>
        <v/>
      </c>
      <c r="X44" s="22" t="str">
        <f>IF(ISNA(VLOOKUP($N$2:$N$104,Notes!$A$1:$B$10,2,0)),"",VLOOKUP($N$2:$N$104,Notes!$A$1:$B$10,2,0))</f>
        <v/>
      </c>
      <c r="Y44" s="22" t="str">
        <f>IF(ISNA(VLOOKUP($P$2:$P$104,Notes!$A$1:$B$10,2,0)),"",VLOOKUP($P$2:$P$104,Notes!$A$1:$B$10,2,0))</f>
        <v/>
      </c>
      <c r="Z44" s="22" t="str">
        <f>IF(ISNA(VLOOKUP($R$2:$R$104,Notes!$C$1:$D$10,2,0)),"",VLOOKUP($R$2:$R$104,Notes!$C$1:$D$10,2,0))</f>
        <v/>
      </c>
      <c r="AA44" s="22" t="str">
        <f>IF(ISNA(VLOOKUP($T$2:$T$104,Notes!$E$1:$F$10,2,0)),"",VLOOKUP($T$2:$T$104,Notes!$E$1:$F$10,2,0))</f>
        <v/>
      </c>
      <c r="AB44" s="38">
        <f t="shared" si="26"/>
        <v>0</v>
      </c>
      <c r="AC44" s="34"/>
      <c r="AD44" s="32"/>
      <c r="AE44" s="32"/>
      <c r="AF44" s="32"/>
      <c r="AG44" s="32"/>
      <c r="AH44" s="32"/>
      <c r="AI44" s="32"/>
      <c r="AJ44" s="32"/>
      <c r="AK44" s="32"/>
      <c r="AL44" s="32"/>
      <c r="AM44" s="22">
        <f t="shared" si="27"/>
        <v>0</v>
      </c>
      <c r="AN44" s="33">
        <f t="shared" si="28"/>
        <v>0</v>
      </c>
      <c r="AO44" s="37" t="str">
        <f>IF(ISNA(VLOOKUP($AD$2:$AD$104,Notes!$A$1:$B$10,2,0)),"",VLOOKUP($AD$2:$AD$104,Notes!$A$1:$B$10,2,0))</f>
        <v/>
      </c>
      <c r="AP44" s="22" t="str">
        <f>IF(ISNA(VLOOKUP($AF$2:$AF$104,Notes!$A$1:$B$10,2,0)),"",VLOOKUP($AF$2:$AF$104,Notes!$A$1:$B$10,2,0))</f>
        <v/>
      </c>
      <c r="AQ44" s="22" t="str">
        <f>IF(ISNA(VLOOKUP($AH$2:$AH$104,Notes!$A$1:$B$10,2,0)),"",VLOOKUP($AH$2:$AH$104,Notes!$A$1:$B$10,2,0))</f>
        <v/>
      </c>
      <c r="AR44" s="22" t="str">
        <f>IF(ISNA(VLOOKUP($AJ$2:$AJ$104,Notes!$C$1:$D$10,2,0)),"",VLOOKUP($AJ$2:$AJ$104,Notes!$C$1:$D$10,2,0))</f>
        <v/>
      </c>
      <c r="AS44" s="22" t="str">
        <f>IF(ISNA(VLOOKUP($AL$2:$AL$104,Notes!$E$1:$F$10,2,0)),"",VLOOKUP($AL$2:$AL$104,Notes!$E$1:$F$10,2,0))</f>
        <v/>
      </c>
      <c r="AT44" s="38">
        <f t="shared" si="29"/>
        <v>0</v>
      </c>
      <c r="AU44" s="34">
        <v>28</v>
      </c>
      <c r="AV44" s="32">
        <v>6</v>
      </c>
      <c r="AW44" s="32">
        <v>37</v>
      </c>
      <c r="AX44" s="32">
        <v>6</v>
      </c>
      <c r="AY44" s="32">
        <v>46</v>
      </c>
      <c r="AZ44" s="32">
        <v>6</v>
      </c>
      <c r="BA44" s="32"/>
      <c r="BB44" s="32"/>
      <c r="BC44" s="32"/>
      <c r="BD44" s="32"/>
      <c r="BE44" s="22">
        <f t="shared" si="30"/>
        <v>111</v>
      </c>
      <c r="BF44" s="33">
        <f t="shared" si="31"/>
        <v>1</v>
      </c>
      <c r="BG44" s="37">
        <f>IF(ISNA(VLOOKUP($AV$2:$AV$104,Notes!$A$1:$B$10,2,0)),"",VLOOKUP($AV$2:$AV$104,Notes!$A$1:$B$10,2,0))</f>
        <v>5</v>
      </c>
      <c r="BH44" s="22">
        <f>IF(ISNA(VLOOKUP($AX$2:$AX$104,Notes!$A$1:$B$10,2,0)),"",VLOOKUP($AX$2:$AX$104,Notes!$A$1:$B$10,2,0))</f>
        <v>5</v>
      </c>
      <c r="BI44" s="22">
        <f>IF(ISNA(VLOOKUP($AZ$2:$AZ$104,Notes!$A$1:$B$10,2,0)),"",VLOOKUP($AZ$2:$AZ$104,Notes!$A$1:$B$10,2,0))</f>
        <v>5</v>
      </c>
      <c r="BJ44" s="22" t="str">
        <f>IF(ISNA(VLOOKUP($BB$2:$BB$104,Notes!$C$1:$D$10,2,0)),"",VLOOKUP($BB$2:$BB$104,Notes!$C$1:$D$10,2,0))</f>
        <v/>
      </c>
      <c r="BK44" s="22" t="str">
        <f>IF(ISNA(VLOOKUP($BD$2:$BD$104,Notes!$E$1:$F$10,2,0)),"",VLOOKUP($BD$2:$BD$104,Notes!$E$1:$F$10,2,0))</f>
        <v/>
      </c>
      <c r="BL44" s="38">
        <f t="shared" si="32"/>
        <v>15</v>
      </c>
      <c r="BM44" s="34">
        <v>67</v>
      </c>
      <c r="BN44" s="32">
        <v>7</v>
      </c>
      <c r="BO44" s="32">
        <v>45</v>
      </c>
      <c r="BP44" s="32">
        <v>7</v>
      </c>
      <c r="BQ44" s="32">
        <v>44</v>
      </c>
      <c r="BR44" s="32">
        <v>7</v>
      </c>
      <c r="BS44" s="32"/>
      <c r="BT44" s="32"/>
      <c r="BU44" s="32"/>
      <c r="BV44" s="32"/>
      <c r="BW44" s="22">
        <f t="shared" si="33"/>
        <v>156</v>
      </c>
      <c r="BX44" s="33">
        <f t="shared" si="34"/>
        <v>1</v>
      </c>
      <c r="BY44" s="37">
        <f>IF(ISNA(VLOOKUP($BN$2:$BN$104,Notes!$A$1:$B$10,2,0)),"",VLOOKUP($BN$2:$BN$104,Notes!$A$1:$B$10,2,0))</f>
        <v>4</v>
      </c>
      <c r="BZ44" s="22">
        <f>IF(ISNA(VLOOKUP($BP$2:$BP$104,Notes!$A$1:$B$10,2,0)),"",VLOOKUP($BP$2:$BP$104,Notes!$A$1:$B$10,2,0))</f>
        <v>4</v>
      </c>
      <c r="CA44" s="22">
        <f>IF(ISNA(VLOOKUP($BR$2:$BR$104,Notes!$A$1:$B$10,2,0)),"",VLOOKUP($BR$2:$BR$104,Notes!$A$1:$B$10,2,0))</f>
        <v>4</v>
      </c>
      <c r="CB44" s="22" t="str">
        <f>IF(ISNA(VLOOKUP($BT$2:$BT$104,Notes!$C$1:$D$10,2,0)),"",VLOOKUP($BT$2:$BT$104,Notes!$C$1:$D$10,2,0))</f>
        <v/>
      </c>
      <c r="CC44" s="22" t="str">
        <f>IF(ISNA(VLOOKUP($BV$2:$BV$104,Notes!$E$1:$F$10,2,0)),"",VLOOKUP($BV$2:$BV$104,Notes!$E$1:$F$10,2,0))</f>
        <v/>
      </c>
      <c r="CD44" s="38">
        <f t="shared" si="35"/>
        <v>12</v>
      </c>
      <c r="CE44" s="57">
        <f t="shared" si="20"/>
        <v>0</v>
      </c>
      <c r="CF44" s="22">
        <f t="shared" si="21"/>
        <v>0</v>
      </c>
      <c r="CG44" s="22">
        <f t="shared" si="22"/>
        <v>15</v>
      </c>
      <c r="CH44" s="22">
        <f t="shared" si="23"/>
        <v>12</v>
      </c>
    </row>
    <row r="45" spans="1:86">
      <c r="A45" s="35">
        <v>569</v>
      </c>
      <c r="B45" s="36" t="s">
        <v>91</v>
      </c>
      <c r="C45" s="35">
        <f t="shared" si="12"/>
        <v>734</v>
      </c>
      <c r="D45" s="22">
        <f t="shared" si="13"/>
        <v>69</v>
      </c>
      <c r="E45" s="22">
        <f t="shared" si="14"/>
        <v>4</v>
      </c>
      <c r="F45" s="22">
        <f t="shared" si="15"/>
        <v>17.25</v>
      </c>
      <c r="G45" s="22">
        <f t="shared" si="16"/>
        <v>63</v>
      </c>
      <c r="H45" s="22">
        <f t="shared" si="17"/>
        <v>0</v>
      </c>
      <c r="I45" s="33">
        <f t="shared" si="18"/>
        <v>0</v>
      </c>
      <c r="J45" s="36">
        <f t="shared" si="19"/>
        <v>0</v>
      </c>
      <c r="K45" s="40">
        <v>68</v>
      </c>
      <c r="L45" s="32">
        <v>7</v>
      </c>
      <c r="M45" s="32">
        <v>83</v>
      </c>
      <c r="N45" s="32">
        <v>2</v>
      </c>
      <c r="O45" s="32">
        <v>83</v>
      </c>
      <c r="P45" s="32">
        <v>4</v>
      </c>
      <c r="Q45" s="32"/>
      <c r="R45" s="32"/>
      <c r="S45" s="32"/>
      <c r="T45" s="32"/>
      <c r="U45" s="36">
        <f t="shared" si="24"/>
        <v>234</v>
      </c>
      <c r="V45" s="80">
        <f t="shared" si="25"/>
        <v>1</v>
      </c>
      <c r="W45" s="37">
        <f>IF(ISNA(VLOOKUP($L$2:$L$104,Notes!$A$1:$B$10,2,0)),"",VLOOKUP($L$2:$L$104,Notes!$A$1:$B$10,2,0))</f>
        <v>4</v>
      </c>
      <c r="X45" s="22">
        <f>IF(ISNA(VLOOKUP($N$2:$N$104,Notes!$A$1:$B$10,2,0)),"",VLOOKUP($N$2:$N$104,Notes!$A$1:$B$10,2,0))</f>
        <v>9</v>
      </c>
      <c r="Y45" s="22">
        <f>IF(ISNA(VLOOKUP($P$2:$P$104,Notes!$A$1:$B$10,2,0)),"",VLOOKUP($P$2:$P$104,Notes!$A$1:$B$10,2,0))</f>
        <v>7</v>
      </c>
      <c r="Z45" s="22" t="str">
        <f>IF(ISNA(VLOOKUP($R$2:$R$104,Notes!$C$1:$D$10,2,0)),"",VLOOKUP($R$2:$R$104,Notes!$C$1:$D$10,2,0))</f>
        <v/>
      </c>
      <c r="AA45" s="22" t="str">
        <f>IF(ISNA(VLOOKUP($T$2:$T$104,Notes!$E$1:$F$10,2,0)),"",VLOOKUP($T$2:$T$104,Notes!$E$1:$F$10,2,0))</f>
        <v/>
      </c>
      <c r="AB45" s="38">
        <f t="shared" si="26"/>
        <v>20</v>
      </c>
      <c r="AC45" s="34">
        <v>89</v>
      </c>
      <c r="AD45" s="32">
        <v>2</v>
      </c>
      <c r="AE45" s="32">
        <v>89</v>
      </c>
      <c r="AF45" s="32">
        <v>3</v>
      </c>
      <c r="AG45" s="32">
        <v>69</v>
      </c>
      <c r="AH45" s="32">
        <v>5</v>
      </c>
      <c r="AI45" s="32">
        <v>81</v>
      </c>
      <c r="AJ45" s="32">
        <v>2</v>
      </c>
      <c r="AK45" s="32"/>
      <c r="AL45" s="32"/>
      <c r="AM45" s="22">
        <f t="shared" si="27"/>
        <v>328</v>
      </c>
      <c r="AN45" s="33">
        <f t="shared" si="28"/>
        <v>1</v>
      </c>
      <c r="AO45" s="37">
        <f>IF(ISNA(VLOOKUP($AD$2:$AD$104,Notes!$A$1:$B$10,2,0)),"",VLOOKUP($AD$2:$AD$104,Notes!$A$1:$B$10,2,0))</f>
        <v>9</v>
      </c>
      <c r="AP45" s="22">
        <f>IF(ISNA(VLOOKUP($AF$2:$AF$104,Notes!$A$1:$B$10,2,0)),"",VLOOKUP($AF$2:$AF$104,Notes!$A$1:$B$10,2,0))</f>
        <v>8</v>
      </c>
      <c r="AQ45" s="22">
        <f>IF(ISNA(VLOOKUP($AH$2:$AH$104,Notes!$A$1:$B$10,2,0)),"",VLOOKUP($AH$2:$AH$104,Notes!$A$1:$B$10,2,0))</f>
        <v>6</v>
      </c>
      <c r="AR45" s="22">
        <f>IF(ISNA(VLOOKUP($AJ$2:$AJ$104,Notes!$C$1:$D$10,2,0)),"",VLOOKUP($AJ$2:$AJ$104,Notes!$C$1:$D$10,2,0))</f>
        <v>12</v>
      </c>
      <c r="AS45" s="22" t="str">
        <f>IF(ISNA(VLOOKUP($AL$2:$AL$104,Notes!$E$1:$F$10,2,0)),"",VLOOKUP($AL$2:$AL$104,Notes!$E$1:$F$10,2,0))</f>
        <v/>
      </c>
      <c r="AT45" s="38">
        <f t="shared" si="29"/>
        <v>35</v>
      </c>
      <c r="AU45" s="34">
        <v>56</v>
      </c>
      <c r="AV45" s="32">
        <v>5</v>
      </c>
      <c r="AW45" s="32"/>
      <c r="AX45" s="32"/>
      <c r="AY45" s="32"/>
      <c r="AZ45" s="32"/>
      <c r="BA45" s="32"/>
      <c r="BB45" s="32"/>
      <c r="BC45" s="32"/>
      <c r="BD45" s="32"/>
      <c r="BE45" s="22">
        <f t="shared" si="30"/>
        <v>56</v>
      </c>
      <c r="BF45" s="33">
        <f t="shared" si="31"/>
        <v>1</v>
      </c>
      <c r="BG45" s="37">
        <f>IF(ISNA(VLOOKUP($AV$2:$AV$104,Notes!$A$1:$B$10,2,0)),"",VLOOKUP($AV$2:$AV$104,Notes!$A$1:$B$10,2,0))</f>
        <v>6</v>
      </c>
      <c r="BH45" s="22" t="str">
        <f>IF(ISNA(VLOOKUP($AX$2:$AX$104,Notes!$A$1:$B$10,2,0)),"",VLOOKUP($AX$2:$AX$104,Notes!$A$1:$B$10,2,0))</f>
        <v/>
      </c>
      <c r="BI45" s="22" t="str">
        <f>IF(ISNA(VLOOKUP($AZ$2:$AZ$104,Notes!$A$1:$B$10,2,0)),"",VLOOKUP($AZ$2:$AZ$104,Notes!$A$1:$B$10,2,0))</f>
        <v/>
      </c>
      <c r="BJ45" s="22" t="str">
        <f>IF(ISNA(VLOOKUP($BB$2:$BB$104,Notes!$C$1:$D$10,2,0)),"",VLOOKUP($BB$2:$BB$104,Notes!$C$1:$D$10,2,0))</f>
        <v/>
      </c>
      <c r="BK45" s="22" t="str">
        <f>IF(ISNA(VLOOKUP($BD$2:$BD$104,Notes!$E$1:$F$10,2,0)),"",VLOOKUP($BD$2:$BD$104,Notes!$E$1:$F$10,2,0))</f>
        <v/>
      </c>
      <c r="BL45" s="38">
        <f t="shared" si="32"/>
        <v>6</v>
      </c>
      <c r="BM45" s="34">
        <v>54</v>
      </c>
      <c r="BN45" s="32">
        <v>7</v>
      </c>
      <c r="BO45" s="32">
        <v>62</v>
      </c>
      <c r="BP45" s="32">
        <v>7</v>
      </c>
      <c r="BQ45" s="32"/>
      <c r="BR45" s="32"/>
      <c r="BS45" s="32"/>
      <c r="BT45" s="32"/>
      <c r="BU45" s="32"/>
      <c r="BV45" s="32"/>
      <c r="BW45" s="22">
        <f t="shared" si="33"/>
        <v>116</v>
      </c>
      <c r="BX45" s="33">
        <f t="shared" si="34"/>
        <v>1</v>
      </c>
      <c r="BY45" s="37">
        <f>IF(ISNA(VLOOKUP($BN$2:$BN$104,Notes!$A$1:$B$10,2,0)),"",VLOOKUP($BN$2:$BN$104,Notes!$A$1:$B$10,2,0))</f>
        <v>4</v>
      </c>
      <c r="BZ45" s="22">
        <f>IF(ISNA(VLOOKUP($BP$2:$BP$104,Notes!$A$1:$B$10,2,0)),"",VLOOKUP($BP$2:$BP$104,Notes!$A$1:$B$10,2,0))</f>
        <v>4</v>
      </c>
      <c r="CA45" s="22" t="str">
        <f>IF(ISNA(VLOOKUP($BR$2:$BR$104,Notes!$A$1:$B$10,2,0)),"",VLOOKUP($BR$2:$BR$104,Notes!$A$1:$B$10,2,0))</f>
        <v/>
      </c>
      <c r="CB45" s="22" t="str">
        <f>IF(ISNA(VLOOKUP($BT$2:$BT$104,Notes!$C$1:$D$10,2,0)),"",VLOOKUP($BT$2:$BT$104,Notes!$C$1:$D$10,2,0))</f>
        <v/>
      </c>
      <c r="CC45" s="22" t="str">
        <f>IF(ISNA(VLOOKUP($BV$2:$BV$104,Notes!$E$1:$F$10,2,0)),"",VLOOKUP($BV$2:$BV$104,Notes!$E$1:$F$10,2,0))</f>
        <v/>
      </c>
      <c r="CD45" s="38">
        <f t="shared" si="35"/>
        <v>8</v>
      </c>
      <c r="CE45" s="57">
        <f t="shared" si="20"/>
        <v>20</v>
      </c>
      <c r="CF45" s="22">
        <f t="shared" si="21"/>
        <v>35</v>
      </c>
      <c r="CG45" s="22">
        <f t="shared" si="22"/>
        <v>6</v>
      </c>
      <c r="CH45" s="22">
        <f t="shared" si="23"/>
        <v>8</v>
      </c>
    </row>
    <row r="46" spans="1:86">
      <c r="A46" s="35">
        <v>572</v>
      </c>
      <c r="B46" s="36" t="s">
        <v>92</v>
      </c>
      <c r="C46" s="35">
        <f t="shared" si="12"/>
        <v>0</v>
      </c>
      <c r="D46" s="22">
        <f t="shared" si="13"/>
        <v>0</v>
      </c>
      <c r="E46" s="22">
        <f t="shared" si="14"/>
        <v>0</v>
      </c>
      <c r="F46" s="22">
        <f t="shared" si="15"/>
        <v>0</v>
      </c>
      <c r="G46" s="22">
        <f t="shared" si="16"/>
        <v>0</v>
      </c>
      <c r="H46" s="22">
        <f t="shared" si="17"/>
        <v>0</v>
      </c>
      <c r="I46" s="33">
        <f t="shared" si="18"/>
        <v>0</v>
      </c>
      <c r="J46" s="36">
        <f t="shared" si="19"/>
        <v>0</v>
      </c>
      <c r="K46" s="40"/>
      <c r="L46" s="32"/>
      <c r="M46" s="32"/>
      <c r="N46" s="32"/>
      <c r="O46" s="32"/>
      <c r="P46" s="32"/>
      <c r="Q46" s="32"/>
      <c r="R46" s="32"/>
      <c r="S46" s="32"/>
      <c r="T46" s="32"/>
      <c r="U46" s="36">
        <f t="shared" si="24"/>
        <v>0</v>
      </c>
      <c r="V46" s="80">
        <f t="shared" si="25"/>
        <v>0</v>
      </c>
      <c r="W46" s="37" t="str">
        <f>IF(ISNA(VLOOKUP($L$2:$L$104,Notes!$A$1:$B$10,2,0)),"",VLOOKUP($L$2:$L$104,Notes!$A$1:$B$10,2,0))</f>
        <v/>
      </c>
      <c r="X46" s="22" t="str">
        <f>IF(ISNA(VLOOKUP($N$2:$N$104,Notes!$A$1:$B$10,2,0)),"",VLOOKUP($N$2:$N$104,Notes!$A$1:$B$10,2,0))</f>
        <v/>
      </c>
      <c r="Y46" s="22" t="str">
        <f>IF(ISNA(VLOOKUP($P$2:$P$104,Notes!$A$1:$B$10,2,0)),"",VLOOKUP($P$2:$P$104,Notes!$A$1:$B$10,2,0))</f>
        <v/>
      </c>
      <c r="Z46" s="22" t="str">
        <f>IF(ISNA(VLOOKUP($R$2:$R$104,Notes!$C$1:$D$10,2,0)),"",VLOOKUP($R$2:$R$104,Notes!$C$1:$D$10,2,0))</f>
        <v/>
      </c>
      <c r="AA46" s="22" t="str">
        <f>IF(ISNA(VLOOKUP($T$2:$T$104,Notes!$E$1:$F$10,2,0)),"",VLOOKUP($T$2:$T$104,Notes!$E$1:$F$10,2,0))</f>
        <v/>
      </c>
      <c r="AB46" s="38">
        <f t="shared" si="26"/>
        <v>0</v>
      </c>
      <c r="AC46" s="34"/>
      <c r="AD46" s="32"/>
      <c r="AE46" s="32"/>
      <c r="AF46" s="32"/>
      <c r="AG46" s="32"/>
      <c r="AH46" s="32"/>
      <c r="AI46" s="32"/>
      <c r="AJ46" s="32"/>
      <c r="AK46" s="32"/>
      <c r="AL46" s="32"/>
      <c r="AM46" s="22">
        <f t="shared" si="27"/>
        <v>0</v>
      </c>
      <c r="AN46" s="33">
        <f t="shared" si="28"/>
        <v>0</v>
      </c>
      <c r="AO46" s="37" t="str">
        <f>IF(ISNA(VLOOKUP($AD$2:$AD$104,Notes!$A$1:$B$10,2,0)),"",VLOOKUP($AD$2:$AD$104,Notes!$A$1:$B$10,2,0))</f>
        <v/>
      </c>
      <c r="AP46" s="22" t="str">
        <f>IF(ISNA(VLOOKUP($AF$2:$AF$104,Notes!$A$1:$B$10,2,0)),"",VLOOKUP($AF$2:$AF$104,Notes!$A$1:$B$10,2,0))</f>
        <v/>
      </c>
      <c r="AQ46" s="22" t="str">
        <f>IF(ISNA(VLOOKUP($AH$2:$AH$104,Notes!$A$1:$B$10,2,0)),"",VLOOKUP($AH$2:$AH$104,Notes!$A$1:$B$10,2,0))</f>
        <v/>
      </c>
      <c r="AR46" s="22" t="str">
        <f>IF(ISNA(VLOOKUP($AJ$2:$AJ$104,Notes!$C$1:$D$10,2,0)),"",VLOOKUP($AJ$2:$AJ$104,Notes!$C$1:$D$10,2,0))</f>
        <v/>
      </c>
      <c r="AS46" s="22" t="str">
        <f>IF(ISNA(VLOOKUP($AL$2:$AL$104,Notes!$E$1:$F$10,2,0)),"",VLOOKUP($AL$2:$AL$104,Notes!$E$1:$F$10,2,0))</f>
        <v/>
      </c>
      <c r="AT46" s="38">
        <f t="shared" si="29"/>
        <v>0</v>
      </c>
      <c r="AU46" s="34"/>
      <c r="AV46" s="32"/>
      <c r="AW46" s="32"/>
      <c r="AX46" s="32"/>
      <c r="AY46" s="32"/>
      <c r="AZ46" s="32"/>
      <c r="BA46" s="32"/>
      <c r="BB46" s="32"/>
      <c r="BC46" s="32"/>
      <c r="BD46" s="32"/>
      <c r="BE46" s="22">
        <f t="shared" si="30"/>
        <v>0</v>
      </c>
      <c r="BF46" s="33">
        <f t="shared" si="31"/>
        <v>0</v>
      </c>
      <c r="BG46" s="37" t="str">
        <f>IF(ISNA(VLOOKUP($AV$2:$AV$104,Notes!$A$1:$B$10,2,0)),"",VLOOKUP($AV$2:$AV$104,Notes!$A$1:$B$10,2,0))</f>
        <v/>
      </c>
      <c r="BH46" s="22" t="str">
        <f>IF(ISNA(VLOOKUP($AX$2:$AX$104,Notes!$A$1:$B$10,2,0)),"",VLOOKUP($AX$2:$AX$104,Notes!$A$1:$B$10,2,0))</f>
        <v/>
      </c>
      <c r="BI46" s="22" t="str">
        <f>IF(ISNA(VLOOKUP($AZ$2:$AZ$104,Notes!$A$1:$B$10,2,0)),"",VLOOKUP($AZ$2:$AZ$104,Notes!$A$1:$B$10,2,0))</f>
        <v/>
      </c>
      <c r="BJ46" s="22" t="str">
        <f>IF(ISNA(VLOOKUP($BB$2:$BB$104,Notes!$C$1:$D$10,2,0)),"",VLOOKUP($BB$2:$BB$104,Notes!$C$1:$D$10,2,0))</f>
        <v/>
      </c>
      <c r="BK46" s="22" t="str">
        <f>IF(ISNA(VLOOKUP($BD$2:$BD$104,Notes!$E$1:$F$10,2,0)),"",VLOOKUP($BD$2:$BD$104,Notes!$E$1:$F$10,2,0))</f>
        <v/>
      </c>
      <c r="BL46" s="38">
        <f t="shared" si="32"/>
        <v>0</v>
      </c>
      <c r="BM46" s="34"/>
      <c r="BN46" s="32"/>
      <c r="BO46" s="32"/>
      <c r="BP46" s="32"/>
      <c r="BQ46" s="32"/>
      <c r="BR46" s="32"/>
      <c r="BS46" s="32"/>
      <c r="BT46" s="32"/>
      <c r="BU46" s="32"/>
      <c r="BV46" s="32"/>
      <c r="BW46" s="22">
        <f t="shared" si="33"/>
        <v>0</v>
      </c>
      <c r="BX46" s="33">
        <f t="shared" si="34"/>
        <v>0</v>
      </c>
      <c r="BY46" s="37" t="str">
        <f>IF(ISNA(VLOOKUP($BN$2:$BN$104,Notes!$A$1:$B$10,2,0)),"",VLOOKUP($BN$2:$BN$104,Notes!$A$1:$B$10,2,0))</f>
        <v/>
      </c>
      <c r="BZ46" s="22" t="str">
        <f>IF(ISNA(VLOOKUP($BP$2:$BP$104,Notes!$A$1:$B$10,2,0)),"",VLOOKUP($BP$2:$BP$104,Notes!$A$1:$B$10,2,0))</f>
        <v/>
      </c>
      <c r="CA46" s="22" t="str">
        <f>IF(ISNA(VLOOKUP($BR$2:$BR$104,Notes!$A$1:$B$10,2,0)),"",VLOOKUP($BR$2:$BR$104,Notes!$A$1:$B$10,2,0))</f>
        <v/>
      </c>
      <c r="CB46" s="22" t="str">
        <f>IF(ISNA(VLOOKUP($BT$2:$BT$104,Notes!$C$1:$D$10,2,0)),"",VLOOKUP($BT$2:$BT$104,Notes!$C$1:$D$10,2,0))</f>
        <v/>
      </c>
      <c r="CC46" s="22" t="str">
        <f>IF(ISNA(VLOOKUP($BV$2:$BV$104,Notes!$E$1:$F$10,2,0)),"",VLOOKUP($BV$2:$BV$104,Notes!$E$1:$F$10,2,0))</f>
        <v/>
      </c>
      <c r="CD46" s="38">
        <f t="shared" si="35"/>
        <v>0</v>
      </c>
      <c r="CE46" s="57">
        <f t="shared" si="20"/>
        <v>0</v>
      </c>
      <c r="CF46" s="22">
        <f t="shared" si="21"/>
        <v>0</v>
      </c>
      <c r="CG46" s="22">
        <f t="shared" si="22"/>
        <v>0</v>
      </c>
      <c r="CH46" s="22">
        <f t="shared" si="23"/>
        <v>0</v>
      </c>
    </row>
    <row r="47" spans="1:86">
      <c r="A47" s="35">
        <v>595</v>
      </c>
      <c r="B47" s="36" t="s">
        <v>45</v>
      </c>
      <c r="C47" s="35">
        <f t="shared" si="12"/>
        <v>828</v>
      </c>
      <c r="D47" s="22">
        <f t="shared" si="13"/>
        <v>88</v>
      </c>
      <c r="E47" s="22">
        <f t="shared" si="14"/>
        <v>4</v>
      </c>
      <c r="F47" s="22">
        <f t="shared" si="15"/>
        <v>22</v>
      </c>
      <c r="G47" s="22">
        <f t="shared" si="16"/>
        <v>75</v>
      </c>
      <c r="H47" s="22">
        <f t="shared" si="17"/>
        <v>0</v>
      </c>
      <c r="I47" s="33">
        <f t="shared" si="18"/>
        <v>0</v>
      </c>
      <c r="J47" s="36">
        <f t="shared" si="19"/>
        <v>0</v>
      </c>
      <c r="K47" s="40">
        <v>68</v>
      </c>
      <c r="L47" s="32">
        <v>4</v>
      </c>
      <c r="M47" s="32">
        <v>27</v>
      </c>
      <c r="N47" s="32">
        <v>6</v>
      </c>
      <c r="O47" s="32">
        <v>64</v>
      </c>
      <c r="P47" s="32">
        <v>4</v>
      </c>
      <c r="Q47" s="32"/>
      <c r="R47" s="32"/>
      <c r="S47" s="32"/>
      <c r="T47" s="32"/>
      <c r="U47" s="36">
        <f t="shared" si="24"/>
        <v>159</v>
      </c>
      <c r="V47" s="80">
        <f t="shared" si="25"/>
        <v>1</v>
      </c>
      <c r="W47" s="37">
        <f>IF(ISNA(VLOOKUP($L$2:$L$104,Notes!$A$1:$B$10,2,0)),"",VLOOKUP($L$2:$L$104,Notes!$A$1:$B$10,2,0))</f>
        <v>7</v>
      </c>
      <c r="X47" s="22">
        <f>IF(ISNA(VLOOKUP($N$2:$N$104,Notes!$A$1:$B$10,2,0)),"",VLOOKUP($N$2:$N$104,Notes!$A$1:$B$10,2,0))</f>
        <v>5</v>
      </c>
      <c r="Y47" s="22">
        <f>IF(ISNA(VLOOKUP($P$2:$P$104,Notes!$A$1:$B$10,2,0)),"",VLOOKUP($P$2:$P$104,Notes!$A$1:$B$10,2,0))</f>
        <v>7</v>
      </c>
      <c r="Z47" s="22" t="str">
        <f>IF(ISNA(VLOOKUP($R$2:$R$104,Notes!$C$1:$D$10,2,0)),"",VLOOKUP($R$2:$R$104,Notes!$C$1:$D$10,2,0))</f>
        <v/>
      </c>
      <c r="AA47" s="22" t="str">
        <f>IF(ISNA(VLOOKUP($T$2:$T$104,Notes!$E$1:$F$10,2,0)),"",VLOOKUP($T$2:$T$104,Notes!$E$1:$F$10,2,0))</f>
        <v/>
      </c>
      <c r="AB47" s="38">
        <f t="shared" si="26"/>
        <v>19</v>
      </c>
      <c r="AC47" s="34">
        <v>47</v>
      </c>
      <c r="AD47" s="32">
        <v>5</v>
      </c>
      <c r="AE47" s="32">
        <v>71</v>
      </c>
      <c r="AF47" s="32">
        <v>5</v>
      </c>
      <c r="AG47" s="32">
        <v>60</v>
      </c>
      <c r="AH47" s="32">
        <v>6</v>
      </c>
      <c r="AI47" s="32">
        <v>80</v>
      </c>
      <c r="AJ47" s="32">
        <v>3</v>
      </c>
      <c r="AK47" s="32"/>
      <c r="AL47" s="32"/>
      <c r="AM47" s="22">
        <f t="shared" si="27"/>
        <v>258</v>
      </c>
      <c r="AN47" s="33">
        <f t="shared" si="28"/>
        <v>1</v>
      </c>
      <c r="AO47" s="37">
        <f>IF(ISNA(VLOOKUP($AD$2:$AD$104,Notes!$A$1:$B$10,2,0)),"",VLOOKUP($AD$2:$AD$104,Notes!$A$1:$B$10,2,0))</f>
        <v>6</v>
      </c>
      <c r="AP47" s="22">
        <f>IF(ISNA(VLOOKUP($AF$2:$AF$104,Notes!$A$1:$B$10,2,0)),"",VLOOKUP($AF$2:$AF$104,Notes!$A$1:$B$10,2,0))</f>
        <v>6</v>
      </c>
      <c r="AQ47" s="22">
        <f>IF(ISNA(VLOOKUP($AH$2:$AH$104,Notes!$A$1:$B$10,2,0)),"",VLOOKUP($AH$2:$AH$104,Notes!$A$1:$B$10,2,0))</f>
        <v>5</v>
      </c>
      <c r="AR47" s="22">
        <f>IF(ISNA(VLOOKUP($AJ$2:$AJ$104,Notes!$C$1:$D$10,2,0)),"",VLOOKUP($AJ$2:$AJ$104,Notes!$C$1:$D$10,2,0))</f>
        <v>10</v>
      </c>
      <c r="AS47" s="22" t="str">
        <f>IF(ISNA(VLOOKUP($AL$2:$AL$104,Notes!$E$1:$F$10,2,0)),"",VLOOKUP($AL$2:$AL$104,Notes!$E$1:$F$10,2,0))</f>
        <v/>
      </c>
      <c r="AT47" s="38">
        <f t="shared" si="29"/>
        <v>27</v>
      </c>
      <c r="AU47" s="34">
        <v>52</v>
      </c>
      <c r="AV47" s="32">
        <v>5</v>
      </c>
      <c r="AW47" s="32">
        <v>76</v>
      </c>
      <c r="AX47" s="32">
        <v>3</v>
      </c>
      <c r="AY47" s="32">
        <v>73</v>
      </c>
      <c r="AZ47" s="32">
        <v>3</v>
      </c>
      <c r="BA47" s="32">
        <v>64</v>
      </c>
      <c r="BB47" s="32">
        <v>6</v>
      </c>
      <c r="BC47" s="32"/>
      <c r="BD47" s="32"/>
      <c r="BE47" s="22">
        <f t="shared" si="30"/>
        <v>265</v>
      </c>
      <c r="BF47" s="33">
        <f t="shared" si="31"/>
        <v>1</v>
      </c>
      <c r="BG47" s="37">
        <f>IF(ISNA(VLOOKUP($AV$2:$AV$104,Notes!$A$1:$B$10,2,0)),"",VLOOKUP($AV$2:$AV$104,Notes!$A$1:$B$10,2,0))</f>
        <v>6</v>
      </c>
      <c r="BH47" s="22">
        <f>IF(ISNA(VLOOKUP($AX$2:$AX$104,Notes!$A$1:$B$10,2,0)),"",VLOOKUP($AX$2:$AX$104,Notes!$A$1:$B$10,2,0))</f>
        <v>8</v>
      </c>
      <c r="BI47" s="22">
        <f>IF(ISNA(VLOOKUP($AZ$2:$AZ$104,Notes!$A$1:$B$10,2,0)),"",VLOOKUP($AZ$2:$AZ$104,Notes!$A$1:$B$10,2,0))</f>
        <v>8</v>
      </c>
      <c r="BJ47" s="22">
        <f>IF(ISNA(VLOOKUP($BB$2:$BB$104,Notes!$C$1:$D$10,2,0)),"",VLOOKUP($BB$2:$BB$104,Notes!$C$1:$D$10,2,0))</f>
        <v>7</v>
      </c>
      <c r="BK47" s="22" t="str">
        <f>IF(ISNA(VLOOKUP($BD$2:$BD$104,Notes!$E$1:$F$10,2,0)),"",VLOOKUP($BD$2:$BD$104,Notes!$E$1:$F$10,2,0))</f>
        <v/>
      </c>
      <c r="BL47" s="38">
        <f t="shared" si="32"/>
        <v>29</v>
      </c>
      <c r="BM47" s="34">
        <v>69</v>
      </c>
      <c r="BN47" s="32">
        <v>4</v>
      </c>
      <c r="BO47" s="32">
        <v>30</v>
      </c>
      <c r="BP47" s="32">
        <v>8</v>
      </c>
      <c r="BQ47" s="32">
        <v>47</v>
      </c>
      <c r="BR47" s="32">
        <v>8</v>
      </c>
      <c r="BS47" s="32"/>
      <c r="BT47" s="32"/>
      <c r="BU47" s="32"/>
      <c r="BV47" s="32"/>
      <c r="BW47" s="22">
        <f t="shared" si="33"/>
        <v>146</v>
      </c>
      <c r="BX47" s="33">
        <f t="shared" si="34"/>
        <v>1</v>
      </c>
      <c r="BY47" s="37">
        <f>IF(ISNA(VLOOKUP($BN$2:$BN$104,Notes!$A$1:$B$10,2,0)),"",VLOOKUP($BN$2:$BN$104,Notes!$A$1:$B$10,2,0))</f>
        <v>7</v>
      </c>
      <c r="BZ47" s="22">
        <f>IF(ISNA(VLOOKUP($BP$2:$BP$104,Notes!$A$1:$B$10,2,0)),"",VLOOKUP($BP$2:$BP$104,Notes!$A$1:$B$10,2,0))</f>
        <v>3</v>
      </c>
      <c r="CA47" s="22">
        <f>IF(ISNA(VLOOKUP($BR$2:$BR$104,Notes!$A$1:$B$10,2,0)),"",VLOOKUP($BR$2:$BR$104,Notes!$A$1:$B$10,2,0))</f>
        <v>3</v>
      </c>
      <c r="CB47" s="22" t="str">
        <f>IF(ISNA(VLOOKUP($BT$2:$BT$104,Notes!$C$1:$D$10,2,0)),"",VLOOKUP($BT$2:$BT$104,Notes!$C$1:$D$10,2,0))</f>
        <v/>
      </c>
      <c r="CC47" s="22" t="str">
        <f>IF(ISNA(VLOOKUP($BV$2:$BV$104,Notes!$E$1:$F$10,2,0)),"",VLOOKUP($BV$2:$BV$104,Notes!$E$1:$F$10,2,0))</f>
        <v/>
      </c>
      <c r="CD47" s="38">
        <f t="shared" si="35"/>
        <v>13</v>
      </c>
      <c r="CE47" s="57">
        <f t="shared" si="20"/>
        <v>19</v>
      </c>
      <c r="CF47" s="22">
        <f t="shared" si="21"/>
        <v>27</v>
      </c>
      <c r="CG47" s="22">
        <f t="shared" si="22"/>
        <v>29</v>
      </c>
      <c r="CH47" s="22">
        <f t="shared" si="23"/>
        <v>13</v>
      </c>
    </row>
    <row r="48" spans="1:86">
      <c r="A48" s="35">
        <v>629</v>
      </c>
      <c r="B48" s="139" t="s">
        <v>271</v>
      </c>
      <c r="C48" s="35">
        <f t="shared" si="12"/>
        <v>0</v>
      </c>
      <c r="D48" s="22">
        <f t="shared" si="13"/>
        <v>0</v>
      </c>
      <c r="E48" s="22">
        <f t="shared" si="14"/>
        <v>0</v>
      </c>
      <c r="F48" s="22">
        <f t="shared" si="15"/>
        <v>0</v>
      </c>
      <c r="G48" s="22">
        <f t="shared" si="16"/>
        <v>0</v>
      </c>
      <c r="H48" s="22">
        <f t="shared" si="17"/>
        <v>0</v>
      </c>
      <c r="I48" s="33">
        <f t="shared" si="18"/>
        <v>0</v>
      </c>
      <c r="J48" s="36">
        <f t="shared" si="19"/>
        <v>0</v>
      </c>
      <c r="K48" s="40"/>
      <c r="L48" s="32"/>
      <c r="M48" s="32"/>
      <c r="N48" s="32"/>
      <c r="O48" s="32"/>
      <c r="P48" s="32"/>
      <c r="Q48" s="32"/>
      <c r="R48" s="32"/>
      <c r="S48" s="32"/>
      <c r="T48" s="32"/>
      <c r="U48" s="36">
        <f t="shared" si="24"/>
        <v>0</v>
      </c>
      <c r="V48" s="80">
        <f t="shared" si="25"/>
        <v>0</v>
      </c>
      <c r="W48" s="37" t="str">
        <f>IF(ISNA(VLOOKUP($L$2:$L$104,Notes!$A$1:$B$10,2,0)),"",VLOOKUP($L$2:$L$104,Notes!$A$1:$B$10,2,0))</f>
        <v/>
      </c>
      <c r="X48" s="22" t="str">
        <f>IF(ISNA(VLOOKUP($N$2:$N$104,Notes!$A$1:$B$10,2,0)),"",VLOOKUP($N$2:$N$104,Notes!$A$1:$B$10,2,0))</f>
        <v/>
      </c>
      <c r="Y48" s="22" t="str">
        <f>IF(ISNA(VLOOKUP($P$2:$P$104,Notes!$A$1:$B$10,2,0)),"",VLOOKUP($P$2:$P$104,Notes!$A$1:$B$10,2,0))</f>
        <v/>
      </c>
      <c r="Z48" s="22" t="str">
        <f>IF(ISNA(VLOOKUP($R$2:$R$104,Notes!$C$1:$D$10,2,0)),"",VLOOKUP($R$2:$R$104,Notes!$C$1:$D$10,2,0))</f>
        <v/>
      </c>
      <c r="AA48" s="22" t="str">
        <f>IF(ISNA(VLOOKUP($T$2:$T$104,Notes!$E$1:$F$10,2,0)),"",VLOOKUP($T$2:$T$104,Notes!$E$1:$F$10,2,0))</f>
        <v/>
      </c>
      <c r="AB48" s="38">
        <f t="shared" si="26"/>
        <v>0</v>
      </c>
      <c r="AC48" s="34"/>
      <c r="AD48" s="32"/>
      <c r="AE48" s="32"/>
      <c r="AF48" s="32"/>
      <c r="AG48" s="32"/>
      <c r="AH48" s="32"/>
      <c r="AI48" s="32"/>
      <c r="AJ48" s="32"/>
      <c r="AK48" s="32"/>
      <c r="AL48" s="32"/>
      <c r="AM48" s="22">
        <f t="shared" si="27"/>
        <v>0</v>
      </c>
      <c r="AN48" s="33">
        <f t="shared" si="28"/>
        <v>0</v>
      </c>
      <c r="AO48" s="37" t="str">
        <f>IF(ISNA(VLOOKUP($AD$2:$AD$104,Notes!$A$1:$B$10,2,0)),"",VLOOKUP($AD$2:$AD$104,Notes!$A$1:$B$10,2,0))</f>
        <v/>
      </c>
      <c r="AP48" s="22" t="str">
        <f>IF(ISNA(VLOOKUP($AF$2:$AF$104,Notes!$A$1:$B$10,2,0)),"",VLOOKUP($AF$2:$AF$104,Notes!$A$1:$B$10,2,0))</f>
        <v/>
      </c>
      <c r="AQ48" s="22" t="str">
        <f>IF(ISNA(VLOOKUP($AH$2:$AH$104,Notes!$A$1:$B$10,2,0)),"",VLOOKUP($AH$2:$AH$104,Notes!$A$1:$B$10,2,0))</f>
        <v/>
      </c>
      <c r="AR48" s="22" t="str">
        <f>IF(ISNA(VLOOKUP($AJ$2:$AJ$104,Notes!$C$1:$D$10,2,0)),"",VLOOKUP($AJ$2:$AJ$104,Notes!$C$1:$D$10,2,0))</f>
        <v/>
      </c>
      <c r="AS48" s="22" t="str">
        <f>IF(ISNA(VLOOKUP($AL$2:$AL$104,Notes!$E$1:$F$10,2,0)),"",VLOOKUP($AL$2:$AL$104,Notes!$E$1:$F$10,2,0))</f>
        <v/>
      </c>
      <c r="AT48" s="38">
        <f t="shared" si="29"/>
        <v>0</v>
      </c>
      <c r="AU48" s="34"/>
      <c r="AV48" s="32"/>
      <c r="AW48" s="32"/>
      <c r="AX48" s="32"/>
      <c r="AY48" s="32"/>
      <c r="AZ48" s="32"/>
      <c r="BA48" s="32"/>
      <c r="BB48" s="32"/>
      <c r="BC48" s="32"/>
      <c r="BD48" s="32"/>
      <c r="BE48" s="22">
        <f t="shared" si="30"/>
        <v>0</v>
      </c>
      <c r="BF48" s="33">
        <f t="shared" si="31"/>
        <v>0</v>
      </c>
      <c r="BG48" s="37" t="str">
        <f>IF(ISNA(VLOOKUP($AV$2:$AV$104,Notes!$A$1:$B$10,2,0)),"",VLOOKUP($AV$2:$AV$104,Notes!$A$1:$B$10,2,0))</f>
        <v/>
      </c>
      <c r="BH48" s="22" t="str">
        <f>IF(ISNA(VLOOKUP($AX$2:$AX$104,Notes!$A$1:$B$10,2,0)),"",VLOOKUP($AX$2:$AX$104,Notes!$A$1:$B$10,2,0))</f>
        <v/>
      </c>
      <c r="BI48" s="22" t="str">
        <f>IF(ISNA(VLOOKUP($AZ$2:$AZ$104,Notes!$A$1:$B$10,2,0)),"",VLOOKUP($AZ$2:$AZ$104,Notes!$A$1:$B$10,2,0))</f>
        <v/>
      </c>
      <c r="BJ48" s="22" t="str">
        <f>IF(ISNA(VLOOKUP($BB$2:$BB$104,Notes!$C$1:$D$10,2,0)),"",VLOOKUP($BB$2:$BB$104,Notes!$C$1:$D$10,2,0))</f>
        <v/>
      </c>
      <c r="BK48" s="22" t="str">
        <f>IF(ISNA(VLOOKUP($BD$2:$BD$104,Notes!$E$1:$F$10,2,0)),"",VLOOKUP($BD$2:$BD$104,Notes!$E$1:$F$10,2,0))</f>
        <v/>
      </c>
      <c r="BL48" s="38">
        <f t="shared" si="32"/>
        <v>0</v>
      </c>
      <c r="BM48" s="34"/>
      <c r="BN48" s="32"/>
      <c r="BO48" s="32"/>
      <c r="BP48" s="32"/>
      <c r="BQ48" s="32"/>
      <c r="BR48" s="32"/>
      <c r="BS48" s="32"/>
      <c r="BT48" s="32"/>
      <c r="BU48" s="32"/>
      <c r="BV48" s="32"/>
      <c r="BW48" s="22">
        <f t="shared" si="33"/>
        <v>0</v>
      </c>
      <c r="BX48" s="33">
        <f t="shared" si="34"/>
        <v>0</v>
      </c>
      <c r="BY48" s="37" t="str">
        <f>IF(ISNA(VLOOKUP($BN$2:$BN$104,Notes!$A$1:$B$10,2,0)),"",VLOOKUP($BN$2:$BN$104,Notes!$A$1:$B$10,2,0))</f>
        <v/>
      </c>
      <c r="BZ48" s="22" t="str">
        <f>IF(ISNA(VLOOKUP($BP$2:$BP$104,Notes!$A$1:$B$10,2,0)),"",VLOOKUP($BP$2:$BP$104,Notes!$A$1:$B$10,2,0))</f>
        <v/>
      </c>
      <c r="CA48" s="22" t="str">
        <f>IF(ISNA(VLOOKUP($BR$2:$BR$104,Notes!$A$1:$B$10,2,0)),"",VLOOKUP($BR$2:$BR$104,Notes!$A$1:$B$10,2,0))</f>
        <v/>
      </c>
      <c r="CB48" s="22" t="str">
        <f>IF(ISNA(VLOOKUP($BT$2:$BT$104,Notes!$C$1:$D$10,2,0)),"",VLOOKUP($BT$2:$BT$104,Notes!$C$1:$D$10,2,0))</f>
        <v/>
      </c>
      <c r="CC48" s="22" t="str">
        <f>IF(ISNA(VLOOKUP($BV$2:$BV$104,Notes!$E$1:$F$10,2,0)),"",VLOOKUP($BV$2:$BV$104,Notes!$E$1:$F$10,2,0))</f>
        <v/>
      </c>
      <c r="CD48" s="38">
        <f t="shared" si="35"/>
        <v>0</v>
      </c>
      <c r="CE48" s="57">
        <f t="shared" si="20"/>
        <v>0</v>
      </c>
      <c r="CF48" s="22">
        <f t="shared" si="21"/>
        <v>0</v>
      </c>
      <c r="CG48" s="22">
        <f t="shared" si="22"/>
        <v>0</v>
      </c>
      <c r="CH48" s="22">
        <f t="shared" si="23"/>
        <v>0</v>
      </c>
    </row>
    <row r="49" spans="1:87">
      <c r="A49" s="35">
        <v>777</v>
      </c>
      <c r="B49" s="36" t="s">
        <v>284</v>
      </c>
      <c r="C49" s="35">
        <f t="shared" si="12"/>
        <v>0</v>
      </c>
      <c r="D49" s="22">
        <f t="shared" si="13"/>
        <v>0</v>
      </c>
      <c r="E49" s="22">
        <f t="shared" si="14"/>
        <v>0</v>
      </c>
      <c r="F49" s="22">
        <f t="shared" si="15"/>
        <v>0</v>
      </c>
      <c r="G49" s="22">
        <f t="shared" si="16"/>
        <v>0</v>
      </c>
      <c r="H49" s="22">
        <f t="shared" si="17"/>
        <v>0</v>
      </c>
      <c r="I49" s="33">
        <f t="shared" si="18"/>
        <v>0</v>
      </c>
      <c r="J49" s="36">
        <f t="shared" si="19"/>
        <v>0</v>
      </c>
      <c r="K49" s="40"/>
      <c r="L49" s="32"/>
      <c r="M49" s="32"/>
      <c r="N49" s="32"/>
      <c r="O49" s="32"/>
      <c r="P49" s="32"/>
      <c r="Q49" s="32"/>
      <c r="R49" s="32"/>
      <c r="S49" s="32"/>
      <c r="T49" s="32"/>
      <c r="U49" s="36">
        <f t="shared" si="24"/>
        <v>0</v>
      </c>
      <c r="V49" s="80">
        <f t="shared" si="25"/>
        <v>0</v>
      </c>
      <c r="W49" s="37" t="str">
        <f>IF(ISNA(VLOOKUP($L$2:$L$104,Notes!$A$1:$B$10,2,0)),"",VLOOKUP($L$2:$L$104,Notes!$A$1:$B$10,2,0))</f>
        <v/>
      </c>
      <c r="X49" s="22" t="str">
        <f>IF(ISNA(VLOOKUP($N$2:$N$104,Notes!$A$1:$B$10,2,0)),"",VLOOKUP($N$2:$N$104,Notes!$A$1:$B$10,2,0))</f>
        <v/>
      </c>
      <c r="Y49" s="22" t="str">
        <f>IF(ISNA(VLOOKUP($P$2:$P$104,Notes!$A$1:$B$10,2,0)),"",VLOOKUP($P$2:$P$104,Notes!$A$1:$B$10,2,0))</f>
        <v/>
      </c>
      <c r="Z49" s="22" t="str">
        <f>IF(ISNA(VLOOKUP($R$2:$R$104,Notes!$C$1:$D$10,2,0)),"",VLOOKUP($R$2:$R$104,Notes!$C$1:$D$10,2,0))</f>
        <v/>
      </c>
      <c r="AA49" s="22" t="str">
        <f>IF(ISNA(VLOOKUP($T$2:$T$104,Notes!$E$1:$F$10,2,0)),"",VLOOKUP($T$2:$T$104,Notes!$E$1:$F$10,2,0))</f>
        <v/>
      </c>
      <c r="AB49" s="38">
        <f t="shared" si="26"/>
        <v>0</v>
      </c>
      <c r="AC49" s="34"/>
      <c r="AD49" s="32"/>
      <c r="AE49" s="32"/>
      <c r="AF49" s="32"/>
      <c r="AG49" s="32"/>
      <c r="AH49" s="32"/>
      <c r="AI49" s="32"/>
      <c r="AJ49" s="32"/>
      <c r="AK49" s="32"/>
      <c r="AL49" s="32"/>
      <c r="AM49" s="22">
        <f t="shared" si="27"/>
        <v>0</v>
      </c>
      <c r="AN49" s="33">
        <f t="shared" si="28"/>
        <v>0</v>
      </c>
      <c r="AO49" s="37" t="str">
        <f>IF(ISNA(VLOOKUP($AD$2:$AD$104,Notes!$A$1:$B$10,2,0)),"",VLOOKUP($AD$2:$AD$104,Notes!$A$1:$B$10,2,0))</f>
        <v/>
      </c>
      <c r="AP49" s="22" t="str">
        <f>IF(ISNA(VLOOKUP($AF$2:$AF$104,Notes!$A$1:$B$10,2,0)),"",VLOOKUP($AF$2:$AF$104,Notes!$A$1:$B$10,2,0))</f>
        <v/>
      </c>
      <c r="AQ49" s="22" t="str">
        <f>IF(ISNA(VLOOKUP($AH$2:$AH$104,Notes!$A$1:$B$10,2,0)),"",VLOOKUP($AH$2:$AH$104,Notes!$A$1:$B$10,2,0))</f>
        <v/>
      </c>
      <c r="AR49" s="22" t="str">
        <f>IF(ISNA(VLOOKUP($AJ$2:$AJ$104,Notes!$C$1:$D$10,2,0)),"",VLOOKUP($AJ$2:$AJ$104,Notes!$C$1:$D$10,2,0))</f>
        <v/>
      </c>
      <c r="AS49" s="22" t="str">
        <f>IF(ISNA(VLOOKUP($AL$2:$AL$104,Notes!$E$1:$F$10,2,0)),"",VLOOKUP($AL$2:$AL$104,Notes!$E$1:$F$10,2,0))</f>
        <v/>
      </c>
      <c r="AT49" s="38">
        <f t="shared" si="29"/>
        <v>0</v>
      </c>
      <c r="AU49" s="34"/>
      <c r="AV49" s="32"/>
      <c r="AW49" s="32"/>
      <c r="AX49" s="32"/>
      <c r="AY49" s="32"/>
      <c r="AZ49" s="32"/>
      <c r="BA49" s="32"/>
      <c r="BB49" s="32"/>
      <c r="BC49" s="32"/>
      <c r="BD49" s="32"/>
      <c r="BE49" s="22">
        <f t="shared" si="30"/>
        <v>0</v>
      </c>
      <c r="BF49" s="33">
        <f t="shared" si="31"/>
        <v>0</v>
      </c>
      <c r="BG49" s="37" t="str">
        <f>IF(ISNA(VLOOKUP($AV$2:$AV$104,Notes!$A$1:$B$10,2,0)),"",VLOOKUP($AV$2:$AV$104,Notes!$A$1:$B$10,2,0))</f>
        <v/>
      </c>
      <c r="BH49" s="22" t="str">
        <f>IF(ISNA(VLOOKUP($AX$2:$AX$104,Notes!$A$1:$B$10,2,0)),"",VLOOKUP($AX$2:$AX$104,Notes!$A$1:$B$10,2,0))</f>
        <v/>
      </c>
      <c r="BI49" s="22" t="str">
        <f>IF(ISNA(VLOOKUP($AZ$2:$AZ$104,Notes!$A$1:$B$10,2,0)),"",VLOOKUP($AZ$2:$AZ$104,Notes!$A$1:$B$10,2,0))</f>
        <v/>
      </c>
      <c r="BJ49" s="22" t="str">
        <f>IF(ISNA(VLOOKUP($BB$2:$BB$104,Notes!$C$1:$D$10,2,0)),"",VLOOKUP($BB$2:$BB$104,Notes!$C$1:$D$10,2,0))</f>
        <v/>
      </c>
      <c r="BK49" s="22" t="str">
        <f>IF(ISNA(VLOOKUP($BD$2:$BD$104,Notes!$E$1:$F$10,2,0)),"",VLOOKUP($BD$2:$BD$104,Notes!$E$1:$F$10,2,0))</f>
        <v/>
      </c>
      <c r="BL49" s="38">
        <f t="shared" si="32"/>
        <v>0</v>
      </c>
      <c r="BM49" s="34"/>
      <c r="BN49" s="32"/>
      <c r="BO49" s="32"/>
      <c r="BP49" s="32"/>
      <c r="BQ49" s="32"/>
      <c r="BR49" s="32"/>
      <c r="BS49" s="32"/>
      <c r="BT49" s="32"/>
      <c r="BU49" s="32"/>
      <c r="BV49" s="32"/>
      <c r="BW49" s="22">
        <f t="shared" si="33"/>
        <v>0</v>
      </c>
      <c r="BX49" s="33">
        <f t="shared" si="34"/>
        <v>0</v>
      </c>
      <c r="BY49" s="37" t="str">
        <f>IF(ISNA(VLOOKUP($BN$2:$BN$104,Notes!$A$1:$B$10,2,0)),"",VLOOKUP($BN$2:$BN$104,Notes!$A$1:$B$10,2,0))</f>
        <v/>
      </c>
      <c r="BZ49" s="22" t="str">
        <f>IF(ISNA(VLOOKUP($BP$2:$BP$104,Notes!$A$1:$B$10,2,0)),"",VLOOKUP($BP$2:$BP$104,Notes!$A$1:$B$10,2,0))</f>
        <v/>
      </c>
      <c r="CA49" s="22" t="str">
        <f>IF(ISNA(VLOOKUP($BR$2:$BR$104,Notes!$A$1:$B$10,2,0)),"",VLOOKUP($BR$2:$BR$104,Notes!$A$1:$B$10,2,0))</f>
        <v/>
      </c>
      <c r="CB49" s="22" t="str">
        <f>IF(ISNA(VLOOKUP($BT$2:$BT$104,Notes!$C$1:$D$10,2,0)),"",VLOOKUP($BT$2:$BT$104,Notes!$C$1:$D$10,2,0))</f>
        <v/>
      </c>
      <c r="CC49" s="22" t="str">
        <f>IF(ISNA(VLOOKUP($BV$2:$BV$104,Notes!$E$1:$F$10,2,0)),"",VLOOKUP($BV$2:$BV$104,Notes!$E$1:$F$10,2,0))</f>
        <v/>
      </c>
      <c r="CD49" s="38">
        <f t="shared" si="35"/>
        <v>0</v>
      </c>
      <c r="CE49" s="57">
        <f t="shared" si="20"/>
        <v>0</v>
      </c>
      <c r="CF49" s="22">
        <f t="shared" si="21"/>
        <v>0</v>
      </c>
      <c r="CG49" s="22">
        <f t="shared" si="22"/>
        <v>0</v>
      </c>
      <c r="CH49" s="22">
        <f t="shared" si="23"/>
        <v>0</v>
      </c>
    </row>
    <row r="50" spans="1:87">
      <c r="A50" s="35">
        <v>904</v>
      </c>
      <c r="B50" s="36" t="s">
        <v>40</v>
      </c>
      <c r="C50" s="35">
        <f t="shared" si="12"/>
        <v>1334</v>
      </c>
      <c r="D50" s="22">
        <f t="shared" si="13"/>
        <v>188</v>
      </c>
      <c r="E50" s="22">
        <f t="shared" si="14"/>
        <v>4</v>
      </c>
      <c r="F50" s="22">
        <f t="shared" si="15"/>
        <v>47</v>
      </c>
      <c r="G50" s="22">
        <f t="shared" si="16"/>
        <v>158</v>
      </c>
      <c r="H50" s="22">
        <f t="shared" si="17"/>
        <v>2</v>
      </c>
      <c r="I50" s="33">
        <f t="shared" si="18"/>
        <v>0</v>
      </c>
      <c r="J50" s="36">
        <f t="shared" si="19"/>
        <v>8</v>
      </c>
      <c r="K50" s="40">
        <v>93</v>
      </c>
      <c r="L50" s="32">
        <v>1</v>
      </c>
      <c r="M50" s="32">
        <v>90</v>
      </c>
      <c r="N50" s="32">
        <v>1</v>
      </c>
      <c r="O50" s="32">
        <v>97</v>
      </c>
      <c r="P50" s="32">
        <v>1</v>
      </c>
      <c r="Q50" s="32"/>
      <c r="R50" s="32"/>
      <c r="S50" s="32"/>
      <c r="T50" s="32"/>
      <c r="U50" s="36">
        <f t="shared" si="24"/>
        <v>280</v>
      </c>
      <c r="V50" s="80">
        <f t="shared" si="25"/>
        <v>1</v>
      </c>
      <c r="W50" s="37">
        <f>IF(ISNA(VLOOKUP($L$2:$L$104,Notes!$A$1:$B$10,2,0)),"",VLOOKUP($L$2:$L$104,Notes!$A$1:$B$10,2,0))</f>
        <v>10</v>
      </c>
      <c r="X50" s="22">
        <f>IF(ISNA(VLOOKUP($N$2:$N$104,Notes!$A$1:$B$10,2,0)),"",VLOOKUP($N$2:$N$104,Notes!$A$1:$B$10,2,0))</f>
        <v>10</v>
      </c>
      <c r="Y50" s="22">
        <f>IF(ISNA(VLOOKUP($P$2:$P$104,Notes!$A$1:$B$10,2,0)),"",VLOOKUP($P$2:$P$104,Notes!$A$1:$B$10,2,0))</f>
        <v>10</v>
      </c>
      <c r="Z50" s="22" t="str">
        <f>IF(ISNA(VLOOKUP($R$2:$R$104,Notes!$C$1:$D$10,2,0)),"",VLOOKUP($R$2:$R$104,Notes!$C$1:$D$10,2,0))</f>
        <v/>
      </c>
      <c r="AA50" s="22" t="str">
        <f>IF(ISNA(VLOOKUP($T$2:$T$104,Notes!$E$1:$F$10,2,0)),"",VLOOKUP($T$2:$T$104,Notes!$E$1:$F$10,2,0))</f>
        <v/>
      </c>
      <c r="AB50" s="38">
        <f t="shared" si="26"/>
        <v>30</v>
      </c>
      <c r="AC50" s="34">
        <v>96</v>
      </c>
      <c r="AD50" s="32">
        <v>1</v>
      </c>
      <c r="AE50" s="32">
        <v>96</v>
      </c>
      <c r="AF50" s="32">
        <v>1</v>
      </c>
      <c r="AG50" s="32">
        <v>92</v>
      </c>
      <c r="AH50" s="32">
        <v>1</v>
      </c>
      <c r="AI50" s="32"/>
      <c r="AJ50" s="32"/>
      <c r="AK50" s="32">
        <v>96</v>
      </c>
      <c r="AL50" s="32">
        <v>1</v>
      </c>
      <c r="AM50" s="22">
        <f t="shared" si="27"/>
        <v>380</v>
      </c>
      <c r="AN50" s="33">
        <f t="shared" si="28"/>
        <v>1</v>
      </c>
      <c r="AO50" s="37">
        <f>IF(ISNA(VLOOKUP($AD$2:$AD$104,Notes!$A$1:$B$10,2,0)),"",VLOOKUP($AD$2:$AD$104,Notes!$A$1:$B$10,2,0))</f>
        <v>10</v>
      </c>
      <c r="AP50" s="22">
        <f>IF(ISNA(VLOOKUP($AF$2:$AF$104,Notes!$A$1:$B$10,2,0)),"",VLOOKUP($AF$2:$AF$104,Notes!$A$1:$B$10,2,0))</f>
        <v>10</v>
      </c>
      <c r="AQ50" s="22">
        <f>IF(ISNA(VLOOKUP($AH$2:$AH$104,Notes!$A$1:$B$10,2,0)),"",VLOOKUP($AH$2:$AH$104,Notes!$A$1:$B$10,2,0))</f>
        <v>10</v>
      </c>
      <c r="AR50" s="22" t="str">
        <f>IF(ISNA(VLOOKUP($AJ$2:$AJ$104,Notes!$C$1:$D$10,2,0)),"",VLOOKUP($AJ$2:$AJ$104,Notes!$C$1:$D$10,2,0))</f>
        <v/>
      </c>
      <c r="AS50" s="22">
        <f>IF(ISNA(VLOOKUP($AL$2:$AL$104,Notes!$E$1:$F$10,2,0)),"",VLOOKUP($AL$2:$AL$104,Notes!$E$1:$F$10,2,0))</f>
        <v>30</v>
      </c>
      <c r="AT50" s="38">
        <f t="shared" si="29"/>
        <v>60</v>
      </c>
      <c r="AU50" s="34">
        <v>92</v>
      </c>
      <c r="AV50" s="32">
        <v>1</v>
      </c>
      <c r="AW50" s="32">
        <v>96</v>
      </c>
      <c r="AX50" s="32">
        <v>1</v>
      </c>
      <c r="AY50" s="32">
        <v>96</v>
      </c>
      <c r="AZ50" s="32">
        <v>2</v>
      </c>
      <c r="BA50" s="32"/>
      <c r="BB50" s="32"/>
      <c r="BC50" s="32">
        <v>98</v>
      </c>
      <c r="BD50" s="32">
        <v>1</v>
      </c>
      <c r="BE50" s="22">
        <f t="shared" si="30"/>
        <v>382</v>
      </c>
      <c r="BF50" s="33">
        <f t="shared" si="31"/>
        <v>1</v>
      </c>
      <c r="BG50" s="37">
        <f>IF(ISNA(VLOOKUP($AV$2:$AV$104,Notes!$A$1:$B$10,2,0)),"",VLOOKUP($AV$2:$AV$104,Notes!$A$1:$B$10,2,0))</f>
        <v>10</v>
      </c>
      <c r="BH50" s="22">
        <f>IF(ISNA(VLOOKUP($AX$2:$AX$104,Notes!$A$1:$B$10,2,0)),"",VLOOKUP($AX$2:$AX$104,Notes!$A$1:$B$10,2,0))</f>
        <v>10</v>
      </c>
      <c r="BI50" s="22">
        <f>IF(ISNA(VLOOKUP($AZ$2:$AZ$104,Notes!$A$1:$B$10,2,0)),"",VLOOKUP($AZ$2:$AZ$104,Notes!$A$1:$B$10,2,0))</f>
        <v>9</v>
      </c>
      <c r="BJ50" s="22" t="str">
        <f>IF(ISNA(VLOOKUP($BB$2:$BB$104,Notes!$C$1:$D$10,2,0)),"",VLOOKUP($BB$2:$BB$104,Notes!$C$1:$D$10,2,0))</f>
        <v/>
      </c>
      <c r="BK50" s="22">
        <f>IF(ISNA(VLOOKUP($BD$2:$BD$104,Notes!$E$1:$F$10,2,0)),"",VLOOKUP($BD$2:$BD$104,Notes!$E$1:$F$10,2,0))</f>
        <v>30</v>
      </c>
      <c r="BL50" s="38">
        <f t="shared" si="32"/>
        <v>59</v>
      </c>
      <c r="BM50" s="34">
        <v>75</v>
      </c>
      <c r="BN50" s="32">
        <v>3</v>
      </c>
      <c r="BO50" s="32">
        <v>82</v>
      </c>
      <c r="BP50" s="32">
        <v>3</v>
      </c>
      <c r="BQ50" s="32">
        <v>76</v>
      </c>
      <c r="BR50" s="32">
        <v>5</v>
      </c>
      <c r="BS50" s="32"/>
      <c r="BT50" s="32"/>
      <c r="BU50" s="32">
        <v>59</v>
      </c>
      <c r="BV50" s="32">
        <v>7</v>
      </c>
      <c r="BW50" s="22">
        <f t="shared" si="33"/>
        <v>292</v>
      </c>
      <c r="BX50" s="33">
        <f t="shared" si="34"/>
        <v>1</v>
      </c>
      <c r="BY50" s="37">
        <f>IF(ISNA(VLOOKUP($BN$2:$BN$104,Notes!$A$1:$B$10,2,0)),"",VLOOKUP($BN$2:$BN$104,Notes!$A$1:$B$10,2,0))</f>
        <v>8</v>
      </c>
      <c r="BZ50" s="22">
        <f>IF(ISNA(VLOOKUP($BP$2:$BP$104,Notes!$A$1:$B$10,2,0)),"",VLOOKUP($BP$2:$BP$104,Notes!$A$1:$B$10,2,0))</f>
        <v>8</v>
      </c>
      <c r="CA50" s="22">
        <f>IF(ISNA(VLOOKUP($BR$2:$BR$104,Notes!$A$1:$B$10,2,0)),"",VLOOKUP($BR$2:$BR$104,Notes!$A$1:$B$10,2,0))</f>
        <v>6</v>
      </c>
      <c r="CB50" s="22" t="str">
        <f>IF(ISNA(VLOOKUP($BT$2:$BT$104,Notes!$C$1:$D$10,2,0)),"",VLOOKUP($BT$2:$BT$104,Notes!$C$1:$D$10,2,0))</f>
        <v/>
      </c>
      <c r="CC50" s="22">
        <f>IF(ISNA(VLOOKUP($BV$2:$BV$104,Notes!$E$1:$F$10,2,0)),"",VLOOKUP($BV$2:$BV$104,Notes!$E$1:$F$10,2,0))</f>
        <v>17</v>
      </c>
      <c r="CD50" s="38">
        <f t="shared" si="35"/>
        <v>39</v>
      </c>
      <c r="CE50" s="57">
        <f t="shared" si="20"/>
        <v>30</v>
      </c>
      <c r="CF50" s="22">
        <f t="shared" si="21"/>
        <v>60</v>
      </c>
      <c r="CG50" s="22">
        <f t="shared" si="22"/>
        <v>59</v>
      </c>
      <c r="CH50" s="22">
        <f t="shared" si="23"/>
        <v>39</v>
      </c>
    </row>
    <row r="51" spans="1:87">
      <c r="A51" s="35" t="s">
        <v>93</v>
      </c>
      <c r="B51" s="36" t="s">
        <v>94</v>
      </c>
      <c r="C51" s="35">
        <f t="shared" si="12"/>
        <v>241</v>
      </c>
      <c r="D51" s="22">
        <f t="shared" si="13"/>
        <v>21</v>
      </c>
      <c r="E51" s="22">
        <f t="shared" si="14"/>
        <v>1</v>
      </c>
      <c r="F51" s="22">
        <f t="shared" si="15"/>
        <v>21</v>
      </c>
      <c r="G51" s="22" t="str">
        <f t="shared" si="16"/>
        <v>CBDG</v>
      </c>
      <c r="H51" s="22">
        <f t="shared" si="17"/>
        <v>0</v>
      </c>
      <c r="I51" s="33">
        <f t="shared" si="18"/>
        <v>0</v>
      </c>
      <c r="J51" s="36">
        <f t="shared" si="19"/>
        <v>0</v>
      </c>
      <c r="K51" s="40">
        <v>74</v>
      </c>
      <c r="L51" s="32">
        <v>5</v>
      </c>
      <c r="M51" s="32">
        <v>82</v>
      </c>
      <c r="N51" s="32">
        <v>4</v>
      </c>
      <c r="O51" s="32">
        <v>85</v>
      </c>
      <c r="P51" s="32">
        <v>3</v>
      </c>
      <c r="Q51" s="32"/>
      <c r="R51" s="32"/>
      <c r="S51" s="32"/>
      <c r="T51" s="32"/>
      <c r="U51" s="36">
        <f t="shared" si="24"/>
        <v>241</v>
      </c>
      <c r="V51" s="80">
        <f t="shared" si="25"/>
        <v>1</v>
      </c>
      <c r="W51" s="37">
        <f>IF(ISNA(VLOOKUP($L$2:$L$104,Notes!$A$1:$B$10,2,0)),"",VLOOKUP($L$2:$L$104,Notes!$A$1:$B$10,2,0))</f>
        <v>6</v>
      </c>
      <c r="X51" s="22">
        <f>IF(ISNA(VLOOKUP($N$2:$N$104,Notes!$A$1:$B$10,2,0)),"",VLOOKUP($N$2:$N$104,Notes!$A$1:$B$10,2,0))</f>
        <v>7</v>
      </c>
      <c r="Y51" s="22">
        <f>IF(ISNA(VLOOKUP($P$2:$P$104,Notes!$A$1:$B$10,2,0)),"",VLOOKUP($P$2:$P$104,Notes!$A$1:$B$10,2,0))</f>
        <v>8</v>
      </c>
      <c r="Z51" s="22" t="str">
        <f>IF(ISNA(VLOOKUP($R$2:$R$104,Notes!$C$1:$D$10,2,0)),"",VLOOKUP($R$2:$R$104,Notes!$C$1:$D$10,2,0))</f>
        <v/>
      </c>
      <c r="AA51" s="22" t="str">
        <f>IF(ISNA(VLOOKUP($T$2:$T$104,Notes!$E$1:$F$10,2,0)),"",VLOOKUP($T$2:$T$104,Notes!$E$1:$F$10,2,0))</f>
        <v/>
      </c>
      <c r="AB51" s="38">
        <f t="shared" si="26"/>
        <v>21</v>
      </c>
      <c r="AC51" s="34"/>
      <c r="AD51" s="32"/>
      <c r="AE51" s="32"/>
      <c r="AF51" s="32"/>
      <c r="AG51" s="32"/>
      <c r="AH51" s="32"/>
      <c r="AI51" s="32"/>
      <c r="AJ51" s="32"/>
      <c r="AK51" s="32"/>
      <c r="AL51" s="32"/>
      <c r="AM51" s="22">
        <f t="shared" si="27"/>
        <v>0</v>
      </c>
      <c r="AN51" s="33">
        <f t="shared" si="28"/>
        <v>0</v>
      </c>
      <c r="AO51" s="37" t="str">
        <f>IF(ISNA(VLOOKUP($AD$2:$AD$104,Notes!$A$1:$B$10,2,0)),"",VLOOKUP($AD$2:$AD$104,Notes!$A$1:$B$10,2,0))</f>
        <v/>
      </c>
      <c r="AP51" s="22" t="str">
        <f>IF(ISNA(VLOOKUP($AF$2:$AF$104,Notes!$A$1:$B$10,2,0)),"",VLOOKUP($AF$2:$AF$104,Notes!$A$1:$B$10,2,0))</f>
        <v/>
      </c>
      <c r="AQ51" s="22" t="str">
        <f>IF(ISNA(VLOOKUP($AH$2:$AH$104,Notes!$A$1:$B$10,2,0)),"",VLOOKUP($AH$2:$AH$104,Notes!$A$1:$B$10,2,0))</f>
        <v/>
      </c>
      <c r="AR51" s="22" t="str">
        <f>IF(ISNA(VLOOKUP($AJ$2:$AJ$104,Notes!$C$1:$D$10,2,0)),"",VLOOKUP($AJ$2:$AJ$104,Notes!$C$1:$D$10,2,0))</f>
        <v/>
      </c>
      <c r="AS51" s="22" t="str">
        <f>IF(ISNA(VLOOKUP($AL$2:$AL$104,Notes!$E$1:$F$10,2,0)),"",VLOOKUP($AL$2:$AL$104,Notes!$E$1:$F$10,2,0))</f>
        <v/>
      </c>
      <c r="AT51" s="38">
        <f t="shared" si="29"/>
        <v>0</v>
      </c>
      <c r="AU51" s="34"/>
      <c r="AV51" s="32"/>
      <c r="AW51" s="32"/>
      <c r="AX51" s="32"/>
      <c r="AY51" s="32"/>
      <c r="AZ51" s="32"/>
      <c r="BA51" s="32"/>
      <c r="BB51" s="32"/>
      <c r="BC51" s="32"/>
      <c r="BD51" s="32"/>
      <c r="BE51" s="22">
        <f t="shared" si="30"/>
        <v>0</v>
      </c>
      <c r="BF51" s="33">
        <f t="shared" si="31"/>
        <v>0</v>
      </c>
      <c r="BG51" s="37" t="str">
        <f>IF(ISNA(VLOOKUP($AV$2:$AV$104,Notes!$A$1:$B$10,2,0)),"",VLOOKUP($AV$2:$AV$104,Notes!$A$1:$B$10,2,0))</f>
        <v/>
      </c>
      <c r="BH51" s="22" t="str">
        <f>IF(ISNA(VLOOKUP($AX$2:$AX$104,Notes!$A$1:$B$10,2,0)),"",VLOOKUP($AX$2:$AX$104,Notes!$A$1:$B$10,2,0))</f>
        <v/>
      </c>
      <c r="BI51" s="22" t="str">
        <f>IF(ISNA(VLOOKUP($AZ$2:$AZ$104,Notes!$A$1:$B$10,2,0)),"",VLOOKUP($AZ$2:$AZ$104,Notes!$A$1:$B$10,2,0))</f>
        <v/>
      </c>
      <c r="BJ51" s="22" t="str">
        <f>IF(ISNA(VLOOKUP($BB$2:$BB$104,Notes!$C$1:$D$10,2,0)),"",VLOOKUP($BB$2:$BB$104,Notes!$C$1:$D$10,2,0))</f>
        <v/>
      </c>
      <c r="BK51" s="22" t="str">
        <f>IF(ISNA(VLOOKUP($BD$2:$BD$104,Notes!$E$1:$F$10,2,0)),"",VLOOKUP($BD$2:$BD$104,Notes!$E$1:$F$10,2,0))</f>
        <v/>
      </c>
      <c r="BL51" s="38">
        <f t="shared" si="32"/>
        <v>0</v>
      </c>
      <c r="BM51" s="34"/>
      <c r="BN51" s="32"/>
      <c r="BO51" s="32"/>
      <c r="BP51" s="32"/>
      <c r="BQ51" s="32"/>
      <c r="BR51" s="32"/>
      <c r="BS51" s="32"/>
      <c r="BT51" s="32"/>
      <c r="BU51" s="32"/>
      <c r="BV51" s="32"/>
      <c r="BW51" s="22">
        <f t="shared" si="33"/>
        <v>0</v>
      </c>
      <c r="BX51" s="33">
        <f t="shared" si="34"/>
        <v>0</v>
      </c>
      <c r="BY51" s="37" t="str">
        <f>IF(ISNA(VLOOKUP($BN$2:$BN$104,Notes!$A$1:$B$10,2,0)),"",VLOOKUP($BN$2:$BN$104,Notes!$A$1:$B$10,2,0))</f>
        <v/>
      </c>
      <c r="BZ51" s="22" t="str">
        <f>IF(ISNA(VLOOKUP($BP$2:$BP$104,Notes!$A$1:$B$10,2,0)),"",VLOOKUP($BP$2:$BP$104,Notes!$A$1:$B$10,2,0))</f>
        <v/>
      </c>
      <c r="CA51" s="22" t="str">
        <f>IF(ISNA(VLOOKUP($BR$2:$BR$104,Notes!$A$1:$B$10,2,0)),"",VLOOKUP($BR$2:$BR$104,Notes!$A$1:$B$10,2,0))</f>
        <v/>
      </c>
      <c r="CB51" s="22" t="str">
        <f>IF(ISNA(VLOOKUP($BT$2:$BT$104,Notes!$C$1:$D$10,2,0)),"",VLOOKUP($BT$2:$BT$104,Notes!$C$1:$D$10,2,0))</f>
        <v/>
      </c>
      <c r="CC51" s="22" t="str">
        <f>IF(ISNA(VLOOKUP($BV$2:$BV$104,Notes!$E$1:$F$10,2,0)),"",VLOOKUP($BV$2:$BV$104,Notes!$E$1:$F$10,2,0))</f>
        <v/>
      </c>
      <c r="CD51" s="38">
        <f t="shared" si="35"/>
        <v>0</v>
      </c>
      <c r="CE51" s="57">
        <f t="shared" si="20"/>
        <v>21</v>
      </c>
      <c r="CF51" s="22">
        <f t="shared" si="21"/>
        <v>0</v>
      </c>
      <c r="CG51" s="22">
        <f t="shared" si="22"/>
        <v>0</v>
      </c>
      <c r="CH51" s="22">
        <f t="shared" si="23"/>
        <v>0</v>
      </c>
    </row>
    <row r="52" spans="1:87">
      <c r="A52" s="35" t="s">
        <v>162</v>
      </c>
      <c r="B52" s="139" t="s">
        <v>163</v>
      </c>
      <c r="C52" s="35">
        <f t="shared" si="12"/>
        <v>0</v>
      </c>
      <c r="D52" s="22">
        <f t="shared" si="13"/>
        <v>0</v>
      </c>
      <c r="E52" s="22">
        <f t="shared" si="14"/>
        <v>0</v>
      </c>
      <c r="F52" s="22">
        <f t="shared" si="15"/>
        <v>0</v>
      </c>
      <c r="G52" s="22">
        <f t="shared" si="16"/>
        <v>0</v>
      </c>
      <c r="H52" s="22">
        <f t="shared" si="17"/>
        <v>0</v>
      </c>
      <c r="I52" s="33">
        <f t="shared" si="18"/>
        <v>0</v>
      </c>
      <c r="J52" s="36">
        <f t="shared" si="19"/>
        <v>0</v>
      </c>
      <c r="K52" s="40"/>
      <c r="L52" s="32"/>
      <c r="M52" s="32"/>
      <c r="N52" s="32"/>
      <c r="O52" s="32"/>
      <c r="P52" s="32"/>
      <c r="Q52" s="32"/>
      <c r="R52" s="32"/>
      <c r="S52" s="32"/>
      <c r="T52" s="32"/>
      <c r="U52" s="36">
        <f t="shared" si="24"/>
        <v>0</v>
      </c>
      <c r="V52" s="80">
        <f t="shared" si="25"/>
        <v>0</v>
      </c>
      <c r="W52" s="37" t="str">
        <f>IF(ISNA(VLOOKUP($L$2:$L$104,Notes!$A$1:$B$10,2,0)),"",VLOOKUP($L$2:$L$104,Notes!$A$1:$B$10,2,0))</f>
        <v/>
      </c>
      <c r="X52" s="22" t="str">
        <f>IF(ISNA(VLOOKUP($N$2:$N$104,Notes!$A$1:$B$10,2,0)),"",VLOOKUP($N$2:$N$104,Notes!$A$1:$B$10,2,0))</f>
        <v/>
      </c>
      <c r="Y52" s="22" t="str">
        <f>IF(ISNA(VLOOKUP($P$2:$P$104,Notes!$A$1:$B$10,2,0)),"",VLOOKUP($P$2:$P$104,Notes!$A$1:$B$10,2,0))</f>
        <v/>
      </c>
      <c r="Z52" s="22" t="str">
        <f>IF(ISNA(VLOOKUP($R$2:$R$104,Notes!$C$1:$D$10,2,0)),"",VLOOKUP($R$2:$R$104,Notes!$C$1:$D$10,2,0))</f>
        <v/>
      </c>
      <c r="AA52" s="22" t="str">
        <f>IF(ISNA(VLOOKUP($T$2:$T$104,Notes!$E$1:$F$10,2,0)),"",VLOOKUP($T$2:$T$104,Notes!$E$1:$F$10,2,0))</f>
        <v/>
      </c>
      <c r="AB52" s="38">
        <f t="shared" si="26"/>
        <v>0</v>
      </c>
      <c r="AC52" s="34"/>
      <c r="AD52" s="32"/>
      <c r="AE52" s="32"/>
      <c r="AF52" s="32"/>
      <c r="AG52" s="32"/>
      <c r="AH52" s="32"/>
      <c r="AI52" s="32"/>
      <c r="AJ52" s="32"/>
      <c r="AK52" s="32"/>
      <c r="AL52" s="32"/>
      <c r="AM52" s="22">
        <f t="shared" si="27"/>
        <v>0</v>
      </c>
      <c r="AN52" s="33">
        <f t="shared" si="28"/>
        <v>0</v>
      </c>
      <c r="AO52" s="37" t="str">
        <f>IF(ISNA(VLOOKUP($AD$2:$AD$104,Notes!$A$1:$B$10,2,0)),"",VLOOKUP($AD$2:$AD$104,Notes!$A$1:$B$10,2,0))</f>
        <v/>
      </c>
      <c r="AP52" s="22" t="str">
        <f>IF(ISNA(VLOOKUP($AF$2:$AF$104,Notes!$A$1:$B$10,2,0)),"",VLOOKUP($AF$2:$AF$104,Notes!$A$1:$B$10,2,0))</f>
        <v/>
      </c>
      <c r="AQ52" s="22" t="str">
        <f>IF(ISNA(VLOOKUP($AH$2:$AH$104,Notes!$A$1:$B$10,2,0)),"",VLOOKUP($AH$2:$AH$104,Notes!$A$1:$B$10,2,0))</f>
        <v/>
      </c>
      <c r="AR52" s="22" t="str">
        <f>IF(ISNA(VLOOKUP($AJ$2:$AJ$104,Notes!$C$1:$D$10,2,0)),"",VLOOKUP($AJ$2:$AJ$104,Notes!$C$1:$D$10,2,0))</f>
        <v/>
      </c>
      <c r="AS52" s="22" t="str">
        <f>IF(ISNA(VLOOKUP($AL$2:$AL$104,Notes!$E$1:$F$10,2,0)),"",VLOOKUP($AL$2:$AL$104,Notes!$E$1:$F$10,2,0))</f>
        <v/>
      </c>
      <c r="AT52" s="38">
        <f t="shared" si="29"/>
        <v>0</v>
      </c>
      <c r="AU52" s="34"/>
      <c r="AV52" s="32"/>
      <c r="AW52" s="32"/>
      <c r="AX52" s="32"/>
      <c r="AY52" s="32"/>
      <c r="AZ52" s="32"/>
      <c r="BA52" s="32"/>
      <c r="BB52" s="32"/>
      <c r="BC52" s="32"/>
      <c r="BD52" s="32"/>
      <c r="BE52" s="22">
        <f t="shared" si="30"/>
        <v>0</v>
      </c>
      <c r="BF52" s="33">
        <f t="shared" si="31"/>
        <v>0</v>
      </c>
      <c r="BG52" s="37" t="str">
        <f>IF(ISNA(VLOOKUP($AV$2:$AV$104,Notes!$A$1:$B$10,2,0)),"",VLOOKUP($AV$2:$AV$104,Notes!$A$1:$B$10,2,0))</f>
        <v/>
      </c>
      <c r="BH52" s="22" t="str">
        <f>IF(ISNA(VLOOKUP($AX$2:$AX$104,Notes!$A$1:$B$10,2,0)),"",VLOOKUP($AX$2:$AX$104,Notes!$A$1:$B$10,2,0))</f>
        <v/>
      </c>
      <c r="BI52" s="22" t="str">
        <f>IF(ISNA(VLOOKUP($AZ$2:$AZ$104,Notes!$A$1:$B$10,2,0)),"",VLOOKUP($AZ$2:$AZ$104,Notes!$A$1:$B$10,2,0))</f>
        <v/>
      </c>
      <c r="BJ52" s="22" t="str">
        <f>IF(ISNA(VLOOKUP($BB$2:$BB$104,Notes!$C$1:$D$10,2,0)),"",VLOOKUP($BB$2:$BB$104,Notes!$C$1:$D$10,2,0))</f>
        <v/>
      </c>
      <c r="BK52" s="22" t="str">
        <f>IF(ISNA(VLOOKUP($BD$2:$BD$104,Notes!$E$1:$F$10,2,0)),"",VLOOKUP($BD$2:$BD$104,Notes!$E$1:$F$10,2,0))</f>
        <v/>
      </c>
      <c r="BL52" s="38">
        <f t="shared" si="32"/>
        <v>0</v>
      </c>
      <c r="BM52" s="34"/>
      <c r="BN52" s="32"/>
      <c r="BO52" s="32"/>
      <c r="BP52" s="32"/>
      <c r="BQ52" s="32"/>
      <c r="BR52" s="32"/>
      <c r="BS52" s="32"/>
      <c r="BT52" s="32"/>
      <c r="BU52" s="32"/>
      <c r="BV52" s="32"/>
      <c r="BW52" s="22">
        <f t="shared" si="33"/>
        <v>0</v>
      </c>
      <c r="BX52" s="33">
        <f t="shared" si="34"/>
        <v>0</v>
      </c>
      <c r="BY52" s="37" t="str">
        <f>IF(ISNA(VLOOKUP($BN$2:$BN$104,Notes!$A$1:$B$10,2,0)),"",VLOOKUP($BN$2:$BN$104,Notes!$A$1:$B$10,2,0))</f>
        <v/>
      </c>
      <c r="BZ52" s="22" t="str">
        <f>IF(ISNA(VLOOKUP($BP$2:$BP$104,Notes!$A$1:$B$10,2,0)),"",VLOOKUP($BP$2:$BP$104,Notes!$A$1:$B$10,2,0))</f>
        <v/>
      </c>
      <c r="CA52" s="22" t="str">
        <f>IF(ISNA(VLOOKUP($BR$2:$BR$104,Notes!$A$1:$B$10,2,0)),"",VLOOKUP($BR$2:$BR$104,Notes!$A$1:$B$10,2,0))</f>
        <v/>
      </c>
      <c r="CB52" s="22" t="str">
        <f>IF(ISNA(VLOOKUP($BT$2:$BT$104,Notes!$C$1:$D$10,2,0)),"",VLOOKUP($BT$2:$BT$104,Notes!$C$1:$D$10,2,0))</f>
        <v/>
      </c>
      <c r="CC52" s="22" t="str">
        <f>IF(ISNA(VLOOKUP($BV$2:$BV$104,Notes!$E$1:$F$10,2,0)),"",VLOOKUP($BV$2:$BV$104,Notes!$E$1:$F$10,2,0))</f>
        <v/>
      </c>
      <c r="CD52" s="38">
        <f t="shared" si="35"/>
        <v>0</v>
      </c>
      <c r="CE52" s="57">
        <f t="shared" si="20"/>
        <v>0</v>
      </c>
      <c r="CF52" s="22">
        <f t="shared" si="21"/>
        <v>0</v>
      </c>
      <c r="CG52" s="22">
        <f t="shared" si="22"/>
        <v>0</v>
      </c>
      <c r="CH52" s="22">
        <f t="shared" si="23"/>
        <v>0</v>
      </c>
    </row>
    <row r="53" spans="1:87">
      <c r="A53" s="35" t="s">
        <v>95</v>
      </c>
      <c r="B53" s="36" t="s">
        <v>96</v>
      </c>
      <c r="C53" s="35">
        <f t="shared" si="12"/>
        <v>0</v>
      </c>
      <c r="D53" s="22">
        <f t="shared" si="13"/>
        <v>0</v>
      </c>
      <c r="E53" s="22">
        <f t="shared" si="14"/>
        <v>0</v>
      </c>
      <c r="F53" s="22">
        <f t="shared" si="15"/>
        <v>0</v>
      </c>
      <c r="G53" s="22">
        <f t="shared" si="16"/>
        <v>0</v>
      </c>
      <c r="H53" s="22">
        <f t="shared" si="17"/>
        <v>0</v>
      </c>
      <c r="I53" s="33">
        <f t="shared" si="18"/>
        <v>0</v>
      </c>
      <c r="J53" s="36">
        <f t="shared" si="19"/>
        <v>0</v>
      </c>
      <c r="K53" s="40"/>
      <c r="L53" s="32"/>
      <c r="M53" s="32"/>
      <c r="N53" s="32"/>
      <c r="O53" s="32"/>
      <c r="P53" s="32"/>
      <c r="Q53" s="32"/>
      <c r="R53" s="32"/>
      <c r="S53" s="32"/>
      <c r="T53" s="32"/>
      <c r="U53" s="36">
        <f t="shared" si="24"/>
        <v>0</v>
      </c>
      <c r="V53" s="80">
        <f t="shared" si="25"/>
        <v>0</v>
      </c>
      <c r="W53" s="37" t="str">
        <f>IF(ISNA(VLOOKUP($L$2:$L$104,Notes!$A$1:$B$10,2,0)),"",VLOOKUP($L$2:$L$104,Notes!$A$1:$B$10,2,0))</f>
        <v/>
      </c>
      <c r="X53" s="22" t="str">
        <f>IF(ISNA(VLOOKUP($N$2:$N$104,Notes!$A$1:$B$10,2,0)),"",VLOOKUP($N$2:$N$104,Notes!$A$1:$B$10,2,0))</f>
        <v/>
      </c>
      <c r="Y53" s="22" t="str">
        <f>IF(ISNA(VLOOKUP($P$2:$P$104,Notes!$A$1:$B$10,2,0)),"",VLOOKUP($P$2:$P$104,Notes!$A$1:$B$10,2,0))</f>
        <v/>
      </c>
      <c r="Z53" s="22" t="str">
        <f>IF(ISNA(VLOOKUP($R$2:$R$104,Notes!$C$1:$D$10,2,0)),"",VLOOKUP($R$2:$R$104,Notes!$C$1:$D$10,2,0))</f>
        <v/>
      </c>
      <c r="AA53" s="22" t="str">
        <f>IF(ISNA(VLOOKUP($T$2:$T$104,Notes!$E$1:$F$10,2,0)),"",VLOOKUP($T$2:$T$104,Notes!$E$1:$F$10,2,0))</f>
        <v/>
      </c>
      <c r="AB53" s="38">
        <f t="shared" si="26"/>
        <v>0</v>
      </c>
      <c r="AC53" s="34"/>
      <c r="AD53" s="32"/>
      <c r="AE53" s="32"/>
      <c r="AF53" s="32"/>
      <c r="AG53" s="32"/>
      <c r="AH53" s="32"/>
      <c r="AI53" s="32"/>
      <c r="AJ53" s="32"/>
      <c r="AK53" s="32"/>
      <c r="AL53" s="32"/>
      <c r="AM53" s="22">
        <f t="shared" si="27"/>
        <v>0</v>
      </c>
      <c r="AN53" s="33">
        <f t="shared" si="28"/>
        <v>0</v>
      </c>
      <c r="AO53" s="37" t="str">
        <f>IF(ISNA(VLOOKUP($AD$2:$AD$104,Notes!$A$1:$B$10,2,0)),"",VLOOKUP($AD$2:$AD$104,Notes!$A$1:$B$10,2,0))</f>
        <v/>
      </c>
      <c r="AP53" s="22" t="str">
        <f>IF(ISNA(VLOOKUP($AF$2:$AF$104,Notes!$A$1:$B$10,2,0)),"",VLOOKUP($AF$2:$AF$104,Notes!$A$1:$B$10,2,0))</f>
        <v/>
      </c>
      <c r="AQ53" s="22" t="str">
        <f>IF(ISNA(VLOOKUP($AH$2:$AH$104,Notes!$A$1:$B$10,2,0)),"",VLOOKUP($AH$2:$AH$104,Notes!$A$1:$B$10,2,0))</f>
        <v/>
      </c>
      <c r="AR53" s="22" t="str">
        <f>IF(ISNA(VLOOKUP($AJ$2:$AJ$104,Notes!$C$1:$D$10,2,0)),"",VLOOKUP($AJ$2:$AJ$104,Notes!$C$1:$D$10,2,0))</f>
        <v/>
      </c>
      <c r="AS53" s="22" t="str">
        <f>IF(ISNA(VLOOKUP($AL$2:$AL$104,Notes!$E$1:$F$10,2,0)),"",VLOOKUP($AL$2:$AL$104,Notes!$E$1:$F$10,2,0))</f>
        <v/>
      </c>
      <c r="AT53" s="38">
        <f t="shared" si="29"/>
        <v>0</v>
      </c>
      <c r="AU53" s="34"/>
      <c r="AV53" s="32"/>
      <c r="AW53" s="32"/>
      <c r="AX53" s="32"/>
      <c r="AY53" s="32"/>
      <c r="AZ53" s="32"/>
      <c r="BA53" s="32"/>
      <c r="BB53" s="32"/>
      <c r="BC53" s="32"/>
      <c r="BD53" s="32"/>
      <c r="BE53" s="22">
        <f t="shared" si="30"/>
        <v>0</v>
      </c>
      <c r="BF53" s="33">
        <f t="shared" si="31"/>
        <v>0</v>
      </c>
      <c r="BG53" s="37" t="str">
        <f>IF(ISNA(VLOOKUP($AV$2:$AV$104,Notes!$A$1:$B$10,2,0)),"",VLOOKUP($AV$2:$AV$104,Notes!$A$1:$B$10,2,0))</f>
        <v/>
      </c>
      <c r="BH53" s="22" t="str">
        <f>IF(ISNA(VLOOKUP($AX$2:$AX$104,Notes!$A$1:$B$10,2,0)),"",VLOOKUP($AX$2:$AX$104,Notes!$A$1:$B$10,2,0))</f>
        <v/>
      </c>
      <c r="BI53" s="22" t="str">
        <f>IF(ISNA(VLOOKUP($AZ$2:$AZ$104,Notes!$A$1:$B$10,2,0)),"",VLOOKUP($AZ$2:$AZ$104,Notes!$A$1:$B$10,2,0))</f>
        <v/>
      </c>
      <c r="BJ53" s="22" t="str">
        <f>IF(ISNA(VLOOKUP($BB$2:$BB$104,Notes!$C$1:$D$10,2,0)),"",VLOOKUP($BB$2:$BB$104,Notes!$C$1:$D$10,2,0))</f>
        <v/>
      </c>
      <c r="BK53" s="22" t="str">
        <f>IF(ISNA(VLOOKUP($BD$2:$BD$104,Notes!$E$1:$F$10,2,0)),"",VLOOKUP($BD$2:$BD$104,Notes!$E$1:$F$10,2,0))</f>
        <v/>
      </c>
      <c r="BL53" s="38">
        <f t="shared" si="32"/>
        <v>0</v>
      </c>
      <c r="BM53" s="34"/>
      <c r="BN53" s="32"/>
      <c r="BO53" s="32"/>
      <c r="BP53" s="32"/>
      <c r="BQ53" s="32"/>
      <c r="BR53" s="32"/>
      <c r="BS53" s="32"/>
      <c r="BT53" s="32"/>
      <c r="BU53" s="32"/>
      <c r="BV53" s="32"/>
      <c r="BW53" s="22">
        <f t="shared" si="33"/>
        <v>0</v>
      </c>
      <c r="BX53" s="33">
        <f t="shared" si="34"/>
        <v>0</v>
      </c>
      <c r="BY53" s="37" t="str">
        <f>IF(ISNA(VLOOKUP($BN$2:$BN$104,Notes!$A$1:$B$10,2,0)),"",VLOOKUP($BN$2:$BN$104,Notes!$A$1:$B$10,2,0))</f>
        <v/>
      </c>
      <c r="BZ53" s="22" t="str">
        <f>IF(ISNA(VLOOKUP($BP$2:$BP$104,Notes!$A$1:$B$10,2,0)),"",VLOOKUP($BP$2:$BP$104,Notes!$A$1:$B$10,2,0))</f>
        <v/>
      </c>
      <c r="CA53" s="22" t="str">
        <f>IF(ISNA(VLOOKUP($BR$2:$BR$104,Notes!$A$1:$B$10,2,0)),"",VLOOKUP($BR$2:$BR$104,Notes!$A$1:$B$10,2,0))</f>
        <v/>
      </c>
      <c r="CB53" s="22" t="str">
        <f>IF(ISNA(VLOOKUP($BT$2:$BT$104,Notes!$C$1:$D$10,2,0)),"",VLOOKUP($BT$2:$BT$104,Notes!$C$1:$D$10,2,0))</f>
        <v/>
      </c>
      <c r="CC53" s="22" t="str">
        <f>IF(ISNA(VLOOKUP($BV$2:$BV$104,Notes!$E$1:$F$10,2,0)),"",VLOOKUP($BV$2:$BV$104,Notes!$E$1:$F$10,2,0))</f>
        <v/>
      </c>
      <c r="CD53" s="38">
        <f t="shared" si="35"/>
        <v>0</v>
      </c>
      <c r="CE53" s="57">
        <f t="shared" si="20"/>
        <v>0</v>
      </c>
      <c r="CF53" s="22">
        <f t="shared" si="21"/>
        <v>0</v>
      </c>
      <c r="CG53" s="22">
        <f t="shared" si="22"/>
        <v>0</v>
      </c>
      <c r="CH53" s="22">
        <f t="shared" si="23"/>
        <v>0</v>
      </c>
    </row>
    <row r="54" spans="1:87">
      <c r="A54" s="35" t="s">
        <v>97</v>
      </c>
      <c r="B54" s="36" t="s">
        <v>98</v>
      </c>
      <c r="C54" s="35">
        <f t="shared" si="12"/>
        <v>0</v>
      </c>
      <c r="D54" s="22">
        <f t="shared" si="13"/>
        <v>0</v>
      </c>
      <c r="E54" s="22">
        <f t="shared" si="14"/>
        <v>0</v>
      </c>
      <c r="F54" s="22">
        <f t="shared" si="15"/>
        <v>0</v>
      </c>
      <c r="G54" s="22">
        <f t="shared" si="16"/>
        <v>0</v>
      </c>
      <c r="H54" s="22">
        <f t="shared" si="17"/>
        <v>0</v>
      </c>
      <c r="I54" s="33">
        <f t="shared" si="18"/>
        <v>0</v>
      </c>
      <c r="J54" s="36">
        <f t="shared" si="19"/>
        <v>0</v>
      </c>
      <c r="K54" s="40"/>
      <c r="L54" s="32"/>
      <c r="M54" s="32"/>
      <c r="N54" s="32"/>
      <c r="O54" s="32"/>
      <c r="P54" s="32"/>
      <c r="Q54" s="32"/>
      <c r="R54" s="32"/>
      <c r="S54" s="32"/>
      <c r="T54" s="32"/>
      <c r="U54" s="36">
        <f t="shared" si="24"/>
        <v>0</v>
      </c>
      <c r="V54" s="80">
        <f t="shared" si="25"/>
        <v>0</v>
      </c>
      <c r="W54" s="37" t="str">
        <f>IF(ISNA(VLOOKUP($L$2:$L$104,Notes!$A$1:$B$10,2,0)),"",VLOOKUP($L$2:$L$104,Notes!$A$1:$B$10,2,0))</f>
        <v/>
      </c>
      <c r="X54" s="22" t="str">
        <f>IF(ISNA(VLOOKUP($N$2:$N$104,Notes!$A$1:$B$10,2,0)),"",VLOOKUP($N$2:$N$104,Notes!$A$1:$B$10,2,0))</f>
        <v/>
      </c>
      <c r="Y54" s="22" t="str">
        <f>IF(ISNA(VLOOKUP($P$2:$P$104,Notes!$A$1:$B$10,2,0)),"",VLOOKUP($P$2:$P$104,Notes!$A$1:$B$10,2,0))</f>
        <v/>
      </c>
      <c r="Z54" s="22" t="str">
        <f>IF(ISNA(VLOOKUP($R$2:$R$104,Notes!$C$1:$D$10,2,0)),"",VLOOKUP($R$2:$R$104,Notes!$C$1:$D$10,2,0))</f>
        <v/>
      </c>
      <c r="AA54" s="22" t="str">
        <f>IF(ISNA(VLOOKUP($T$2:$T$104,Notes!$E$1:$F$10,2,0)),"",VLOOKUP($T$2:$T$104,Notes!$E$1:$F$10,2,0))</f>
        <v/>
      </c>
      <c r="AB54" s="38">
        <f t="shared" si="26"/>
        <v>0</v>
      </c>
      <c r="AC54" s="34"/>
      <c r="AD54" s="32"/>
      <c r="AE54" s="32"/>
      <c r="AF54" s="32"/>
      <c r="AG54" s="32"/>
      <c r="AH54" s="32"/>
      <c r="AI54" s="32"/>
      <c r="AJ54" s="32"/>
      <c r="AK54" s="32"/>
      <c r="AL54" s="32"/>
      <c r="AM54" s="22">
        <f t="shared" si="27"/>
        <v>0</v>
      </c>
      <c r="AN54" s="33">
        <f t="shared" si="28"/>
        <v>0</v>
      </c>
      <c r="AO54" s="37" t="str">
        <f>IF(ISNA(VLOOKUP($AD$2:$AD$104,Notes!$A$1:$B$10,2,0)),"",VLOOKUP($AD$2:$AD$104,Notes!$A$1:$B$10,2,0))</f>
        <v/>
      </c>
      <c r="AP54" s="22" t="str">
        <f>IF(ISNA(VLOOKUP($AF$2:$AF$104,Notes!$A$1:$B$10,2,0)),"",VLOOKUP($AF$2:$AF$104,Notes!$A$1:$B$10,2,0))</f>
        <v/>
      </c>
      <c r="AQ54" s="22" t="str">
        <f>IF(ISNA(VLOOKUP($AH$2:$AH$104,Notes!$A$1:$B$10,2,0)),"",VLOOKUP($AH$2:$AH$104,Notes!$A$1:$B$10,2,0))</f>
        <v/>
      </c>
      <c r="AR54" s="22" t="str">
        <f>IF(ISNA(VLOOKUP($AJ$2:$AJ$104,Notes!$C$1:$D$10,2,0)),"",VLOOKUP($AJ$2:$AJ$104,Notes!$C$1:$D$10,2,0))</f>
        <v/>
      </c>
      <c r="AS54" s="22" t="str">
        <f>IF(ISNA(VLOOKUP($AL$2:$AL$104,Notes!$E$1:$F$10,2,0)),"",VLOOKUP($AL$2:$AL$104,Notes!$E$1:$F$10,2,0))</f>
        <v/>
      </c>
      <c r="AT54" s="38">
        <f t="shared" si="29"/>
        <v>0</v>
      </c>
      <c r="AU54" s="34"/>
      <c r="AV54" s="32"/>
      <c r="AW54" s="32"/>
      <c r="AX54" s="32"/>
      <c r="AY54" s="32"/>
      <c r="AZ54" s="32"/>
      <c r="BA54" s="32"/>
      <c r="BB54" s="32"/>
      <c r="BC54" s="32"/>
      <c r="BD54" s="32"/>
      <c r="BE54" s="22">
        <f t="shared" si="30"/>
        <v>0</v>
      </c>
      <c r="BF54" s="33">
        <f t="shared" si="31"/>
        <v>0</v>
      </c>
      <c r="BG54" s="37" t="str">
        <f>IF(ISNA(VLOOKUP($AV$2:$AV$104,Notes!$A$1:$B$10,2,0)),"",VLOOKUP($AV$2:$AV$104,Notes!$A$1:$B$10,2,0))</f>
        <v/>
      </c>
      <c r="BH54" s="22" t="str">
        <f>IF(ISNA(VLOOKUP($AX$2:$AX$104,Notes!$A$1:$B$10,2,0)),"",VLOOKUP($AX$2:$AX$104,Notes!$A$1:$B$10,2,0))</f>
        <v/>
      </c>
      <c r="BI54" s="22" t="str">
        <f>IF(ISNA(VLOOKUP($AZ$2:$AZ$104,Notes!$A$1:$B$10,2,0)),"",VLOOKUP($AZ$2:$AZ$104,Notes!$A$1:$B$10,2,0))</f>
        <v/>
      </c>
      <c r="BJ54" s="22" t="str">
        <f>IF(ISNA(VLOOKUP($BB$2:$BB$104,Notes!$C$1:$D$10,2,0)),"",VLOOKUP($BB$2:$BB$104,Notes!$C$1:$D$10,2,0))</f>
        <v/>
      </c>
      <c r="BK54" s="22" t="str">
        <f>IF(ISNA(VLOOKUP($BD$2:$BD$104,Notes!$E$1:$F$10,2,0)),"",VLOOKUP($BD$2:$BD$104,Notes!$E$1:$F$10,2,0))</f>
        <v/>
      </c>
      <c r="BL54" s="38">
        <f t="shared" si="32"/>
        <v>0</v>
      </c>
      <c r="BM54" s="34"/>
      <c r="BN54" s="32"/>
      <c r="BO54" s="32"/>
      <c r="BP54" s="32"/>
      <c r="BQ54" s="32"/>
      <c r="BR54" s="32"/>
      <c r="BS54" s="32"/>
      <c r="BT54" s="32"/>
      <c r="BU54" s="32"/>
      <c r="BV54" s="32"/>
      <c r="BW54" s="22">
        <f t="shared" si="33"/>
        <v>0</v>
      </c>
      <c r="BX54" s="33">
        <f t="shared" si="34"/>
        <v>0</v>
      </c>
      <c r="BY54" s="37" t="str">
        <f>IF(ISNA(VLOOKUP($BN$2:$BN$104,Notes!$A$1:$B$10,2,0)),"",VLOOKUP($BN$2:$BN$104,Notes!$A$1:$B$10,2,0))</f>
        <v/>
      </c>
      <c r="BZ54" s="22" t="str">
        <f>IF(ISNA(VLOOKUP($BP$2:$BP$104,Notes!$A$1:$B$10,2,0)),"",VLOOKUP($BP$2:$BP$104,Notes!$A$1:$B$10,2,0))</f>
        <v/>
      </c>
      <c r="CA54" s="22" t="str">
        <f>IF(ISNA(VLOOKUP($BR$2:$BR$104,Notes!$A$1:$B$10,2,0)),"",VLOOKUP($BR$2:$BR$104,Notes!$A$1:$B$10,2,0))</f>
        <v/>
      </c>
      <c r="CB54" s="22" t="str">
        <f>IF(ISNA(VLOOKUP($BT$2:$BT$104,Notes!$C$1:$D$10,2,0)),"",VLOOKUP($BT$2:$BT$104,Notes!$C$1:$D$10,2,0))</f>
        <v/>
      </c>
      <c r="CC54" s="22" t="str">
        <f>IF(ISNA(VLOOKUP($BV$2:$BV$104,Notes!$E$1:$F$10,2,0)),"",VLOOKUP($BV$2:$BV$104,Notes!$E$1:$F$10,2,0))</f>
        <v/>
      </c>
      <c r="CD54" s="38">
        <f t="shared" si="35"/>
        <v>0</v>
      </c>
      <c r="CE54" s="57">
        <f t="shared" si="20"/>
        <v>0</v>
      </c>
      <c r="CF54" s="22">
        <f t="shared" si="21"/>
        <v>0</v>
      </c>
      <c r="CG54" s="22">
        <f t="shared" si="22"/>
        <v>0</v>
      </c>
      <c r="CH54" s="22">
        <f t="shared" si="23"/>
        <v>0</v>
      </c>
    </row>
    <row r="55" spans="1:87">
      <c r="A55" s="50" t="s">
        <v>276</v>
      </c>
      <c r="B55" s="140" t="s">
        <v>277</v>
      </c>
      <c r="C55" s="35">
        <f t="shared" si="12"/>
        <v>0</v>
      </c>
      <c r="D55" s="22">
        <f t="shared" si="13"/>
        <v>0</v>
      </c>
      <c r="E55" s="22">
        <f t="shared" si="14"/>
        <v>0</v>
      </c>
      <c r="F55" s="22">
        <f t="shared" si="15"/>
        <v>0</v>
      </c>
      <c r="G55" s="22">
        <f t="shared" si="16"/>
        <v>0</v>
      </c>
      <c r="H55" s="22">
        <f t="shared" si="17"/>
        <v>0</v>
      </c>
      <c r="I55" s="33">
        <f t="shared" si="18"/>
        <v>0</v>
      </c>
      <c r="J55" s="36">
        <f t="shared" si="19"/>
        <v>0</v>
      </c>
      <c r="K55" s="83"/>
      <c r="L55" s="53"/>
      <c r="M55" s="53"/>
      <c r="N55" s="53"/>
      <c r="O55" s="53"/>
      <c r="P55" s="53"/>
      <c r="Q55" s="53"/>
      <c r="R55" s="53"/>
      <c r="S55" s="53"/>
      <c r="T55" s="53"/>
      <c r="U55" s="51">
        <f t="shared" si="24"/>
        <v>0</v>
      </c>
      <c r="V55" s="81">
        <f t="shared" si="25"/>
        <v>0</v>
      </c>
      <c r="W55" s="54" t="str">
        <f>IF(ISNA(VLOOKUP($L$2:$L$104,Notes!$A$1:$B$10,2,0)),"",VLOOKUP($L$2:$L$104,Notes!$A$1:$B$10,2,0))</f>
        <v/>
      </c>
      <c r="X55" s="48" t="str">
        <f>IF(ISNA(VLOOKUP($N$2:$N$104,Notes!$A$1:$B$10,2,0)),"",VLOOKUP($N$2:$N$104,Notes!$A$1:$B$10,2,0))</f>
        <v/>
      </c>
      <c r="Y55" s="48" t="str">
        <f>IF(ISNA(VLOOKUP($P$2:$P$104,Notes!$A$1:$B$10,2,0)),"",VLOOKUP($P$2:$P$104,Notes!$A$1:$B$10,2,0))</f>
        <v/>
      </c>
      <c r="Z55" s="48" t="str">
        <f>IF(ISNA(VLOOKUP($R$2:$R$104,Notes!$C$1:$D$10,2,0)),"",VLOOKUP($R$2:$R$104,Notes!$C$1:$D$10,2,0))</f>
        <v/>
      </c>
      <c r="AA55" s="48" t="str">
        <f>IF(ISNA(VLOOKUP($T$2:$T$104,Notes!$E$1:$F$10,2,0)),"",VLOOKUP($T$2:$T$104,Notes!$E$1:$F$10,2,0))</f>
        <v/>
      </c>
      <c r="AB55" s="55">
        <f t="shared" si="26"/>
        <v>0</v>
      </c>
      <c r="AC55" s="52"/>
      <c r="AD55" s="53"/>
      <c r="AE55" s="53"/>
      <c r="AF55" s="53"/>
      <c r="AG55" s="53"/>
      <c r="AH55" s="53"/>
      <c r="AI55" s="53"/>
      <c r="AJ55" s="53"/>
      <c r="AK55" s="53"/>
      <c r="AL55" s="53"/>
      <c r="AM55" s="48">
        <f t="shared" si="27"/>
        <v>0</v>
      </c>
      <c r="AN55" s="49">
        <f t="shared" si="28"/>
        <v>0</v>
      </c>
      <c r="AO55" s="54" t="str">
        <f>IF(ISNA(VLOOKUP($AD$2:$AD$104,Notes!$A$1:$B$10,2,0)),"",VLOOKUP($AD$2:$AD$104,Notes!$A$1:$B$10,2,0))</f>
        <v/>
      </c>
      <c r="AP55" s="48" t="str">
        <f>IF(ISNA(VLOOKUP($AF$2:$AF$104,Notes!$A$1:$B$10,2,0)),"",VLOOKUP($AF$2:$AF$104,Notes!$A$1:$B$10,2,0))</f>
        <v/>
      </c>
      <c r="AQ55" s="48" t="str">
        <f>IF(ISNA(VLOOKUP($AH$2:$AH$104,Notes!$A$1:$B$10,2,0)),"",VLOOKUP($AH$2:$AH$104,Notes!$A$1:$B$10,2,0))</f>
        <v/>
      </c>
      <c r="AR55" s="48" t="str">
        <f>IF(ISNA(VLOOKUP($AJ$2:$AJ$104,Notes!$C$1:$D$10,2,0)),"",VLOOKUP($AJ$2:$AJ$104,Notes!$C$1:$D$10,2,0))</f>
        <v/>
      </c>
      <c r="AS55" s="48" t="str">
        <f>IF(ISNA(VLOOKUP($AL$2:$AL$104,Notes!$E$1:$F$10,2,0)),"",VLOOKUP($AL$2:$AL$104,Notes!$E$1:$F$10,2,0))</f>
        <v/>
      </c>
      <c r="AT55" s="55">
        <f t="shared" si="29"/>
        <v>0</v>
      </c>
      <c r="AU55" s="52"/>
      <c r="AV55" s="53"/>
      <c r="AW55" s="53"/>
      <c r="AX55" s="53"/>
      <c r="AY55" s="53"/>
      <c r="AZ55" s="53"/>
      <c r="BA55" s="53"/>
      <c r="BB55" s="53"/>
      <c r="BC55" s="53"/>
      <c r="BD55" s="53"/>
      <c r="BE55" s="48">
        <f t="shared" si="30"/>
        <v>0</v>
      </c>
      <c r="BF55" s="49">
        <f t="shared" si="31"/>
        <v>0</v>
      </c>
      <c r="BG55" s="54" t="str">
        <f>IF(ISNA(VLOOKUP($AV$2:$AV$104,Notes!$A$1:$B$10,2,0)),"",VLOOKUP($AV$2:$AV$104,Notes!$A$1:$B$10,2,0))</f>
        <v/>
      </c>
      <c r="BH55" s="48" t="str">
        <f>IF(ISNA(VLOOKUP($AX$2:$AX$104,Notes!$A$1:$B$10,2,0)),"",VLOOKUP($AX$2:$AX$104,Notes!$A$1:$B$10,2,0))</f>
        <v/>
      </c>
      <c r="BI55" s="48" t="str">
        <f>IF(ISNA(VLOOKUP($AZ$2:$AZ$104,Notes!$A$1:$B$10,2,0)),"",VLOOKUP($AZ$2:$AZ$104,Notes!$A$1:$B$10,2,0))</f>
        <v/>
      </c>
      <c r="BJ55" s="48" t="str">
        <f>IF(ISNA(VLOOKUP($BB$2:$BB$104,Notes!$C$1:$D$10,2,0)),"",VLOOKUP($BB$2:$BB$104,Notes!$C$1:$D$10,2,0))</f>
        <v/>
      </c>
      <c r="BK55" s="48" t="str">
        <f>IF(ISNA(VLOOKUP($BD$2:$BD$104,Notes!$E$1:$F$10,2,0)),"",VLOOKUP($BD$2:$BD$104,Notes!$E$1:$F$10,2,0))</f>
        <v/>
      </c>
      <c r="BL55" s="55">
        <f t="shared" si="32"/>
        <v>0</v>
      </c>
      <c r="BM55" s="52"/>
      <c r="BN55" s="53"/>
      <c r="BO55" s="53"/>
      <c r="BP55" s="53"/>
      <c r="BQ55" s="53"/>
      <c r="BR55" s="53"/>
      <c r="BS55" s="53"/>
      <c r="BT55" s="53"/>
      <c r="BU55" s="53"/>
      <c r="BV55" s="53"/>
      <c r="BW55" s="48">
        <f t="shared" si="33"/>
        <v>0</v>
      </c>
      <c r="BX55" s="49">
        <f t="shared" si="34"/>
        <v>0</v>
      </c>
      <c r="BY55" s="54" t="str">
        <f>IF(ISNA(VLOOKUP($BN$2:$BN$104,Notes!$A$1:$B$10,2,0)),"",VLOOKUP($BN$2:$BN$104,Notes!$A$1:$B$10,2,0))</f>
        <v/>
      </c>
      <c r="BZ55" s="48" t="str">
        <f>IF(ISNA(VLOOKUP($BP$2:$BP$104,Notes!$A$1:$B$10,2,0)),"",VLOOKUP($BP$2:$BP$104,Notes!$A$1:$B$10,2,0))</f>
        <v/>
      </c>
      <c r="CA55" s="48" t="str">
        <f>IF(ISNA(VLOOKUP($BR$2:$BR$104,Notes!$A$1:$B$10,2,0)),"",VLOOKUP($BR$2:$BR$104,Notes!$A$1:$B$10,2,0))</f>
        <v/>
      </c>
      <c r="CB55" s="48" t="str">
        <f>IF(ISNA(VLOOKUP($BT$2:$BT$104,Notes!$C$1:$D$10,2,0)),"",VLOOKUP($BT$2:$BT$104,Notes!$C$1:$D$10,2,0))</f>
        <v/>
      </c>
      <c r="CC55" s="48" t="str">
        <f>IF(ISNA(VLOOKUP($BV$2:$BV$104,Notes!$E$1:$F$10,2,0)),"",VLOOKUP($BV$2:$BV$104,Notes!$E$1:$F$10,2,0))</f>
        <v/>
      </c>
      <c r="CD55" s="55">
        <f t="shared" si="35"/>
        <v>0</v>
      </c>
      <c r="CE55" s="58">
        <f t="shared" si="20"/>
        <v>0</v>
      </c>
      <c r="CF55" s="48">
        <f t="shared" si="21"/>
        <v>0</v>
      </c>
      <c r="CG55" s="48">
        <f t="shared" si="22"/>
        <v>0</v>
      </c>
      <c r="CH55" s="48">
        <f t="shared" si="23"/>
        <v>0</v>
      </c>
    </row>
    <row r="56" spans="1:87">
      <c r="A56" s="35" t="s">
        <v>99</v>
      </c>
      <c r="B56" s="138" t="s">
        <v>100</v>
      </c>
      <c r="C56" s="35">
        <f t="shared" si="12"/>
        <v>0</v>
      </c>
      <c r="D56" s="22">
        <f t="shared" si="13"/>
        <v>0</v>
      </c>
      <c r="E56" s="22">
        <f t="shared" si="14"/>
        <v>0</v>
      </c>
      <c r="F56" s="22">
        <f t="shared" si="15"/>
        <v>0</v>
      </c>
      <c r="G56" s="22">
        <f t="shared" si="16"/>
        <v>0</v>
      </c>
      <c r="H56" s="22">
        <f t="shared" si="17"/>
        <v>0</v>
      </c>
      <c r="I56" s="33">
        <f t="shared" si="18"/>
        <v>0</v>
      </c>
      <c r="J56" s="36">
        <f t="shared" si="19"/>
        <v>0</v>
      </c>
      <c r="K56" s="40"/>
      <c r="L56" s="32"/>
      <c r="M56" s="32"/>
      <c r="N56" s="32"/>
      <c r="O56" s="32"/>
      <c r="P56" s="32"/>
      <c r="Q56" s="32"/>
      <c r="R56" s="32"/>
      <c r="S56" s="32"/>
      <c r="T56" s="32"/>
      <c r="U56" s="36">
        <f t="shared" si="24"/>
        <v>0</v>
      </c>
      <c r="V56" s="80">
        <f t="shared" si="25"/>
        <v>0</v>
      </c>
      <c r="W56" s="37" t="str">
        <f>IF(ISNA(VLOOKUP($L$2:$L$104,Notes!$A$1:$B$10,2,0)),"",VLOOKUP($L$2:$L$104,Notes!$A$1:$B$10,2,0))</f>
        <v/>
      </c>
      <c r="X56" s="22" t="str">
        <f>IF(ISNA(VLOOKUP($N$2:$N$104,Notes!$A$1:$B$10,2,0)),"",VLOOKUP($N$2:$N$104,Notes!$A$1:$B$10,2,0))</f>
        <v/>
      </c>
      <c r="Y56" s="22" t="str">
        <f>IF(ISNA(VLOOKUP($P$2:$P$104,Notes!$A$1:$B$10,2,0)),"",VLOOKUP($P$2:$P$104,Notes!$A$1:$B$10,2,0))</f>
        <v/>
      </c>
      <c r="Z56" s="22" t="str">
        <f>IF(ISNA(VLOOKUP($R$2:$R$104,Notes!$C$1:$D$10,2,0)),"",VLOOKUP($R$2:$R$104,Notes!$C$1:$D$10,2,0))</f>
        <v/>
      </c>
      <c r="AA56" s="22" t="str">
        <f>IF(ISNA(VLOOKUP($T$2:$T$104,Notes!$E$1:$F$10,2,0)),"",VLOOKUP($T$2:$T$104,Notes!$E$1:$F$10,2,0))</f>
        <v/>
      </c>
      <c r="AB56" s="38">
        <f t="shared" si="26"/>
        <v>0</v>
      </c>
      <c r="AC56" s="34"/>
      <c r="AD56" s="32"/>
      <c r="AE56" s="32"/>
      <c r="AF56" s="32"/>
      <c r="AG56" s="32"/>
      <c r="AH56" s="32"/>
      <c r="AI56" s="32"/>
      <c r="AJ56" s="32"/>
      <c r="AK56" s="32"/>
      <c r="AL56" s="32"/>
      <c r="AM56" s="22">
        <f t="shared" si="27"/>
        <v>0</v>
      </c>
      <c r="AN56" s="33">
        <f t="shared" si="28"/>
        <v>0</v>
      </c>
      <c r="AO56" s="37" t="str">
        <f>IF(ISNA(VLOOKUP($AD$2:$AD$104,Notes!$A$1:$B$10,2,0)),"",VLOOKUP($AD$2:$AD$104,Notes!$A$1:$B$10,2,0))</f>
        <v/>
      </c>
      <c r="AP56" s="22" t="str">
        <f>IF(ISNA(VLOOKUP($AF$2:$AF$104,Notes!$A$1:$B$10,2,0)),"",VLOOKUP($AF$2:$AF$104,Notes!$A$1:$B$10,2,0))</f>
        <v/>
      </c>
      <c r="AQ56" s="22" t="str">
        <f>IF(ISNA(VLOOKUP($AH$2:$AH$104,Notes!$A$1:$B$10,2,0)),"",VLOOKUP($AH$2:$AH$104,Notes!$A$1:$B$10,2,0))</f>
        <v/>
      </c>
      <c r="AR56" s="22" t="str">
        <f>IF(ISNA(VLOOKUP($AJ$2:$AJ$104,Notes!$C$1:$D$10,2,0)),"",VLOOKUP($AJ$2:$AJ$104,Notes!$C$1:$D$10,2,0))</f>
        <v/>
      </c>
      <c r="AS56" s="22" t="str">
        <f>IF(ISNA(VLOOKUP($AL$2:$AL$104,Notes!$E$1:$F$10,2,0)),"",VLOOKUP($AL$2:$AL$104,Notes!$E$1:$F$10,2,0))</f>
        <v/>
      </c>
      <c r="AT56" s="38">
        <f t="shared" si="29"/>
        <v>0</v>
      </c>
      <c r="AU56" s="34"/>
      <c r="AV56" s="32"/>
      <c r="AW56" s="32"/>
      <c r="AX56" s="32"/>
      <c r="AY56" s="32"/>
      <c r="AZ56" s="32"/>
      <c r="BA56" s="32"/>
      <c r="BB56" s="32"/>
      <c r="BC56" s="32"/>
      <c r="BD56" s="32"/>
      <c r="BE56" s="22">
        <f t="shared" si="30"/>
        <v>0</v>
      </c>
      <c r="BF56" s="33">
        <f t="shared" si="31"/>
        <v>0</v>
      </c>
      <c r="BG56" s="37" t="str">
        <f>IF(ISNA(VLOOKUP($AV$2:$AV$104,Notes!$A$1:$B$10,2,0)),"",VLOOKUP($AV$2:$AV$104,Notes!$A$1:$B$10,2,0))</f>
        <v/>
      </c>
      <c r="BH56" s="22" t="str">
        <f>IF(ISNA(VLOOKUP($AX$2:$AX$104,Notes!$A$1:$B$10,2,0)),"",VLOOKUP($AX$2:$AX$104,Notes!$A$1:$B$10,2,0))</f>
        <v/>
      </c>
      <c r="BI56" s="22" t="str">
        <f>IF(ISNA(VLOOKUP($AZ$2:$AZ$104,Notes!$A$1:$B$10,2,0)),"",VLOOKUP($AZ$2:$AZ$104,Notes!$A$1:$B$10,2,0))</f>
        <v/>
      </c>
      <c r="BJ56" s="22" t="str">
        <f>IF(ISNA(VLOOKUP($BB$2:$BB$104,Notes!$C$1:$D$10,2,0)),"",VLOOKUP($BB$2:$BB$104,Notes!$C$1:$D$10,2,0))</f>
        <v/>
      </c>
      <c r="BK56" s="22" t="str">
        <f>IF(ISNA(VLOOKUP($BD$2:$BD$104,Notes!$E$1:$F$10,2,0)),"",VLOOKUP($BD$2:$BD$104,Notes!$E$1:$F$10,2,0))</f>
        <v/>
      </c>
      <c r="BL56" s="38">
        <f t="shared" si="32"/>
        <v>0</v>
      </c>
      <c r="BM56" s="34"/>
      <c r="BN56" s="32"/>
      <c r="BO56" s="32"/>
      <c r="BP56" s="32"/>
      <c r="BQ56" s="32"/>
      <c r="BR56" s="32"/>
      <c r="BS56" s="32"/>
      <c r="BT56" s="32"/>
      <c r="BU56" s="32"/>
      <c r="BV56" s="32"/>
      <c r="BW56" s="22">
        <f t="shared" si="33"/>
        <v>0</v>
      </c>
      <c r="BX56" s="33">
        <f t="shared" si="34"/>
        <v>0</v>
      </c>
      <c r="BY56" s="37" t="str">
        <f>IF(ISNA(VLOOKUP($BN$2:$BN$104,Notes!$A$1:$B$10,2,0)),"",VLOOKUP($BN$2:$BN$104,Notes!$A$1:$B$10,2,0))</f>
        <v/>
      </c>
      <c r="BZ56" s="22" t="str">
        <f>IF(ISNA(VLOOKUP($BP$2:$BP$104,Notes!$A$1:$B$10,2,0)),"",VLOOKUP($BP$2:$BP$104,Notes!$A$1:$B$10,2,0))</f>
        <v/>
      </c>
      <c r="CA56" s="22" t="str">
        <f>IF(ISNA(VLOOKUP($BR$2:$BR$104,Notes!$A$1:$B$10,2,0)),"",VLOOKUP($BR$2:$BR$104,Notes!$A$1:$B$10,2,0))</f>
        <v/>
      </c>
      <c r="CB56" s="22" t="str">
        <f>IF(ISNA(VLOOKUP($BT$2:$BT$104,Notes!$C$1:$D$10,2,0)),"",VLOOKUP($BT$2:$BT$104,Notes!$C$1:$D$10,2,0))</f>
        <v/>
      </c>
      <c r="CC56" s="22" t="str">
        <f>IF(ISNA(VLOOKUP($BV$2:$BV$104,Notes!$E$1:$F$10,2,0)),"",VLOOKUP($BV$2:$BV$104,Notes!$E$1:$F$10,2,0))</f>
        <v/>
      </c>
      <c r="CD56" s="38">
        <f t="shared" si="35"/>
        <v>0</v>
      </c>
      <c r="CE56" s="57">
        <f t="shared" ref="CE56:CE65" si="36">AB56</f>
        <v>0</v>
      </c>
      <c r="CF56" s="22">
        <f t="shared" ref="CF56:CF65" si="37">AT56</f>
        <v>0</v>
      </c>
      <c r="CG56" s="22">
        <f t="shared" ref="CG56:CG65" si="38">BL56</f>
        <v>0</v>
      </c>
      <c r="CH56" s="33">
        <f t="shared" ref="CH56:CH65" si="39">CD56</f>
        <v>0</v>
      </c>
      <c r="CI56" s="39"/>
    </row>
    <row r="57" spans="1:87">
      <c r="A57" s="35" t="s">
        <v>278</v>
      </c>
      <c r="B57" s="65" t="s">
        <v>280</v>
      </c>
      <c r="C57" s="35">
        <f t="shared" si="12"/>
        <v>0</v>
      </c>
      <c r="D57" s="22">
        <f t="shared" si="13"/>
        <v>0</v>
      </c>
      <c r="E57" s="22">
        <f t="shared" si="14"/>
        <v>0</v>
      </c>
      <c r="F57" s="22">
        <f t="shared" si="15"/>
        <v>0</v>
      </c>
      <c r="G57" s="22">
        <f t="shared" si="16"/>
        <v>0</v>
      </c>
      <c r="H57" s="22">
        <f t="shared" si="17"/>
        <v>0</v>
      </c>
      <c r="I57" s="33">
        <f t="shared" si="18"/>
        <v>0</v>
      </c>
      <c r="J57" s="36">
        <f t="shared" si="19"/>
        <v>0</v>
      </c>
      <c r="K57" s="40"/>
      <c r="L57" s="32"/>
      <c r="M57" s="32"/>
      <c r="N57" s="32"/>
      <c r="O57" s="32"/>
      <c r="P57" s="32"/>
      <c r="Q57" s="32"/>
      <c r="R57" s="32"/>
      <c r="S57" s="32"/>
      <c r="T57" s="32"/>
      <c r="U57" s="36">
        <f t="shared" si="24"/>
        <v>0</v>
      </c>
      <c r="V57" s="80">
        <f t="shared" si="25"/>
        <v>0</v>
      </c>
      <c r="W57" s="37" t="str">
        <f>IF(ISNA(VLOOKUP($L$2:$L$104,Notes!$A$1:$B$10,2,0)),"",VLOOKUP($L$2:$L$104,Notes!$A$1:$B$10,2,0))</f>
        <v/>
      </c>
      <c r="X57" s="22" t="str">
        <f>IF(ISNA(VLOOKUP($N$2:$N$104,Notes!$A$1:$B$10,2,0)),"",VLOOKUP($N$2:$N$104,Notes!$A$1:$B$10,2,0))</f>
        <v/>
      </c>
      <c r="Y57" s="22" t="str">
        <f>IF(ISNA(VLOOKUP($P$2:$P$104,Notes!$A$1:$B$10,2,0)),"",VLOOKUP($P$2:$P$104,Notes!$A$1:$B$10,2,0))</f>
        <v/>
      </c>
      <c r="Z57" s="22" t="str">
        <f>IF(ISNA(VLOOKUP($R$2:$R$104,Notes!$C$1:$D$10,2,0)),"",VLOOKUP($R$2:$R$104,Notes!$C$1:$D$10,2,0))</f>
        <v/>
      </c>
      <c r="AA57" s="22" t="str">
        <f>IF(ISNA(VLOOKUP($T$2:$T$104,Notes!$E$1:$F$10,2,0)),"",VLOOKUP($T$2:$T$104,Notes!$E$1:$F$10,2,0))</f>
        <v/>
      </c>
      <c r="AB57" s="38">
        <f t="shared" si="26"/>
        <v>0</v>
      </c>
      <c r="AC57" s="34"/>
      <c r="AD57" s="32"/>
      <c r="AE57" s="32"/>
      <c r="AF57" s="32"/>
      <c r="AG57" s="32"/>
      <c r="AH57" s="32"/>
      <c r="AI57" s="32"/>
      <c r="AJ57" s="32"/>
      <c r="AK57" s="32"/>
      <c r="AL57" s="32"/>
      <c r="AM57" s="22">
        <f t="shared" si="27"/>
        <v>0</v>
      </c>
      <c r="AN57" s="33">
        <f t="shared" si="28"/>
        <v>0</v>
      </c>
      <c r="AO57" s="37" t="str">
        <f>IF(ISNA(VLOOKUP($AD$2:$AD$104,Notes!$A$1:$B$10,2,0)),"",VLOOKUP($AD$2:$AD$104,Notes!$A$1:$B$10,2,0))</f>
        <v/>
      </c>
      <c r="AP57" s="22" t="str">
        <f>IF(ISNA(VLOOKUP($AF$2:$AF$104,Notes!$A$1:$B$10,2,0)),"",VLOOKUP($AF$2:$AF$104,Notes!$A$1:$B$10,2,0))</f>
        <v/>
      </c>
      <c r="AQ57" s="22" t="str">
        <f>IF(ISNA(VLOOKUP($AH$2:$AH$104,Notes!$A$1:$B$10,2,0)),"",VLOOKUP($AH$2:$AH$104,Notes!$A$1:$B$10,2,0))</f>
        <v/>
      </c>
      <c r="AR57" s="22" t="str">
        <f>IF(ISNA(VLOOKUP($AJ$2:$AJ$104,Notes!$C$1:$D$10,2,0)),"",VLOOKUP($AJ$2:$AJ$104,Notes!$C$1:$D$10,2,0))</f>
        <v/>
      </c>
      <c r="AS57" s="22" t="str">
        <f>IF(ISNA(VLOOKUP($AL$2:$AL$104,Notes!$E$1:$F$10,2,0)),"",VLOOKUP($AL$2:$AL$104,Notes!$E$1:$F$10,2,0))</f>
        <v/>
      </c>
      <c r="AT57" s="38">
        <f t="shared" si="29"/>
        <v>0</v>
      </c>
      <c r="AU57" s="34"/>
      <c r="AV57" s="32"/>
      <c r="AW57" s="32"/>
      <c r="AX57" s="32"/>
      <c r="AY57" s="32"/>
      <c r="AZ57" s="32"/>
      <c r="BA57" s="32"/>
      <c r="BB57" s="32"/>
      <c r="BC57" s="32"/>
      <c r="BD57" s="32"/>
      <c r="BE57" s="22">
        <f t="shared" si="30"/>
        <v>0</v>
      </c>
      <c r="BF57" s="33">
        <f t="shared" si="31"/>
        <v>0</v>
      </c>
      <c r="BG57" s="37" t="str">
        <f>IF(ISNA(VLOOKUP($AV$2:$AV$104,Notes!$A$1:$B$10,2,0)),"",VLOOKUP($AV$2:$AV$104,Notes!$A$1:$B$10,2,0))</f>
        <v/>
      </c>
      <c r="BH57" s="22" t="str">
        <f>IF(ISNA(VLOOKUP($AX$2:$AX$104,Notes!$A$1:$B$10,2,0)),"",VLOOKUP($AX$2:$AX$104,Notes!$A$1:$B$10,2,0))</f>
        <v/>
      </c>
      <c r="BI57" s="22" t="str">
        <f>IF(ISNA(VLOOKUP($AZ$2:$AZ$104,Notes!$A$1:$B$10,2,0)),"",VLOOKUP($AZ$2:$AZ$104,Notes!$A$1:$B$10,2,0))</f>
        <v/>
      </c>
      <c r="BJ57" s="22" t="str">
        <f>IF(ISNA(VLOOKUP($BB$2:$BB$104,Notes!$C$1:$D$10,2,0)),"",VLOOKUP($BB$2:$BB$104,Notes!$C$1:$D$10,2,0))</f>
        <v/>
      </c>
      <c r="BK57" s="22" t="str">
        <f>IF(ISNA(VLOOKUP($BD$2:$BD$104,Notes!$E$1:$F$10,2,0)),"",VLOOKUP($BD$2:$BD$104,Notes!$E$1:$F$10,2,0))</f>
        <v/>
      </c>
      <c r="BL57" s="38">
        <f t="shared" si="32"/>
        <v>0</v>
      </c>
      <c r="BM57" s="34"/>
      <c r="BN57" s="32"/>
      <c r="BO57" s="32"/>
      <c r="BP57" s="32"/>
      <c r="BQ57" s="32"/>
      <c r="BR57" s="32"/>
      <c r="BS57" s="32"/>
      <c r="BT57" s="32"/>
      <c r="BU57" s="32"/>
      <c r="BV57" s="32"/>
      <c r="BW57" s="22">
        <f t="shared" si="33"/>
        <v>0</v>
      </c>
      <c r="BX57" s="33">
        <f t="shared" si="34"/>
        <v>0</v>
      </c>
      <c r="BY57" s="37" t="str">
        <f>IF(ISNA(VLOOKUP($BN$2:$BN$104,Notes!$A$1:$B$10,2,0)),"",VLOOKUP($BN$2:$BN$104,Notes!$A$1:$B$10,2,0))</f>
        <v/>
      </c>
      <c r="BZ57" s="22" t="str">
        <f>IF(ISNA(VLOOKUP($BP$2:$BP$104,Notes!$A$1:$B$10,2,0)),"",VLOOKUP($BP$2:$BP$104,Notes!$A$1:$B$10,2,0))</f>
        <v/>
      </c>
      <c r="CA57" s="22" t="str">
        <f>IF(ISNA(VLOOKUP($BR$2:$BR$104,Notes!$A$1:$B$10,2,0)),"",VLOOKUP($BR$2:$BR$104,Notes!$A$1:$B$10,2,0))</f>
        <v/>
      </c>
      <c r="CB57" s="22" t="str">
        <f>IF(ISNA(VLOOKUP($BT$2:$BT$104,Notes!$C$1:$D$10,2,0)),"",VLOOKUP($BT$2:$BT$104,Notes!$C$1:$D$10,2,0))</f>
        <v/>
      </c>
      <c r="CC57" s="22" t="str">
        <f>IF(ISNA(VLOOKUP($BV$2:$BV$104,Notes!$E$1:$F$10,2,0)),"",VLOOKUP($BV$2:$BV$104,Notes!$E$1:$F$10,2,0))</f>
        <v/>
      </c>
      <c r="CD57" s="38">
        <f t="shared" si="35"/>
        <v>0</v>
      </c>
      <c r="CE57" s="57">
        <f t="shared" si="36"/>
        <v>0</v>
      </c>
      <c r="CF57" s="22">
        <f t="shared" si="37"/>
        <v>0</v>
      </c>
      <c r="CG57" s="22">
        <f t="shared" si="38"/>
        <v>0</v>
      </c>
      <c r="CH57" s="33">
        <f t="shared" si="39"/>
        <v>0</v>
      </c>
      <c r="CI57" s="39"/>
    </row>
    <row r="58" spans="1:87">
      <c r="A58" s="35" t="s">
        <v>101</v>
      </c>
      <c r="B58" s="138" t="s">
        <v>102</v>
      </c>
      <c r="C58" s="35">
        <f t="shared" si="12"/>
        <v>0</v>
      </c>
      <c r="D58" s="22">
        <f t="shared" si="13"/>
        <v>0</v>
      </c>
      <c r="E58" s="22">
        <f t="shared" si="14"/>
        <v>0</v>
      </c>
      <c r="F58" s="22">
        <f t="shared" si="15"/>
        <v>0</v>
      </c>
      <c r="G58" s="22">
        <f t="shared" si="16"/>
        <v>0</v>
      </c>
      <c r="H58" s="22">
        <f t="shared" si="17"/>
        <v>0</v>
      </c>
      <c r="I58" s="33">
        <f t="shared" si="18"/>
        <v>0</v>
      </c>
      <c r="J58" s="36">
        <f t="shared" si="19"/>
        <v>0</v>
      </c>
      <c r="K58" s="40"/>
      <c r="L58" s="32"/>
      <c r="M58" s="32"/>
      <c r="N58" s="32"/>
      <c r="O58" s="32"/>
      <c r="P58" s="32"/>
      <c r="Q58" s="32"/>
      <c r="R58" s="32"/>
      <c r="S58" s="32"/>
      <c r="T58" s="32"/>
      <c r="U58" s="36">
        <f t="shared" si="24"/>
        <v>0</v>
      </c>
      <c r="V58" s="80">
        <f t="shared" si="25"/>
        <v>0</v>
      </c>
      <c r="W58" s="37" t="str">
        <f>IF(ISNA(VLOOKUP($L$2:$L$104,Notes!$A$1:$B$10,2,0)),"",VLOOKUP($L$2:$L$104,Notes!$A$1:$B$10,2,0))</f>
        <v/>
      </c>
      <c r="X58" s="22" t="str">
        <f>IF(ISNA(VLOOKUP($N$2:$N$104,Notes!$A$1:$B$10,2,0)),"",VLOOKUP($N$2:$N$104,Notes!$A$1:$B$10,2,0))</f>
        <v/>
      </c>
      <c r="Y58" s="22" t="str">
        <f>IF(ISNA(VLOOKUP($P$2:$P$104,Notes!$A$1:$B$10,2,0)),"",VLOOKUP($P$2:$P$104,Notes!$A$1:$B$10,2,0))</f>
        <v/>
      </c>
      <c r="Z58" s="22" t="str">
        <f>IF(ISNA(VLOOKUP($R$2:$R$104,Notes!$C$1:$D$10,2,0)),"",VLOOKUP($R$2:$R$104,Notes!$C$1:$D$10,2,0))</f>
        <v/>
      </c>
      <c r="AA58" s="22" t="str">
        <f>IF(ISNA(VLOOKUP($T$2:$T$104,Notes!$E$1:$F$10,2,0)),"",VLOOKUP($T$2:$T$104,Notes!$E$1:$F$10,2,0))</f>
        <v/>
      </c>
      <c r="AB58" s="38">
        <f t="shared" si="26"/>
        <v>0</v>
      </c>
      <c r="AC58" s="34"/>
      <c r="AD58" s="32"/>
      <c r="AE58" s="32"/>
      <c r="AF58" s="32"/>
      <c r="AG58" s="32"/>
      <c r="AH58" s="32"/>
      <c r="AI58" s="32"/>
      <c r="AJ58" s="32"/>
      <c r="AK58" s="32"/>
      <c r="AL58" s="32"/>
      <c r="AM58" s="22">
        <f t="shared" si="27"/>
        <v>0</v>
      </c>
      <c r="AN58" s="33">
        <f t="shared" si="28"/>
        <v>0</v>
      </c>
      <c r="AO58" s="37" t="str">
        <f>IF(ISNA(VLOOKUP($AD$2:$AD$104,Notes!$A$1:$B$10,2,0)),"",VLOOKUP($AD$2:$AD$104,Notes!$A$1:$B$10,2,0))</f>
        <v/>
      </c>
      <c r="AP58" s="22" t="str">
        <f>IF(ISNA(VLOOKUP($AF$2:$AF$104,Notes!$A$1:$B$10,2,0)),"",VLOOKUP($AF$2:$AF$104,Notes!$A$1:$B$10,2,0))</f>
        <v/>
      </c>
      <c r="AQ58" s="22" t="str">
        <f>IF(ISNA(VLOOKUP($AH$2:$AH$104,Notes!$A$1:$B$10,2,0)),"",VLOOKUP($AH$2:$AH$104,Notes!$A$1:$B$10,2,0))</f>
        <v/>
      </c>
      <c r="AR58" s="22" t="str">
        <f>IF(ISNA(VLOOKUP($AJ$2:$AJ$104,Notes!$C$1:$D$10,2,0)),"",VLOOKUP($AJ$2:$AJ$104,Notes!$C$1:$D$10,2,0))</f>
        <v/>
      </c>
      <c r="AS58" s="22" t="str">
        <f>IF(ISNA(VLOOKUP($AL$2:$AL$104,Notes!$E$1:$F$10,2,0)),"",VLOOKUP($AL$2:$AL$104,Notes!$E$1:$F$10,2,0))</f>
        <v/>
      </c>
      <c r="AT58" s="38">
        <f t="shared" si="29"/>
        <v>0</v>
      </c>
      <c r="AU58" s="34"/>
      <c r="AV58" s="32"/>
      <c r="AW58" s="32"/>
      <c r="AX58" s="32"/>
      <c r="AY58" s="32"/>
      <c r="AZ58" s="32"/>
      <c r="BA58" s="32"/>
      <c r="BB58" s="32"/>
      <c r="BC58" s="32"/>
      <c r="BD58" s="32"/>
      <c r="BE58" s="22">
        <f t="shared" si="30"/>
        <v>0</v>
      </c>
      <c r="BF58" s="33">
        <f t="shared" si="31"/>
        <v>0</v>
      </c>
      <c r="BG58" s="37" t="str">
        <f>IF(ISNA(VLOOKUP($AV$2:$AV$104,Notes!$A$1:$B$10,2,0)),"",VLOOKUP($AV$2:$AV$104,Notes!$A$1:$B$10,2,0))</f>
        <v/>
      </c>
      <c r="BH58" s="22" t="str">
        <f>IF(ISNA(VLOOKUP($AX$2:$AX$104,Notes!$A$1:$B$10,2,0)),"",VLOOKUP($AX$2:$AX$104,Notes!$A$1:$B$10,2,0))</f>
        <v/>
      </c>
      <c r="BI58" s="22" t="str">
        <f>IF(ISNA(VLOOKUP($AZ$2:$AZ$104,Notes!$A$1:$B$10,2,0)),"",VLOOKUP($AZ$2:$AZ$104,Notes!$A$1:$B$10,2,0))</f>
        <v/>
      </c>
      <c r="BJ58" s="22" t="str">
        <f>IF(ISNA(VLOOKUP($BB$2:$BB$104,Notes!$C$1:$D$10,2,0)),"",VLOOKUP($BB$2:$BB$104,Notes!$C$1:$D$10,2,0))</f>
        <v/>
      </c>
      <c r="BK58" s="22" t="str">
        <f>IF(ISNA(VLOOKUP($BD$2:$BD$104,Notes!$E$1:$F$10,2,0)),"",VLOOKUP($BD$2:$BD$104,Notes!$E$1:$F$10,2,0))</f>
        <v/>
      </c>
      <c r="BL58" s="38">
        <f t="shared" si="32"/>
        <v>0</v>
      </c>
      <c r="BM58" s="34"/>
      <c r="BN58" s="32"/>
      <c r="BO58" s="32"/>
      <c r="BP58" s="32"/>
      <c r="BQ58" s="32"/>
      <c r="BR58" s="32"/>
      <c r="BS58" s="32"/>
      <c r="BT58" s="32"/>
      <c r="BU58" s="32"/>
      <c r="BV58" s="32"/>
      <c r="BW58" s="22">
        <f t="shared" si="33"/>
        <v>0</v>
      </c>
      <c r="BX58" s="33">
        <f t="shared" si="34"/>
        <v>0</v>
      </c>
      <c r="BY58" s="37" t="str">
        <f>IF(ISNA(VLOOKUP($BN$2:$BN$104,Notes!$A$1:$B$10,2,0)),"",VLOOKUP($BN$2:$BN$104,Notes!$A$1:$B$10,2,0))</f>
        <v/>
      </c>
      <c r="BZ58" s="22" t="str">
        <f>IF(ISNA(VLOOKUP($BP$2:$BP$104,Notes!$A$1:$B$10,2,0)),"",VLOOKUP($BP$2:$BP$104,Notes!$A$1:$B$10,2,0))</f>
        <v/>
      </c>
      <c r="CA58" s="22" t="str">
        <f>IF(ISNA(VLOOKUP($BR$2:$BR$104,Notes!$A$1:$B$10,2,0)),"",VLOOKUP($BR$2:$BR$104,Notes!$A$1:$B$10,2,0))</f>
        <v/>
      </c>
      <c r="CB58" s="22" t="str">
        <f>IF(ISNA(VLOOKUP($BT$2:$BT$104,Notes!$C$1:$D$10,2,0)),"",VLOOKUP($BT$2:$BT$104,Notes!$C$1:$D$10,2,0))</f>
        <v/>
      </c>
      <c r="CC58" s="22" t="str">
        <f>IF(ISNA(VLOOKUP($BV$2:$BV$104,Notes!$E$1:$F$10,2,0)),"",VLOOKUP($BV$2:$BV$104,Notes!$E$1:$F$10,2,0))</f>
        <v/>
      </c>
      <c r="CD58" s="38">
        <f t="shared" si="35"/>
        <v>0</v>
      </c>
      <c r="CE58" s="57">
        <f t="shared" si="36"/>
        <v>0</v>
      </c>
      <c r="CF58" s="22">
        <f t="shared" si="37"/>
        <v>0</v>
      </c>
      <c r="CG58" s="22">
        <f t="shared" si="38"/>
        <v>0</v>
      </c>
      <c r="CH58" s="33">
        <f t="shared" si="39"/>
        <v>0</v>
      </c>
      <c r="CI58" s="39"/>
    </row>
    <row r="59" spans="1:87">
      <c r="A59" s="35" t="s">
        <v>103</v>
      </c>
      <c r="B59" s="138" t="s">
        <v>104</v>
      </c>
      <c r="C59" s="35">
        <f t="shared" si="12"/>
        <v>0</v>
      </c>
      <c r="D59" s="22">
        <f t="shared" si="13"/>
        <v>0</v>
      </c>
      <c r="E59" s="22">
        <f t="shared" si="14"/>
        <v>0</v>
      </c>
      <c r="F59" s="22">
        <f t="shared" si="15"/>
        <v>0</v>
      </c>
      <c r="G59" s="22">
        <f t="shared" si="16"/>
        <v>0</v>
      </c>
      <c r="H59" s="22">
        <f t="shared" si="17"/>
        <v>0</v>
      </c>
      <c r="I59" s="33">
        <f t="shared" si="18"/>
        <v>0</v>
      </c>
      <c r="J59" s="36">
        <f t="shared" si="19"/>
        <v>0</v>
      </c>
      <c r="K59" s="40"/>
      <c r="L59" s="32"/>
      <c r="M59" s="32"/>
      <c r="N59" s="32"/>
      <c r="O59" s="32"/>
      <c r="P59" s="32"/>
      <c r="Q59" s="32"/>
      <c r="R59" s="32"/>
      <c r="S59" s="32"/>
      <c r="T59" s="32"/>
      <c r="U59" s="36">
        <f t="shared" si="24"/>
        <v>0</v>
      </c>
      <c r="V59" s="80">
        <f t="shared" si="25"/>
        <v>0</v>
      </c>
      <c r="W59" s="37" t="str">
        <f>IF(ISNA(VLOOKUP($L$2:$L$104,Notes!$A$1:$B$10,2,0)),"",VLOOKUP($L$2:$L$104,Notes!$A$1:$B$10,2,0))</f>
        <v/>
      </c>
      <c r="X59" s="22" t="str">
        <f>IF(ISNA(VLOOKUP($N$2:$N$104,Notes!$A$1:$B$10,2,0)),"",VLOOKUP($N$2:$N$104,Notes!$A$1:$B$10,2,0))</f>
        <v/>
      </c>
      <c r="Y59" s="22" t="str">
        <f>IF(ISNA(VLOOKUP($P$2:$P$104,Notes!$A$1:$B$10,2,0)),"",VLOOKUP($P$2:$P$104,Notes!$A$1:$B$10,2,0))</f>
        <v/>
      </c>
      <c r="Z59" s="22" t="str">
        <f>IF(ISNA(VLOOKUP($R$2:$R$104,Notes!$C$1:$D$10,2,0)),"",VLOOKUP($R$2:$R$104,Notes!$C$1:$D$10,2,0))</f>
        <v/>
      </c>
      <c r="AA59" s="22" t="str">
        <f>IF(ISNA(VLOOKUP($T$2:$T$104,Notes!$E$1:$F$10,2,0)),"",VLOOKUP($T$2:$T$104,Notes!$E$1:$F$10,2,0))</f>
        <v/>
      </c>
      <c r="AB59" s="38">
        <f t="shared" si="26"/>
        <v>0</v>
      </c>
      <c r="AC59" s="34"/>
      <c r="AD59" s="32"/>
      <c r="AE59" s="32"/>
      <c r="AF59" s="32"/>
      <c r="AG59" s="32"/>
      <c r="AH59" s="32"/>
      <c r="AI59" s="32"/>
      <c r="AJ59" s="32"/>
      <c r="AK59" s="32"/>
      <c r="AL59" s="32"/>
      <c r="AM59" s="22">
        <f t="shared" si="27"/>
        <v>0</v>
      </c>
      <c r="AN59" s="33">
        <f t="shared" si="28"/>
        <v>0</v>
      </c>
      <c r="AO59" s="37" t="str">
        <f>IF(ISNA(VLOOKUP($AD$2:$AD$104,Notes!$A$1:$B$10,2,0)),"",VLOOKUP($AD$2:$AD$104,Notes!$A$1:$B$10,2,0))</f>
        <v/>
      </c>
      <c r="AP59" s="22" t="str">
        <f>IF(ISNA(VLOOKUP($AF$2:$AF$104,Notes!$A$1:$B$10,2,0)),"",VLOOKUP($AF$2:$AF$104,Notes!$A$1:$B$10,2,0))</f>
        <v/>
      </c>
      <c r="AQ59" s="22" t="str">
        <f>IF(ISNA(VLOOKUP($AH$2:$AH$104,Notes!$A$1:$B$10,2,0)),"",VLOOKUP($AH$2:$AH$104,Notes!$A$1:$B$10,2,0))</f>
        <v/>
      </c>
      <c r="AR59" s="22" t="str">
        <f>IF(ISNA(VLOOKUP($AJ$2:$AJ$104,Notes!$C$1:$D$10,2,0)),"",VLOOKUP($AJ$2:$AJ$104,Notes!$C$1:$D$10,2,0))</f>
        <v/>
      </c>
      <c r="AS59" s="22" t="str">
        <f>IF(ISNA(VLOOKUP($AL$2:$AL$104,Notes!$E$1:$F$10,2,0)),"",VLOOKUP($AL$2:$AL$104,Notes!$E$1:$F$10,2,0))</f>
        <v/>
      </c>
      <c r="AT59" s="38">
        <f t="shared" si="29"/>
        <v>0</v>
      </c>
      <c r="AU59" s="34"/>
      <c r="AV59" s="32"/>
      <c r="AW59" s="32"/>
      <c r="AX59" s="32"/>
      <c r="AY59" s="32"/>
      <c r="AZ59" s="32"/>
      <c r="BA59" s="32"/>
      <c r="BB59" s="32"/>
      <c r="BC59" s="32"/>
      <c r="BD59" s="32"/>
      <c r="BE59" s="22">
        <f t="shared" si="30"/>
        <v>0</v>
      </c>
      <c r="BF59" s="33">
        <f t="shared" si="31"/>
        <v>0</v>
      </c>
      <c r="BG59" s="37" t="str">
        <f>IF(ISNA(VLOOKUP($AV$2:$AV$104,Notes!$A$1:$B$10,2,0)),"",VLOOKUP($AV$2:$AV$104,Notes!$A$1:$B$10,2,0))</f>
        <v/>
      </c>
      <c r="BH59" s="22" t="str">
        <f>IF(ISNA(VLOOKUP($AX$2:$AX$104,Notes!$A$1:$B$10,2,0)),"",VLOOKUP($AX$2:$AX$104,Notes!$A$1:$B$10,2,0))</f>
        <v/>
      </c>
      <c r="BI59" s="22" t="str">
        <f>IF(ISNA(VLOOKUP($AZ$2:$AZ$104,Notes!$A$1:$B$10,2,0)),"",VLOOKUP($AZ$2:$AZ$104,Notes!$A$1:$B$10,2,0))</f>
        <v/>
      </c>
      <c r="BJ59" s="22" t="str">
        <f>IF(ISNA(VLOOKUP($BB$2:$BB$104,Notes!$C$1:$D$10,2,0)),"",VLOOKUP($BB$2:$BB$104,Notes!$C$1:$D$10,2,0))</f>
        <v/>
      </c>
      <c r="BK59" s="22" t="str">
        <f>IF(ISNA(VLOOKUP($BD$2:$BD$104,Notes!$E$1:$F$10,2,0)),"",VLOOKUP($BD$2:$BD$104,Notes!$E$1:$F$10,2,0))</f>
        <v/>
      </c>
      <c r="BL59" s="38">
        <f t="shared" si="32"/>
        <v>0</v>
      </c>
      <c r="BM59" s="34"/>
      <c r="BN59" s="32"/>
      <c r="BO59" s="32"/>
      <c r="BP59" s="32"/>
      <c r="BQ59" s="32"/>
      <c r="BR59" s="32"/>
      <c r="BS59" s="32"/>
      <c r="BT59" s="32"/>
      <c r="BU59" s="32"/>
      <c r="BV59" s="32"/>
      <c r="BW59" s="22">
        <f t="shared" si="33"/>
        <v>0</v>
      </c>
      <c r="BX59" s="33">
        <f t="shared" si="34"/>
        <v>0</v>
      </c>
      <c r="BY59" s="37" t="str">
        <f>IF(ISNA(VLOOKUP($BN$2:$BN$104,Notes!$A$1:$B$10,2,0)),"",VLOOKUP($BN$2:$BN$104,Notes!$A$1:$B$10,2,0))</f>
        <v/>
      </c>
      <c r="BZ59" s="22" t="str">
        <f>IF(ISNA(VLOOKUP($BP$2:$BP$104,Notes!$A$1:$B$10,2,0)),"",VLOOKUP($BP$2:$BP$104,Notes!$A$1:$B$10,2,0))</f>
        <v/>
      </c>
      <c r="CA59" s="22" t="str">
        <f>IF(ISNA(VLOOKUP($BR$2:$BR$104,Notes!$A$1:$B$10,2,0)),"",VLOOKUP($BR$2:$BR$104,Notes!$A$1:$B$10,2,0))</f>
        <v/>
      </c>
      <c r="CB59" s="22" t="str">
        <f>IF(ISNA(VLOOKUP($BT$2:$BT$104,Notes!$C$1:$D$10,2,0)),"",VLOOKUP($BT$2:$BT$104,Notes!$C$1:$D$10,2,0))</f>
        <v/>
      </c>
      <c r="CC59" s="22" t="str">
        <f>IF(ISNA(VLOOKUP($BV$2:$BV$104,Notes!$E$1:$F$10,2,0)),"",VLOOKUP($BV$2:$BV$104,Notes!$E$1:$F$10,2,0))</f>
        <v/>
      </c>
      <c r="CD59" s="38">
        <f t="shared" si="35"/>
        <v>0</v>
      </c>
      <c r="CE59" s="57">
        <f t="shared" si="36"/>
        <v>0</v>
      </c>
      <c r="CF59" s="22">
        <f t="shared" si="37"/>
        <v>0</v>
      </c>
      <c r="CG59" s="22">
        <f t="shared" si="38"/>
        <v>0</v>
      </c>
      <c r="CH59" s="33">
        <f t="shared" si="39"/>
        <v>0</v>
      </c>
      <c r="CI59" s="39"/>
    </row>
    <row r="60" spans="1:87">
      <c r="A60" s="35" t="s">
        <v>105</v>
      </c>
      <c r="B60" s="138" t="s">
        <v>106</v>
      </c>
      <c r="C60" s="35">
        <f t="shared" si="12"/>
        <v>0</v>
      </c>
      <c r="D60" s="22">
        <f t="shared" si="13"/>
        <v>0</v>
      </c>
      <c r="E60" s="22">
        <f t="shared" si="14"/>
        <v>0</v>
      </c>
      <c r="F60" s="22">
        <f t="shared" si="15"/>
        <v>0</v>
      </c>
      <c r="G60" s="22">
        <f t="shared" si="16"/>
        <v>0</v>
      </c>
      <c r="H60" s="22">
        <f t="shared" si="17"/>
        <v>0</v>
      </c>
      <c r="I60" s="33">
        <f t="shared" si="18"/>
        <v>0</v>
      </c>
      <c r="J60" s="36">
        <f t="shared" si="19"/>
        <v>0</v>
      </c>
      <c r="K60" s="40"/>
      <c r="L60" s="32"/>
      <c r="M60" s="32"/>
      <c r="N60" s="32"/>
      <c r="O60" s="32"/>
      <c r="P60" s="32"/>
      <c r="Q60" s="32"/>
      <c r="R60" s="32"/>
      <c r="S60" s="32"/>
      <c r="T60" s="32"/>
      <c r="U60" s="36">
        <f t="shared" si="24"/>
        <v>0</v>
      </c>
      <c r="V60" s="80">
        <f t="shared" si="25"/>
        <v>0</v>
      </c>
      <c r="W60" s="37" t="str">
        <f>IF(ISNA(VLOOKUP($L$2:$L$104,Notes!$A$1:$B$10,2,0)),"",VLOOKUP($L$2:$L$104,Notes!$A$1:$B$10,2,0))</f>
        <v/>
      </c>
      <c r="X60" s="22" t="str">
        <f>IF(ISNA(VLOOKUP($N$2:$N$104,Notes!$A$1:$B$10,2,0)),"",VLOOKUP($N$2:$N$104,Notes!$A$1:$B$10,2,0))</f>
        <v/>
      </c>
      <c r="Y60" s="22" t="str">
        <f>IF(ISNA(VLOOKUP($P$2:$P$104,Notes!$A$1:$B$10,2,0)),"",VLOOKUP($P$2:$P$104,Notes!$A$1:$B$10,2,0))</f>
        <v/>
      </c>
      <c r="Z60" s="22" t="str">
        <f>IF(ISNA(VLOOKUP($R$2:$R$104,Notes!$C$1:$D$10,2,0)),"",VLOOKUP($R$2:$R$104,Notes!$C$1:$D$10,2,0))</f>
        <v/>
      </c>
      <c r="AA60" s="22" t="str">
        <f>IF(ISNA(VLOOKUP($T$2:$T$104,Notes!$E$1:$F$10,2,0)),"",VLOOKUP($T$2:$T$104,Notes!$E$1:$F$10,2,0))</f>
        <v/>
      </c>
      <c r="AB60" s="38">
        <f t="shared" si="26"/>
        <v>0</v>
      </c>
      <c r="AC60" s="34"/>
      <c r="AD60" s="32"/>
      <c r="AE60" s="32"/>
      <c r="AF60" s="32"/>
      <c r="AG60" s="32"/>
      <c r="AH60" s="32"/>
      <c r="AI60" s="32"/>
      <c r="AJ60" s="32"/>
      <c r="AK60" s="32"/>
      <c r="AL60" s="32"/>
      <c r="AM60" s="22">
        <f t="shared" si="27"/>
        <v>0</v>
      </c>
      <c r="AN60" s="33">
        <f t="shared" si="28"/>
        <v>0</v>
      </c>
      <c r="AO60" s="37" t="str">
        <f>IF(ISNA(VLOOKUP($AD$2:$AD$104,Notes!$A$1:$B$10,2,0)),"",VLOOKUP($AD$2:$AD$104,Notes!$A$1:$B$10,2,0))</f>
        <v/>
      </c>
      <c r="AP60" s="22" t="str">
        <f>IF(ISNA(VLOOKUP($AF$2:$AF$104,Notes!$A$1:$B$10,2,0)),"",VLOOKUP($AF$2:$AF$104,Notes!$A$1:$B$10,2,0))</f>
        <v/>
      </c>
      <c r="AQ60" s="22" t="str">
        <f>IF(ISNA(VLOOKUP($AH$2:$AH$104,Notes!$A$1:$B$10,2,0)),"",VLOOKUP($AH$2:$AH$104,Notes!$A$1:$B$10,2,0))</f>
        <v/>
      </c>
      <c r="AR60" s="22" t="str">
        <f>IF(ISNA(VLOOKUP($AJ$2:$AJ$104,Notes!$C$1:$D$10,2,0)),"",VLOOKUP($AJ$2:$AJ$104,Notes!$C$1:$D$10,2,0))</f>
        <v/>
      </c>
      <c r="AS60" s="22" t="str">
        <f>IF(ISNA(VLOOKUP($AL$2:$AL$104,Notes!$E$1:$F$10,2,0)),"",VLOOKUP($AL$2:$AL$104,Notes!$E$1:$F$10,2,0))</f>
        <v/>
      </c>
      <c r="AT60" s="38">
        <f t="shared" si="29"/>
        <v>0</v>
      </c>
      <c r="AU60" s="34"/>
      <c r="AV60" s="32"/>
      <c r="AW60" s="32"/>
      <c r="AX60" s="32"/>
      <c r="AY60" s="32"/>
      <c r="AZ60" s="32"/>
      <c r="BA60" s="32"/>
      <c r="BB60" s="32"/>
      <c r="BC60" s="32"/>
      <c r="BD60" s="32"/>
      <c r="BE60" s="22">
        <f t="shared" si="30"/>
        <v>0</v>
      </c>
      <c r="BF60" s="33">
        <f t="shared" si="31"/>
        <v>0</v>
      </c>
      <c r="BG60" s="37" t="str">
        <f>IF(ISNA(VLOOKUP($AV$2:$AV$104,Notes!$A$1:$B$10,2,0)),"",VLOOKUP($AV$2:$AV$104,Notes!$A$1:$B$10,2,0))</f>
        <v/>
      </c>
      <c r="BH60" s="22" t="str">
        <f>IF(ISNA(VLOOKUP($AX$2:$AX$104,Notes!$A$1:$B$10,2,0)),"",VLOOKUP($AX$2:$AX$104,Notes!$A$1:$B$10,2,0))</f>
        <v/>
      </c>
      <c r="BI60" s="22" t="str">
        <f>IF(ISNA(VLOOKUP($AZ$2:$AZ$104,Notes!$A$1:$B$10,2,0)),"",VLOOKUP($AZ$2:$AZ$104,Notes!$A$1:$B$10,2,0))</f>
        <v/>
      </c>
      <c r="BJ60" s="22" t="str">
        <f>IF(ISNA(VLOOKUP($BB$2:$BB$104,Notes!$C$1:$D$10,2,0)),"",VLOOKUP($BB$2:$BB$104,Notes!$C$1:$D$10,2,0))</f>
        <v/>
      </c>
      <c r="BK60" s="22" t="str">
        <f>IF(ISNA(VLOOKUP($BD$2:$BD$104,Notes!$E$1:$F$10,2,0)),"",VLOOKUP($BD$2:$BD$104,Notes!$E$1:$F$10,2,0))</f>
        <v/>
      </c>
      <c r="BL60" s="38">
        <f t="shared" si="32"/>
        <v>0</v>
      </c>
      <c r="BM60" s="34"/>
      <c r="BN60" s="32"/>
      <c r="BO60" s="32"/>
      <c r="BP60" s="32"/>
      <c r="BQ60" s="32"/>
      <c r="BR60" s="32"/>
      <c r="BS60" s="32"/>
      <c r="BT60" s="32"/>
      <c r="BU60" s="32"/>
      <c r="BV60" s="32"/>
      <c r="BW60" s="22">
        <f t="shared" si="33"/>
        <v>0</v>
      </c>
      <c r="BX60" s="33">
        <f t="shared" si="34"/>
        <v>0</v>
      </c>
      <c r="BY60" s="37" t="str">
        <f>IF(ISNA(VLOOKUP($BN$2:$BN$104,Notes!$A$1:$B$10,2,0)),"",VLOOKUP($BN$2:$BN$104,Notes!$A$1:$B$10,2,0))</f>
        <v/>
      </c>
      <c r="BZ60" s="22" t="str">
        <f>IF(ISNA(VLOOKUP($BP$2:$BP$104,Notes!$A$1:$B$10,2,0)),"",VLOOKUP($BP$2:$BP$104,Notes!$A$1:$B$10,2,0))</f>
        <v/>
      </c>
      <c r="CA60" s="22" t="str">
        <f>IF(ISNA(VLOOKUP($BR$2:$BR$104,Notes!$A$1:$B$10,2,0)),"",VLOOKUP($BR$2:$BR$104,Notes!$A$1:$B$10,2,0))</f>
        <v/>
      </c>
      <c r="CB60" s="22" t="str">
        <f>IF(ISNA(VLOOKUP($BT$2:$BT$104,Notes!$C$1:$D$10,2,0)),"",VLOOKUP($BT$2:$BT$104,Notes!$C$1:$D$10,2,0))</f>
        <v/>
      </c>
      <c r="CC60" s="22" t="str">
        <f>IF(ISNA(VLOOKUP($BV$2:$BV$104,Notes!$E$1:$F$10,2,0)),"",VLOOKUP($BV$2:$BV$104,Notes!$E$1:$F$10,2,0))</f>
        <v/>
      </c>
      <c r="CD60" s="38">
        <f t="shared" si="35"/>
        <v>0</v>
      </c>
      <c r="CE60" s="57">
        <f t="shared" si="36"/>
        <v>0</v>
      </c>
      <c r="CF60" s="22">
        <f t="shared" si="37"/>
        <v>0</v>
      </c>
      <c r="CG60" s="22">
        <f t="shared" si="38"/>
        <v>0</v>
      </c>
      <c r="CH60" s="33">
        <f t="shared" si="39"/>
        <v>0</v>
      </c>
      <c r="CI60" s="39"/>
    </row>
    <row r="61" spans="1:87">
      <c r="A61" s="35" t="s">
        <v>107</v>
      </c>
      <c r="B61" s="138" t="s">
        <v>108</v>
      </c>
      <c r="C61" s="35">
        <f t="shared" si="12"/>
        <v>0</v>
      </c>
      <c r="D61" s="22">
        <f t="shared" si="13"/>
        <v>0</v>
      </c>
      <c r="E61" s="22">
        <f t="shared" si="14"/>
        <v>0</v>
      </c>
      <c r="F61" s="22">
        <f t="shared" si="15"/>
        <v>0</v>
      </c>
      <c r="G61" s="22">
        <f t="shared" si="16"/>
        <v>0</v>
      </c>
      <c r="H61" s="22">
        <f t="shared" si="17"/>
        <v>0</v>
      </c>
      <c r="I61" s="33">
        <f t="shared" si="18"/>
        <v>0</v>
      </c>
      <c r="J61" s="36">
        <f t="shared" si="19"/>
        <v>0</v>
      </c>
      <c r="K61" s="40"/>
      <c r="L61" s="32"/>
      <c r="M61" s="32"/>
      <c r="N61" s="32"/>
      <c r="O61" s="32"/>
      <c r="P61" s="32"/>
      <c r="Q61" s="32"/>
      <c r="R61" s="32"/>
      <c r="S61" s="32"/>
      <c r="T61" s="32"/>
      <c r="U61" s="36">
        <f t="shared" si="24"/>
        <v>0</v>
      </c>
      <c r="V61" s="80">
        <f t="shared" si="25"/>
        <v>0</v>
      </c>
      <c r="W61" s="37" t="str">
        <f>IF(ISNA(VLOOKUP($L$2:$L$104,Notes!$A$1:$B$10,2,0)),"",VLOOKUP($L$2:$L$104,Notes!$A$1:$B$10,2,0))</f>
        <v/>
      </c>
      <c r="X61" s="22" t="str">
        <f>IF(ISNA(VLOOKUP($N$2:$N$104,Notes!$A$1:$B$10,2,0)),"",VLOOKUP($N$2:$N$104,Notes!$A$1:$B$10,2,0))</f>
        <v/>
      </c>
      <c r="Y61" s="22" t="str">
        <f>IF(ISNA(VLOOKUP($P$2:$P$104,Notes!$A$1:$B$10,2,0)),"",VLOOKUP($P$2:$P$104,Notes!$A$1:$B$10,2,0))</f>
        <v/>
      </c>
      <c r="Z61" s="22" t="str">
        <f>IF(ISNA(VLOOKUP($R$2:$R$104,Notes!$C$1:$D$10,2,0)),"",VLOOKUP($R$2:$R$104,Notes!$C$1:$D$10,2,0))</f>
        <v/>
      </c>
      <c r="AA61" s="22" t="str">
        <f>IF(ISNA(VLOOKUP($T$2:$T$104,Notes!$E$1:$F$10,2,0)),"",VLOOKUP($T$2:$T$104,Notes!$E$1:$F$10,2,0))</f>
        <v/>
      </c>
      <c r="AB61" s="38">
        <f t="shared" si="26"/>
        <v>0</v>
      </c>
      <c r="AC61" s="34"/>
      <c r="AD61" s="32"/>
      <c r="AE61" s="32"/>
      <c r="AF61" s="32"/>
      <c r="AG61" s="32"/>
      <c r="AH61" s="32"/>
      <c r="AI61" s="32"/>
      <c r="AJ61" s="32"/>
      <c r="AK61" s="32"/>
      <c r="AL61" s="32"/>
      <c r="AM61" s="22">
        <f t="shared" si="27"/>
        <v>0</v>
      </c>
      <c r="AN61" s="33">
        <f t="shared" si="28"/>
        <v>0</v>
      </c>
      <c r="AO61" s="37" t="str">
        <f>IF(ISNA(VLOOKUP($AD$2:$AD$104,Notes!$A$1:$B$10,2,0)),"",VLOOKUP($AD$2:$AD$104,Notes!$A$1:$B$10,2,0))</f>
        <v/>
      </c>
      <c r="AP61" s="22" t="str">
        <f>IF(ISNA(VLOOKUP($AF$2:$AF$104,Notes!$A$1:$B$10,2,0)),"",VLOOKUP($AF$2:$AF$104,Notes!$A$1:$B$10,2,0))</f>
        <v/>
      </c>
      <c r="AQ61" s="22" t="str">
        <f>IF(ISNA(VLOOKUP($AH$2:$AH$104,Notes!$A$1:$B$10,2,0)),"",VLOOKUP($AH$2:$AH$104,Notes!$A$1:$B$10,2,0))</f>
        <v/>
      </c>
      <c r="AR61" s="22" t="str">
        <f>IF(ISNA(VLOOKUP($AJ$2:$AJ$104,Notes!$C$1:$D$10,2,0)),"",VLOOKUP($AJ$2:$AJ$104,Notes!$C$1:$D$10,2,0))</f>
        <v/>
      </c>
      <c r="AS61" s="22" t="str">
        <f>IF(ISNA(VLOOKUP($AL$2:$AL$104,Notes!$E$1:$F$10,2,0)),"",VLOOKUP($AL$2:$AL$104,Notes!$E$1:$F$10,2,0))</f>
        <v/>
      </c>
      <c r="AT61" s="38">
        <f t="shared" si="29"/>
        <v>0</v>
      </c>
      <c r="AU61" s="34"/>
      <c r="AV61" s="32"/>
      <c r="AW61" s="32"/>
      <c r="AX61" s="32"/>
      <c r="AY61" s="32"/>
      <c r="AZ61" s="32"/>
      <c r="BA61" s="32"/>
      <c r="BB61" s="32"/>
      <c r="BC61" s="32"/>
      <c r="BD61" s="32"/>
      <c r="BE61" s="22">
        <f t="shared" si="30"/>
        <v>0</v>
      </c>
      <c r="BF61" s="33">
        <f t="shared" si="31"/>
        <v>0</v>
      </c>
      <c r="BG61" s="37" t="str">
        <f>IF(ISNA(VLOOKUP($AV$2:$AV$104,Notes!$A$1:$B$10,2,0)),"",VLOOKUP($AV$2:$AV$104,Notes!$A$1:$B$10,2,0))</f>
        <v/>
      </c>
      <c r="BH61" s="22" t="str">
        <f>IF(ISNA(VLOOKUP($AX$2:$AX$104,Notes!$A$1:$B$10,2,0)),"",VLOOKUP($AX$2:$AX$104,Notes!$A$1:$B$10,2,0))</f>
        <v/>
      </c>
      <c r="BI61" s="22" t="str">
        <f>IF(ISNA(VLOOKUP($AZ$2:$AZ$104,Notes!$A$1:$B$10,2,0)),"",VLOOKUP($AZ$2:$AZ$104,Notes!$A$1:$B$10,2,0))</f>
        <v/>
      </c>
      <c r="BJ61" s="22" t="str">
        <f>IF(ISNA(VLOOKUP($BB$2:$BB$104,Notes!$C$1:$D$10,2,0)),"",VLOOKUP($BB$2:$BB$104,Notes!$C$1:$D$10,2,0))</f>
        <v/>
      </c>
      <c r="BK61" s="22" t="str">
        <f>IF(ISNA(VLOOKUP($BD$2:$BD$104,Notes!$E$1:$F$10,2,0)),"",VLOOKUP($BD$2:$BD$104,Notes!$E$1:$F$10,2,0))</f>
        <v/>
      </c>
      <c r="BL61" s="38">
        <f t="shared" si="32"/>
        <v>0</v>
      </c>
      <c r="BM61" s="34"/>
      <c r="BN61" s="32"/>
      <c r="BO61" s="32"/>
      <c r="BP61" s="32"/>
      <c r="BQ61" s="32"/>
      <c r="BR61" s="32"/>
      <c r="BS61" s="32"/>
      <c r="BT61" s="32"/>
      <c r="BU61" s="32"/>
      <c r="BV61" s="32"/>
      <c r="BW61" s="22">
        <f t="shared" si="33"/>
        <v>0</v>
      </c>
      <c r="BX61" s="33">
        <f t="shared" si="34"/>
        <v>0</v>
      </c>
      <c r="BY61" s="37" t="str">
        <f>IF(ISNA(VLOOKUP($BN$2:$BN$104,Notes!$A$1:$B$10,2,0)),"",VLOOKUP($BN$2:$BN$104,Notes!$A$1:$B$10,2,0))</f>
        <v/>
      </c>
      <c r="BZ61" s="22" t="str">
        <f>IF(ISNA(VLOOKUP($BP$2:$BP$104,Notes!$A$1:$B$10,2,0)),"",VLOOKUP($BP$2:$BP$104,Notes!$A$1:$B$10,2,0))</f>
        <v/>
      </c>
      <c r="CA61" s="22" t="str">
        <f>IF(ISNA(VLOOKUP($BR$2:$BR$104,Notes!$A$1:$B$10,2,0)),"",VLOOKUP($BR$2:$BR$104,Notes!$A$1:$B$10,2,0))</f>
        <v/>
      </c>
      <c r="CB61" s="22" t="str">
        <f>IF(ISNA(VLOOKUP($BT$2:$BT$104,Notes!$C$1:$D$10,2,0)),"",VLOOKUP($BT$2:$BT$104,Notes!$C$1:$D$10,2,0))</f>
        <v/>
      </c>
      <c r="CC61" s="22" t="str">
        <f>IF(ISNA(VLOOKUP($BV$2:$BV$104,Notes!$E$1:$F$10,2,0)),"",VLOOKUP($BV$2:$BV$104,Notes!$E$1:$F$10,2,0))</f>
        <v/>
      </c>
      <c r="CD61" s="38">
        <f t="shared" si="35"/>
        <v>0</v>
      </c>
      <c r="CE61" s="57">
        <f t="shared" si="36"/>
        <v>0</v>
      </c>
      <c r="CF61" s="22">
        <f t="shared" si="37"/>
        <v>0</v>
      </c>
      <c r="CG61" s="22">
        <f t="shared" si="38"/>
        <v>0</v>
      </c>
      <c r="CH61" s="33">
        <f t="shared" si="39"/>
        <v>0</v>
      </c>
      <c r="CI61" s="39"/>
    </row>
    <row r="62" spans="1:87">
      <c r="A62" s="35" t="s">
        <v>109</v>
      </c>
      <c r="B62" s="138" t="s">
        <v>110</v>
      </c>
      <c r="C62" s="35">
        <f t="shared" si="12"/>
        <v>0</v>
      </c>
      <c r="D62" s="22">
        <f t="shared" si="13"/>
        <v>0</v>
      </c>
      <c r="E62" s="22">
        <f t="shared" si="14"/>
        <v>0</v>
      </c>
      <c r="F62" s="22">
        <f t="shared" si="15"/>
        <v>0</v>
      </c>
      <c r="G62" s="22">
        <f t="shared" si="16"/>
        <v>0</v>
      </c>
      <c r="H62" s="22">
        <f t="shared" si="17"/>
        <v>0</v>
      </c>
      <c r="I62" s="33">
        <f t="shared" si="18"/>
        <v>0</v>
      </c>
      <c r="J62" s="36">
        <f t="shared" si="19"/>
        <v>0</v>
      </c>
      <c r="K62" s="40"/>
      <c r="L62" s="32"/>
      <c r="M62" s="32"/>
      <c r="N62" s="32"/>
      <c r="O62" s="32"/>
      <c r="P62" s="32"/>
      <c r="Q62" s="32"/>
      <c r="R62" s="32"/>
      <c r="S62" s="32"/>
      <c r="T62" s="32"/>
      <c r="U62" s="36">
        <f t="shared" si="24"/>
        <v>0</v>
      </c>
      <c r="V62" s="80">
        <f t="shared" si="25"/>
        <v>0</v>
      </c>
      <c r="W62" s="37" t="str">
        <f>IF(ISNA(VLOOKUP($L$2:$L$104,Notes!$A$1:$B$10,2,0)),"",VLOOKUP($L$2:$L$104,Notes!$A$1:$B$10,2,0))</f>
        <v/>
      </c>
      <c r="X62" s="22" t="str">
        <f>IF(ISNA(VLOOKUP($N$2:$N$104,Notes!$A$1:$B$10,2,0)),"",VLOOKUP($N$2:$N$104,Notes!$A$1:$B$10,2,0))</f>
        <v/>
      </c>
      <c r="Y62" s="22" t="str">
        <f>IF(ISNA(VLOOKUP($P$2:$P$104,Notes!$A$1:$B$10,2,0)),"",VLOOKUP($P$2:$P$104,Notes!$A$1:$B$10,2,0))</f>
        <v/>
      </c>
      <c r="Z62" s="22" t="str">
        <f>IF(ISNA(VLOOKUP($R$2:$R$104,Notes!$C$1:$D$10,2,0)),"",VLOOKUP($R$2:$R$104,Notes!$C$1:$D$10,2,0))</f>
        <v/>
      </c>
      <c r="AA62" s="22" t="str">
        <f>IF(ISNA(VLOOKUP($T$2:$T$104,Notes!$E$1:$F$10,2,0)),"",VLOOKUP($T$2:$T$104,Notes!$E$1:$F$10,2,0))</f>
        <v/>
      </c>
      <c r="AB62" s="38">
        <f t="shared" si="26"/>
        <v>0</v>
      </c>
      <c r="AC62" s="34"/>
      <c r="AD62" s="32"/>
      <c r="AE62" s="32"/>
      <c r="AF62" s="32"/>
      <c r="AG62" s="32"/>
      <c r="AH62" s="32"/>
      <c r="AI62" s="32"/>
      <c r="AJ62" s="32"/>
      <c r="AK62" s="32"/>
      <c r="AL62" s="32"/>
      <c r="AM62" s="22">
        <f t="shared" si="27"/>
        <v>0</v>
      </c>
      <c r="AN62" s="33">
        <f t="shared" si="28"/>
        <v>0</v>
      </c>
      <c r="AO62" s="37" t="str">
        <f>IF(ISNA(VLOOKUP($AD$2:$AD$104,Notes!$A$1:$B$10,2,0)),"",VLOOKUP($AD$2:$AD$104,Notes!$A$1:$B$10,2,0))</f>
        <v/>
      </c>
      <c r="AP62" s="22" t="str">
        <f>IF(ISNA(VLOOKUP($AF$2:$AF$104,Notes!$A$1:$B$10,2,0)),"",VLOOKUP($AF$2:$AF$104,Notes!$A$1:$B$10,2,0))</f>
        <v/>
      </c>
      <c r="AQ62" s="22" t="str">
        <f>IF(ISNA(VLOOKUP($AH$2:$AH$104,Notes!$A$1:$B$10,2,0)),"",VLOOKUP($AH$2:$AH$104,Notes!$A$1:$B$10,2,0))</f>
        <v/>
      </c>
      <c r="AR62" s="22" t="str">
        <f>IF(ISNA(VLOOKUP($AJ$2:$AJ$104,Notes!$C$1:$D$10,2,0)),"",VLOOKUP($AJ$2:$AJ$104,Notes!$C$1:$D$10,2,0))</f>
        <v/>
      </c>
      <c r="AS62" s="22" t="str">
        <f>IF(ISNA(VLOOKUP($AL$2:$AL$104,Notes!$E$1:$F$10,2,0)),"",VLOOKUP($AL$2:$AL$104,Notes!$E$1:$F$10,2,0))</f>
        <v/>
      </c>
      <c r="AT62" s="38">
        <f t="shared" si="29"/>
        <v>0</v>
      </c>
      <c r="AU62" s="34"/>
      <c r="AV62" s="32"/>
      <c r="AW62" s="32"/>
      <c r="AX62" s="32"/>
      <c r="AY62" s="32"/>
      <c r="AZ62" s="32"/>
      <c r="BA62" s="32"/>
      <c r="BB62" s="32"/>
      <c r="BC62" s="32"/>
      <c r="BD62" s="32"/>
      <c r="BE62" s="22">
        <f t="shared" si="30"/>
        <v>0</v>
      </c>
      <c r="BF62" s="33">
        <f t="shared" si="31"/>
        <v>0</v>
      </c>
      <c r="BG62" s="37" t="str">
        <f>IF(ISNA(VLOOKUP($AV$2:$AV$104,Notes!$A$1:$B$10,2,0)),"",VLOOKUP($AV$2:$AV$104,Notes!$A$1:$B$10,2,0))</f>
        <v/>
      </c>
      <c r="BH62" s="22" t="str">
        <f>IF(ISNA(VLOOKUP($AX$2:$AX$104,Notes!$A$1:$B$10,2,0)),"",VLOOKUP($AX$2:$AX$104,Notes!$A$1:$B$10,2,0))</f>
        <v/>
      </c>
      <c r="BI62" s="22" t="str">
        <f>IF(ISNA(VLOOKUP($AZ$2:$AZ$104,Notes!$A$1:$B$10,2,0)),"",VLOOKUP($AZ$2:$AZ$104,Notes!$A$1:$B$10,2,0))</f>
        <v/>
      </c>
      <c r="BJ62" s="22" t="str">
        <f>IF(ISNA(VLOOKUP($BB$2:$BB$104,Notes!$C$1:$D$10,2,0)),"",VLOOKUP($BB$2:$BB$104,Notes!$C$1:$D$10,2,0))</f>
        <v/>
      </c>
      <c r="BK62" s="22" t="str">
        <f>IF(ISNA(VLOOKUP($BD$2:$BD$104,Notes!$E$1:$F$10,2,0)),"",VLOOKUP($BD$2:$BD$104,Notes!$E$1:$F$10,2,0))</f>
        <v/>
      </c>
      <c r="BL62" s="38">
        <f t="shared" si="32"/>
        <v>0</v>
      </c>
      <c r="BM62" s="34"/>
      <c r="BN62" s="32"/>
      <c r="BO62" s="32"/>
      <c r="BP62" s="32"/>
      <c r="BQ62" s="32"/>
      <c r="BR62" s="32"/>
      <c r="BS62" s="32"/>
      <c r="BT62" s="32"/>
      <c r="BU62" s="32"/>
      <c r="BV62" s="32"/>
      <c r="BW62" s="22">
        <f t="shared" si="33"/>
        <v>0</v>
      </c>
      <c r="BX62" s="33">
        <f t="shared" si="34"/>
        <v>0</v>
      </c>
      <c r="BY62" s="37" t="str">
        <f>IF(ISNA(VLOOKUP($BN$2:$BN$104,Notes!$A$1:$B$10,2,0)),"",VLOOKUP($BN$2:$BN$104,Notes!$A$1:$B$10,2,0))</f>
        <v/>
      </c>
      <c r="BZ62" s="22" t="str">
        <f>IF(ISNA(VLOOKUP($BP$2:$BP$104,Notes!$A$1:$B$10,2,0)),"",VLOOKUP($BP$2:$BP$104,Notes!$A$1:$B$10,2,0))</f>
        <v/>
      </c>
      <c r="CA62" s="22" t="str">
        <f>IF(ISNA(VLOOKUP($BR$2:$BR$104,Notes!$A$1:$B$10,2,0)),"",VLOOKUP($BR$2:$BR$104,Notes!$A$1:$B$10,2,0))</f>
        <v/>
      </c>
      <c r="CB62" s="22" t="str">
        <f>IF(ISNA(VLOOKUP($BT$2:$BT$104,Notes!$C$1:$D$10,2,0)),"",VLOOKUP($BT$2:$BT$104,Notes!$C$1:$D$10,2,0))</f>
        <v/>
      </c>
      <c r="CC62" s="22" t="str">
        <f>IF(ISNA(VLOOKUP($BV$2:$BV$104,Notes!$E$1:$F$10,2,0)),"",VLOOKUP($BV$2:$BV$104,Notes!$E$1:$F$10,2,0))</f>
        <v/>
      </c>
      <c r="CD62" s="38">
        <f t="shared" si="35"/>
        <v>0</v>
      </c>
      <c r="CE62" s="57">
        <f t="shared" si="36"/>
        <v>0</v>
      </c>
      <c r="CF62" s="22">
        <f t="shared" si="37"/>
        <v>0</v>
      </c>
      <c r="CG62" s="22">
        <f t="shared" si="38"/>
        <v>0</v>
      </c>
      <c r="CH62" s="33">
        <f t="shared" si="39"/>
        <v>0</v>
      </c>
      <c r="CI62" s="39"/>
    </row>
    <row r="63" spans="1:87">
      <c r="A63" s="35" t="s">
        <v>111</v>
      </c>
      <c r="B63" s="138" t="s">
        <v>112</v>
      </c>
      <c r="C63" s="35">
        <f t="shared" si="12"/>
        <v>0</v>
      </c>
      <c r="D63" s="22">
        <f t="shared" si="13"/>
        <v>0</v>
      </c>
      <c r="E63" s="22">
        <f t="shared" si="14"/>
        <v>0</v>
      </c>
      <c r="F63" s="22">
        <f t="shared" si="15"/>
        <v>0</v>
      </c>
      <c r="G63" s="22">
        <f t="shared" si="16"/>
        <v>0</v>
      </c>
      <c r="H63" s="22">
        <f t="shared" si="17"/>
        <v>0</v>
      </c>
      <c r="I63" s="33">
        <f t="shared" si="18"/>
        <v>0</v>
      </c>
      <c r="J63" s="36">
        <f t="shared" si="19"/>
        <v>0</v>
      </c>
      <c r="K63" s="40"/>
      <c r="L63" s="32"/>
      <c r="M63" s="32"/>
      <c r="N63" s="32"/>
      <c r="O63" s="32"/>
      <c r="P63" s="32"/>
      <c r="Q63" s="32"/>
      <c r="R63" s="32"/>
      <c r="S63" s="32"/>
      <c r="T63" s="32"/>
      <c r="U63" s="36">
        <f t="shared" si="24"/>
        <v>0</v>
      </c>
      <c r="V63" s="80">
        <f t="shared" si="25"/>
        <v>0</v>
      </c>
      <c r="W63" s="37" t="str">
        <f>IF(ISNA(VLOOKUP($L$2:$L$104,Notes!$A$1:$B$10,2,0)),"",VLOOKUP($L$2:$L$104,Notes!$A$1:$B$10,2,0))</f>
        <v/>
      </c>
      <c r="X63" s="22" t="str">
        <f>IF(ISNA(VLOOKUP($N$2:$N$104,Notes!$A$1:$B$10,2,0)),"",VLOOKUP($N$2:$N$104,Notes!$A$1:$B$10,2,0))</f>
        <v/>
      </c>
      <c r="Y63" s="22" t="str">
        <f>IF(ISNA(VLOOKUP($P$2:$P$104,Notes!$A$1:$B$10,2,0)),"",VLOOKUP($P$2:$P$104,Notes!$A$1:$B$10,2,0))</f>
        <v/>
      </c>
      <c r="Z63" s="22" t="str">
        <f>IF(ISNA(VLOOKUP($R$2:$R$104,Notes!$C$1:$D$10,2,0)),"",VLOOKUP($R$2:$R$104,Notes!$C$1:$D$10,2,0))</f>
        <v/>
      </c>
      <c r="AA63" s="22" t="str">
        <f>IF(ISNA(VLOOKUP($T$2:$T$104,Notes!$E$1:$F$10,2,0)),"",VLOOKUP($T$2:$T$104,Notes!$E$1:$F$10,2,0))</f>
        <v/>
      </c>
      <c r="AB63" s="38">
        <f t="shared" si="26"/>
        <v>0</v>
      </c>
      <c r="AC63" s="34"/>
      <c r="AD63" s="32"/>
      <c r="AE63" s="32"/>
      <c r="AF63" s="32"/>
      <c r="AG63" s="32"/>
      <c r="AH63" s="32"/>
      <c r="AI63" s="32"/>
      <c r="AJ63" s="32"/>
      <c r="AK63" s="32"/>
      <c r="AL63" s="32"/>
      <c r="AM63" s="22">
        <f t="shared" si="27"/>
        <v>0</v>
      </c>
      <c r="AN63" s="33">
        <f t="shared" si="28"/>
        <v>0</v>
      </c>
      <c r="AO63" s="37" t="str">
        <f>IF(ISNA(VLOOKUP($AD$2:$AD$104,Notes!$A$1:$B$10,2,0)),"",VLOOKUP($AD$2:$AD$104,Notes!$A$1:$B$10,2,0))</f>
        <v/>
      </c>
      <c r="AP63" s="22" t="str">
        <f>IF(ISNA(VLOOKUP($AF$2:$AF$104,Notes!$A$1:$B$10,2,0)),"",VLOOKUP($AF$2:$AF$104,Notes!$A$1:$B$10,2,0))</f>
        <v/>
      </c>
      <c r="AQ63" s="22" t="str">
        <f>IF(ISNA(VLOOKUP($AH$2:$AH$104,Notes!$A$1:$B$10,2,0)),"",VLOOKUP($AH$2:$AH$104,Notes!$A$1:$B$10,2,0))</f>
        <v/>
      </c>
      <c r="AR63" s="22" t="str">
        <f>IF(ISNA(VLOOKUP($AJ$2:$AJ$104,Notes!$C$1:$D$10,2,0)),"",VLOOKUP($AJ$2:$AJ$104,Notes!$C$1:$D$10,2,0))</f>
        <v/>
      </c>
      <c r="AS63" s="22" t="str">
        <f>IF(ISNA(VLOOKUP($AL$2:$AL$104,Notes!$E$1:$F$10,2,0)),"",VLOOKUP($AL$2:$AL$104,Notes!$E$1:$F$10,2,0))</f>
        <v/>
      </c>
      <c r="AT63" s="38">
        <f t="shared" si="29"/>
        <v>0</v>
      </c>
      <c r="AU63" s="34"/>
      <c r="AV63" s="32"/>
      <c r="AW63" s="32"/>
      <c r="AX63" s="32"/>
      <c r="AY63" s="32"/>
      <c r="AZ63" s="32"/>
      <c r="BA63" s="32"/>
      <c r="BB63" s="32"/>
      <c r="BC63" s="32"/>
      <c r="BD63" s="32"/>
      <c r="BE63" s="22">
        <f t="shared" si="30"/>
        <v>0</v>
      </c>
      <c r="BF63" s="33">
        <f t="shared" si="31"/>
        <v>0</v>
      </c>
      <c r="BG63" s="37" t="str">
        <f>IF(ISNA(VLOOKUP($AV$2:$AV$104,Notes!$A$1:$B$10,2,0)),"",VLOOKUP($AV$2:$AV$104,Notes!$A$1:$B$10,2,0))</f>
        <v/>
      </c>
      <c r="BH63" s="22" t="str">
        <f>IF(ISNA(VLOOKUP($AX$2:$AX$104,Notes!$A$1:$B$10,2,0)),"",VLOOKUP($AX$2:$AX$104,Notes!$A$1:$B$10,2,0))</f>
        <v/>
      </c>
      <c r="BI63" s="22" t="str">
        <f>IF(ISNA(VLOOKUP($AZ$2:$AZ$104,Notes!$A$1:$B$10,2,0)),"",VLOOKUP($AZ$2:$AZ$104,Notes!$A$1:$B$10,2,0))</f>
        <v/>
      </c>
      <c r="BJ63" s="22" t="str">
        <f>IF(ISNA(VLOOKUP($BB$2:$BB$104,Notes!$C$1:$D$10,2,0)),"",VLOOKUP($BB$2:$BB$104,Notes!$C$1:$D$10,2,0))</f>
        <v/>
      </c>
      <c r="BK63" s="22" t="str">
        <f>IF(ISNA(VLOOKUP($BD$2:$BD$104,Notes!$E$1:$F$10,2,0)),"",VLOOKUP($BD$2:$BD$104,Notes!$E$1:$F$10,2,0))</f>
        <v/>
      </c>
      <c r="BL63" s="38">
        <f t="shared" si="32"/>
        <v>0</v>
      </c>
      <c r="BM63" s="34"/>
      <c r="BN63" s="32"/>
      <c r="BO63" s="32"/>
      <c r="BP63" s="32"/>
      <c r="BQ63" s="32"/>
      <c r="BR63" s="32"/>
      <c r="BS63" s="32"/>
      <c r="BT63" s="32"/>
      <c r="BU63" s="32"/>
      <c r="BV63" s="32"/>
      <c r="BW63" s="22">
        <f t="shared" si="33"/>
        <v>0</v>
      </c>
      <c r="BX63" s="33">
        <f t="shared" si="34"/>
        <v>0</v>
      </c>
      <c r="BY63" s="37" t="str">
        <f>IF(ISNA(VLOOKUP($BN$2:$BN$104,Notes!$A$1:$B$10,2,0)),"",VLOOKUP($BN$2:$BN$104,Notes!$A$1:$B$10,2,0))</f>
        <v/>
      </c>
      <c r="BZ63" s="22" t="str">
        <f>IF(ISNA(VLOOKUP($BP$2:$BP$104,Notes!$A$1:$B$10,2,0)),"",VLOOKUP($BP$2:$BP$104,Notes!$A$1:$B$10,2,0))</f>
        <v/>
      </c>
      <c r="CA63" s="22" t="str">
        <f>IF(ISNA(VLOOKUP($BR$2:$BR$104,Notes!$A$1:$B$10,2,0)),"",VLOOKUP($BR$2:$BR$104,Notes!$A$1:$B$10,2,0))</f>
        <v/>
      </c>
      <c r="CB63" s="22" t="str">
        <f>IF(ISNA(VLOOKUP($BT$2:$BT$104,Notes!$C$1:$D$10,2,0)),"",VLOOKUP($BT$2:$BT$104,Notes!$C$1:$D$10,2,0))</f>
        <v/>
      </c>
      <c r="CC63" s="22" t="str">
        <f>IF(ISNA(VLOOKUP($BV$2:$BV$104,Notes!$E$1:$F$10,2,0)),"",VLOOKUP($BV$2:$BV$104,Notes!$E$1:$F$10,2,0))</f>
        <v/>
      </c>
      <c r="CD63" s="38">
        <f t="shared" si="35"/>
        <v>0</v>
      </c>
      <c r="CE63" s="57">
        <f t="shared" si="36"/>
        <v>0</v>
      </c>
      <c r="CF63" s="22">
        <f t="shared" si="37"/>
        <v>0</v>
      </c>
      <c r="CG63" s="22">
        <f t="shared" si="38"/>
        <v>0</v>
      </c>
      <c r="CH63" s="33">
        <f t="shared" si="39"/>
        <v>0</v>
      </c>
      <c r="CI63" s="39"/>
    </row>
    <row r="64" spans="1:87">
      <c r="A64" s="35" t="s">
        <v>279</v>
      </c>
      <c r="B64" s="65" t="s">
        <v>281</v>
      </c>
      <c r="C64" s="35">
        <f t="shared" si="12"/>
        <v>0</v>
      </c>
      <c r="D64" s="22">
        <f t="shared" si="13"/>
        <v>0</v>
      </c>
      <c r="E64" s="22">
        <f t="shared" si="14"/>
        <v>0</v>
      </c>
      <c r="F64" s="22">
        <f t="shared" si="15"/>
        <v>0</v>
      </c>
      <c r="G64" s="22">
        <f t="shared" si="16"/>
        <v>0</v>
      </c>
      <c r="H64" s="22">
        <f t="shared" si="17"/>
        <v>0</v>
      </c>
      <c r="I64" s="33">
        <f t="shared" si="18"/>
        <v>0</v>
      </c>
      <c r="J64" s="36">
        <f t="shared" si="19"/>
        <v>0</v>
      </c>
      <c r="K64" s="40"/>
      <c r="L64" s="32"/>
      <c r="M64" s="32"/>
      <c r="N64" s="32"/>
      <c r="O64" s="32"/>
      <c r="P64" s="32"/>
      <c r="Q64" s="32"/>
      <c r="R64" s="32"/>
      <c r="S64" s="32"/>
      <c r="T64" s="32"/>
      <c r="U64" s="36">
        <f t="shared" si="24"/>
        <v>0</v>
      </c>
      <c r="V64" s="80">
        <f t="shared" si="25"/>
        <v>0</v>
      </c>
      <c r="W64" s="37" t="str">
        <f>IF(ISNA(VLOOKUP($L$2:$L$104,Notes!$A$1:$B$10,2,0)),"",VLOOKUP($L$2:$L$104,Notes!$A$1:$B$10,2,0))</f>
        <v/>
      </c>
      <c r="X64" s="22" t="str">
        <f>IF(ISNA(VLOOKUP($N$2:$N$104,Notes!$A$1:$B$10,2,0)),"",VLOOKUP($N$2:$N$104,Notes!$A$1:$B$10,2,0))</f>
        <v/>
      </c>
      <c r="Y64" s="22" t="str">
        <f>IF(ISNA(VLOOKUP($P$2:$P$104,Notes!$A$1:$B$10,2,0)),"",VLOOKUP($P$2:$P$104,Notes!$A$1:$B$10,2,0))</f>
        <v/>
      </c>
      <c r="Z64" s="22" t="str">
        <f>IF(ISNA(VLOOKUP($R$2:$R$104,Notes!$C$1:$D$10,2,0)),"",VLOOKUP($R$2:$R$104,Notes!$C$1:$D$10,2,0))</f>
        <v/>
      </c>
      <c r="AA64" s="22" t="str">
        <f>IF(ISNA(VLOOKUP($T$2:$T$104,Notes!$E$1:$F$10,2,0)),"",VLOOKUP($T$2:$T$104,Notes!$E$1:$F$10,2,0))</f>
        <v/>
      </c>
      <c r="AB64" s="38">
        <f t="shared" si="26"/>
        <v>0</v>
      </c>
      <c r="AC64" s="34"/>
      <c r="AD64" s="32"/>
      <c r="AE64" s="32"/>
      <c r="AF64" s="32"/>
      <c r="AG64" s="32"/>
      <c r="AH64" s="32"/>
      <c r="AI64" s="32"/>
      <c r="AJ64" s="32"/>
      <c r="AK64" s="32"/>
      <c r="AL64" s="32"/>
      <c r="AM64" s="22">
        <f t="shared" si="27"/>
        <v>0</v>
      </c>
      <c r="AN64" s="33">
        <f t="shared" si="28"/>
        <v>0</v>
      </c>
      <c r="AO64" s="37" t="str">
        <f>IF(ISNA(VLOOKUP($AD$2:$AD$104,Notes!$A$1:$B$10,2,0)),"",VLOOKUP($AD$2:$AD$104,Notes!$A$1:$B$10,2,0))</f>
        <v/>
      </c>
      <c r="AP64" s="22" t="str">
        <f>IF(ISNA(VLOOKUP($AF$2:$AF$104,Notes!$A$1:$B$10,2,0)),"",VLOOKUP($AF$2:$AF$104,Notes!$A$1:$B$10,2,0))</f>
        <v/>
      </c>
      <c r="AQ64" s="22" t="str">
        <f>IF(ISNA(VLOOKUP($AH$2:$AH$104,Notes!$A$1:$B$10,2,0)),"",VLOOKUP($AH$2:$AH$104,Notes!$A$1:$B$10,2,0))</f>
        <v/>
      </c>
      <c r="AR64" s="22" t="str">
        <f>IF(ISNA(VLOOKUP($AJ$2:$AJ$104,Notes!$C$1:$D$10,2,0)),"",VLOOKUP($AJ$2:$AJ$104,Notes!$C$1:$D$10,2,0))</f>
        <v/>
      </c>
      <c r="AS64" s="22" t="str">
        <f>IF(ISNA(VLOOKUP($AL$2:$AL$104,Notes!$E$1:$F$10,2,0)),"",VLOOKUP($AL$2:$AL$104,Notes!$E$1:$F$10,2,0))</f>
        <v/>
      </c>
      <c r="AT64" s="38">
        <f t="shared" si="29"/>
        <v>0</v>
      </c>
      <c r="AU64" s="34"/>
      <c r="AV64" s="32"/>
      <c r="AW64" s="32"/>
      <c r="AX64" s="32"/>
      <c r="AY64" s="32"/>
      <c r="AZ64" s="32"/>
      <c r="BA64" s="32"/>
      <c r="BB64" s="32"/>
      <c r="BC64" s="32"/>
      <c r="BD64" s="32"/>
      <c r="BE64" s="22">
        <f t="shared" si="30"/>
        <v>0</v>
      </c>
      <c r="BF64" s="33">
        <f t="shared" si="31"/>
        <v>0</v>
      </c>
      <c r="BG64" s="37" t="str">
        <f>IF(ISNA(VLOOKUP($AV$2:$AV$104,Notes!$A$1:$B$10,2,0)),"",VLOOKUP($AV$2:$AV$104,Notes!$A$1:$B$10,2,0))</f>
        <v/>
      </c>
      <c r="BH64" s="22" t="str">
        <f>IF(ISNA(VLOOKUP($AX$2:$AX$104,Notes!$A$1:$B$10,2,0)),"",VLOOKUP($AX$2:$AX$104,Notes!$A$1:$B$10,2,0))</f>
        <v/>
      </c>
      <c r="BI64" s="22" t="str">
        <f>IF(ISNA(VLOOKUP($AZ$2:$AZ$104,Notes!$A$1:$B$10,2,0)),"",VLOOKUP($AZ$2:$AZ$104,Notes!$A$1:$B$10,2,0))</f>
        <v/>
      </c>
      <c r="BJ64" s="22" t="str">
        <f>IF(ISNA(VLOOKUP($BB$2:$BB$104,Notes!$C$1:$D$10,2,0)),"",VLOOKUP($BB$2:$BB$104,Notes!$C$1:$D$10,2,0))</f>
        <v/>
      </c>
      <c r="BK64" s="22" t="str">
        <f>IF(ISNA(VLOOKUP($BD$2:$BD$104,Notes!$E$1:$F$10,2,0)),"",VLOOKUP($BD$2:$BD$104,Notes!$E$1:$F$10,2,0))</f>
        <v/>
      </c>
      <c r="BL64" s="38">
        <f t="shared" si="32"/>
        <v>0</v>
      </c>
      <c r="BM64" s="34"/>
      <c r="BN64" s="32"/>
      <c r="BO64" s="32"/>
      <c r="BP64" s="32"/>
      <c r="BQ64" s="32"/>
      <c r="BR64" s="32"/>
      <c r="BS64" s="32"/>
      <c r="BT64" s="32"/>
      <c r="BU64" s="32"/>
      <c r="BV64" s="32"/>
      <c r="BW64" s="22">
        <f t="shared" si="33"/>
        <v>0</v>
      </c>
      <c r="BX64" s="33">
        <f t="shared" si="34"/>
        <v>0</v>
      </c>
      <c r="BY64" s="37" t="str">
        <f>IF(ISNA(VLOOKUP($BN$2:$BN$104,Notes!$A$1:$B$10,2,0)),"",VLOOKUP($BN$2:$BN$104,Notes!$A$1:$B$10,2,0))</f>
        <v/>
      </c>
      <c r="BZ64" s="22" t="str">
        <f>IF(ISNA(VLOOKUP($BP$2:$BP$104,Notes!$A$1:$B$10,2,0)),"",VLOOKUP($BP$2:$BP$104,Notes!$A$1:$B$10,2,0))</f>
        <v/>
      </c>
      <c r="CA64" s="22" t="str">
        <f>IF(ISNA(VLOOKUP($BR$2:$BR$104,Notes!$A$1:$B$10,2,0)),"",VLOOKUP($BR$2:$BR$104,Notes!$A$1:$B$10,2,0))</f>
        <v/>
      </c>
      <c r="CB64" s="22" t="str">
        <f>IF(ISNA(VLOOKUP($BT$2:$BT$104,Notes!$C$1:$D$10,2,0)),"",VLOOKUP($BT$2:$BT$104,Notes!$C$1:$D$10,2,0))</f>
        <v/>
      </c>
      <c r="CC64" s="22" t="str">
        <f>IF(ISNA(VLOOKUP($BV$2:$BV$104,Notes!$E$1:$F$10,2,0)),"",VLOOKUP($BV$2:$BV$104,Notes!$E$1:$F$10,2,0))</f>
        <v/>
      </c>
      <c r="CD64" s="38">
        <f t="shared" si="35"/>
        <v>0</v>
      </c>
      <c r="CE64" s="57">
        <f t="shared" si="36"/>
        <v>0</v>
      </c>
      <c r="CF64" s="22">
        <f t="shared" si="37"/>
        <v>0</v>
      </c>
      <c r="CG64" s="22">
        <f t="shared" si="38"/>
        <v>0</v>
      </c>
      <c r="CH64" s="33">
        <f t="shared" si="39"/>
        <v>0</v>
      </c>
      <c r="CI64" s="39"/>
    </row>
    <row r="65" spans="1:87" s="122" customFormat="1">
      <c r="A65" s="35" t="s">
        <v>113</v>
      </c>
      <c r="B65" s="138" t="s">
        <v>114</v>
      </c>
      <c r="C65" s="35">
        <f t="shared" si="12"/>
        <v>0</v>
      </c>
      <c r="D65" s="22">
        <f t="shared" si="13"/>
        <v>0</v>
      </c>
      <c r="E65" s="22">
        <f t="shared" si="14"/>
        <v>0</v>
      </c>
      <c r="F65" s="22">
        <f t="shared" si="15"/>
        <v>0</v>
      </c>
      <c r="G65" s="22">
        <f t="shared" si="16"/>
        <v>0</v>
      </c>
      <c r="H65" s="22">
        <f t="shared" si="17"/>
        <v>0</v>
      </c>
      <c r="I65" s="33">
        <f t="shared" si="18"/>
        <v>0</v>
      </c>
      <c r="J65" s="36">
        <f t="shared" si="19"/>
        <v>0</v>
      </c>
      <c r="K65" s="40"/>
      <c r="L65" s="32"/>
      <c r="M65" s="32"/>
      <c r="N65" s="32"/>
      <c r="O65" s="32"/>
      <c r="P65" s="32"/>
      <c r="Q65" s="32"/>
      <c r="R65" s="32"/>
      <c r="S65" s="32"/>
      <c r="T65" s="32"/>
      <c r="U65" s="36">
        <f t="shared" si="24"/>
        <v>0</v>
      </c>
      <c r="V65" s="80">
        <f t="shared" si="25"/>
        <v>0</v>
      </c>
      <c r="W65" s="37" t="str">
        <f>IF(ISNA(VLOOKUP($L$2:$L$104,Notes!$A$1:$B$10,2,0)),"",VLOOKUP($L$2:$L$104,Notes!$A$1:$B$10,2,0))</f>
        <v/>
      </c>
      <c r="X65" s="22" t="str">
        <f>IF(ISNA(VLOOKUP($N$2:$N$104,Notes!$A$1:$B$10,2,0)),"",VLOOKUP($N$2:$N$104,Notes!$A$1:$B$10,2,0))</f>
        <v/>
      </c>
      <c r="Y65" s="22" t="str">
        <f>IF(ISNA(VLOOKUP($P$2:$P$104,Notes!$A$1:$B$10,2,0)),"",VLOOKUP($P$2:$P$104,Notes!$A$1:$B$10,2,0))</f>
        <v/>
      </c>
      <c r="Z65" s="22" t="str">
        <f>IF(ISNA(VLOOKUP($R$2:$R$104,Notes!$C$1:$D$10,2,0)),"",VLOOKUP($R$2:$R$104,Notes!$C$1:$D$10,2,0))</f>
        <v/>
      </c>
      <c r="AA65" s="22" t="str">
        <f>IF(ISNA(VLOOKUP($T$2:$T$104,Notes!$E$1:$F$10,2,0)),"",VLOOKUP($T$2:$T$104,Notes!$E$1:$F$10,2,0))</f>
        <v/>
      </c>
      <c r="AB65" s="38">
        <f t="shared" si="26"/>
        <v>0</v>
      </c>
      <c r="AC65" s="34"/>
      <c r="AD65" s="32"/>
      <c r="AE65" s="32"/>
      <c r="AF65" s="32"/>
      <c r="AG65" s="32"/>
      <c r="AH65" s="32"/>
      <c r="AI65" s="32"/>
      <c r="AJ65" s="32"/>
      <c r="AK65" s="32"/>
      <c r="AL65" s="32"/>
      <c r="AM65" s="22">
        <f t="shared" si="27"/>
        <v>0</v>
      </c>
      <c r="AN65" s="33">
        <f t="shared" si="28"/>
        <v>0</v>
      </c>
      <c r="AO65" s="37" t="str">
        <f>IF(ISNA(VLOOKUP($AD$2:$AD$104,Notes!$A$1:$B$10,2,0)),"",VLOOKUP($AD$2:$AD$104,Notes!$A$1:$B$10,2,0))</f>
        <v/>
      </c>
      <c r="AP65" s="22" t="str">
        <f>IF(ISNA(VLOOKUP($AF$2:$AF$104,Notes!$A$1:$B$10,2,0)),"",VLOOKUP($AF$2:$AF$104,Notes!$A$1:$B$10,2,0))</f>
        <v/>
      </c>
      <c r="AQ65" s="22" t="str">
        <f>IF(ISNA(VLOOKUP($AH$2:$AH$104,Notes!$A$1:$B$10,2,0)),"",VLOOKUP($AH$2:$AH$104,Notes!$A$1:$B$10,2,0))</f>
        <v/>
      </c>
      <c r="AR65" s="22" t="str">
        <f>IF(ISNA(VLOOKUP($AJ$2:$AJ$104,Notes!$C$1:$D$10,2,0)),"",VLOOKUP($AJ$2:$AJ$104,Notes!$C$1:$D$10,2,0))</f>
        <v/>
      </c>
      <c r="AS65" s="22" t="str">
        <f>IF(ISNA(VLOOKUP($AL$2:$AL$104,Notes!$E$1:$F$10,2,0)),"",VLOOKUP($AL$2:$AL$104,Notes!$E$1:$F$10,2,0))</f>
        <v/>
      </c>
      <c r="AT65" s="38">
        <f t="shared" si="29"/>
        <v>0</v>
      </c>
      <c r="AU65" s="34"/>
      <c r="AV65" s="32"/>
      <c r="AW65" s="32"/>
      <c r="AX65" s="32"/>
      <c r="AY65" s="32"/>
      <c r="AZ65" s="32"/>
      <c r="BA65" s="32"/>
      <c r="BB65" s="32"/>
      <c r="BC65" s="32"/>
      <c r="BD65" s="32"/>
      <c r="BE65" s="22">
        <f t="shared" si="30"/>
        <v>0</v>
      </c>
      <c r="BF65" s="33">
        <f t="shared" si="31"/>
        <v>0</v>
      </c>
      <c r="BG65" s="37" t="str">
        <f>IF(ISNA(VLOOKUP($AV$2:$AV$104,Notes!$A$1:$B$10,2,0)),"",VLOOKUP($AV$2:$AV$104,Notes!$A$1:$B$10,2,0))</f>
        <v/>
      </c>
      <c r="BH65" s="22" t="str">
        <f>IF(ISNA(VLOOKUP($AX$2:$AX$104,Notes!$A$1:$B$10,2,0)),"",VLOOKUP($AX$2:$AX$104,Notes!$A$1:$B$10,2,0))</f>
        <v/>
      </c>
      <c r="BI65" s="22" t="str">
        <f>IF(ISNA(VLOOKUP($AZ$2:$AZ$104,Notes!$A$1:$B$10,2,0)),"",VLOOKUP($AZ$2:$AZ$104,Notes!$A$1:$B$10,2,0))</f>
        <v/>
      </c>
      <c r="BJ65" s="22" t="str">
        <f>IF(ISNA(VLOOKUP($BB$2:$BB$104,Notes!$C$1:$D$10,2,0)),"",VLOOKUP($BB$2:$BB$104,Notes!$C$1:$D$10,2,0))</f>
        <v/>
      </c>
      <c r="BK65" s="22" t="str">
        <f>IF(ISNA(VLOOKUP($BD$2:$BD$104,Notes!$E$1:$F$10,2,0)),"",VLOOKUP($BD$2:$BD$104,Notes!$E$1:$F$10,2,0))</f>
        <v/>
      </c>
      <c r="BL65" s="38">
        <f t="shared" si="32"/>
        <v>0</v>
      </c>
      <c r="BM65" s="34"/>
      <c r="BN65" s="32"/>
      <c r="BO65" s="32"/>
      <c r="BP65" s="32"/>
      <c r="BQ65" s="32"/>
      <c r="BR65" s="32"/>
      <c r="BS65" s="32"/>
      <c r="BT65" s="32"/>
      <c r="BU65" s="32"/>
      <c r="BV65" s="32"/>
      <c r="BW65" s="22">
        <f t="shared" si="33"/>
        <v>0</v>
      </c>
      <c r="BX65" s="33">
        <f t="shared" si="34"/>
        <v>0</v>
      </c>
      <c r="BY65" s="37" t="str">
        <f>IF(ISNA(VLOOKUP($BN$2:$BN$104,Notes!$A$1:$B$10,2,0)),"",VLOOKUP($BN$2:$BN$104,Notes!$A$1:$B$10,2,0))</f>
        <v/>
      </c>
      <c r="BZ65" s="22" t="str">
        <f>IF(ISNA(VLOOKUP($BP$2:$BP$104,Notes!$A$1:$B$10,2,0)),"",VLOOKUP($BP$2:$BP$104,Notes!$A$1:$B$10,2,0))</f>
        <v/>
      </c>
      <c r="CA65" s="22" t="str">
        <f>IF(ISNA(VLOOKUP($BR$2:$BR$104,Notes!$A$1:$B$10,2,0)),"",VLOOKUP($BR$2:$BR$104,Notes!$A$1:$B$10,2,0))</f>
        <v/>
      </c>
      <c r="CB65" s="22" t="str">
        <f>IF(ISNA(VLOOKUP($BT$2:$BT$104,Notes!$C$1:$D$10,2,0)),"",VLOOKUP($BT$2:$BT$104,Notes!$C$1:$D$10,2,0))</f>
        <v/>
      </c>
      <c r="CC65" s="22" t="str">
        <f>IF(ISNA(VLOOKUP($BV$2:$BV$104,Notes!$E$1:$F$10,2,0)),"",VLOOKUP($BV$2:$BV$104,Notes!$E$1:$F$10,2,0))</f>
        <v/>
      </c>
      <c r="CD65" s="38">
        <f t="shared" si="35"/>
        <v>0</v>
      </c>
      <c r="CE65" s="57">
        <f t="shared" si="36"/>
        <v>0</v>
      </c>
      <c r="CF65" s="22">
        <f t="shared" si="37"/>
        <v>0</v>
      </c>
      <c r="CG65" s="22">
        <f t="shared" si="38"/>
        <v>0</v>
      </c>
      <c r="CH65" s="33">
        <f t="shared" si="39"/>
        <v>0</v>
      </c>
    </row>
    <row r="66" spans="1:87">
      <c r="A66" s="35" t="s">
        <v>115</v>
      </c>
      <c r="B66" s="36" t="s">
        <v>116</v>
      </c>
      <c r="C66" s="35">
        <f t="shared" si="12"/>
        <v>0</v>
      </c>
      <c r="D66" s="22">
        <f t="shared" si="13"/>
        <v>0</v>
      </c>
      <c r="E66" s="22">
        <f t="shared" si="14"/>
        <v>0</v>
      </c>
      <c r="F66" s="22">
        <f t="shared" si="15"/>
        <v>0</v>
      </c>
      <c r="G66" s="22">
        <f t="shared" si="16"/>
        <v>0</v>
      </c>
      <c r="H66" s="22">
        <f t="shared" si="17"/>
        <v>0</v>
      </c>
      <c r="I66" s="33">
        <f t="shared" si="18"/>
        <v>0</v>
      </c>
      <c r="J66" s="36">
        <f t="shared" si="19"/>
        <v>0</v>
      </c>
      <c r="K66" s="40"/>
      <c r="L66" s="32"/>
      <c r="M66" s="32"/>
      <c r="N66" s="32"/>
      <c r="O66" s="32"/>
      <c r="P66" s="32"/>
      <c r="Q66" s="32"/>
      <c r="R66" s="32"/>
      <c r="S66" s="32"/>
      <c r="T66" s="32"/>
      <c r="U66" s="36">
        <f t="shared" si="24"/>
        <v>0</v>
      </c>
      <c r="V66" s="80">
        <f t="shared" si="25"/>
        <v>0</v>
      </c>
      <c r="W66" s="37" t="str">
        <f>IF(ISNA(VLOOKUP($L$2:$L$104,Notes!$A$1:$B$10,2,0)),"",VLOOKUP($L$2:$L$104,Notes!$A$1:$B$10,2,0))</f>
        <v/>
      </c>
      <c r="X66" s="22" t="str">
        <f>IF(ISNA(VLOOKUP($N$2:$N$104,Notes!$A$1:$B$10,2,0)),"",VLOOKUP($N$2:$N$104,Notes!$A$1:$B$10,2,0))</f>
        <v/>
      </c>
      <c r="Y66" s="22" t="str">
        <f>IF(ISNA(VLOOKUP($P$2:$P$104,Notes!$A$1:$B$10,2,0)),"",VLOOKUP($P$2:$P$104,Notes!$A$1:$B$10,2,0))</f>
        <v/>
      </c>
      <c r="Z66" s="22" t="str">
        <f>IF(ISNA(VLOOKUP($R$2:$R$104,Notes!$C$1:$D$10,2,0)),"",VLOOKUP($R$2:$R$104,Notes!$C$1:$D$10,2,0))</f>
        <v/>
      </c>
      <c r="AA66" s="22" t="str">
        <f>IF(ISNA(VLOOKUP($T$2:$T$104,Notes!$E$1:$F$10,2,0)),"",VLOOKUP($T$2:$T$104,Notes!$E$1:$F$10,2,0))</f>
        <v/>
      </c>
      <c r="AB66" s="38">
        <f t="shared" si="26"/>
        <v>0</v>
      </c>
      <c r="AC66" s="123"/>
      <c r="AD66" s="124"/>
      <c r="AE66" s="124"/>
      <c r="AF66" s="124"/>
      <c r="AG66" s="124"/>
      <c r="AH66" s="124"/>
      <c r="AI66" s="124"/>
      <c r="AJ66" s="124"/>
      <c r="AK66" s="124"/>
      <c r="AL66" s="124"/>
      <c r="AM66" s="125">
        <f t="shared" si="27"/>
        <v>0</v>
      </c>
      <c r="AN66" s="126">
        <f t="shared" si="28"/>
        <v>0</v>
      </c>
      <c r="AO66" s="37" t="str">
        <f>IF(ISNA(VLOOKUP($AD$2:$AD$104,Notes!$A$1:$B$10,2,0)),"",VLOOKUP($AD$2:$AD$104,Notes!$A$1:$B$10,2,0))</f>
        <v/>
      </c>
      <c r="AP66" s="22" t="str">
        <f>IF(ISNA(VLOOKUP($AF$2:$AF$104,Notes!$A$1:$B$10,2,0)),"",VLOOKUP($AF$2:$AF$104,Notes!$A$1:$B$10,2,0))</f>
        <v/>
      </c>
      <c r="AQ66" s="22" t="str">
        <f>IF(ISNA(VLOOKUP($AH$2:$AH$104,Notes!$A$1:$B$10,2,0)),"",VLOOKUP($AH$2:$AH$104,Notes!$A$1:$B$10,2,0))</f>
        <v/>
      </c>
      <c r="AR66" s="22" t="str">
        <f>IF(ISNA(VLOOKUP($AJ$2:$AJ$104,Notes!$C$1:$D$10,2,0)),"",VLOOKUP($AJ$2:$AJ$104,Notes!$C$1:$D$10,2,0))</f>
        <v/>
      </c>
      <c r="AS66" s="22" t="str">
        <f>IF(ISNA(VLOOKUP($AL$2:$AL$104,Notes!$E$1:$F$10,2,0)),"",VLOOKUP($AL$2:$AL$104,Notes!$E$1:$F$10,2,0))</f>
        <v/>
      </c>
      <c r="AT66" s="38">
        <f t="shared" si="29"/>
        <v>0</v>
      </c>
      <c r="AU66" s="123"/>
      <c r="AV66" s="124"/>
      <c r="AW66" s="124"/>
      <c r="AX66" s="124"/>
      <c r="AY66" s="124"/>
      <c r="AZ66" s="124"/>
      <c r="BA66" s="124"/>
      <c r="BB66" s="124"/>
      <c r="BC66" s="124"/>
      <c r="BD66" s="124"/>
      <c r="BE66" s="125">
        <f t="shared" si="30"/>
        <v>0</v>
      </c>
      <c r="BF66" s="126">
        <f t="shared" si="31"/>
        <v>0</v>
      </c>
      <c r="BG66" s="37" t="str">
        <f>IF(ISNA(VLOOKUP($AV$2:$AV$104,Notes!$A$1:$B$10,2,0)),"",VLOOKUP($AV$2:$AV$104,Notes!$A$1:$B$10,2,0))</f>
        <v/>
      </c>
      <c r="BH66" s="22" t="str">
        <f>IF(ISNA(VLOOKUP($AX$2:$AX$104,Notes!$A$1:$B$10,2,0)),"",VLOOKUP($AX$2:$AX$104,Notes!$A$1:$B$10,2,0))</f>
        <v/>
      </c>
      <c r="BI66" s="22" t="str">
        <f>IF(ISNA(VLOOKUP($AZ$2:$AZ$104,Notes!$A$1:$B$10,2,0)),"",VLOOKUP($AZ$2:$AZ$104,Notes!$A$1:$B$10,2,0))</f>
        <v/>
      </c>
      <c r="BJ66" s="22" t="str">
        <f>IF(ISNA(VLOOKUP($BB$2:$BB$104,Notes!$C$1:$D$10,2,0)),"",VLOOKUP($BB$2:$BB$104,Notes!$C$1:$D$10,2,0))</f>
        <v/>
      </c>
      <c r="BK66" s="22" t="str">
        <f>IF(ISNA(VLOOKUP($BD$2:$BD$104,Notes!$E$1:$F$10,2,0)),"",VLOOKUP($BD$2:$BD$104,Notes!$E$1:$F$10,2,0))</f>
        <v/>
      </c>
      <c r="BL66" s="38">
        <f t="shared" si="32"/>
        <v>0</v>
      </c>
      <c r="BM66" s="123"/>
      <c r="BN66" s="124"/>
      <c r="BO66" s="124"/>
      <c r="BP66" s="124"/>
      <c r="BQ66" s="124"/>
      <c r="BR66" s="124"/>
      <c r="BS66" s="124"/>
      <c r="BT66" s="124"/>
      <c r="BU66" s="124"/>
      <c r="BV66" s="124"/>
      <c r="BW66" s="125">
        <f t="shared" si="33"/>
        <v>0</v>
      </c>
      <c r="BX66" s="126">
        <f t="shared" si="34"/>
        <v>0</v>
      </c>
      <c r="BY66" s="37" t="str">
        <f>IF(ISNA(VLOOKUP($BN$2:$BN$104,Notes!$A$1:$B$10,2,0)),"",VLOOKUP($BN$2:$BN$104,Notes!$A$1:$B$10,2,0))</f>
        <v/>
      </c>
      <c r="BZ66" s="22" t="str">
        <f>IF(ISNA(VLOOKUP($BP$2:$BP$104,Notes!$A$1:$B$10,2,0)),"",VLOOKUP($BP$2:$BP$104,Notes!$A$1:$B$10,2,0))</f>
        <v/>
      </c>
      <c r="CA66" s="22" t="str">
        <f>IF(ISNA(VLOOKUP($BR$2:$BR$104,Notes!$A$1:$B$10,2,0)),"",VLOOKUP($BR$2:$BR$104,Notes!$A$1:$B$10,2,0))</f>
        <v/>
      </c>
      <c r="CB66" s="22" t="str">
        <f>IF(ISNA(VLOOKUP($BT$2:$BT$104,Notes!$C$1:$D$10,2,0)),"",VLOOKUP($BT$2:$BT$104,Notes!$C$1:$D$10,2,0))</f>
        <v/>
      </c>
      <c r="CC66" s="22" t="str">
        <f>IF(ISNA(VLOOKUP($BV$2:$BV$104,Notes!$E$1:$F$10,2,0)),"",VLOOKUP($BV$2:$BV$104,Notes!$E$1:$F$10,2,0))</f>
        <v/>
      </c>
      <c r="CD66" s="38">
        <f t="shared" si="35"/>
        <v>0</v>
      </c>
      <c r="CE66" s="127">
        <f t="shared" ref="CE66" si="40">AB66</f>
        <v>0</v>
      </c>
      <c r="CF66" s="125">
        <f t="shared" ref="CF66" si="41">AT66</f>
        <v>0</v>
      </c>
      <c r="CG66" s="125">
        <f t="shared" ref="CG66" si="42">BL66</f>
        <v>0</v>
      </c>
      <c r="CH66" s="126">
        <f t="shared" ref="CH66" si="43">CD66</f>
        <v>0</v>
      </c>
      <c r="CI66" s="39"/>
    </row>
    <row r="67" spans="1:87">
      <c r="A67" s="128" t="s">
        <v>285</v>
      </c>
      <c r="B67" s="36" t="s">
        <v>286</v>
      </c>
      <c r="C67" s="35">
        <f t="shared" ref="C67:C69" si="44">SUM(U67,AM67,BE67,BW67)</f>
        <v>0</v>
      </c>
      <c r="D67" s="22">
        <f t="shared" ref="D67:D69" si="45">SUM(AB67,AT67,BL67,CD67)</f>
        <v>0</v>
      </c>
      <c r="E67" s="22">
        <f t="shared" ref="E67:E69" si="46">SUM(V67,AN67,BF67,BX67)</f>
        <v>0</v>
      </c>
      <c r="F67" s="22">
        <f t="shared" ref="F67:F69" si="47">IFERROR(D67/E67,0)</f>
        <v>0</v>
      </c>
      <c r="G67" s="22">
        <f t="shared" ref="G67:G69" si="48">IF(E67&lt;1,0,IF(E67&lt;3,"CBDG",LARGE(CE67:CH67,1)+LARGE(CE67:CH67,2)+LARGE(CE67:CH67,3)))</f>
        <v>0</v>
      </c>
      <c r="H67" s="22">
        <f t="shared" ref="H67:H69" si="49">COUNTIF(T67,"1")+COUNTIF(AL67,"1")+COUNTIF(BD67,"1")+COUNTIF(BV67,"1")</f>
        <v>0</v>
      </c>
      <c r="I67" s="33">
        <f t="shared" ref="I67:I69" si="50">COUNTIF(R67,"1")+COUNTIF(AJ67,"1")+COUNTIF(BB67,"1")+COUNTIF(BT67,"1")</f>
        <v>0</v>
      </c>
      <c r="J67" s="36">
        <f t="shared" ref="J67:J69" si="51">COUNTIF(L67,"1")+COUNTIF(N67,"1")+COUNTIF(P67,"1")+COUNTIF(AD67,"1")+COUNTIF(AF67,"1")+COUNTIF(AH67,"1")+COUNTIF(AV67,"1")+COUNTIF(AX67,"1")+COUNTIF(AZ67,"1")+COUNTIF(BN67,"1")+COUNTIF(BP67,"1")+COUNTIF(BR67,"1")</f>
        <v>0</v>
      </c>
      <c r="K67" s="40"/>
      <c r="L67" s="32"/>
      <c r="M67" s="32"/>
      <c r="N67" s="32"/>
      <c r="O67" s="32"/>
      <c r="P67" s="32"/>
      <c r="Q67" s="32"/>
      <c r="R67" s="32"/>
      <c r="S67" s="32"/>
      <c r="T67" s="32"/>
      <c r="U67" s="36">
        <f t="shared" ref="U67:U69" si="52">SUM(K67,M67,O67,Q67,S67)</f>
        <v>0</v>
      </c>
      <c r="V67" s="80">
        <f t="shared" ref="V67:V69" si="53">IF(U67&gt;0,1,0)</f>
        <v>0</v>
      </c>
      <c r="W67" s="37" t="str">
        <f>IF(ISNA(VLOOKUP($L$2:$L$104,Notes!$A$1:$B$10,2,0)),"",VLOOKUP($L$2:$L$104,Notes!$A$1:$B$10,2,0))</f>
        <v/>
      </c>
      <c r="X67" s="22" t="str">
        <f>IF(ISNA(VLOOKUP($N$2:$N$104,Notes!$A$1:$B$10,2,0)),"",VLOOKUP($N$2:$N$104,Notes!$A$1:$B$10,2,0))</f>
        <v/>
      </c>
      <c r="Y67" s="22" t="str">
        <f>IF(ISNA(VLOOKUP($P$2:$P$104,Notes!$A$1:$B$10,2,0)),"",VLOOKUP($P$2:$P$104,Notes!$A$1:$B$10,2,0))</f>
        <v/>
      </c>
      <c r="Z67" s="22" t="str">
        <f>IF(ISNA(VLOOKUP($R$2:$R$104,Notes!$C$1:$D$10,2,0)),"",VLOOKUP($R$2:$R$104,Notes!$C$1:$D$10,2,0))</f>
        <v/>
      </c>
      <c r="AA67" s="22" t="str">
        <f>IF(ISNA(VLOOKUP($T$2:$T$104,Notes!$E$1:$F$10,2,0)),"",VLOOKUP($T$2:$T$104,Notes!$E$1:$F$10,2,0))</f>
        <v/>
      </c>
      <c r="AB67" s="38">
        <f t="shared" ref="AB67:AB69" si="54">SUM(W67:AA67)</f>
        <v>0</v>
      </c>
      <c r="AC67" s="123"/>
      <c r="AD67" s="124"/>
      <c r="AE67" s="124"/>
      <c r="AF67" s="124"/>
      <c r="AG67" s="124"/>
      <c r="AH67" s="124"/>
      <c r="AI67" s="124"/>
      <c r="AJ67" s="124"/>
      <c r="AK67" s="124"/>
      <c r="AL67" s="124"/>
      <c r="AM67" s="125">
        <f t="shared" ref="AM67:AM69" si="55">SUM(AC67,AE67,AG67,AI67,AK67)</f>
        <v>0</v>
      </c>
      <c r="AN67" s="126">
        <f t="shared" ref="AN67:AN69" si="56">IF(AM67&gt;0,1,0)</f>
        <v>0</v>
      </c>
      <c r="AO67" s="37" t="str">
        <f>IF(ISNA(VLOOKUP($AD$2:$AD$104,Notes!$A$1:$B$10,2,0)),"",VLOOKUP($AD$2:$AD$104,Notes!$A$1:$B$10,2,0))</f>
        <v/>
      </c>
      <c r="AP67" s="22" t="str">
        <f>IF(ISNA(VLOOKUP($AF$2:$AF$104,Notes!$A$1:$B$10,2,0)),"",VLOOKUP($AF$2:$AF$104,Notes!$A$1:$B$10,2,0))</f>
        <v/>
      </c>
      <c r="AQ67" s="22" t="str">
        <f>IF(ISNA(VLOOKUP($AH$2:$AH$104,Notes!$A$1:$B$10,2,0)),"",VLOOKUP($AH$2:$AH$104,Notes!$A$1:$B$10,2,0))</f>
        <v/>
      </c>
      <c r="AR67" s="22" t="str">
        <f>IF(ISNA(VLOOKUP($AJ$2:$AJ$104,Notes!$C$1:$D$10,2,0)),"",VLOOKUP($AJ$2:$AJ$104,Notes!$C$1:$D$10,2,0))</f>
        <v/>
      </c>
      <c r="AS67" s="22" t="str">
        <f>IF(ISNA(VLOOKUP($AL$2:$AL$104,Notes!$E$1:$F$10,2,0)),"",VLOOKUP($AL$2:$AL$104,Notes!$E$1:$F$10,2,0))</f>
        <v/>
      </c>
      <c r="AT67" s="38">
        <f t="shared" ref="AT67:AT69" si="57">SUM(AO67:AS67)</f>
        <v>0</v>
      </c>
      <c r="AU67" s="123"/>
      <c r="AV67" s="124"/>
      <c r="AW67" s="124"/>
      <c r="AX67" s="124"/>
      <c r="AY67" s="124"/>
      <c r="AZ67" s="124"/>
      <c r="BA67" s="124"/>
      <c r="BB67" s="124"/>
      <c r="BC67" s="124"/>
      <c r="BD67" s="124"/>
      <c r="BE67" s="125">
        <f t="shared" ref="BE67:BE69" si="58">SUM(AU67,AW67,AY67,BA67,BC67)</f>
        <v>0</v>
      </c>
      <c r="BF67" s="126">
        <f t="shared" ref="BF67:BF69" si="59">IF(BE67&gt;0,1,0)</f>
        <v>0</v>
      </c>
      <c r="BG67" s="37" t="str">
        <f>IF(ISNA(VLOOKUP($AV$2:$AV$104,Notes!$A$1:$B$10,2,0)),"",VLOOKUP($AV$2:$AV$104,Notes!$A$1:$B$10,2,0))</f>
        <v/>
      </c>
      <c r="BH67" s="22" t="str">
        <f>IF(ISNA(VLOOKUP($AX$2:$AX$104,Notes!$A$1:$B$10,2,0)),"",VLOOKUP($AX$2:$AX$104,Notes!$A$1:$B$10,2,0))</f>
        <v/>
      </c>
      <c r="BI67" s="22" t="str">
        <f>IF(ISNA(VLOOKUP($AZ$2:$AZ$104,Notes!$A$1:$B$10,2,0)),"",VLOOKUP($AZ$2:$AZ$104,Notes!$A$1:$B$10,2,0))</f>
        <v/>
      </c>
      <c r="BJ67" s="22" t="str">
        <f>IF(ISNA(VLOOKUP($BB$2:$BB$104,Notes!$C$1:$D$10,2,0)),"",VLOOKUP($BB$2:$BB$104,Notes!$C$1:$D$10,2,0))</f>
        <v/>
      </c>
      <c r="BK67" s="22" t="str">
        <f>IF(ISNA(VLOOKUP($BD$2:$BD$104,Notes!$E$1:$F$10,2,0)),"",VLOOKUP($BD$2:$BD$104,Notes!$E$1:$F$10,2,0))</f>
        <v/>
      </c>
      <c r="BL67" s="38">
        <f t="shared" ref="BL67:BL69" si="60">SUM(BG67:BK67)</f>
        <v>0</v>
      </c>
      <c r="BM67" s="123"/>
      <c r="BN67" s="124"/>
      <c r="BO67" s="124"/>
      <c r="BP67" s="124"/>
      <c r="BQ67" s="124"/>
      <c r="BR67" s="124"/>
      <c r="BS67" s="124"/>
      <c r="BT67" s="124"/>
      <c r="BU67" s="124"/>
      <c r="BV67" s="124"/>
      <c r="BW67" s="125">
        <f t="shared" ref="BW67:BW69" si="61">SUM(BM67,BO67,BQ67,BS67,BU67)</f>
        <v>0</v>
      </c>
      <c r="BX67" s="126">
        <f t="shared" ref="BX67:BX69" si="62">IF(BW67&gt;0,1,0)</f>
        <v>0</v>
      </c>
      <c r="BY67" s="37" t="str">
        <f>IF(ISNA(VLOOKUP($BN$2:$BN$104,Notes!$A$1:$B$10,2,0)),"",VLOOKUP($BN$2:$BN$104,Notes!$A$1:$B$10,2,0))</f>
        <v/>
      </c>
      <c r="BZ67" s="22" t="str">
        <f>IF(ISNA(VLOOKUP($BP$2:$BP$104,Notes!$A$1:$B$10,2,0)),"",VLOOKUP($BP$2:$BP$104,Notes!$A$1:$B$10,2,0))</f>
        <v/>
      </c>
      <c r="CA67" s="22" t="str">
        <f>IF(ISNA(VLOOKUP($BR$2:$BR$104,Notes!$A$1:$B$10,2,0)),"",VLOOKUP($BR$2:$BR$104,Notes!$A$1:$B$10,2,0))</f>
        <v/>
      </c>
      <c r="CB67" s="22" t="str">
        <f>IF(ISNA(VLOOKUP($BT$2:$BT$104,Notes!$C$1:$D$10,2,0)),"",VLOOKUP($BT$2:$BT$104,Notes!$C$1:$D$10,2,0))</f>
        <v/>
      </c>
      <c r="CC67" s="22" t="str">
        <f>IF(ISNA(VLOOKUP($BV$2:$BV$104,Notes!$E$1:$F$10,2,0)),"",VLOOKUP($BV$2:$BV$104,Notes!$E$1:$F$10,2,0))</f>
        <v/>
      </c>
      <c r="CD67" s="38">
        <f t="shared" ref="CD67:CD69" si="63">SUM(BY67:CC67)</f>
        <v>0</v>
      </c>
      <c r="CE67" s="127">
        <f t="shared" ref="CE67:CE69" si="64">AB67</f>
        <v>0</v>
      </c>
      <c r="CF67" s="125">
        <f t="shared" ref="CF67:CF69" si="65">AT67</f>
        <v>0</v>
      </c>
      <c r="CG67" s="125">
        <f t="shared" ref="CG67:CG69" si="66">BL67</f>
        <v>0</v>
      </c>
      <c r="CH67" s="126">
        <f t="shared" ref="CH67:CH69" si="67">CD67</f>
        <v>0</v>
      </c>
      <c r="CI67" s="39"/>
    </row>
    <row r="68" spans="1:87">
      <c r="A68" s="35" t="s">
        <v>287</v>
      </c>
      <c r="B68" s="36" t="s">
        <v>288</v>
      </c>
      <c r="C68" s="35">
        <f t="shared" si="44"/>
        <v>0</v>
      </c>
      <c r="D68" s="22">
        <f t="shared" si="45"/>
        <v>0</v>
      </c>
      <c r="E68" s="22">
        <f t="shared" si="46"/>
        <v>0</v>
      </c>
      <c r="F68" s="22">
        <f t="shared" si="47"/>
        <v>0</v>
      </c>
      <c r="G68" s="22">
        <f t="shared" si="48"/>
        <v>0</v>
      </c>
      <c r="H68" s="22">
        <f t="shared" si="49"/>
        <v>0</v>
      </c>
      <c r="I68" s="33">
        <f t="shared" si="50"/>
        <v>0</v>
      </c>
      <c r="J68" s="36">
        <f t="shared" si="51"/>
        <v>0</v>
      </c>
      <c r="K68" s="40"/>
      <c r="L68" s="32"/>
      <c r="M68" s="32"/>
      <c r="N68" s="32"/>
      <c r="O68" s="32"/>
      <c r="P68" s="32"/>
      <c r="Q68" s="32"/>
      <c r="R68" s="32"/>
      <c r="S68" s="32"/>
      <c r="T68" s="32"/>
      <c r="U68" s="36">
        <f t="shared" si="52"/>
        <v>0</v>
      </c>
      <c r="V68" s="80">
        <f t="shared" si="53"/>
        <v>0</v>
      </c>
      <c r="W68" s="37" t="str">
        <f>IF(ISNA(VLOOKUP($L$2:$L$104,Notes!$A$1:$B$10,2,0)),"",VLOOKUP($L$2:$L$104,Notes!$A$1:$B$10,2,0))</f>
        <v/>
      </c>
      <c r="X68" s="22" t="str">
        <f>IF(ISNA(VLOOKUP($N$2:$N$104,Notes!$A$1:$B$10,2,0)),"",VLOOKUP($N$2:$N$104,Notes!$A$1:$B$10,2,0))</f>
        <v/>
      </c>
      <c r="Y68" s="22" t="str">
        <f>IF(ISNA(VLOOKUP($P$2:$P$104,Notes!$A$1:$B$10,2,0)),"",VLOOKUP($P$2:$P$104,Notes!$A$1:$B$10,2,0))</f>
        <v/>
      </c>
      <c r="Z68" s="22" t="str">
        <f>IF(ISNA(VLOOKUP($R$2:$R$104,Notes!$C$1:$D$10,2,0)),"",VLOOKUP($R$2:$R$104,Notes!$C$1:$D$10,2,0))</f>
        <v/>
      </c>
      <c r="AA68" s="22" t="str">
        <f>IF(ISNA(VLOOKUP($T$2:$T$104,Notes!$E$1:$F$10,2,0)),"",VLOOKUP($T$2:$T$104,Notes!$E$1:$F$10,2,0))</f>
        <v/>
      </c>
      <c r="AB68" s="38">
        <f t="shared" si="54"/>
        <v>0</v>
      </c>
      <c r="AC68" s="123"/>
      <c r="AD68" s="124"/>
      <c r="AE68" s="124"/>
      <c r="AF68" s="124"/>
      <c r="AG68" s="124"/>
      <c r="AH68" s="124"/>
      <c r="AI68" s="124"/>
      <c r="AJ68" s="124"/>
      <c r="AK68" s="124"/>
      <c r="AL68" s="124"/>
      <c r="AM68" s="125">
        <f t="shared" si="55"/>
        <v>0</v>
      </c>
      <c r="AN68" s="126">
        <f t="shared" si="56"/>
        <v>0</v>
      </c>
      <c r="AO68" s="37" t="str">
        <f>IF(ISNA(VLOOKUP($AD$2:$AD$104,Notes!$A$1:$B$10,2,0)),"",VLOOKUP($AD$2:$AD$104,Notes!$A$1:$B$10,2,0))</f>
        <v/>
      </c>
      <c r="AP68" s="22" t="str">
        <f>IF(ISNA(VLOOKUP($AF$2:$AF$104,Notes!$A$1:$B$10,2,0)),"",VLOOKUP($AF$2:$AF$104,Notes!$A$1:$B$10,2,0))</f>
        <v/>
      </c>
      <c r="AQ68" s="22" t="str">
        <f>IF(ISNA(VLOOKUP($AH$2:$AH$104,Notes!$A$1:$B$10,2,0)),"",VLOOKUP($AH$2:$AH$104,Notes!$A$1:$B$10,2,0))</f>
        <v/>
      </c>
      <c r="AR68" s="22" t="str">
        <f>IF(ISNA(VLOOKUP($AJ$2:$AJ$104,Notes!$C$1:$D$10,2,0)),"",VLOOKUP($AJ$2:$AJ$104,Notes!$C$1:$D$10,2,0))</f>
        <v/>
      </c>
      <c r="AS68" s="22" t="str">
        <f>IF(ISNA(VLOOKUP($AL$2:$AL$104,Notes!$E$1:$F$10,2,0)),"",VLOOKUP($AL$2:$AL$104,Notes!$E$1:$F$10,2,0))</f>
        <v/>
      </c>
      <c r="AT68" s="38">
        <f t="shared" si="57"/>
        <v>0</v>
      </c>
      <c r="AU68" s="123"/>
      <c r="AV68" s="124"/>
      <c r="AW68" s="124"/>
      <c r="AX68" s="124"/>
      <c r="AY68" s="124"/>
      <c r="AZ68" s="124"/>
      <c r="BA68" s="124"/>
      <c r="BB68" s="124"/>
      <c r="BC68" s="124"/>
      <c r="BD68" s="124"/>
      <c r="BE68" s="125">
        <f t="shared" si="58"/>
        <v>0</v>
      </c>
      <c r="BF68" s="126">
        <f t="shared" si="59"/>
        <v>0</v>
      </c>
      <c r="BG68" s="37" t="str">
        <f>IF(ISNA(VLOOKUP($AV$2:$AV$104,Notes!$A$1:$B$10,2,0)),"",VLOOKUP($AV$2:$AV$104,Notes!$A$1:$B$10,2,0))</f>
        <v/>
      </c>
      <c r="BH68" s="22" t="str">
        <f>IF(ISNA(VLOOKUP($AX$2:$AX$104,Notes!$A$1:$B$10,2,0)),"",VLOOKUP($AX$2:$AX$104,Notes!$A$1:$B$10,2,0))</f>
        <v/>
      </c>
      <c r="BI68" s="22" t="str">
        <f>IF(ISNA(VLOOKUP($AZ$2:$AZ$104,Notes!$A$1:$B$10,2,0)),"",VLOOKUP($AZ$2:$AZ$104,Notes!$A$1:$B$10,2,0))</f>
        <v/>
      </c>
      <c r="BJ68" s="22" t="str">
        <f>IF(ISNA(VLOOKUP($BB$2:$BB$104,Notes!$C$1:$D$10,2,0)),"",VLOOKUP($BB$2:$BB$104,Notes!$C$1:$D$10,2,0))</f>
        <v/>
      </c>
      <c r="BK68" s="22" t="str">
        <f>IF(ISNA(VLOOKUP($BD$2:$BD$104,Notes!$E$1:$F$10,2,0)),"",VLOOKUP($BD$2:$BD$104,Notes!$E$1:$F$10,2,0))</f>
        <v/>
      </c>
      <c r="BL68" s="38">
        <f t="shared" si="60"/>
        <v>0</v>
      </c>
      <c r="BM68" s="123"/>
      <c r="BN68" s="124"/>
      <c r="BO68" s="124"/>
      <c r="BP68" s="124"/>
      <c r="BQ68" s="124"/>
      <c r="BR68" s="124"/>
      <c r="BS68" s="124"/>
      <c r="BT68" s="124"/>
      <c r="BU68" s="124"/>
      <c r="BV68" s="124"/>
      <c r="BW68" s="125">
        <f t="shared" si="61"/>
        <v>0</v>
      </c>
      <c r="BX68" s="126">
        <f t="shared" si="62"/>
        <v>0</v>
      </c>
      <c r="BY68" s="37" t="str">
        <f>IF(ISNA(VLOOKUP($BN$2:$BN$104,Notes!$A$1:$B$10,2,0)),"",VLOOKUP($BN$2:$BN$104,Notes!$A$1:$B$10,2,0))</f>
        <v/>
      </c>
      <c r="BZ68" s="22" t="str">
        <f>IF(ISNA(VLOOKUP($BP$2:$BP$104,Notes!$A$1:$B$10,2,0)),"",VLOOKUP($BP$2:$BP$104,Notes!$A$1:$B$10,2,0))</f>
        <v/>
      </c>
      <c r="CA68" s="22" t="str">
        <f>IF(ISNA(VLOOKUP($BR$2:$BR$104,Notes!$A$1:$B$10,2,0)),"",VLOOKUP($BR$2:$BR$104,Notes!$A$1:$B$10,2,0))</f>
        <v/>
      </c>
      <c r="CB68" s="22" t="str">
        <f>IF(ISNA(VLOOKUP($BT$2:$BT$104,Notes!$C$1:$D$10,2,0)),"",VLOOKUP($BT$2:$BT$104,Notes!$C$1:$D$10,2,0))</f>
        <v/>
      </c>
      <c r="CC68" s="22" t="str">
        <f>IF(ISNA(VLOOKUP($BV$2:$BV$104,Notes!$E$1:$F$10,2,0)),"",VLOOKUP($BV$2:$BV$104,Notes!$E$1:$F$10,2,0))</f>
        <v/>
      </c>
      <c r="CD68" s="38">
        <f t="shared" si="63"/>
        <v>0</v>
      </c>
      <c r="CE68" s="127">
        <f t="shared" si="64"/>
        <v>0</v>
      </c>
      <c r="CF68" s="125">
        <f t="shared" si="65"/>
        <v>0</v>
      </c>
      <c r="CG68" s="125">
        <f t="shared" si="66"/>
        <v>0</v>
      </c>
      <c r="CH68" s="126">
        <f t="shared" si="67"/>
        <v>0</v>
      </c>
      <c r="CI68" s="39"/>
    </row>
    <row r="69" spans="1:87">
      <c r="A69" s="128" t="s">
        <v>289</v>
      </c>
      <c r="B69" s="151" t="s">
        <v>290</v>
      </c>
      <c r="C69" s="35">
        <f t="shared" si="44"/>
        <v>0</v>
      </c>
      <c r="D69" s="22">
        <f t="shared" si="45"/>
        <v>0</v>
      </c>
      <c r="E69" s="22">
        <f t="shared" si="46"/>
        <v>0</v>
      </c>
      <c r="F69" s="22">
        <f t="shared" si="47"/>
        <v>0</v>
      </c>
      <c r="G69" s="22">
        <f t="shared" si="48"/>
        <v>0</v>
      </c>
      <c r="H69" s="22">
        <f t="shared" si="49"/>
        <v>0</v>
      </c>
      <c r="I69" s="33">
        <f t="shared" si="50"/>
        <v>0</v>
      </c>
      <c r="J69" s="36">
        <f t="shared" si="51"/>
        <v>0</v>
      </c>
      <c r="K69" s="40"/>
      <c r="L69" s="32"/>
      <c r="M69" s="32"/>
      <c r="N69" s="32"/>
      <c r="O69" s="32"/>
      <c r="P69" s="32"/>
      <c r="Q69" s="32"/>
      <c r="R69" s="32"/>
      <c r="S69" s="32"/>
      <c r="T69" s="32"/>
      <c r="U69" s="36">
        <f t="shared" si="52"/>
        <v>0</v>
      </c>
      <c r="V69" s="80">
        <f t="shared" si="53"/>
        <v>0</v>
      </c>
      <c r="W69" s="37" t="str">
        <f>IF(ISNA(VLOOKUP($L$2:$L$104,Notes!$A$1:$B$10,2,0)),"",VLOOKUP($L$2:$L$104,Notes!$A$1:$B$10,2,0))</f>
        <v/>
      </c>
      <c r="X69" s="22" t="str">
        <f>IF(ISNA(VLOOKUP($N$2:$N$104,Notes!$A$1:$B$10,2,0)),"",VLOOKUP($N$2:$N$104,Notes!$A$1:$B$10,2,0))</f>
        <v/>
      </c>
      <c r="Y69" s="22" t="str">
        <f>IF(ISNA(VLOOKUP($P$2:$P$104,Notes!$A$1:$B$10,2,0)),"",VLOOKUP($P$2:$P$104,Notes!$A$1:$B$10,2,0))</f>
        <v/>
      </c>
      <c r="Z69" s="22" t="str">
        <f>IF(ISNA(VLOOKUP($R$2:$R$104,Notes!$C$1:$D$10,2,0)),"",VLOOKUP($R$2:$R$104,Notes!$C$1:$D$10,2,0))</f>
        <v/>
      </c>
      <c r="AA69" s="22" t="str">
        <f>IF(ISNA(VLOOKUP($T$2:$T$104,Notes!$E$1:$F$10,2,0)),"",VLOOKUP($T$2:$T$104,Notes!$E$1:$F$10,2,0))</f>
        <v/>
      </c>
      <c r="AB69" s="38">
        <f t="shared" si="54"/>
        <v>0</v>
      </c>
      <c r="AC69" s="123"/>
      <c r="AD69" s="124"/>
      <c r="AE69" s="124"/>
      <c r="AF69" s="124"/>
      <c r="AG69" s="124"/>
      <c r="AH69" s="124"/>
      <c r="AI69" s="124"/>
      <c r="AJ69" s="124"/>
      <c r="AK69" s="124"/>
      <c r="AL69" s="124"/>
      <c r="AM69" s="125">
        <f t="shared" si="55"/>
        <v>0</v>
      </c>
      <c r="AN69" s="126">
        <f t="shared" si="56"/>
        <v>0</v>
      </c>
      <c r="AO69" s="37" t="str">
        <f>IF(ISNA(VLOOKUP($AD$2:$AD$104,Notes!$A$1:$B$10,2,0)),"",VLOOKUP($AD$2:$AD$104,Notes!$A$1:$B$10,2,0))</f>
        <v/>
      </c>
      <c r="AP69" s="22" t="str">
        <f>IF(ISNA(VLOOKUP($AF$2:$AF$104,Notes!$A$1:$B$10,2,0)),"",VLOOKUP($AF$2:$AF$104,Notes!$A$1:$B$10,2,0))</f>
        <v/>
      </c>
      <c r="AQ69" s="22" t="str">
        <f>IF(ISNA(VLOOKUP($AH$2:$AH$104,Notes!$A$1:$B$10,2,0)),"",VLOOKUP($AH$2:$AH$104,Notes!$A$1:$B$10,2,0))</f>
        <v/>
      </c>
      <c r="AR69" s="22" t="str">
        <f>IF(ISNA(VLOOKUP($AJ$2:$AJ$104,Notes!$C$1:$D$10,2,0)),"",VLOOKUP($AJ$2:$AJ$104,Notes!$C$1:$D$10,2,0))</f>
        <v/>
      </c>
      <c r="AS69" s="22" t="str">
        <f>IF(ISNA(VLOOKUP($AL$2:$AL$104,Notes!$E$1:$F$10,2,0)),"",VLOOKUP($AL$2:$AL$104,Notes!$E$1:$F$10,2,0))</f>
        <v/>
      </c>
      <c r="AT69" s="38">
        <f t="shared" si="57"/>
        <v>0</v>
      </c>
      <c r="AU69" s="123"/>
      <c r="AV69" s="124"/>
      <c r="AW69" s="124"/>
      <c r="AX69" s="124"/>
      <c r="AY69" s="124"/>
      <c r="AZ69" s="124"/>
      <c r="BA69" s="124"/>
      <c r="BB69" s="124"/>
      <c r="BC69" s="124"/>
      <c r="BD69" s="124"/>
      <c r="BE69" s="125">
        <f t="shared" si="58"/>
        <v>0</v>
      </c>
      <c r="BF69" s="126">
        <f t="shared" si="59"/>
        <v>0</v>
      </c>
      <c r="BG69" s="37" t="str">
        <f>IF(ISNA(VLOOKUP($AV$2:$AV$104,Notes!$A$1:$B$10,2,0)),"",VLOOKUP($AV$2:$AV$104,Notes!$A$1:$B$10,2,0))</f>
        <v/>
      </c>
      <c r="BH69" s="22" t="str">
        <f>IF(ISNA(VLOOKUP($AX$2:$AX$104,Notes!$A$1:$B$10,2,0)),"",VLOOKUP($AX$2:$AX$104,Notes!$A$1:$B$10,2,0))</f>
        <v/>
      </c>
      <c r="BI69" s="22" t="str">
        <f>IF(ISNA(VLOOKUP($AZ$2:$AZ$104,Notes!$A$1:$B$10,2,0)),"",VLOOKUP($AZ$2:$AZ$104,Notes!$A$1:$B$10,2,0))</f>
        <v/>
      </c>
      <c r="BJ69" s="22" t="str">
        <f>IF(ISNA(VLOOKUP($BB$2:$BB$104,Notes!$C$1:$D$10,2,0)),"",VLOOKUP($BB$2:$BB$104,Notes!$C$1:$D$10,2,0))</f>
        <v/>
      </c>
      <c r="BK69" s="22" t="str">
        <f>IF(ISNA(VLOOKUP($BD$2:$BD$104,Notes!$E$1:$F$10,2,0)),"",VLOOKUP($BD$2:$BD$104,Notes!$E$1:$F$10,2,0))</f>
        <v/>
      </c>
      <c r="BL69" s="38">
        <f t="shared" si="60"/>
        <v>0</v>
      </c>
      <c r="BM69" s="123"/>
      <c r="BN69" s="124"/>
      <c r="BO69" s="124"/>
      <c r="BP69" s="124"/>
      <c r="BQ69" s="124"/>
      <c r="BR69" s="124"/>
      <c r="BS69" s="124"/>
      <c r="BT69" s="124"/>
      <c r="BU69" s="124"/>
      <c r="BV69" s="124"/>
      <c r="BW69" s="125">
        <f t="shared" si="61"/>
        <v>0</v>
      </c>
      <c r="BX69" s="126">
        <f t="shared" si="62"/>
        <v>0</v>
      </c>
      <c r="BY69" s="37" t="str">
        <f>IF(ISNA(VLOOKUP($BN$2:$BN$104,Notes!$A$1:$B$10,2,0)),"",VLOOKUP($BN$2:$BN$104,Notes!$A$1:$B$10,2,0))</f>
        <v/>
      </c>
      <c r="BZ69" s="22" t="str">
        <f>IF(ISNA(VLOOKUP($BP$2:$BP$104,Notes!$A$1:$B$10,2,0)),"",VLOOKUP($BP$2:$BP$104,Notes!$A$1:$B$10,2,0))</f>
        <v/>
      </c>
      <c r="CA69" s="22" t="str">
        <f>IF(ISNA(VLOOKUP($BR$2:$BR$104,Notes!$A$1:$B$10,2,0)),"",VLOOKUP($BR$2:$BR$104,Notes!$A$1:$B$10,2,0))</f>
        <v/>
      </c>
      <c r="CB69" s="22" t="str">
        <f>IF(ISNA(VLOOKUP($BT$2:$BT$104,Notes!$C$1:$D$10,2,0)),"",VLOOKUP($BT$2:$BT$104,Notes!$C$1:$D$10,2,0))</f>
        <v/>
      </c>
      <c r="CC69" s="22" t="str">
        <f>IF(ISNA(VLOOKUP($BV$2:$BV$104,Notes!$E$1:$F$10,2,0)),"",VLOOKUP($BV$2:$BV$104,Notes!$E$1:$F$10,2,0))</f>
        <v/>
      </c>
      <c r="CD69" s="38">
        <f t="shared" si="63"/>
        <v>0</v>
      </c>
      <c r="CE69" s="127">
        <f t="shared" si="64"/>
        <v>0</v>
      </c>
      <c r="CF69" s="125">
        <f t="shared" si="65"/>
        <v>0</v>
      </c>
      <c r="CG69" s="125">
        <f t="shared" si="66"/>
        <v>0</v>
      </c>
      <c r="CH69" s="126">
        <f t="shared" si="67"/>
        <v>0</v>
      </c>
      <c r="CI69" s="39"/>
    </row>
    <row r="70" spans="1:87">
      <c r="A70" s="128">
        <v>22</v>
      </c>
      <c r="B70" s="151" t="s">
        <v>291</v>
      </c>
      <c r="C70" s="35">
        <f t="shared" ref="C70" si="68">SUM(U70,AM70,BE70,BW70)</f>
        <v>0</v>
      </c>
      <c r="D70" s="22">
        <f t="shared" ref="D70" si="69">SUM(AB70,AT70,BL70,CD70)</f>
        <v>0</v>
      </c>
      <c r="E70" s="22">
        <f t="shared" ref="E70" si="70">SUM(V70,AN70,BF70,BX70)</f>
        <v>0</v>
      </c>
      <c r="F70" s="22">
        <f t="shared" ref="F70" si="71">IFERROR(D70/E70,0)</f>
        <v>0</v>
      </c>
      <c r="G70" s="22">
        <f t="shared" ref="G70" si="72">IF(E70&lt;1,0,IF(E70&lt;3,"CBDG",LARGE(CE70:CH70,1)+LARGE(CE70:CH70,2)+LARGE(CE70:CH70,3)))</f>
        <v>0</v>
      </c>
      <c r="H70" s="22">
        <f t="shared" ref="H70" si="73">COUNTIF(T70,"1")+COUNTIF(AL70,"1")+COUNTIF(BD70,"1")+COUNTIF(BV70,"1")</f>
        <v>0</v>
      </c>
      <c r="I70" s="33">
        <f t="shared" ref="I70" si="74">COUNTIF(R70,"1")+COUNTIF(AJ70,"1")+COUNTIF(BB70,"1")+COUNTIF(BT70,"1")</f>
        <v>0</v>
      </c>
      <c r="J70" s="36">
        <f t="shared" ref="J70" si="75">COUNTIF(L70,"1")+COUNTIF(N70,"1")+COUNTIF(P70,"1")+COUNTIF(AD70,"1")+COUNTIF(AF70,"1")+COUNTIF(AH70,"1")+COUNTIF(AV70,"1")+COUNTIF(AX70,"1")+COUNTIF(AZ70,"1")+COUNTIF(BN70,"1")+COUNTIF(BP70,"1")+COUNTIF(BR70,"1")</f>
        <v>0</v>
      </c>
      <c r="K70" s="40"/>
      <c r="L70" s="32"/>
      <c r="M70" s="32"/>
      <c r="N70" s="32"/>
      <c r="O70" s="32"/>
      <c r="P70" s="32"/>
      <c r="Q70" s="32"/>
      <c r="R70" s="32"/>
      <c r="S70" s="32"/>
      <c r="T70" s="32"/>
      <c r="U70" s="36">
        <f t="shared" ref="U70" si="76">SUM(K70,M70,O70,Q70,S70)</f>
        <v>0</v>
      </c>
      <c r="V70" s="80">
        <f t="shared" ref="V70" si="77">IF(U70&gt;0,1,0)</f>
        <v>0</v>
      </c>
      <c r="W70" s="37" t="str">
        <f>IF(ISNA(VLOOKUP($L$2:$L$104,Notes!$A$1:$B$10,2,0)),"",VLOOKUP($L$2:$L$104,Notes!$A$1:$B$10,2,0))</f>
        <v/>
      </c>
      <c r="X70" s="22" t="str">
        <f>IF(ISNA(VLOOKUP($N$2:$N$104,Notes!$A$1:$B$10,2,0)),"",VLOOKUP($N$2:$N$104,Notes!$A$1:$B$10,2,0))</f>
        <v/>
      </c>
      <c r="Y70" s="22" t="str">
        <f>IF(ISNA(VLOOKUP($P$2:$P$104,Notes!$A$1:$B$10,2,0)),"",VLOOKUP($P$2:$P$104,Notes!$A$1:$B$10,2,0))</f>
        <v/>
      </c>
      <c r="Z70" s="22" t="str">
        <f>IF(ISNA(VLOOKUP($R$2:$R$104,Notes!$C$1:$D$10,2,0)),"",VLOOKUP($R$2:$R$104,Notes!$C$1:$D$10,2,0))</f>
        <v/>
      </c>
      <c r="AA70" s="22" t="str">
        <f>IF(ISNA(VLOOKUP($T$2:$T$104,Notes!$E$1:$F$10,2,0)),"",VLOOKUP($T$2:$T$104,Notes!$E$1:$F$10,2,0))</f>
        <v/>
      </c>
      <c r="AB70" s="38">
        <f t="shared" ref="AB70" si="78">SUM(W70:AA70)</f>
        <v>0</v>
      </c>
      <c r="AC70" s="123"/>
      <c r="AD70" s="124"/>
      <c r="AE70" s="124"/>
      <c r="AF70" s="124"/>
      <c r="AG70" s="124"/>
      <c r="AH70" s="124"/>
      <c r="AI70" s="124"/>
      <c r="AJ70" s="124"/>
      <c r="AK70" s="124"/>
      <c r="AL70" s="124"/>
      <c r="AM70" s="125">
        <f t="shared" ref="AM70" si="79">SUM(AC70,AE70,AG70,AI70,AK70)</f>
        <v>0</v>
      </c>
      <c r="AN70" s="126">
        <f t="shared" ref="AN70" si="80">IF(AM70&gt;0,1,0)</f>
        <v>0</v>
      </c>
      <c r="AO70" s="37" t="str">
        <f>IF(ISNA(VLOOKUP($AD$2:$AD$104,Notes!$A$1:$B$10,2,0)),"",VLOOKUP($AD$2:$AD$104,Notes!$A$1:$B$10,2,0))</f>
        <v/>
      </c>
      <c r="AP70" s="22" t="str">
        <f>IF(ISNA(VLOOKUP($AF$2:$AF$104,Notes!$A$1:$B$10,2,0)),"",VLOOKUP($AF$2:$AF$104,Notes!$A$1:$B$10,2,0))</f>
        <v/>
      </c>
      <c r="AQ70" s="22" t="str">
        <f>IF(ISNA(VLOOKUP($AH$2:$AH$104,Notes!$A$1:$B$10,2,0)),"",VLOOKUP($AH$2:$AH$104,Notes!$A$1:$B$10,2,0))</f>
        <v/>
      </c>
      <c r="AR70" s="22" t="str">
        <f>IF(ISNA(VLOOKUP($AJ$2:$AJ$104,Notes!$C$1:$D$10,2,0)),"",VLOOKUP($AJ$2:$AJ$104,Notes!$C$1:$D$10,2,0))</f>
        <v/>
      </c>
      <c r="AS70" s="22" t="str">
        <f>IF(ISNA(VLOOKUP($AL$2:$AL$104,Notes!$E$1:$F$10,2,0)),"",VLOOKUP($AL$2:$AL$104,Notes!$E$1:$F$10,2,0))</f>
        <v/>
      </c>
      <c r="AT70" s="38">
        <f t="shared" ref="AT70" si="81">SUM(AO70:AS70)</f>
        <v>0</v>
      </c>
      <c r="AU70" s="123"/>
      <c r="AV70" s="124"/>
      <c r="AW70" s="124"/>
      <c r="AX70" s="124"/>
      <c r="AY70" s="124"/>
      <c r="AZ70" s="124"/>
      <c r="BA70" s="124"/>
      <c r="BB70" s="124"/>
      <c r="BC70" s="124"/>
      <c r="BD70" s="124"/>
      <c r="BE70" s="125">
        <f t="shared" ref="BE70" si="82">SUM(AU70,AW70,AY70,BA70,BC70)</f>
        <v>0</v>
      </c>
      <c r="BF70" s="126">
        <f t="shared" ref="BF70" si="83">IF(BE70&gt;0,1,0)</f>
        <v>0</v>
      </c>
      <c r="BG70" s="37" t="str">
        <f>IF(ISNA(VLOOKUP($AV$2:$AV$104,Notes!$A$1:$B$10,2,0)),"",VLOOKUP($AV$2:$AV$104,Notes!$A$1:$B$10,2,0))</f>
        <v/>
      </c>
      <c r="BH70" s="22" t="str">
        <f>IF(ISNA(VLOOKUP($AX$2:$AX$104,Notes!$A$1:$B$10,2,0)),"",VLOOKUP($AX$2:$AX$104,Notes!$A$1:$B$10,2,0))</f>
        <v/>
      </c>
      <c r="BI70" s="22" t="str">
        <f>IF(ISNA(VLOOKUP($AZ$2:$AZ$104,Notes!$A$1:$B$10,2,0)),"",VLOOKUP($AZ$2:$AZ$104,Notes!$A$1:$B$10,2,0))</f>
        <v/>
      </c>
      <c r="BJ70" s="22" t="str">
        <f>IF(ISNA(VLOOKUP($BB$2:$BB$104,Notes!$C$1:$D$10,2,0)),"",VLOOKUP($BB$2:$BB$104,Notes!$C$1:$D$10,2,0))</f>
        <v/>
      </c>
      <c r="BK70" s="22" t="str">
        <f>IF(ISNA(VLOOKUP($BD$2:$BD$104,Notes!$E$1:$F$10,2,0)),"",VLOOKUP($BD$2:$BD$104,Notes!$E$1:$F$10,2,0))</f>
        <v/>
      </c>
      <c r="BL70" s="38">
        <f t="shared" ref="BL70" si="84">SUM(BG70:BK70)</f>
        <v>0</v>
      </c>
      <c r="BM70" s="123"/>
      <c r="BN70" s="124"/>
      <c r="BO70" s="124"/>
      <c r="BP70" s="124"/>
      <c r="BQ70" s="124"/>
      <c r="BR70" s="124"/>
      <c r="BS70" s="124"/>
      <c r="BT70" s="124"/>
      <c r="BU70" s="124"/>
      <c r="BV70" s="124"/>
      <c r="BW70" s="125">
        <f t="shared" ref="BW70" si="85">SUM(BM70,BO70,BQ70,BS70,BU70)</f>
        <v>0</v>
      </c>
      <c r="BX70" s="126">
        <f t="shared" ref="BX70" si="86">IF(BW70&gt;0,1,0)</f>
        <v>0</v>
      </c>
      <c r="BY70" s="37" t="str">
        <f>IF(ISNA(VLOOKUP($BN$2:$BN$104,Notes!$A$1:$B$10,2,0)),"",VLOOKUP($BN$2:$BN$104,Notes!$A$1:$B$10,2,0))</f>
        <v/>
      </c>
      <c r="BZ70" s="22" t="str">
        <f>IF(ISNA(VLOOKUP($BP$2:$BP$104,Notes!$A$1:$B$10,2,0)),"",VLOOKUP($BP$2:$BP$104,Notes!$A$1:$B$10,2,0))</f>
        <v/>
      </c>
      <c r="CA70" s="22" t="str">
        <f>IF(ISNA(VLOOKUP($BR$2:$BR$104,Notes!$A$1:$B$10,2,0)),"",VLOOKUP($BR$2:$BR$104,Notes!$A$1:$B$10,2,0))</f>
        <v/>
      </c>
      <c r="CB70" s="22" t="str">
        <f>IF(ISNA(VLOOKUP($BT$2:$BT$104,Notes!$C$1:$D$10,2,0)),"",VLOOKUP($BT$2:$BT$104,Notes!$C$1:$D$10,2,0))</f>
        <v/>
      </c>
      <c r="CC70" s="22" t="str">
        <f>IF(ISNA(VLOOKUP($BV$2:$BV$104,Notes!$E$1:$F$10,2,0)),"",VLOOKUP($BV$2:$BV$104,Notes!$E$1:$F$10,2,0))</f>
        <v/>
      </c>
      <c r="CD70" s="38">
        <f t="shared" ref="CD70" si="87">SUM(BY70:CC70)</f>
        <v>0</v>
      </c>
      <c r="CE70" s="127">
        <f t="shared" ref="CE70" si="88">AB70</f>
        <v>0</v>
      </c>
      <c r="CF70" s="125">
        <f t="shared" ref="CF70" si="89">AT70</f>
        <v>0</v>
      </c>
      <c r="CG70" s="125">
        <f t="shared" ref="CG70" si="90">BL70</f>
        <v>0</v>
      </c>
      <c r="CH70" s="126">
        <f t="shared" ref="CH70" si="91">CD70</f>
        <v>0</v>
      </c>
      <c r="CI70" s="39"/>
    </row>
    <row r="71" spans="1:87">
      <c r="A71" s="128">
        <v>630</v>
      </c>
      <c r="B71" s="151" t="s">
        <v>292</v>
      </c>
      <c r="C71" s="35">
        <f t="shared" ref="C71" si="92">SUM(U71,AM71,BE71,BW71)</f>
        <v>0</v>
      </c>
      <c r="D71" s="22">
        <f t="shared" ref="D71" si="93">SUM(AB71,AT71,BL71,CD71)</f>
        <v>0</v>
      </c>
      <c r="E71" s="22">
        <f t="shared" ref="E71" si="94">SUM(V71,AN71,BF71,BX71)</f>
        <v>0</v>
      </c>
      <c r="F71" s="22">
        <f t="shared" ref="F71" si="95">IFERROR(D71/E71,0)</f>
        <v>0</v>
      </c>
      <c r="G71" s="22">
        <f t="shared" ref="G71" si="96">IF(E71&lt;1,0,IF(E71&lt;3,"CBDG",LARGE(CE71:CH71,1)+LARGE(CE71:CH71,2)+LARGE(CE71:CH71,3)))</f>
        <v>0</v>
      </c>
      <c r="H71" s="22">
        <f t="shared" ref="H71" si="97">COUNTIF(T71,"1")+COUNTIF(AL71,"1")+COUNTIF(BD71,"1")+COUNTIF(BV71,"1")</f>
        <v>0</v>
      </c>
      <c r="I71" s="33">
        <f t="shared" ref="I71" si="98">COUNTIF(R71,"1")+COUNTIF(AJ71,"1")+COUNTIF(BB71,"1")+COUNTIF(BT71,"1")</f>
        <v>0</v>
      </c>
      <c r="J71" s="36">
        <f t="shared" ref="J71" si="99">COUNTIF(L71,"1")+COUNTIF(N71,"1")+COUNTIF(P71,"1")+COUNTIF(AD71,"1")+COUNTIF(AF71,"1")+COUNTIF(AH71,"1")+COUNTIF(AV71,"1")+COUNTIF(AX71,"1")+COUNTIF(AZ71,"1")+COUNTIF(BN71,"1")+COUNTIF(BP71,"1")+COUNTIF(BR71,"1")</f>
        <v>0</v>
      </c>
      <c r="K71" s="40"/>
      <c r="L71" s="32"/>
      <c r="M71" s="32"/>
      <c r="N71" s="32"/>
      <c r="O71" s="32"/>
      <c r="P71" s="32"/>
      <c r="Q71" s="32"/>
      <c r="R71" s="32"/>
      <c r="S71" s="32"/>
      <c r="T71" s="32"/>
      <c r="U71" s="36">
        <f t="shared" ref="U71" si="100">SUM(K71,M71,O71,Q71,S71)</f>
        <v>0</v>
      </c>
      <c r="V71" s="80">
        <f t="shared" ref="V71" si="101">IF(U71&gt;0,1,0)</f>
        <v>0</v>
      </c>
      <c r="W71" s="37" t="str">
        <f>IF(ISNA(VLOOKUP($L$2:$L$104,Notes!$A$1:$B$10,2,0)),"",VLOOKUP($L$2:$L$104,Notes!$A$1:$B$10,2,0))</f>
        <v/>
      </c>
      <c r="X71" s="22" t="str">
        <f>IF(ISNA(VLOOKUP($N$2:$N$104,Notes!$A$1:$B$10,2,0)),"",VLOOKUP($N$2:$N$104,Notes!$A$1:$B$10,2,0))</f>
        <v/>
      </c>
      <c r="Y71" s="22" t="str">
        <f>IF(ISNA(VLOOKUP($P$2:$P$104,Notes!$A$1:$B$10,2,0)),"",VLOOKUP($P$2:$P$104,Notes!$A$1:$B$10,2,0))</f>
        <v/>
      </c>
      <c r="Z71" s="22" t="str">
        <f>IF(ISNA(VLOOKUP($R$2:$R$104,Notes!$C$1:$D$10,2,0)),"",VLOOKUP($R$2:$R$104,Notes!$C$1:$D$10,2,0))</f>
        <v/>
      </c>
      <c r="AA71" s="22" t="str">
        <f>IF(ISNA(VLOOKUP($T$2:$T$104,Notes!$E$1:$F$10,2,0)),"",VLOOKUP($T$2:$T$104,Notes!$E$1:$F$10,2,0))</f>
        <v/>
      </c>
      <c r="AB71" s="38">
        <f t="shared" ref="AB71" si="102">SUM(W71:AA71)</f>
        <v>0</v>
      </c>
      <c r="AC71" s="123"/>
      <c r="AD71" s="124"/>
      <c r="AE71" s="124"/>
      <c r="AF71" s="124"/>
      <c r="AG71" s="124"/>
      <c r="AH71" s="124"/>
      <c r="AI71" s="124"/>
      <c r="AJ71" s="124"/>
      <c r="AK71" s="124"/>
      <c r="AL71" s="124"/>
      <c r="AM71" s="125">
        <f t="shared" ref="AM71" si="103">SUM(AC71,AE71,AG71,AI71,AK71)</f>
        <v>0</v>
      </c>
      <c r="AN71" s="126">
        <f t="shared" ref="AN71" si="104">IF(AM71&gt;0,1,0)</f>
        <v>0</v>
      </c>
      <c r="AO71" s="37" t="str">
        <f>IF(ISNA(VLOOKUP($AD$2:$AD$104,Notes!$A$1:$B$10,2,0)),"",VLOOKUP($AD$2:$AD$104,Notes!$A$1:$B$10,2,0))</f>
        <v/>
      </c>
      <c r="AP71" s="22" t="str">
        <f>IF(ISNA(VLOOKUP($AF$2:$AF$104,Notes!$A$1:$B$10,2,0)),"",VLOOKUP($AF$2:$AF$104,Notes!$A$1:$B$10,2,0))</f>
        <v/>
      </c>
      <c r="AQ71" s="22" t="str">
        <f>IF(ISNA(VLOOKUP($AH$2:$AH$104,Notes!$A$1:$B$10,2,0)),"",VLOOKUP($AH$2:$AH$104,Notes!$A$1:$B$10,2,0))</f>
        <v/>
      </c>
      <c r="AR71" s="22" t="str">
        <f>IF(ISNA(VLOOKUP($AJ$2:$AJ$104,Notes!$C$1:$D$10,2,0)),"",VLOOKUP($AJ$2:$AJ$104,Notes!$C$1:$D$10,2,0))</f>
        <v/>
      </c>
      <c r="AS71" s="22" t="str">
        <f>IF(ISNA(VLOOKUP($AL$2:$AL$104,Notes!$E$1:$F$10,2,0)),"",VLOOKUP($AL$2:$AL$104,Notes!$E$1:$F$10,2,0))</f>
        <v/>
      </c>
      <c r="AT71" s="38">
        <f t="shared" ref="AT71" si="105">SUM(AO71:AS71)</f>
        <v>0</v>
      </c>
      <c r="AU71" s="123"/>
      <c r="AV71" s="124"/>
      <c r="AW71" s="124"/>
      <c r="AX71" s="124"/>
      <c r="AY71" s="124"/>
      <c r="AZ71" s="124"/>
      <c r="BA71" s="124"/>
      <c r="BB71" s="124"/>
      <c r="BC71" s="124"/>
      <c r="BD71" s="124"/>
      <c r="BE71" s="125">
        <f t="shared" ref="BE71" si="106">SUM(AU71,AW71,AY71,BA71,BC71)</f>
        <v>0</v>
      </c>
      <c r="BF71" s="126">
        <f t="shared" ref="BF71" si="107">IF(BE71&gt;0,1,0)</f>
        <v>0</v>
      </c>
      <c r="BG71" s="37" t="str">
        <f>IF(ISNA(VLOOKUP($AV$2:$AV$104,Notes!$A$1:$B$10,2,0)),"",VLOOKUP($AV$2:$AV$104,Notes!$A$1:$B$10,2,0))</f>
        <v/>
      </c>
      <c r="BH71" s="22" t="str">
        <f>IF(ISNA(VLOOKUP($AX$2:$AX$104,Notes!$A$1:$B$10,2,0)),"",VLOOKUP($AX$2:$AX$104,Notes!$A$1:$B$10,2,0))</f>
        <v/>
      </c>
      <c r="BI71" s="22" t="str">
        <f>IF(ISNA(VLOOKUP($AZ$2:$AZ$104,Notes!$A$1:$B$10,2,0)),"",VLOOKUP($AZ$2:$AZ$104,Notes!$A$1:$B$10,2,0))</f>
        <v/>
      </c>
      <c r="BJ71" s="22" t="str">
        <f>IF(ISNA(VLOOKUP($BB$2:$BB$104,Notes!$C$1:$D$10,2,0)),"",VLOOKUP($BB$2:$BB$104,Notes!$C$1:$D$10,2,0))</f>
        <v/>
      </c>
      <c r="BK71" s="22" t="str">
        <f>IF(ISNA(VLOOKUP($BD$2:$BD$104,Notes!$E$1:$F$10,2,0)),"",VLOOKUP($BD$2:$BD$104,Notes!$E$1:$F$10,2,0))</f>
        <v/>
      </c>
      <c r="BL71" s="38">
        <f t="shared" ref="BL71" si="108">SUM(BG71:BK71)</f>
        <v>0</v>
      </c>
      <c r="BM71" s="123"/>
      <c r="BN71" s="124"/>
      <c r="BO71" s="124"/>
      <c r="BP71" s="124"/>
      <c r="BQ71" s="124"/>
      <c r="BR71" s="124"/>
      <c r="BS71" s="124"/>
      <c r="BT71" s="124"/>
      <c r="BU71" s="124"/>
      <c r="BV71" s="124"/>
      <c r="BW71" s="125">
        <f t="shared" ref="BW71" si="109">SUM(BM71,BO71,BQ71,BS71,BU71)</f>
        <v>0</v>
      </c>
      <c r="BX71" s="126">
        <f t="shared" ref="BX71" si="110">IF(BW71&gt;0,1,0)</f>
        <v>0</v>
      </c>
      <c r="BY71" s="37" t="str">
        <f>IF(ISNA(VLOOKUP($BN$2:$BN$104,Notes!$A$1:$B$10,2,0)),"",VLOOKUP($BN$2:$BN$104,Notes!$A$1:$B$10,2,0))</f>
        <v/>
      </c>
      <c r="BZ71" s="22" t="str">
        <f>IF(ISNA(VLOOKUP($BP$2:$BP$104,Notes!$A$1:$B$10,2,0)),"",VLOOKUP($BP$2:$BP$104,Notes!$A$1:$B$10,2,0))</f>
        <v/>
      </c>
      <c r="CA71" s="22" t="str">
        <f>IF(ISNA(VLOOKUP($BR$2:$BR$104,Notes!$A$1:$B$10,2,0)),"",VLOOKUP($BR$2:$BR$104,Notes!$A$1:$B$10,2,0))</f>
        <v/>
      </c>
      <c r="CB71" s="22" t="str">
        <f>IF(ISNA(VLOOKUP($BT$2:$BT$104,Notes!$C$1:$D$10,2,0)),"",VLOOKUP($BT$2:$BT$104,Notes!$C$1:$D$10,2,0))</f>
        <v/>
      </c>
      <c r="CC71" s="22" t="str">
        <f>IF(ISNA(VLOOKUP($BV$2:$BV$104,Notes!$E$1:$F$10,2,0)),"",VLOOKUP($BV$2:$BV$104,Notes!$E$1:$F$10,2,0))</f>
        <v/>
      </c>
      <c r="CD71" s="38">
        <f t="shared" ref="CD71" si="111">SUM(BY71:CC71)</f>
        <v>0</v>
      </c>
      <c r="CE71" s="127">
        <f t="shared" ref="CE71" si="112">AB71</f>
        <v>0</v>
      </c>
      <c r="CF71" s="125">
        <f t="shared" ref="CF71" si="113">AT71</f>
        <v>0</v>
      </c>
      <c r="CG71" s="125">
        <f t="shared" ref="CG71" si="114">BL71</f>
        <v>0</v>
      </c>
      <c r="CH71" s="126">
        <f t="shared" ref="CH71" si="115">CD71</f>
        <v>0</v>
      </c>
      <c r="CI71" s="39"/>
    </row>
    <row r="72" spans="1:87">
      <c r="A72" t="s">
        <v>118</v>
      </c>
      <c r="B72" t="s">
        <v>118</v>
      </c>
      <c r="AN72"/>
      <c r="AO72" s="3"/>
      <c r="BY72" s="3"/>
    </row>
    <row r="73" spans="1:87">
      <c r="A73" t="s">
        <v>118</v>
      </c>
      <c r="B73" t="s">
        <v>118</v>
      </c>
      <c r="AN73"/>
      <c r="AO73" s="3"/>
      <c r="BY73" s="3"/>
    </row>
    <row r="74" spans="1:87">
      <c r="A74" t="s">
        <v>118</v>
      </c>
      <c r="B74" t="s">
        <v>118</v>
      </c>
      <c r="AN74"/>
      <c r="AO74" s="3"/>
      <c r="BY74" s="3"/>
    </row>
    <row r="75" spans="1:87">
      <c r="A75" t="s">
        <v>118</v>
      </c>
      <c r="B75" t="s">
        <v>118</v>
      </c>
      <c r="AN75"/>
      <c r="AO75" s="3"/>
      <c r="BY75" s="3"/>
    </row>
    <row r="76" spans="1:87">
      <c r="A76" t="s">
        <v>118</v>
      </c>
      <c r="B76" t="s">
        <v>118</v>
      </c>
      <c r="AN76"/>
      <c r="AO76" s="3"/>
      <c r="BY76" s="3"/>
    </row>
    <row r="77" spans="1:87">
      <c r="A77" t="s">
        <v>118</v>
      </c>
      <c r="B77" t="s">
        <v>118</v>
      </c>
      <c r="AN77"/>
      <c r="AO77" s="3"/>
      <c r="BY77" s="3"/>
    </row>
    <row r="78" spans="1:87">
      <c r="A78" t="s">
        <v>118</v>
      </c>
      <c r="B78" t="s">
        <v>118</v>
      </c>
      <c r="AN78"/>
      <c r="AO78" s="3"/>
      <c r="BY78" s="3"/>
    </row>
    <row r="79" spans="1:87">
      <c r="A79" t="s">
        <v>118</v>
      </c>
      <c r="B79" t="s">
        <v>118</v>
      </c>
      <c r="AN79"/>
      <c r="AO79" s="3"/>
      <c r="BY79" s="3"/>
    </row>
    <row r="80" spans="1:87">
      <c r="A80" t="s">
        <v>118</v>
      </c>
      <c r="B80" t="s">
        <v>118</v>
      </c>
      <c r="AN80"/>
      <c r="AO80" s="3"/>
      <c r="BY80" s="3"/>
    </row>
    <row r="81" spans="1:77">
      <c r="A81" t="s">
        <v>118</v>
      </c>
      <c r="B81" t="s">
        <v>118</v>
      </c>
      <c r="AN81"/>
      <c r="AO81" s="3"/>
      <c r="BY81" s="3"/>
    </row>
    <row r="82" spans="1:77">
      <c r="A82" t="s">
        <v>118</v>
      </c>
      <c r="B82" t="s">
        <v>118</v>
      </c>
      <c r="AN82"/>
      <c r="AO82" s="3"/>
      <c r="BY82" s="3"/>
    </row>
    <row r="83" spans="1:77">
      <c r="A83" t="s">
        <v>118</v>
      </c>
      <c r="B83" t="s">
        <v>118</v>
      </c>
      <c r="AN83"/>
      <c r="AO83" s="3"/>
      <c r="BY83" s="3"/>
    </row>
    <row r="84" spans="1:77">
      <c r="A84" t="s">
        <v>118</v>
      </c>
      <c r="B84" t="s">
        <v>118</v>
      </c>
      <c r="AN84"/>
      <c r="AO84" s="3"/>
      <c r="BY84" s="3"/>
    </row>
    <row r="85" spans="1:77">
      <c r="A85" t="s">
        <v>118</v>
      </c>
      <c r="B85" t="s">
        <v>118</v>
      </c>
      <c r="AN85"/>
      <c r="AO85" s="3"/>
      <c r="BY85" s="3"/>
    </row>
    <row r="86" spans="1:77">
      <c r="A86" t="s">
        <v>118</v>
      </c>
      <c r="B86" t="s">
        <v>118</v>
      </c>
      <c r="AN86"/>
      <c r="AO86" s="3"/>
      <c r="BY86" s="3"/>
    </row>
    <row r="87" spans="1:77">
      <c r="A87" t="s">
        <v>118</v>
      </c>
      <c r="B87" t="s">
        <v>118</v>
      </c>
      <c r="AN87"/>
      <c r="AO87" s="3"/>
      <c r="BY87" s="3"/>
    </row>
    <row r="88" spans="1:77">
      <c r="A88" t="s">
        <v>118</v>
      </c>
      <c r="B88" t="s">
        <v>118</v>
      </c>
      <c r="AN88"/>
      <c r="AO88" s="3"/>
      <c r="BY88" s="3"/>
    </row>
    <row r="89" spans="1:77">
      <c r="A89" t="s">
        <v>118</v>
      </c>
      <c r="B89" t="s">
        <v>118</v>
      </c>
      <c r="AN89"/>
      <c r="AO89" s="3"/>
      <c r="BY89" s="3"/>
    </row>
    <row r="90" spans="1:77">
      <c r="A90" t="s">
        <v>118</v>
      </c>
      <c r="B90" t="s">
        <v>118</v>
      </c>
      <c r="AN90"/>
      <c r="AO90" s="3"/>
      <c r="BY90" s="3"/>
    </row>
    <row r="91" spans="1:77">
      <c r="A91" t="s">
        <v>118</v>
      </c>
      <c r="B91" t="s">
        <v>118</v>
      </c>
      <c r="AN91"/>
      <c r="AO91" s="3"/>
      <c r="BY91" s="3"/>
    </row>
    <row r="92" spans="1:77">
      <c r="A92" t="s">
        <v>118</v>
      </c>
      <c r="B92" t="s">
        <v>118</v>
      </c>
      <c r="AN92"/>
      <c r="AO92" s="3"/>
      <c r="BY92" s="3"/>
    </row>
    <row r="93" spans="1:77">
      <c r="A93" t="s">
        <v>118</v>
      </c>
      <c r="B93" t="s">
        <v>118</v>
      </c>
      <c r="AN93"/>
      <c r="AO93" s="3"/>
      <c r="BY93" s="3"/>
    </row>
    <row r="94" spans="1:77">
      <c r="A94" t="s">
        <v>118</v>
      </c>
      <c r="B94" t="s">
        <v>118</v>
      </c>
      <c r="AN94"/>
      <c r="AO94" s="3"/>
      <c r="BY94" s="3"/>
    </row>
    <row r="95" spans="1:77">
      <c r="A95" t="s">
        <v>118</v>
      </c>
      <c r="B95" t="s">
        <v>118</v>
      </c>
      <c r="AN95"/>
      <c r="AO95" s="3"/>
      <c r="BY95" s="3"/>
    </row>
    <row r="96" spans="1:77">
      <c r="A96" t="s">
        <v>118</v>
      </c>
      <c r="B96" t="s">
        <v>118</v>
      </c>
      <c r="AN96"/>
      <c r="AO96" s="3"/>
      <c r="BY96" s="3"/>
    </row>
    <row r="97" spans="1:77">
      <c r="A97" t="s">
        <v>118</v>
      </c>
      <c r="B97" t="s">
        <v>118</v>
      </c>
      <c r="AN97"/>
      <c r="AO97" s="3"/>
      <c r="BY97" s="3"/>
    </row>
    <row r="98" spans="1:77">
      <c r="A98" t="s">
        <v>118</v>
      </c>
      <c r="B98" t="s">
        <v>118</v>
      </c>
      <c r="AN98"/>
      <c r="AO98" s="3"/>
      <c r="BY98" s="3"/>
    </row>
    <row r="99" spans="1:77">
      <c r="A99" t="s">
        <v>118</v>
      </c>
      <c r="B99" t="s">
        <v>118</v>
      </c>
      <c r="AN99"/>
      <c r="AO99" s="3"/>
      <c r="BY99" s="3"/>
    </row>
    <row r="100" spans="1:77">
      <c r="A100" t="s">
        <v>118</v>
      </c>
      <c r="B100" t="s">
        <v>118</v>
      </c>
      <c r="AN100"/>
      <c r="AO100" s="3"/>
      <c r="BY100" s="3"/>
    </row>
    <row r="101" spans="1:77">
      <c r="A101" t="s">
        <v>118</v>
      </c>
      <c r="B101" t="s">
        <v>118</v>
      </c>
      <c r="AN101"/>
      <c r="AO101" s="3"/>
      <c r="BY101" s="3"/>
    </row>
    <row r="102" spans="1:77">
      <c r="A102" t="s">
        <v>118</v>
      </c>
      <c r="B102" t="s">
        <v>118</v>
      </c>
      <c r="AN102"/>
      <c r="AO102" s="3"/>
      <c r="BY102" s="3"/>
    </row>
    <row r="103" spans="1:77">
      <c r="A103" t="s">
        <v>118</v>
      </c>
      <c r="B103" t="s">
        <v>118</v>
      </c>
      <c r="AN103"/>
      <c r="AO103" s="3"/>
      <c r="BY103" s="3"/>
    </row>
  </sheetData>
  <sortState ref="A3:CD66">
    <sortCondition ref="A3"/>
  </sortState>
  <mergeCells count="11">
    <mergeCell ref="CE1:CH1"/>
    <mergeCell ref="A1:B1"/>
    <mergeCell ref="W1:AB1"/>
    <mergeCell ref="AC1:AN1"/>
    <mergeCell ref="AO1:AT1"/>
    <mergeCell ref="C1:J1"/>
    <mergeCell ref="AU1:BF1"/>
    <mergeCell ref="BG1:BL1"/>
    <mergeCell ref="BM1:BX1"/>
    <mergeCell ref="BY1:CD1"/>
    <mergeCell ref="K1:V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71"/>
  <sheetViews>
    <sheetView workbookViewId="0">
      <pane xSplit="2" ySplit="1" topLeftCell="BA51" activePane="bottomRight" state="frozen"/>
      <selection activeCell="A58" sqref="A58:B59"/>
      <selection pane="topRight" activeCell="A58" sqref="A58:B59"/>
      <selection pane="bottomLeft" activeCell="A58" sqref="A58:B59"/>
      <selection pane="bottomRight" activeCell="A70" sqref="A70:XFD71"/>
    </sheetView>
  </sheetViews>
  <sheetFormatPr defaultRowHeight="15"/>
  <cols>
    <col min="2" max="2" width="13.42578125" bestFit="1" customWidth="1"/>
    <col min="4" max="4" width="11.42578125" bestFit="1" customWidth="1"/>
    <col min="5" max="5" width="14" bestFit="1" customWidth="1"/>
    <col min="6" max="6" width="16.42578125" bestFit="1" customWidth="1"/>
    <col min="7" max="7" width="13.7109375" bestFit="1" customWidth="1"/>
    <col min="8" max="8" width="11.42578125" bestFit="1" customWidth="1"/>
    <col min="9" max="9" width="19.5703125" bestFit="1" customWidth="1"/>
    <col min="10" max="10" width="10.85546875" bestFit="1" customWidth="1"/>
    <col min="11" max="20" width="5.42578125" customWidth="1"/>
    <col min="21" max="21" width="11.28515625" bestFit="1" customWidth="1"/>
    <col min="22" max="22" width="0" hidden="1" customWidth="1"/>
    <col min="23" max="27" width="5" customWidth="1"/>
    <col min="28" max="28" width="13.7109375" bestFit="1" customWidth="1"/>
    <col min="29" max="38" width="5.140625" customWidth="1"/>
    <col min="39" max="39" width="11.28515625" bestFit="1" customWidth="1"/>
    <col min="40" max="40" width="0" hidden="1" customWidth="1"/>
    <col min="41" max="45" width="5.28515625" customWidth="1"/>
    <col min="46" max="46" width="13.7109375" bestFit="1" customWidth="1"/>
    <col min="47" max="56" width="4.42578125" customWidth="1"/>
    <col min="57" max="57" width="11.28515625" bestFit="1" customWidth="1"/>
    <col min="58" max="58" width="0" hidden="1" customWidth="1"/>
    <col min="59" max="63" width="5" customWidth="1"/>
    <col min="64" max="64" width="13.7109375" bestFit="1" customWidth="1"/>
    <col min="65" max="74" width="4.7109375" customWidth="1"/>
    <col min="75" max="75" width="11.28515625" bestFit="1" customWidth="1"/>
    <col min="76" max="76" width="0" hidden="1" customWidth="1"/>
    <col min="77" max="81" width="4.7109375" customWidth="1"/>
    <col min="82" max="82" width="13.7109375" bestFit="1" customWidth="1"/>
    <col min="83" max="86" width="9.140625" hidden="1" customWidth="1"/>
  </cols>
  <sheetData>
    <row r="1" spans="1:86" s="1" customFormat="1" ht="15.75" thickBot="1">
      <c r="A1" s="167" t="s">
        <v>2</v>
      </c>
      <c r="B1" s="168"/>
      <c r="C1" s="171" t="s">
        <v>129</v>
      </c>
      <c r="D1" s="165"/>
      <c r="E1" s="165"/>
      <c r="F1" s="165"/>
      <c r="G1" s="165"/>
      <c r="H1" s="165"/>
      <c r="I1" s="165"/>
      <c r="J1" s="166"/>
      <c r="K1" s="164" t="s">
        <v>132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67" t="s">
        <v>133</v>
      </c>
      <c r="X1" s="169"/>
      <c r="Y1" s="169"/>
      <c r="Z1" s="169"/>
      <c r="AA1" s="169"/>
      <c r="AB1" s="170"/>
      <c r="AC1" s="169" t="s">
        <v>134</v>
      </c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7" t="s">
        <v>135</v>
      </c>
      <c r="AP1" s="169"/>
      <c r="AQ1" s="169"/>
      <c r="AR1" s="169"/>
      <c r="AS1" s="169"/>
      <c r="AT1" s="170"/>
      <c r="AU1" s="169" t="s">
        <v>136</v>
      </c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7" t="s">
        <v>137</v>
      </c>
      <c r="BH1" s="169"/>
      <c r="BI1" s="169"/>
      <c r="BJ1" s="169"/>
      <c r="BK1" s="169"/>
      <c r="BL1" s="170"/>
      <c r="BM1" s="169" t="s">
        <v>138</v>
      </c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7" t="s">
        <v>139</v>
      </c>
      <c r="BZ1" s="169"/>
      <c r="CA1" s="169"/>
      <c r="CB1" s="169"/>
      <c r="CC1" s="169"/>
      <c r="CD1" s="170"/>
      <c r="CE1" s="164" t="s">
        <v>120</v>
      </c>
      <c r="CF1" s="165"/>
      <c r="CG1" s="165"/>
      <c r="CH1" s="166"/>
    </row>
    <row r="2" spans="1:86">
      <c r="A2" s="23" t="s">
        <v>0</v>
      </c>
      <c r="B2" s="99" t="s">
        <v>1</v>
      </c>
      <c r="C2" s="24" t="s">
        <v>130</v>
      </c>
      <c r="D2" s="25" t="s">
        <v>131</v>
      </c>
      <c r="E2" s="25" t="s">
        <v>25</v>
      </c>
      <c r="F2" s="25" t="s">
        <v>26</v>
      </c>
      <c r="G2" s="25" t="s">
        <v>119</v>
      </c>
      <c r="H2" s="25" t="s">
        <v>27</v>
      </c>
      <c r="I2" s="25" t="s">
        <v>128</v>
      </c>
      <c r="J2" s="26" t="s">
        <v>28</v>
      </c>
      <c r="K2" s="27" t="s">
        <v>5</v>
      </c>
      <c r="L2" s="28" t="s">
        <v>10</v>
      </c>
      <c r="M2" s="27" t="s">
        <v>6</v>
      </c>
      <c r="N2" s="28" t="s">
        <v>10</v>
      </c>
      <c r="O2" s="27" t="s">
        <v>7</v>
      </c>
      <c r="P2" s="28" t="s">
        <v>10</v>
      </c>
      <c r="Q2" s="27" t="s">
        <v>8</v>
      </c>
      <c r="R2" s="28" t="s">
        <v>10</v>
      </c>
      <c r="S2" s="27" t="s">
        <v>9</v>
      </c>
      <c r="T2" s="28" t="s">
        <v>10</v>
      </c>
      <c r="U2" s="29" t="s">
        <v>16</v>
      </c>
      <c r="V2" s="29" t="s">
        <v>31</v>
      </c>
      <c r="W2" s="23" t="s">
        <v>5</v>
      </c>
      <c r="X2" s="66" t="s">
        <v>6</v>
      </c>
      <c r="Y2" s="66" t="s">
        <v>7</v>
      </c>
      <c r="Z2" s="66" t="s">
        <v>8</v>
      </c>
      <c r="AA2" s="66" t="s">
        <v>9</v>
      </c>
      <c r="AB2" s="31" t="s">
        <v>17</v>
      </c>
      <c r="AC2" s="27" t="s">
        <v>5</v>
      </c>
      <c r="AD2" s="28" t="s">
        <v>10</v>
      </c>
      <c r="AE2" s="27" t="s">
        <v>6</v>
      </c>
      <c r="AF2" s="28" t="s">
        <v>10</v>
      </c>
      <c r="AG2" s="27" t="s">
        <v>7</v>
      </c>
      <c r="AH2" s="28" t="s">
        <v>10</v>
      </c>
      <c r="AI2" s="27" t="s">
        <v>8</v>
      </c>
      <c r="AJ2" s="28" t="s">
        <v>10</v>
      </c>
      <c r="AK2" s="27" t="s">
        <v>9</v>
      </c>
      <c r="AL2" s="28" t="s">
        <v>10</v>
      </c>
      <c r="AM2" s="30" t="s">
        <v>16</v>
      </c>
      <c r="AN2" s="29" t="s">
        <v>31</v>
      </c>
      <c r="AO2" s="23" t="s">
        <v>5</v>
      </c>
      <c r="AP2" s="66" t="s">
        <v>6</v>
      </c>
      <c r="AQ2" s="66" t="s">
        <v>7</v>
      </c>
      <c r="AR2" s="66" t="s">
        <v>8</v>
      </c>
      <c r="AS2" s="66" t="s">
        <v>9</v>
      </c>
      <c r="AT2" s="31" t="s">
        <v>17</v>
      </c>
      <c r="AU2" s="27" t="s">
        <v>5</v>
      </c>
      <c r="AV2" s="28" t="s">
        <v>10</v>
      </c>
      <c r="AW2" s="27" t="s">
        <v>6</v>
      </c>
      <c r="AX2" s="28" t="s">
        <v>10</v>
      </c>
      <c r="AY2" s="27" t="s">
        <v>7</v>
      </c>
      <c r="AZ2" s="28" t="s">
        <v>10</v>
      </c>
      <c r="BA2" s="27" t="s">
        <v>8</v>
      </c>
      <c r="BB2" s="28" t="s">
        <v>10</v>
      </c>
      <c r="BC2" s="27" t="s">
        <v>9</v>
      </c>
      <c r="BD2" s="28" t="s">
        <v>10</v>
      </c>
      <c r="BE2" s="30" t="s">
        <v>16</v>
      </c>
      <c r="BF2" s="2" t="s">
        <v>31</v>
      </c>
      <c r="BG2" s="23" t="s">
        <v>5</v>
      </c>
      <c r="BH2" s="66" t="s">
        <v>6</v>
      </c>
      <c r="BI2" s="66" t="s">
        <v>7</v>
      </c>
      <c r="BJ2" s="66" t="s">
        <v>8</v>
      </c>
      <c r="BK2" s="66" t="s">
        <v>9</v>
      </c>
      <c r="BL2" s="31" t="s">
        <v>17</v>
      </c>
      <c r="BM2" s="27" t="s">
        <v>5</v>
      </c>
      <c r="BN2" s="28" t="s">
        <v>10</v>
      </c>
      <c r="BO2" s="27" t="s">
        <v>6</v>
      </c>
      <c r="BP2" s="28" t="s">
        <v>10</v>
      </c>
      <c r="BQ2" s="27" t="s">
        <v>7</v>
      </c>
      <c r="BR2" s="28" t="s">
        <v>10</v>
      </c>
      <c r="BS2" s="27" t="s">
        <v>8</v>
      </c>
      <c r="BT2" s="28" t="s">
        <v>10</v>
      </c>
      <c r="BU2" s="27" t="s">
        <v>9</v>
      </c>
      <c r="BV2" s="28" t="s">
        <v>10</v>
      </c>
      <c r="BW2" s="30" t="s">
        <v>16</v>
      </c>
      <c r="BX2" s="29" t="s">
        <v>31</v>
      </c>
      <c r="BY2" s="23" t="s">
        <v>5</v>
      </c>
      <c r="BZ2" s="66" t="s">
        <v>6</v>
      </c>
      <c r="CA2" s="66" t="s">
        <v>7</v>
      </c>
      <c r="CB2" s="66" t="s">
        <v>8</v>
      </c>
      <c r="CC2" s="66" t="s">
        <v>9</v>
      </c>
      <c r="CD2" s="31" t="s">
        <v>17</v>
      </c>
      <c r="CE2" s="56" t="s">
        <v>121</v>
      </c>
      <c r="CF2" s="45" t="s">
        <v>122</v>
      </c>
      <c r="CG2" s="45" t="s">
        <v>123</v>
      </c>
      <c r="CH2" s="45" t="s">
        <v>124</v>
      </c>
    </row>
    <row r="3" spans="1:86">
      <c r="A3" s="35">
        <v>1</v>
      </c>
      <c r="B3" s="36" t="s">
        <v>38</v>
      </c>
      <c r="C3" s="35">
        <f t="shared" ref="C3:C34" si="0">SUM(U3,AM3,BE3,BW3)</f>
        <v>1285</v>
      </c>
      <c r="D3" s="22">
        <f t="shared" ref="D3:D34" si="1">SUM(AB3,AT3,BL3,CD3)</f>
        <v>162</v>
      </c>
      <c r="E3" s="22">
        <f t="shared" ref="E3:E34" si="2">SUM(V3,AN3,BF3,BX3)</f>
        <v>4</v>
      </c>
      <c r="F3" s="22">
        <f t="shared" ref="F3:F34" si="3">IFERROR(D3/E3,0)</f>
        <v>40.5</v>
      </c>
      <c r="G3" s="22">
        <f t="shared" ref="G3:G34" si="4">IF(E3&lt;1,0,IF(E3&lt;3,"CBDG",LARGE(CE3:CH3,1)+LARGE(CE3:CH3,2)+LARGE(CE3:CH3,3)))</f>
        <v>142</v>
      </c>
      <c r="H3" s="22">
        <f t="shared" ref="H3:H34" si="5">COUNTIF(T3,"1")+COUNTIF(AL3,"1")+COUNTIF(BD3,"1")+COUNTIF(BV3,"1")</f>
        <v>1</v>
      </c>
      <c r="I3" s="33">
        <f t="shared" ref="I3:I34" si="6">COUNTIF(R3,"1")+COUNTIF(AJ3,"1")+COUNTIF(BB3,"1")+COUNTIF(BT3,"1")</f>
        <v>0</v>
      </c>
      <c r="J3" s="36">
        <f t="shared" ref="J3:J34" si="7">COUNTIF(L3,"1")+COUNTIF(N3,"1")+COUNTIF(P3,"1")+COUNTIF(AD3,"1")+COUNTIF(AF3,"1")+COUNTIF(AH3,"1")+COUNTIF(AV3,"1")+COUNTIF(AX3,"1")+COUNTIF(AZ3,"1")+COUNTIF(BN3,"1")+COUNTIF(BP3,"1")+COUNTIF(BR3,"1")</f>
        <v>7</v>
      </c>
      <c r="K3" s="34">
        <v>91</v>
      </c>
      <c r="L3" s="32">
        <v>1</v>
      </c>
      <c r="M3" s="32">
        <v>91</v>
      </c>
      <c r="N3" s="32">
        <v>1</v>
      </c>
      <c r="O3" s="32">
        <v>91</v>
      </c>
      <c r="P3" s="32">
        <v>1</v>
      </c>
      <c r="Q3" s="32"/>
      <c r="R3" s="32"/>
      <c r="S3" s="32">
        <v>100</v>
      </c>
      <c r="T3" s="32">
        <v>3</v>
      </c>
      <c r="U3" s="22">
        <f t="shared" ref="U3:U34" si="8">SUM(K3,M3,O3,Q3,S3)</f>
        <v>373</v>
      </c>
      <c r="V3" s="33">
        <f t="shared" ref="V3:V34" si="9">IF(U3&gt;0,1,0)</f>
        <v>1</v>
      </c>
      <c r="W3" s="37">
        <f>IF(ISNA(VLOOKUP($L$2:$L$66,Notes!$A$1:$B$10,2,0)),"",VLOOKUP($L$2:$L$66,Notes!$A$1:$B$10,2,0))</f>
        <v>10</v>
      </c>
      <c r="X3" s="22">
        <f>IF(ISNA(VLOOKUP($N$2:$N$66,Notes!$A$1:$B$10,2,0)),"",VLOOKUP($N$2:$N$66,Notes!$A$1:$B$10,2,0))</f>
        <v>10</v>
      </c>
      <c r="Y3" s="22">
        <f>IF(ISNA(VLOOKUP($P$2:$P$66,Notes!$A$1:$B$10,2,0)),"",VLOOKUP($P$2:$P$66,Notes!$A$1:$B$10,2,0))</f>
        <v>10</v>
      </c>
      <c r="Z3" s="22" t="str">
        <f>IF(ISNA(VLOOKUP($R$2:$R$66,Notes!$C$1:$D$10,2,0)),"",VLOOKUP($R$2:$R$66,Notes!$C$1:$D$10,2,0))</f>
        <v/>
      </c>
      <c r="AA3" s="22">
        <f>IF(ISNA(VLOOKUP($T$2:$T$66,Notes!$E$1:$F$10,2,0)),"",VLOOKUP($T$2:$T$66,Notes!$E$1:$F$10,2,0))</f>
        <v>25</v>
      </c>
      <c r="AB3" s="38">
        <f t="shared" ref="AB3:AB34" si="10">SUM(W3:AA3)</f>
        <v>55</v>
      </c>
      <c r="AC3" s="34">
        <v>90</v>
      </c>
      <c r="AD3" s="32">
        <v>2</v>
      </c>
      <c r="AE3" s="32">
        <v>92</v>
      </c>
      <c r="AF3" s="32">
        <v>1</v>
      </c>
      <c r="AG3" s="32">
        <v>91</v>
      </c>
      <c r="AH3" s="32">
        <v>1</v>
      </c>
      <c r="AI3" s="32"/>
      <c r="AJ3" s="32"/>
      <c r="AK3" s="32">
        <v>100</v>
      </c>
      <c r="AL3" s="32">
        <v>1</v>
      </c>
      <c r="AM3" s="22">
        <f t="shared" ref="AM3:AM34" si="11">SUM(AC3,AE3,AG3,AI3,AK3)</f>
        <v>373</v>
      </c>
      <c r="AN3" s="33">
        <f t="shared" ref="AN3:AN34" si="12">IF(AM3&gt;0,1,0)</f>
        <v>1</v>
      </c>
      <c r="AO3" s="37">
        <f>IF(ISNA(VLOOKUP($AD$2:$AD$66,Notes!$A$1:$B$10,2,0)),"",VLOOKUP($AD$2:$AD$66,Notes!$A$1:$B$10,2,0))</f>
        <v>9</v>
      </c>
      <c r="AP3" s="22">
        <f>IF(ISNA(VLOOKUP($AF$2:$AF$66,Notes!$A$1:$B$10,2,0)),"",VLOOKUP($AF$2:$AF$66,Notes!$A$1:$B$10,2,0))</f>
        <v>10</v>
      </c>
      <c r="AQ3" s="22">
        <f>IF(ISNA(VLOOKUP($AH$2:$AH$66,Notes!$A$1:$B$10,2,0)),"",VLOOKUP($AH$2:$AH$66,Notes!$A$1:$B$10,2,0))</f>
        <v>10</v>
      </c>
      <c r="AR3" s="22" t="str">
        <f>IF(ISNA(VLOOKUP($AJ$2:$AJ$66,Notes!$C$1:$D$10,2,0)),"",VLOOKUP($AJ$2:$AJ$66,Notes!$C$1:$D$10,2,0))</f>
        <v/>
      </c>
      <c r="AS3" s="22">
        <f>IF(ISNA(VLOOKUP($AL$2:$AL$66,Notes!$E$1:$F$10,2,0)),"",VLOOKUP($AL$2:$AL$66,Notes!$E$1:$F$10,2,0))</f>
        <v>30</v>
      </c>
      <c r="AT3" s="38">
        <f t="shared" ref="AT3:AT34" si="13">SUM(AO3:AS3)</f>
        <v>59</v>
      </c>
      <c r="AU3" s="34">
        <v>98</v>
      </c>
      <c r="AV3" s="32">
        <v>1</v>
      </c>
      <c r="AW3" s="32">
        <v>97</v>
      </c>
      <c r="AX3" s="32">
        <v>1</v>
      </c>
      <c r="AY3" s="32">
        <v>87</v>
      </c>
      <c r="AZ3" s="32">
        <v>3</v>
      </c>
      <c r="BA3" s="32"/>
      <c r="BB3" s="32"/>
      <c r="BC3" s="32"/>
      <c r="BD3" s="32"/>
      <c r="BE3" s="22">
        <f t="shared" ref="BE3:BE34" si="14">SUM(AU3,AW3,AY3,BA3,BC3)</f>
        <v>282</v>
      </c>
      <c r="BF3" s="33">
        <f t="shared" ref="BF3:BF34" si="15">IF(BE3&gt;0,1,0)</f>
        <v>1</v>
      </c>
      <c r="BG3" s="37">
        <f>IF(ISNA(VLOOKUP($AV$2:$AV$66,Notes!$A$1:$B$10,2,0)),"",VLOOKUP($AV$2:$AV$66,Notes!$A$1:$B$10,2,0))</f>
        <v>10</v>
      </c>
      <c r="BH3" s="22">
        <f>IF(ISNA(VLOOKUP($AX$2:$AX$66,Notes!$A$1:$B$10,2,0)),"",VLOOKUP($AX$2:$AX$66,Notes!$A$1:$B$10,2,0))</f>
        <v>10</v>
      </c>
      <c r="BI3" s="22">
        <f>IF(ISNA(VLOOKUP($AZ$2:$AZ$66,Notes!$A$1:$B$10,2,0)),"",VLOOKUP($AZ$2:$AZ$66,Notes!$A$1:$B$10,2,0))</f>
        <v>8</v>
      </c>
      <c r="BJ3" s="22" t="str">
        <f>IF(ISNA(VLOOKUP($BB$2:$BB$66,Notes!$C$1:$D$10,2,0)),"",VLOOKUP($BB$2:$BB$66,Notes!$C$1:$D$10,2,0))</f>
        <v/>
      </c>
      <c r="BK3" s="22" t="str">
        <f>IF(ISNA(VLOOKUP($BD$2:$BD$66,Notes!$E$1:$F$10,2,0)),"",VLOOKUP($BD$2:$BD$66,Notes!$E$1:$F$10,2,0))</f>
        <v/>
      </c>
      <c r="BL3" s="38">
        <f t="shared" ref="BL3:BL34" si="16">SUM(BG3:BK3)</f>
        <v>28</v>
      </c>
      <c r="BM3" s="34">
        <v>84</v>
      </c>
      <c r="BN3" s="32">
        <v>4</v>
      </c>
      <c r="BO3" s="32">
        <v>87</v>
      </c>
      <c r="BP3" s="32">
        <v>4</v>
      </c>
      <c r="BQ3" s="32">
        <v>86</v>
      </c>
      <c r="BR3" s="32">
        <v>5</v>
      </c>
      <c r="BS3" s="32"/>
      <c r="BT3" s="32"/>
      <c r="BU3" s="32"/>
      <c r="BV3" s="32"/>
      <c r="BW3" s="22">
        <f t="shared" ref="BW3:BW34" si="17">SUM(BM3,BO3,BQ3,BS3,BU3)</f>
        <v>257</v>
      </c>
      <c r="BX3" s="33">
        <f t="shared" ref="BX3:BX34" si="18">IF(BW3&gt;0,1,0)</f>
        <v>1</v>
      </c>
      <c r="BY3" s="37">
        <f>IF(ISNA(VLOOKUP($BN$2:$BN$66,Notes!$A$1:$B$10,2,0)),"",VLOOKUP($BN$2:$BN$66,Notes!$A$1:$B$10,2,0))</f>
        <v>7</v>
      </c>
      <c r="BZ3" s="22">
        <f>IF(ISNA(VLOOKUP($BP$2:$BP$66,Notes!$A$1:$B$10,2,0)),"",VLOOKUP($BP$2:$BP$66,Notes!$A$1:$B$10,2,0))</f>
        <v>7</v>
      </c>
      <c r="CA3" s="22">
        <f>IF(ISNA(VLOOKUP($BR$2:$BR$66,Notes!$A$1:$B$10,2,0)),"",VLOOKUP($BR$2:$BR$66,Notes!$A$1:$B$10,2,0))</f>
        <v>6</v>
      </c>
      <c r="CB3" s="22" t="str">
        <f>IF(ISNA(VLOOKUP($BT$2:$BT$66,Notes!$C$1:$D$10,2,0)),"",VLOOKUP($BT$2:$BT$66,Notes!$C$1:$D$10,2,0))</f>
        <v/>
      </c>
      <c r="CC3" s="22" t="str">
        <f>IF(ISNA(VLOOKUP($BV$2:$BV$66,Notes!$E$1:$F$10,2,0)),"",VLOOKUP($BV$2:$BV$66,Notes!$E$1:$F$10,2,0))</f>
        <v/>
      </c>
      <c r="CD3" s="38">
        <f t="shared" ref="CD3:CD34" si="19">SUM(BY3:CC3)</f>
        <v>20</v>
      </c>
      <c r="CE3" s="57">
        <f>AB3</f>
        <v>55</v>
      </c>
      <c r="CF3" s="22">
        <f>AT3</f>
        <v>59</v>
      </c>
      <c r="CG3" s="22">
        <f>BL3</f>
        <v>28</v>
      </c>
      <c r="CH3" s="22">
        <f>CD3</f>
        <v>20</v>
      </c>
    </row>
    <row r="4" spans="1:86">
      <c r="A4" s="35">
        <v>14</v>
      </c>
      <c r="B4" s="36" t="s">
        <v>74</v>
      </c>
      <c r="C4" s="35">
        <f t="shared" si="0"/>
        <v>1271</v>
      </c>
      <c r="D4" s="22">
        <f t="shared" si="1"/>
        <v>147</v>
      </c>
      <c r="E4" s="22">
        <f t="shared" si="2"/>
        <v>4</v>
      </c>
      <c r="F4" s="22">
        <f t="shared" si="3"/>
        <v>36.75</v>
      </c>
      <c r="G4" s="22">
        <f t="shared" si="4"/>
        <v>123</v>
      </c>
      <c r="H4" s="22">
        <f t="shared" si="5"/>
        <v>0</v>
      </c>
      <c r="I4" s="33">
        <f t="shared" si="6"/>
        <v>0</v>
      </c>
      <c r="J4" s="36">
        <f t="shared" si="7"/>
        <v>2</v>
      </c>
      <c r="K4" s="34">
        <v>83</v>
      </c>
      <c r="L4" s="32">
        <v>3</v>
      </c>
      <c r="M4" s="32">
        <v>0</v>
      </c>
      <c r="N4" s="32">
        <v>8</v>
      </c>
      <c r="O4" s="32">
        <v>85</v>
      </c>
      <c r="P4" s="32">
        <v>3</v>
      </c>
      <c r="Q4" s="32">
        <v>36</v>
      </c>
      <c r="R4" s="32">
        <v>8</v>
      </c>
      <c r="S4" s="32"/>
      <c r="T4" s="32"/>
      <c r="U4" s="22">
        <f t="shared" si="8"/>
        <v>204</v>
      </c>
      <c r="V4" s="33">
        <f t="shared" si="9"/>
        <v>1</v>
      </c>
      <c r="W4" s="37">
        <f>IF(ISNA(VLOOKUP($L$2:$L$66,Notes!$A$1:$B$10,2,0)),"",VLOOKUP($L$2:$L$66,Notes!$A$1:$B$10,2,0))</f>
        <v>8</v>
      </c>
      <c r="X4" s="22">
        <f>IF(ISNA(VLOOKUP($N$2:$N$66,Notes!$A$1:$B$10,2,0)),"",VLOOKUP($N$2:$N$66,Notes!$A$1:$B$10,2,0))</f>
        <v>3</v>
      </c>
      <c r="Y4" s="22">
        <f>IF(ISNA(VLOOKUP($P$2:$P$66,Notes!$A$1:$B$10,2,0)),"",VLOOKUP($P$2:$P$66,Notes!$A$1:$B$10,2,0))</f>
        <v>8</v>
      </c>
      <c r="Z4" s="22">
        <f>IF(ISNA(VLOOKUP($R$2:$R$66,Notes!$C$1:$D$10,2,0)),"",VLOOKUP($R$2:$R$66,Notes!$C$1:$D$10,2,0))</f>
        <v>5</v>
      </c>
      <c r="AA4" s="22" t="str">
        <f>IF(ISNA(VLOOKUP($T$2:$T$66,Notes!$E$1:$F$10,2,0)),"",VLOOKUP($T$2:$T$66,Notes!$E$1:$F$10,2,0))</f>
        <v/>
      </c>
      <c r="AB4" s="38">
        <f t="shared" si="10"/>
        <v>24</v>
      </c>
      <c r="AC4" s="34">
        <v>89</v>
      </c>
      <c r="AD4" s="32">
        <v>2</v>
      </c>
      <c r="AE4" s="32">
        <v>94</v>
      </c>
      <c r="AF4" s="32">
        <v>1</v>
      </c>
      <c r="AG4" s="32">
        <v>96</v>
      </c>
      <c r="AH4" s="32">
        <v>1</v>
      </c>
      <c r="AI4" s="32"/>
      <c r="AJ4" s="32"/>
      <c r="AK4" s="32">
        <v>88</v>
      </c>
      <c r="AL4" s="32">
        <v>7</v>
      </c>
      <c r="AM4" s="22">
        <f t="shared" si="11"/>
        <v>367</v>
      </c>
      <c r="AN4" s="33">
        <f t="shared" si="12"/>
        <v>1</v>
      </c>
      <c r="AO4" s="37">
        <f>IF(ISNA(VLOOKUP($AD$2:$AD$66,Notes!$A$1:$B$10,2,0)),"",VLOOKUP($AD$2:$AD$66,Notes!$A$1:$B$10,2,0))</f>
        <v>9</v>
      </c>
      <c r="AP4" s="22">
        <f>IF(ISNA(VLOOKUP($AF$2:$AF$66,Notes!$A$1:$B$10,2,0)),"",VLOOKUP($AF$2:$AF$66,Notes!$A$1:$B$10,2,0))</f>
        <v>10</v>
      </c>
      <c r="AQ4" s="22">
        <f>IF(ISNA(VLOOKUP($AH$2:$AH$66,Notes!$A$1:$B$10,2,0)),"",VLOOKUP($AH$2:$AH$66,Notes!$A$1:$B$10,2,0))</f>
        <v>10</v>
      </c>
      <c r="AR4" s="22" t="str">
        <f>IF(ISNA(VLOOKUP($AJ$2:$AJ$66,Notes!$C$1:$D$10,2,0)),"",VLOOKUP($AJ$2:$AJ$66,Notes!$C$1:$D$10,2,0))</f>
        <v/>
      </c>
      <c r="AS4" s="22">
        <f>IF(ISNA(VLOOKUP($AL$2:$AL$66,Notes!$E$1:$F$10,2,0)),"",VLOOKUP($AL$2:$AL$66,Notes!$E$1:$F$10,2,0))</f>
        <v>17</v>
      </c>
      <c r="AT4" s="38">
        <f t="shared" si="13"/>
        <v>46</v>
      </c>
      <c r="AU4" s="34">
        <v>92</v>
      </c>
      <c r="AV4" s="32">
        <v>3</v>
      </c>
      <c r="AW4" s="32">
        <v>95</v>
      </c>
      <c r="AX4" s="32">
        <v>3</v>
      </c>
      <c r="AY4" s="32">
        <v>100</v>
      </c>
      <c r="AZ4" s="32">
        <v>3</v>
      </c>
      <c r="BA4" s="32"/>
      <c r="BB4" s="32"/>
      <c r="BC4" s="32">
        <v>92</v>
      </c>
      <c r="BD4" s="32">
        <v>4</v>
      </c>
      <c r="BE4" s="22">
        <f t="shared" si="14"/>
        <v>379</v>
      </c>
      <c r="BF4" s="33">
        <f t="shared" si="15"/>
        <v>1</v>
      </c>
      <c r="BG4" s="37">
        <f>IF(ISNA(VLOOKUP($AV$2:$AV$66,Notes!$A$1:$B$10,2,0)),"",VLOOKUP($AV$2:$AV$66,Notes!$A$1:$B$10,2,0))</f>
        <v>8</v>
      </c>
      <c r="BH4" s="22">
        <f>IF(ISNA(VLOOKUP($AX$2:$AX$66,Notes!$A$1:$B$10,2,0)),"",VLOOKUP($AX$2:$AX$66,Notes!$A$1:$B$10,2,0))</f>
        <v>8</v>
      </c>
      <c r="BI4" s="22">
        <f>IF(ISNA(VLOOKUP($AZ$2:$AZ$66,Notes!$A$1:$B$10,2,0)),"",VLOOKUP($AZ$2:$AZ$66,Notes!$A$1:$B$10,2,0))</f>
        <v>8</v>
      </c>
      <c r="BJ4" s="22" t="str">
        <f>IF(ISNA(VLOOKUP($BB$2:$BB$66,Notes!$C$1:$D$10,2,0)),"",VLOOKUP($BB$2:$BB$66,Notes!$C$1:$D$10,2,0))</f>
        <v/>
      </c>
      <c r="BK4" s="22">
        <f>IF(ISNA(VLOOKUP($BD$2:$BD$66,Notes!$E$1:$F$10,2,0)),"",VLOOKUP($BD$2:$BD$66,Notes!$E$1:$F$10,2,0))</f>
        <v>23</v>
      </c>
      <c r="BL4" s="38">
        <f t="shared" si="16"/>
        <v>47</v>
      </c>
      <c r="BM4" s="34">
        <v>82</v>
      </c>
      <c r="BN4" s="32">
        <v>4</v>
      </c>
      <c r="BO4" s="32">
        <v>76</v>
      </c>
      <c r="BP4" s="32">
        <v>4</v>
      </c>
      <c r="BQ4" s="32">
        <v>84</v>
      </c>
      <c r="BR4" s="32">
        <v>3</v>
      </c>
      <c r="BS4" s="32">
        <v>79</v>
      </c>
      <c r="BT4" s="32">
        <v>5</v>
      </c>
      <c r="BU4" s="32"/>
      <c r="BV4" s="32"/>
      <c r="BW4" s="22">
        <f t="shared" si="17"/>
        <v>321</v>
      </c>
      <c r="BX4" s="33">
        <f t="shared" si="18"/>
        <v>1</v>
      </c>
      <c r="BY4" s="37">
        <f>IF(ISNA(VLOOKUP($BN$2:$BN$66,Notes!$A$1:$B$10,2,0)),"",VLOOKUP($BN$2:$BN$66,Notes!$A$1:$B$10,2,0))</f>
        <v>7</v>
      </c>
      <c r="BZ4" s="22">
        <f>IF(ISNA(VLOOKUP($BP$2:$BP$66,Notes!$A$1:$B$10,2,0)),"",VLOOKUP($BP$2:$BP$66,Notes!$A$1:$B$10,2,0))</f>
        <v>7</v>
      </c>
      <c r="CA4" s="22">
        <f>IF(ISNA(VLOOKUP($BR$2:$BR$66,Notes!$A$1:$B$10,2,0)),"",VLOOKUP($BR$2:$BR$66,Notes!$A$1:$B$10,2,0))</f>
        <v>8</v>
      </c>
      <c r="CB4" s="22">
        <f>IF(ISNA(VLOOKUP($BT$2:$BT$66,Notes!$C$1:$D$10,2,0)),"",VLOOKUP($BT$2:$BT$66,Notes!$C$1:$D$10,2,0))</f>
        <v>8</v>
      </c>
      <c r="CC4" s="22" t="str">
        <f>IF(ISNA(VLOOKUP($BV$2:$BV$66,Notes!$E$1:$F$10,2,0)),"",VLOOKUP($BV$2:$BV$66,Notes!$E$1:$F$10,2,0))</f>
        <v/>
      </c>
      <c r="CD4" s="38">
        <f t="shared" si="19"/>
        <v>30</v>
      </c>
      <c r="CE4" s="57">
        <f t="shared" ref="CE4:CE65" si="20">AB4</f>
        <v>24</v>
      </c>
      <c r="CF4" s="22">
        <f t="shared" ref="CF4:CF65" si="21">AT4</f>
        <v>46</v>
      </c>
      <c r="CG4" s="22">
        <f t="shared" ref="CG4:CG65" si="22">BL4</f>
        <v>47</v>
      </c>
      <c r="CH4" s="22">
        <f t="shared" ref="CH4:CH65" si="23">CD4</f>
        <v>30</v>
      </c>
    </row>
    <row r="5" spans="1:86">
      <c r="A5" s="35">
        <v>19</v>
      </c>
      <c r="B5" s="36" t="s">
        <v>75</v>
      </c>
      <c r="C5" s="35">
        <f t="shared" si="0"/>
        <v>0</v>
      </c>
      <c r="D5" s="22">
        <f t="shared" si="1"/>
        <v>0</v>
      </c>
      <c r="E5" s="22">
        <f t="shared" si="2"/>
        <v>0</v>
      </c>
      <c r="F5" s="22">
        <f t="shared" si="3"/>
        <v>0</v>
      </c>
      <c r="G5" s="22">
        <f t="shared" si="4"/>
        <v>0</v>
      </c>
      <c r="H5" s="22">
        <f t="shared" si="5"/>
        <v>0</v>
      </c>
      <c r="I5" s="33">
        <f t="shared" si="6"/>
        <v>0</v>
      </c>
      <c r="J5" s="36">
        <f t="shared" si="7"/>
        <v>0</v>
      </c>
      <c r="K5" s="34"/>
      <c r="L5" s="32"/>
      <c r="M5" s="32"/>
      <c r="N5" s="32"/>
      <c r="O5" s="32"/>
      <c r="P5" s="32"/>
      <c r="Q5" s="32"/>
      <c r="R5" s="32"/>
      <c r="S5" s="32"/>
      <c r="T5" s="32"/>
      <c r="U5" s="22">
        <f t="shared" si="8"/>
        <v>0</v>
      </c>
      <c r="V5" s="33">
        <f t="shared" si="9"/>
        <v>0</v>
      </c>
      <c r="W5" s="37" t="str">
        <f>IF(ISNA(VLOOKUP($L$2:$L$66,Notes!$A$1:$B$10,2,0)),"",VLOOKUP($L$2:$L$66,Notes!$A$1:$B$10,2,0))</f>
        <v/>
      </c>
      <c r="X5" s="22" t="str">
        <f>IF(ISNA(VLOOKUP($N$2:$N$66,Notes!$A$1:$B$10,2,0)),"",VLOOKUP($N$2:$N$66,Notes!$A$1:$B$10,2,0))</f>
        <v/>
      </c>
      <c r="Y5" s="22" t="str">
        <f>IF(ISNA(VLOOKUP($P$2:$P$66,Notes!$A$1:$B$10,2,0)),"",VLOOKUP($P$2:$P$66,Notes!$A$1:$B$10,2,0))</f>
        <v/>
      </c>
      <c r="Z5" s="22" t="str">
        <f>IF(ISNA(VLOOKUP($R$2:$R$66,Notes!$C$1:$D$10,2,0)),"",VLOOKUP($R$2:$R$66,Notes!$C$1:$D$10,2,0))</f>
        <v/>
      </c>
      <c r="AA5" s="22" t="str">
        <f>IF(ISNA(VLOOKUP($T$2:$T$66,Notes!$E$1:$F$10,2,0)),"",VLOOKUP($T$2:$T$66,Notes!$E$1:$F$10,2,0))</f>
        <v/>
      </c>
      <c r="AB5" s="38">
        <f t="shared" si="10"/>
        <v>0</v>
      </c>
      <c r="AC5" s="34"/>
      <c r="AD5" s="32"/>
      <c r="AE5" s="32"/>
      <c r="AF5" s="32"/>
      <c r="AG5" s="32"/>
      <c r="AH5" s="32"/>
      <c r="AI5" s="32"/>
      <c r="AJ5" s="32"/>
      <c r="AK5" s="32"/>
      <c r="AL5" s="32"/>
      <c r="AM5" s="22">
        <f t="shared" si="11"/>
        <v>0</v>
      </c>
      <c r="AN5" s="33">
        <f t="shared" si="12"/>
        <v>0</v>
      </c>
      <c r="AO5" s="37" t="str">
        <f>IF(ISNA(VLOOKUP($AD$2:$AD$66,Notes!$A$1:$B$10,2,0)),"",VLOOKUP($AD$2:$AD$66,Notes!$A$1:$B$10,2,0))</f>
        <v/>
      </c>
      <c r="AP5" s="22" t="str">
        <f>IF(ISNA(VLOOKUP($AF$2:$AF$66,Notes!$A$1:$B$10,2,0)),"",VLOOKUP($AF$2:$AF$66,Notes!$A$1:$B$10,2,0))</f>
        <v/>
      </c>
      <c r="AQ5" s="22" t="str">
        <f>IF(ISNA(VLOOKUP($AH$2:$AH$66,Notes!$A$1:$B$10,2,0)),"",VLOOKUP($AH$2:$AH$66,Notes!$A$1:$B$10,2,0))</f>
        <v/>
      </c>
      <c r="AR5" s="22" t="str">
        <f>IF(ISNA(VLOOKUP($AJ$2:$AJ$66,Notes!$C$1:$D$10,2,0)),"",VLOOKUP($AJ$2:$AJ$66,Notes!$C$1:$D$10,2,0))</f>
        <v/>
      </c>
      <c r="AS5" s="22" t="str">
        <f>IF(ISNA(VLOOKUP($AL$2:$AL$66,Notes!$E$1:$F$10,2,0)),"",VLOOKUP($AL$2:$AL$66,Notes!$E$1:$F$10,2,0))</f>
        <v/>
      </c>
      <c r="AT5" s="38">
        <f t="shared" si="13"/>
        <v>0</v>
      </c>
      <c r="AU5" s="34"/>
      <c r="AV5" s="32"/>
      <c r="AW5" s="32"/>
      <c r="AX5" s="32"/>
      <c r="AY5" s="32"/>
      <c r="AZ5" s="32"/>
      <c r="BA5" s="32"/>
      <c r="BB5" s="32"/>
      <c r="BC5" s="32"/>
      <c r="BD5" s="32"/>
      <c r="BE5" s="22">
        <f t="shared" si="14"/>
        <v>0</v>
      </c>
      <c r="BF5" s="33">
        <f t="shared" si="15"/>
        <v>0</v>
      </c>
      <c r="BG5" s="37" t="str">
        <f>IF(ISNA(VLOOKUP($AV$2:$AV$66,Notes!$A$1:$B$10,2,0)),"",VLOOKUP($AV$2:$AV$66,Notes!$A$1:$B$10,2,0))</f>
        <v/>
      </c>
      <c r="BH5" s="22" t="str">
        <f>IF(ISNA(VLOOKUP($AX$2:$AX$66,Notes!$A$1:$B$10,2,0)),"",VLOOKUP($AX$2:$AX$66,Notes!$A$1:$B$10,2,0))</f>
        <v/>
      </c>
      <c r="BI5" s="22" t="str">
        <f>IF(ISNA(VLOOKUP($AZ$2:$AZ$66,Notes!$A$1:$B$10,2,0)),"",VLOOKUP($AZ$2:$AZ$66,Notes!$A$1:$B$10,2,0))</f>
        <v/>
      </c>
      <c r="BJ5" s="22" t="str">
        <f>IF(ISNA(VLOOKUP($BB$2:$BB$66,Notes!$C$1:$D$10,2,0)),"",VLOOKUP($BB$2:$BB$66,Notes!$C$1:$D$10,2,0))</f>
        <v/>
      </c>
      <c r="BK5" s="22" t="str">
        <f>IF(ISNA(VLOOKUP($BD$2:$BD$66,Notes!$E$1:$F$10,2,0)),"",VLOOKUP($BD$2:$BD$66,Notes!$E$1:$F$10,2,0))</f>
        <v/>
      </c>
      <c r="BL5" s="38">
        <f t="shared" si="16"/>
        <v>0</v>
      </c>
      <c r="BM5" s="34"/>
      <c r="BN5" s="32"/>
      <c r="BO5" s="32"/>
      <c r="BP5" s="32"/>
      <c r="BQ5" s="32"/>
      <c r="BR5" s="32"/>
      <c r="BS5" s="32"/>
      <c r="BT5" s="32"/>
      <c r="BU5" s="32"/>
      <c r="BV5" s="32"/>
      <c r="BW5" s="22">
        <f t="shared" si="17"/>
        <v>0</v>
      </c>
      <c r="BX5" s="33">
        <f t="shared" si="18"/>
        <v>0</v>
      </c>
      <c r="BY5" s="37" t="str">
        <f>IF(ISNA(VLOOKUP($BN$2:$BN$66,Notes!$A$1:$B$10,2,0)),"",VLOOKUP($BN$2:$BN$66,Notes!$A$1:$B$10,2,0))</f>
        <v/>
      </c>
      <c r="BZ5" s="22" t="str">
        <f>IF(ISNA(VLOOKUP($BP$2:$BP$66,Notes!$A$1:$B$10,2,0)),"",VLOOKUP($BP$2:$BP$66,Notes!$A$1:$B$10,2,0))</f>
        <v/>
      </c>
      <c r="CA5" s="22" t="str">
        <f>IF(ISNA(VLOOKUP($BR$2:$BR$66,Notes!$A$1:$B$10,2,0)),"",VLOOKUP($BR$2:$BR$66,Notes!$A$1:$B$10,2,0))</f>
        <v/>
      </c>
      <c r="CB5" s="22" t="str">
        <f>IF(ISNA(VLOOKUP($BT$2:$BT$66,Notes!$C$1:$D$10,2,0)),"",VLOOKUP($BT$2:$BT$66,Notes!$C$1:$D$10,2,0))</f>
        <v/>
      </c>
      <c r="CC5" s="22" t="str">
        <f>IF(ISNA(VLOOKUP($BV$2:$BV$66,Notes!$E$1:$F$10,2,0)),"",VLOOKUP($BV$2:$BV$66,Notes!$E$1:$F$10,2,0))</f>
        <v/>
      </c>
      <c r="CD5" s="38">
        <f t="shared" si="19"/>
        <v>0</v>
      </c>
      <c r="CE5" s="57">
        <f t="shared" si="20"/>
        <v>0</v>
      </c>
      <c r="CF5" s="22">
        <f t="shared" si="21"/>
        <v>0</v>
      </c>
      <c r="CG5" s="22">
        <f t="shared" si="22"/>
        <v>0</v>
      </c>
      <c r="CH5" s="22">
        <f t="shared" si="23"/>
        <v>0</v>
      </c>
    </row>
    <row r="6" spans="1:86">
      <c r="A6" s="121">
        <v>25</v>
      </c>
      <c r="B6" s="139" t="s">
        <v>282</v>
      </c>
      <c r="C6" s="35">
        <f t="shared" si="0"/>
        <v>0</v>
      </c>
      <c r="D6" s="22">
        <f t="shared" si="1"/>
        <v>0</v>
      </c>
      <c r="E6" s="22">
        <f t="shared" si="2"/>
        <v>0</v>
      </c>
      <c r="F6" s="22">
        <f t="shared" si="3"/>
        <v>0</v>
      </c>
      <c r="G6" s="22">
        <f t="shared" si="4"/>
        <v>0</v>
      </c>
      <c r="H6" s="22">
        <f t="shared" si="5"/>
        <v>0</v>
      </c>
      <c r="I6" s="33">
        <f t="shared" si="6"/>
        <v>0</v>
      </c>
      <c r="J6" s="36">
        <f t="shared" si="7"/>
        <v>0</v>
      </c>
      <c r="K6" s="34"/>
      <c r="L6" s="32"/>
      <c r="M6" s="32"/>
      <c r="N6" s="32"/>
      <c r="O6" s="32"/>
      <c r="P6" s="32"/>
      <c r="Q6" s="32"/>
      <c r="R6" s="32"/>
      <c r="S6" s="32"/>
      <c r="T6" s="32"/>
      <c r="U6" s="22">
        <f t="shared" si="8"/>
        <v>0</v>
      </c>
      <c r="V6" s="33">
        <f t="shared" si="9"/>
        <v>0</v>
      </c>
      <c r="W6" s="37" t="str">
        <f>IF(ISNA(VLOOKUP($L$2:$L$66,Notes!$A$1:$B$10,2,0)),"",VLOOKUP($L$2:$L$66,Notes!$A$1:$B$10,2,0))</f>
        <v/>
      </c>
      <c r="X6" s="22" t="str">
        <f>IF(ISNA(VLOOKUP($N$2:$N$66,Notes!$A$1:$B$10,2,0)),"",VLOOKUP($N$2:$N$66,Notes!$A$1:$B$10,2,0))</f>
        <v/>
      </c>
      <c r="Y6" s="22" t="str">
        <f>IF(ISNA(VLOOKUP($P$2:$P$66,Notes!$A$1:$B$10,2,0)),"",VLOOKUP($P$2:$P$66,Notes!$A$1:$B$10,2,0))</f>
        <v/>
      </c>
      <c r="Z6" s="22" t="str">
        <f>IF(ISNA(VLOOKUP($R$2:$R$66,Notes!$C$1:$D$10,2,0)),"",VLOOKUP($R$2:$R$66,Notes!$C$1:$D$10,2,0))</f>
        <v/>
      </c>
      <c r="AA6" s="22" t="str">
        <f>IF(ISNA(VLOOKUP($T$2:$T$66,Notes!$E$1:$F$10,2,0)),"",VLOOKUP($T$2:$T$66,Notes!$E$1:$F$10,2,0))</f>
        <v/>
      </c>
      <c r="AB6" s="38">
        <f t="shared" si="10"/>
        <v>0</v>
      </c>
      <c r="AC6" s="34"/>
      <c r="AD6" s="32"/>
      <c r="AE6" s="32"/>
      <c r="AF6" s="32"/>
      <c r="AG6" s="32"/>
      <c r="AH6" s="32"/>
      <c r="AI6" s="32"/>
      <c r="AJ6" s="32"/>
      <c r="AK6" s="32"/>
      <c r="AL6" s="32"/>
      <c r="AM6" s="22">
        <f t="shared" si="11"/>
        <v>0</v>
      </c>
      <c r="AN6" s="33">
        <f t="shared" si="12"/>
        <v>0</v>
      </c>
      <c r="AO6" s="37" t="str">
        <f>IF(ISNA(VLOOKUP($AD$2:$AD$66,Notes!$A$1:$B$10,2,0)),"",VLOOKUP($AD$2:$AD$66,Notes!$A$1:$B$10,2,0))</f>
        <v/>
      </c>
      <c r="AP6" s="22" t="str">
        <f>IF(ISNA(VLOOKUP($AF$2:$AF$66,Notes!$A$1:$B$10,2,0)),"",VLOOKUP($AF$2:$AF$66,Notes!$A$1:$B$10,2,0))</f>
        <v/>
      </c>
      <c r="AQ6" s="22" t="str">
        <f>IF(ISNA(VLOOKUP($AH$2:$AH$66,Notes!$A$1:$B$10,2,0)),"",VLOOKUP($AH$2:$AH$66,Notes!$A$1:$B$10,2,0))</f>
        <v/>
      </c>
      <c r="AR6" s="22" t="str">
        <f>IF(ISNA(VLOOKUP($AJ$2:$AJ$66,Notes!$C$1:$D$10,2,0)),"",VLOOKUP($AJ$2:$AJ$66,Notes!$C$1:$D$10,2,0))</f>
        <v/>
      </c>
      <c r="AS6" s="22" t="str">
        <f>IF(ISNA(VLOOKUP($AL$2:$AL$66,Notes!$E$1:$F$10,2,0)),"",VLOOKUP($AL$2:$AL$66,Notes!$E$1:$F$10,2,0))</f>
        <v/>
      </c>
      <c r="AT6" s="38">
        <f t="shared" si="13"/>
        <v>0</v>
      </c>
      <c r="AU6" s="34"/>
      <c r="AV6" s="32"/>
      <c r="AW6" s="32"/>
      <c r="AX6" s="32"/>
      <c r="AY6" s="32"/>
      <c r="AZ6" s="32"/>
      <c r="BA6" s="32"/>
      <c r="BB6" s="32"/>
      <c r="BC6" s="32"/>
      <c r="BD6" s="32"/>
      <c r="BE6" s="22">
        <f t="shared" si="14"/>
        <v>0</v>
      </c>
      <c r="BF6" s="33">
        <f t="shared" si="15"/>
        <v>0</v>
      </c>
      <c r="BG6" s="37" t="str">
        <f>IF(ISNA(VLOOKUP($AV$2:$AV$66,Notes!$A$1:$B$10,2,0)),"",VLOOKUP($AV$2:$AV$66,Notes!$A$1:$B$10,2,0))</f>
        <v/>
      </c>
      <c r="BH6" s="22" t="str">
        <f>IF(ISNA(VLOOKUP($AX$2:$AX$66,Notes!$A$1:$B$10,2,0)),"",VLOOKUP($AX$2:$AX$66,Notes!$A$1:$B$10,2,0))</f>
        <v/>
      </c>
      <c r="BI6" s="22" t="str">
        <f>IF(ISNA(VLOOKUP($AZ$2:$AZ$66,Notes!$A$1:$B$10,2,0)),"",VLOOKUP($AZ$2:$AZ$66,Notes!$A$1:$B$10,2,0))</f>
        <v/>
      </c>
      <c r="BJ6" s="22" t="str">
        <f>IF(ISNA(VLOOKUP($BB$2:$BB$66,Notes!$C$1:$D$10,2,0)),"",VLOOKUP($BB$2:$BB$66,Notes!$C$1:$D$10,2,0))</f>
        <v/>
      </c>
      <c r="BK6" s="22" t="str">
        <f>IF(ISNA(VLOOKUP($BD$2:$BD$66,Notes!$E$1:$F$10,2,0)),"",VLOOKUP($BD$2:$BD$66,Notes!$E$1:$F$10,2,0))</f>
        <v/>
      </c>
      <c r="BL6" s="38">
        <f t="shared" si="16"/>
        <v>0</v>
      </c>
      <c r="BM6" s="34"/>
      <c r="BN6" s="32"/>
      <c r="BO6" s="32"/>
      <c r="BP6" s="32"/>
      <c r="BQ6" s="32"/>
      <c r="BR6" s="32"/>
      <c r="BS6" s="32"/>
      <c r="BT6" s="32"/>
      <c r="BU6" s="32"/>
      <c r="BV6" s="32"/>
      <c r="BW6" s="22">
        <f t="shared" si="17"/>
        <v>0</v>
      </c>
      <c r="BX6" s="33">
        <f t="shared" si="18"/>
        <v>0</v>
      </c>
      <c r="BY6" s="37" t="str">
        <f>IF(ISNA(VLOOKUP($BN$2:$BN$66,Notes!$A$1:$B$10,2,0)),"",VLOOKUP($BN$2:$BN$66,Notes!$A$1:$B$10,2,0))</f>
        <v/>
      </c>
      <c r="BZ6" s="22" t="str">
        <f>IF(ISNA(VLOOKUP($BP$2:$BP$66,Notes!$A$1:$B$10,2,0)),"",VLOOKUP($BP$2:$BP$66,Notes!$A$1:$B$10,2,0))</f>
        <v/>
      </c>
      <c r="CA6" s="22" t="str">
        <f>IF(ISNA(VLOOKUP($BR$2:$BR$66,Notes!$A$1:$B$10,2,0)),"",VLOOKUP($BR$2:$BR$66,Notes!$A$1:$B$10,2,0))</f>
        <v/>
      </c>
      <c r="CB6" s="22" t="str">
        <f>IF(ISNA(VLOOKUP($BT$2:$BT$66,Notes!$C$1:$D$10,2,0)),"",VLOOKUP($BT$2:$BT$66,Notes!$C$1:$D$10,2,0))</f>
        <v/>
      </c>
      <c r="CC6" s="22" t="str">
        <f>IF(ISNA(VLOOKUP($BV$2:$BV$66,Notes!$E$1:$F$10,2,0)),"",VLOOKUP($BV$2:$BV$66,Notes!$E$1:$F$10,2,0))</f>
        <v/>
      </c>
      <c r="CD6" s="38">
        <f t="shared" si="19"/>
        <v>0</v>
      </c>
      <c r="CE6" s="57">
        <f t="shared" si="20"/>
        <v>0</v>
      </c>
      <c r="CF6" s="22">
        <f t="shared" si="21"/>
        <v>0</v>
      </c>
      <c r="CG6" s="22">
        <f t="shared" si="22"/>
        <v>0</v>
      </c>
      <c r="CH6" s="22">
        <f t="shared" si="23"/>
        <v>0</v>
      </c>
    </row>
    <row r="7" spans="1:86">
      <c r="A7" s="35">
        <v>38</v>
      </c>
      <c r="B7" s="36" t="s">
        <v>76</v>
      </c>
      <c r="C7" s="35">
        <f t="shared" si="0"/>
        <v>0</v>
      </c>
      <c r="D7" s="22">
        <f t="shared" si="1"/>
        <v>0</v>
      </c>
      <c r="E7" s="22">
        <f t="shared" si="2"/>
        <v>0</v>
      </c>
      <c r="F7" s="22">
        <f t="shared" si="3"/>
        <v>0</v>
      </c>
      <c r="G7" s="22">
        <f t="shared" si="4"/>
        <v>0</v>
      </c>
      <c r="H7" s="22">
        <f t="shared" si="5"/>
        <v>0</v>
      </c>
      <c r="I7" s="33">
        <f t="shared" si="6"/>
        <v>0</v>
      </c>
      <c r="J7" s="36">
        <f t="shared" si="7"/>
        <v>0</v>
      </c>
      <c r="K7" s="34"/>
      <c r="L7" s="32"/>
      <c r="M7" s="32"/>
      <c r="N7" s="32"/>
      <c r="O7" s="32"/>
      <c r="P7" s="32"/>
      <c r="Q7" s="32"/>
      <c r="R7" s="32"/>
      <c r="S7" s="32"/>
      <c r="T7" s="32"/>
      <c r="U7" s="22">
        <f t="shared" si="8"/>
        <v>0</v>
      </c>
      <c r="V7" s="33">
        <f t="shared" si="9"/>
        <v>0</v>
      </c>
      <c r="W7" s="37" t="str">
        <f>IF(ISNA(VLOOKUP($L$2:$L$66,Notes!$A$1:$B$10,2,0)),"",VLOOKUP($L$2:$L$66,Notes!$A$1:$B$10,2,0))</f>
        <v/>
      </c>
      <c r="X7" s="22" t="str">
        <f>IF(ISNA(VLOOKUP($N$2:$N$66,Notes!$A$1:$B$10,2,0)),"",VLOOKUP($N$2:$N$66,Notes!$A$1:$B$10,2,0))</f>
        <v/>
      </c>
      <c r="Y7" s="22" t="str">
        <f>IF(ISNA(VLOOKUP($P$2:$P$66,Notes!$A$1:$B$10,2,0)),"",VLOOKUP($P$2:$P$66,Notes!$A$1:$B$10,2,0))</f>
        <v/>
      </c>
      <c r="Z7" s="22" t="str">
        <f>IF(ISNA(VLOOKUP($R$2:$R$66,Notes!$C$1:$D$10,2,0)),"",VLOOKUP($R$2:$R$66,Notes!$C$1:$D$10,2,0))</f>
        <v/>
      </c>
      <c r="AA7" s="22" t="str">
        <f>IF(ISNA(VLOOKUP($T$2:$T$66,Notes!$E$1:$F$10,2,0)),"",VLOOKUP($T$2:$T$66,Notes!$E$1:$F$10,2,0))</f>
        <v/>
      </c>
      <c r="AB7" s="38">
        <f t="shared" si="10"/>
        <v>0</v>
      </c>
      <c r="AC7" s="34"/>
      <c r="AD7" s="32"/>
      <c r="AE7" s="32"/>
      <c r="AF7" s="32"/>
      <c r="AG7" s="32"/>
      <c r="AH7" s="32"/>
      <c r="AI7" s="32"/>
      <c r="AJ7" s="32"/>
      <c r="AK7" s="32"/>
      <c r="AL7" s="32"/>
      <c r="AM7" s="22">
        <f t="shared" si="11"/>
        <v>0</v>
      </c>
      <c r="AN7" s="33">
        <f t="shared" si="12"/>
        <v>0</v>
      </c>
      <c r="AO7" s="37" t="str">
        <f>IF(ISNA(VLOOKUP($AD$2:$AD$66,Notes!$A$1:$B$10,2,0)),"",VLOOKUP($AD$2:$AD$66,Notes!$A$1:$B$10,2,0))</f>
        <v/>
      </c>
      <c r="AP7" s="22" t="str">
        <f>IF(ISNA(VLOOKUP($AF$2:$AF$66,Notes!$A$1:$B$10,2,0)),"",VLOOKUP($AF$2:$AF$66,Notes!$A$1:$B$10,2,0))</f>
        <v/>
      </c>
      <c r="AQ7" s="22" t="str">
        <f>IF(ISNA(VLOOKUP($AH$2:$AH$66,Notes!$A$1:$B$10,2,0)),"",VLOOKUP($AH$2:$AH$66,Notes!$A$1:$B$10,2,0))</f>
        <v/>
      </c>
      <c r="AR7" s="22" t="str">
        <f>IF(ISNA(VLOOKUP($AJ$2:$AJ$66,Notes!$C$1:$D$10,2,0)),"",VLOOKUP($AJ$2:$AJ$66,Notes!$C$1:$D$10,2,0))</f>
        <v/>
      </c>
      <c r="AS7" s="22" t="str">
        <f>IF(ISNA(VLOOKUP($AL$2:$AL$66,Notes!$E$1:$F$10,2,0)),"",VLOOKUP($AL$2:$AL$66,Notes!$E$1:$F$10,2,0))</f>
        <v/>
      </c>
      <c r="AT7" s="38">
        <f t="shared" si="13"/>
        <v>0</v>
      </c>
      <c r="AU7" s="34"/>
      <c r="AV7" s="32"/>
      <c r="AW7" s="32"/>
      <c r="AX7" s="32"/>
      <c r="AY7" s="32"/>
      <c r="AZ7" s="32"/>
      <c r="BA7" s="32"/>
      <c r="BB7" s="32"/>
      <c r="BC7" s="32"/>
      <c r="BD7" s="32"/>
      <c r="BE7" s="22">
        <f t="shared" si="14"/>
        <v>0</v>
      </c>
      <c r="BF7" s="33">
        <f t="shared" si="15"/>
        <v>0</v>
      </c>
      <c r="BG7" s="37" t="str">
        <f>IF(ISNA(VLOOKUP($AV$2:$AV$66,Notes!$A$1:$B$10,2,0)),"",VLOOKUP($AV$2:$AV$66,Notes!$A$1:$B$10,2,0))</f>
        <v/>
      </c>
      <c r="BH7" s="22" t="str">
        <f>IF(ISNA(VLOOKUP($AX$2:$AX$66,Notes!$A$1:$B$10,2,0)),"",VLOOKUP($AX$2:$AX$66,Notes!$A$1:$B$10,2,0))</f>
        <v/>
      </c>
      <c r="BI7" s="22" t="str">
        <f>IF(ISNA(VLOOKUP($AZ$2:$AZ$66,Notes!$A$1:$B$10,2,0)),"",VLOOKUP($AZ$2:$AZ$66,Notes!$A$1:$B$10,2,0))</f>
        <v/>
      </c>
      <c r="BJ7" s="22" t="str">
        <f>IF(ISNA(VLOOKUP($BB$2:$BB$66,Notes!$C$1:$D$10,2,0)),"",VLOOKUP($BB$2:$BB$66,Notes!$C$1:$D$10,2,0))</f>
        <v/>
      </c>
      <c r="BK7" s="22" t="str">
        <f>IF(ISNA(VLOOKUP($BD$2:$BD$66,Notes!$E$1:$F$10,2,0)),"",VLOOKUP($BD$2:$BD$66,Notes!$E$1:$F$10,2,0))</f>
        <v/>
      </c>
      <c r="BL7" s="38">
        <f t="shared" si="16"/>
        <v>0</v>
      </c>
      <c r="BM7" s="34"/>
      <c r="BN7" s="32"/>
      <c r="BO7" s="32"/>
      <c r="BP7" s="32"/>
      <c r="BQ7" s="32"/>
      <c r="BR7" s="32"/>
      <c r="BS7" s="32"/>
      <c r="BT7" s="32"/>
      <c r="BU7" s="32"/>
      <c r="BV7" s="32"/>
      <c r="BW7" s="22">
        <f t="shared" si="17"/>
        <v>0</v>
      </c>
      <c r="BX7" s="33">
        <f t="shared" si="18"/>
        <v>0</v>
      </c>
      <c r="BY7" s="37" t="str">
        <f>IF(ISNA(VLOOKUP($BN$2:$BN$66,Notes!$A$1:$B$10,2,0)),"",VLOOKUP($BN$2:$BN$66,Notes!$A$1:$B$10,2,0))</f>
        <v/>
      </c>
      <c r="BZ7" s="22" t="str">
        <f>IF(ISNA(VLOOKUP($BP$2:$BP$66,Notes!$A$1:$B$10,2,0)),"",VLOOKUP($BP$2:$BP$66,Notes!$A$1:$B$10,2,0))</f>
        <v/>
      </c>
      <c r="CA7" s="22" t="str">
        <f>IF(ISNA(VLOOKUP($BR$2:$BR$66,Notes!$A$1:$B$10,2,0)),"",VLOOKUP($BR$2:$BR$66,Notes!$A$1:$B$10,2,0))</f>
        <v/>
      </c>
      <c r="CB7" s="22" t="str">
        <f>IF(ISNA(VLOOKUP($BT$2:$BT$66,Notes!$C$1:$D$10,2,0)),"",VLOOKUP($BT$2:$BT$66,Notes!$C$1:$D$10,2,0))</f>
        <v/>
      </c>
      <c r="CC7" s="22" t="str">
        <f>IF(ISNA(VLOOKUP($BV$2:$BV$66,Notes!$E$1:$F$10,2,0)),"",VLOOKUP($BV$2:$BV$66,Notes!$E$1:$F$10,2,0))</f>
        <v/>
      </c>
      <c r="CD7" s="38">
        <f t="shared" si="19"/>
        <v>0</v>
      </c>
      <c r="CE7" s="57">
        <f t="shared" si="20"/>
        <v>0</v>
      </c>
      <c r="CF7" s="22">
        <f t="shared" si="21"/>
        <v>0</v>
      </c>
      <c r="CG7" s="22">
        <f t="shared" si="22"/>
        <v>0</v>
      </c>
      <c r="CH7" s="22">
        <f t="shared" si="23"/>
        <v>0</v>
      </c>
    </row>
    <row r="8" spans="1:86">
      <c r="A8" s="35">
        <v>40</v>
      </c>
      <c r="B8" s="36" t="s">
        <v>77</v>
      </c>
      <c r="C8" s="35">
        <f t="shared" si="0"/>
        <v>0</v>
      </c>
      <c r="D8" s="22">
        <f t="shared" si="1"/>
        <v>0</v>
      </c>
      <c r="E8" s="22">
        <f t="shared" si="2"/>
        <v>0</v>
      </c>
      <c r="F8" s="22">
        <f t="shared" si="3"/>
        <v>0</v>
      </c>
      <c r="G8" s="22">
        <f t="shared" si="4"/>
        <v>0</v>
      </c>
      <c r="H8" s="22">
        <f t="shared" si="5"/>
        <v>0</v>
      </c>
      <c r="I8" s="33">
        <f t="shared" si="6"/>
        <v>0</v>
      </c>
      <c r="J8" s="36">
        <f t="shared" si="7"/>
        <v>0</v>
      </c>
      <c r="K8" s="34"/>
      <c r="L8" s="32"/>
      <c r="M8" s="32"/>
      <c r="N8" s="32"/>
      <c r="O8" s="32"/>
      <c r="P8" s="32"/>
      <c r="Q8" s="32"/>
      <c r="R8" s="32"/>
      <c r="S8" s="32"/>
      <c r="T8" s="32"/>
      <c r="U8" s="22">
        <f t="shared" si="8"/>
        <v>0</v>
      </c>
      <c r="V8" s="33">
        <f t="shared" si="9"/>
        <v>0</v>
      </c>
      <c r="W8" s="37" t="str">
        <f>IF(ISNA(VLOOKUP($L$2:$L$66,Notes!$A$1:$B$10,2,0)),"",VLOOKUP($L$2:$L$66,Notes!$A$1:$B$10,2,0))</f>
        <v/>
      </c>
      <c r="X8" s="22" t="str">
        <f>IF(ISNA(VLOOKUP($N$2:$N$66,Notes!$A$1:$B$10,2,0)),"",VLOOKUP($N$2:$N$66,Notes!$A$1:$B$10,2,0))</f>
        <v/>
      </c>
      <c r="Y8" s="22" t="str">
        <f>IF(ISNA(VLOOKUP($P$2:$P$66,Notes!$A$1:$B$10,2,0)),"",VLOOKUP($P$2:$P$66,Notes!$A$1:$B$10,2,0))</f>
        <v/>
      </c>
      <c r="Z8" s="22" t="str">
        <f>IF(ISNA(VLOOKUP($R$2:$R$66,Notes!$C$1:$D$10,2,0)),"",VLOOKUP($R$2:$R$66,Notes!$C$1:$D$10,2,0))</f>
        <v/>
      </c>
      <c r="AA8" s="22" t="str">
        <f>IF(ISNA(VLOOKUP($T$2:$T$66,Notes!$E$1:$F$10,2,0)),"",VLOOKUP($T$2:$T$66,Notes!$E$1:$F$10,2,0))</f>
        <v/>
      </c>
      <c r="AB8" s="38">
        <f t="shared" si="10"/>
        <v>0</v>
      </c>
      <c r="AC8" s="34"/>
      <c r="AD8" s="32"/>
      <c r="AE8" s="32"/>
      <c r="AF8" s="32"/>
      <c r="AG8" s="32"/>
      <c r="AH8" s="32"/>
      <c r="AI8" s="32"/>
      <c r="AJ8" s="32"/>
      <c r="AK8" s="32"/>
      <c r="AL8" s="32"/>
      <c r="AM8" s="22">
        <f t="shared" si="11"/>
        <v>0</v>
      </c>
      <c r="AN8" s="33">
        <f t="shared" si="12"/>
        <v>0</v>
      </c>
      <c r="AO8" s="37" t="str">
        <f>IF(ISNA(VLOOKUP($AD$2:$AD$66,Notes!$A$1:$B$10,2,0)),"",VLOOKUP($AD$2:$AD$66,Notes!$A$1:$B$10,2,0))</f>
        <v/>
      </c>
      <c r="AP8" s="22" t="str">
        <f>IF(ISNA(VLOOKUP($AF$2:$AF$66,Notes!$A$1:$B$10,2,0)),"",VLOOKUP($AF$2:$AF$66,Notes!$A$1:$B$10,2,0))</f>
        <v/>
      </c>
      <c r="AQ8" s="22" t="str">
        <f>IF(ISNA(VLOOKUP($AH$2:$AH$66,Notes!$A$1:$B$10,2,0)),"",VLOOKUP($AH$2:$AH$66,Notes!$A$1:$B$10,2,0))</f>
        <v/>
      </c>
      <c r="AR8" s="22" t="str">
        <f>IF(ISNA(VLOOKUP($AJ$2:$AJ$66,Notes!$C$1:$D$10,2,0)),"",VLOOKUP($AJ$2:$AJ$66,Notes!$C$1:$D$10,2,0))</f>
        <v/>
      </c>
      <c r="AS8" s="22" t="str">
        <f>IF(ISNA(VLOOKUP($AL$2:$AL$66,Notes!$E$1:$F$10,2,0)),"",VLOOKUP($AL$2:$AL$66,Notes!$E$1:$F$10,2,0))</f>
        <v/>
      </c>
      <c r="AT8" s="38">
        <f t="shared" si="13"/>
        <v>0</v>
      </c>
      <c r="AU8" s="34"/>
      <c r="AV8" s="32"/>
      <c r="AW8" s="32"/>
      <c r="AX8" s="32"/>
      <c r="AY8" s="32"/>
      <c r="AZ8" s="32"/>
      <c r="BA8" s="32"/>
      <c r="BB8" s="32"/>
      <c r="BC8" s="32"/>
      <c r="BD8" s="32"/>
      <c r="BE8" s="22">
        <f t="shared" si="14"/>
        <v>0</v>
      </c>
      <c r="BF8" s="33">
        <f t="shared" si="15"/>
        <v>0</v>
      </c>
      <c r="BG8" s="37" t="str">
        <f>IF(ISNA(VLOOKUP($AV$2:$AV$66,Notes!$A$1:$B$10,2,0)),"",VLOOKUP($AV$2:$AV$66,Notes!$A$1:$B$10,2,0))</f>
        <v/>
      </c>
      <c r="BH8" s="22" t="str">
        <f>IF(ISNA(VLOOKUP($AX$2:$AX$66,Notes!$A$1:$B$10,2,0)),"",VLOOKUP($AX$2:$AX$66,Notes!$A$1:$B$10,2,0))</f>
        <v/>
      </c>
      <c r="BI8" s="22" t="str">
        <f>IF(ISNA(VLOOKUP($AZ$2:$AZ$66,Notes!$A$1:$B$10,2,0)),"",VLOOKUP($AZ$2:$AZ$66,Notes!$A$1:$B$10,2,0))</f>
        <v/>
      </c>
      <c r="BJ8" s="22" t="str">
        <f>IF(ISNA(VLOOKUP($BB$2:$BB$66,Notes!$C$1:$D$10,2,0)),"",VLOOKUP($BB$2:$BB$66,Notes!$C$1:$D$10,2,0))</f>
        <v/>
      </c>
      <c r="BK8" s="22" t="str">
        <f>IF(ISNA(VLOOKUP($BD$2:$BD$66,Notes!$E$1:$F$10,2,0)),"",VLOOKUP($BD$2:$BD$66,Notes!$E$1:$F$10,2,0))</f>
        <v/>
      </c>
      <c r="BL8" s="38">
        <f t="shared" si="16"/>
        <v>0</v>
      </c>
      <c r="BM8" s="34"/>
      <c r="BN8" s="32"/>
      <c r="BO8" s="32"/>
      <c r="BP8" s="32"/>
      <c r="BQ8" s="32"/>
      <c r="BR8" s="32"/>
      <c r="BS8" s="32"/>
      <c r="BT8" s="32"/>
      <c r="BU8" s="32"/>
      <c r="BV8" s="32"/>
      <c r="BW8" s="22">
        <f t="shared" si="17"/>
        <v>0</v>
      </c>
      <c r="BX8" s="33">
        <f t="shared" si="18"/>
        <v>0</v>
      </c>
      <c r="BY8" s="37" t="str">
        <f>IF(ISNA(VLOOKUP($BN$2:$BN$66,Notes!$A$1:$B$10,2,0)),"",VLOOKUP($BN$2:$BN$66,Notes!$A$1:$B$10,2,0))</f>
        <v/>
      </c>
      <c r="BZ8" s="22" t="str">
        <f>IF(ISNA(VLOOKUP($BP$2:$BP$66,Notes!$A$1:$B$10,2,0)),"",VLOOKUP($BP$2:$BP$66,Notes!$A$1:$B$10,2,0))</f>
        <v/>
      </c>
      <c r="CA8" s="22" t="str">
        <f>IF(ISNA(VLOOKUP($BR$2:$BR$66,Notes!$A$1:$B$10,2,0)),"",VLOOKUP($BR$2:$BR$66,Notes!$A$1:$B$10,2,0))</f>
        <v/>
      </c>
      <c r="CB8" s="22" t="str">
        <f>IF(ISNA(VLOOKUP($BT$2:$BT$66,Notes!$C$1:$D$10,2,0)),"",VLOOKUP($BT$2:$BT$66,Notes!$C$1:$D$10,2,0))</f>
        <v/>
      </c>
      <c r="CC8" s="22" t="str">
        <f>IF(ISNA(VLOOKUP($BV$2:$BV$66,Notes!$E$1:$F$10,2,0)),"",VLOOKUP($BV$2:$BV$66,Notes!$E$1:$F$10,2,0))</f>
        <v/>
      </c>
      <c r="CD8" s="38">
        <f t="shared" si="19"/>
        <v>0</v>
      </c>
      <c r="CE8" s="57">
        <f t="shared" si="20"/>
        <v>0</v>
      </c>
      <c r="CF8" s="22">
        <f t="shared" si="21"/>
        <v>0</v>
      </c>
      <c r="CG8" s="22">
        <f t="shared" si="22"/>
        <v>0</v>
      </c>
      <c r="CH8" s="22">
        <f t="shared" si="23"/>
        <v>0</v>
      </c>
    </row>
    <row r="9" spans="1:86">
      <c r="A9" s="35">
        <v>53</v>
      </c>
      <c r="B9" s="36" t="s">
        <v>78</v>
      </c>
      <c r="C9" s="35">
        <f t="shared" si="0"/>
        <v>537</v>
      </c>
      <c r="D9" s="22">
        <f t="shared" si="1"/>
        <v>57</v>
      </c>
      <c r="E9" s="22">
        <f t="shared" si="2"/>
        <v>2</v>
      </c>
      <c r="F9" s="22">
        <f t="shared" si="3"/>
        <v>28.5</v>
      </c>
      <c r="G9" s="22" t="str">
        <f t="shared" si="4"/>
        <v>CBDG</v>
      </c>
      <c r="H9" s="22">
        <f t="shared" si="5"/>
        <v>0</v>
      </c>
      <c r="I9" s="33">
        <f t="shared" si="6"/>
        <v>0</v>
      </c>
      <c r="J9" s="36">
        <f t="shared" si="7"/>
        <v>3</v>
      </c>
      <c r="K9" s="34"/>
      <c r="L9" s="32"/>
      <c r="M9" s="32"/>
      <c r="N9" s="32"/>
      <c r="O9" s="32"/>
      <c r="P9" s="32"/>
      <c r="Q9" s="32"/>
      <c r="R9" s="32"/>
      <c r="S9" s="32"/>
      <c r="T9" s="32"/>
      <c r="U9" s="22">
        <f t="shared" si="8"/>
        <v>0</v>
      </c>
      <c r="V9" s="33">
        <f t="shared" si="9"/>
        <v>0</v>
      </c>
      <c r="W9" s="37" t="str">
        <f>IF(ISNA(VLOOKUP($L$2:$L$66,Notes!$A$1:$B$10,2,0)),"",VLOOKUP($L$2:$L$66,Notes!$A$1:$B$10,2,0))</f>
        <v/>
      </c>
      <c r="X9" s="22" t="str">
        <f>IF(ISNA(VLOOKUP($N$2:$N$66,Notes!$A$1:$B$10,2,0)),"",VLOOKUP($N$2:$N$66,Notes!$A$1:$B$10,2,0))</f>
        <v/>
      </c>
      <c r="Y9" s="22" t="str">
        <f>IF(ISNA(VLOOKUP($P$2:$P$66,Notes!$A$1:$B$10,2,0)),"",VLOOKUP($P$2:$P$66,Notes!$A$1:$B$10,2,0))</f>
        <v/>
      </c>
      <c r="Z9" s="22" t="str">
        <f>IF(ISNA(VLOOKUP($R$2:$R$66,Notes!$C$1:$D$10,2,0)),"",VLOOKUP($R$2:$R$66,Notes!$C$1:$D$10,2,0))</f>
        <v/>
      </c>
      <c r="AA9" s="22" t="str">
        <f>IF(ISNA(VLOOKUP($T$2:$T$66,Notes!$E$1:$F$10,2,0)),"",VLOOKUP($T$2:$T$66,Notes!$E$1:$F$10,2,0))</f>
        <v/>
      </c>
      <c r="AB9" s="38">
        <f t="shared" si="10"/>
        <v>0</v>
      </c>
      <c r="AC9" s="34">
        <v>89</v>
      </c>
      <c r="AD9" s="32">
        <v>2</v>
      </c>
      <c r="AE9" s="32">
        <v>88</v>
      </c>
      <c r="AF9" s="32">
        <v>2</v>
      </c>
      <c r="AG9" s="32">
        <v>93</v>
      </c>
      <c r="AH9" s="32">
        <v>2</v>
      </c>
      <c r="AI9" s="32"/>
      <c r="AJ9" s="32"/>
      <c r="AK9" s="32"/>
      <c r="AL9" s="32"/>
      <c r="AM9" s="22">
        <f t="shared" si="11"/>
        <v>270</v>
      </c>
      <c r="AN9" s="33">
        <f t="shared" si="12"/>
        <v>1</v>
      </c>
      <c r="AO9" s="37">
        <f>IF(ISNA(VLOOKUP($AD$2:$AD$66,Notes!$A$1:$B$10,2,0)),"",VLOOKUP($AD$2:$AD$66,Notes!$A$1:$B$10,2,0))</f>
        <v>9</v>
      </c>
      <c r="AP9" s="22">
        <f>IF(ISNA(VLOOKUP($AF$2:$AF$66,Notes!$A$1:$B$10,2,0)),"",VLOOKUP($AF$2:$AF$66,Notes!$A$1:$B$10,2,0))</f>
        <v>9</v>
      </c>
      <c r="AQ9" s="22">
        <f>IF(ISNA(VLOOKUP($AH$2:$AH$66,Notes!$A$1:$B$10,2,0)),"",VLOOKUP($AH$2:$AH$66,Notes!$A$1:$B$10,2,0))</f>
        <v>9</v>
      </c>
      <c r="AR9" s="22" t="str">
        <f>IF(ISNA(VLOOKUP($AJ$2:$AJ$66,Notes!$C$1:$D$10,2,0)),"",VLOOKUP($AJ$2:$AJ$66,Notes!$C$1:$D$10,2,0))</f>
        <v/>
      </c>
      <c r="AS9" s="22" t="str">
        <f>IF(ISNA(VLOOKUP($AL$2:$AL$66,Notes!$E$1:$F$10,2,0)),"",VLOOKUP($AL$2:$AL$66,Notes!$E$1:$F$10,2,0))</f>
        <v/>
      </c>
      <c r="AT9" s="38">
        <f t="shared" si="13"/>
        <v>27</v>
      </c>
      <c r="AU9" s="34">
        <v>91</v>
      </c>
      <c r="AV9" s="32">
        <v>1</v>
      </c>
      <c r="AW9" s="32">
        <v>86</v>
      </c>
      <c r="AX9" s="32">
        <v>1</v>
      </c>
      <c r="AY9" s="32">
        <v>90</v>
      </c>
      <c r="AZ9" s="32">
        <v>1</v>
      </c>
      <c r="BA9" s="32"/>
      <c r="BB9" s="32"/>
      <c r="BC9" s="32"/>
      <c r="BD9" s="32"/>
      <c r="BE9" s="22">
        <f t="shared" si="14"/>
        <v>267</v>
      </c>
      <c r="BF9" s="33">
        <f t="shared" si="15"/>
        <v>1</v>
      </c>
      <c r="BG9" s="37">
        <f>IF(ISNA(VLOOKUP($AV$2:$AV$66,Notes!$A$1:$B$10,2,0)),"",VLOOKUP($AV$2:$AV$66,Notes!$A$1:$B$10,2,0))</f>
        <v>10</v>
      </c>
      <c r="BH9" s="22">
        <f>IF(ISNA(VLOOKUP($AX$2:$AX$66,Notes!$A$1:$B$10,2,0)),"",VLOOKUP($AX$2:$AX$66,Notes!$A$1:$B$10,2,0))</f>
        <v>10</v>
      </c>
      <c r="BI9" s="22">
        <f>IF(ISNA(VLOOKUP($AZ$2:$AZ$66,Notes!$A$1:$B$10,2,0)),"",VLOOKUP($AZ$2:$AZ$66,Notes!$A$1:$B$10,2,0))</f>
        <v>10</v>
      </c>
      <c r="BJ9" s="22" t="str">
        <f>IF(ISNA(VLOOKUP($BB$2:$BB$66,Notes!$C$1:$D$10,2,0)),"",VLOOKUP($BB$2:$BB$66,Notes!$C$1:$D$10,2,0))</f>
        <v/>
      </c>
      <c r="BK9" s="22" t="str">
        <f>IF(ISNA(VLOOKUP($BD$2:$BD$66,Notes!$E$1:$F$10,2,0)),"",VLOOKUP($BD$2:$BD$66,Notes!$E$1:$F$10,2,0))</f>
        <v/>
      </c>
      <c r="BL9" s="38">
        <f t="shared" si="16"/>
        <v>30</v>
      </c>
      <c r="BM9" s="34"/>
      <c r="BN9" s="32"/>
      <c r="BO9" s="32"/>
      <c r="BP9" s="32"/>
      <c r="BQ9" s="32"/>
      <c r="BR9" s="32"/>
      <c r="BS9" s="32"/>
      <c r="BT9" s="32"/>
      <c r="BU9" s="32"/>
      <c r="BV9" s="32"/>
      <c r="BW9" s="22">
        <f t="shared" si="17"/>
        <v>0</v>
      </c>
      <c r="BX9" s="33">
        <f t="shared" si="18"/>
        <v>0</v>
      </c>
      <c r="BY9" s="37" t="str">
        <f>IF(ISNA(VLOOKUP($BN$2:$BN$66,Notes!$A$1:$B$10,2,0)),"",VLOOKUP($BN$2:$BN$66,Notes!$A$1:$B$10,2,0))</f>
        <v/>
      </c>
      <c r="BZ9" s="22" t="str">
        <f>IF(ISNA(VLOOKUP($BP$2:$BP$66,Notes!$A$1:$B$10,2,0)),"",VLOOKUP($BP$2:$BP$66,Notes!$A$1:$B$10,2,0))</f>
        <v/>
      </c>
      <c r="CA9" s="22" t="str">
        <f>IF(ISNA(VLOOKUP($BR$2:$BR$66,Notes!$A$1:$B$10,2,0)),"",VLOOKUP($BR$2:$BR$66,Notes!$A$1:$B$10,2,0))</f>
        <v/>
      </c>
      <c r="CB9" s="22" t="str">
        <f>IF(ISNA(VLOOKUP($BT$2:$BT$66,Notes!$C$1:$D$10,2,0)),"",VLOOKUP($BT$2:$BT$66,Notes!$C$1:$D$10,2,0))</f>
        <v/>
      </c>
      <c r="CC9" s="22" t="str">
        <f>IF(ISNA(VLOOKUP($BV$2:$BV$66,Notes!$E$1:$F$10,2,0)),"",VLOOKUP($BV$2:$BV$66,Notes!$E$1:$F$10,2,0))</f>
        <v/>
      </c>
      <c r="CD9" s="38">
        <f t="shared" si="19"/>
        <v>0</v>
      </c>
      <c r="CE9" s="57">
        <f t="shared" si="20"/>
        <v>0</v>
      </c>
      <c r="CF9" s="22">
        <f t="shared" si="21"/>
        <v>27</v>
      </c>
      <c r="CG9" s="22">
        <f t="shared" si="22"/>
        <v>30</v>
      </c>
      <c r="CH9" s="22">
        <f t="shared" si="23"/>
        <v>0</v>
      </c>
    </row>
    <row r="10" spans="1:86">
      <c r="A10" s="35">
        <v>84</v>
      </c>
      <c r="B10" s="36" t="s">
        <v>53</v>
      </c>
      <c r="C10" s="35">
        <f t="shared" si="0"/>
        <v>0</v>
      </c>
      <c r="D10" s="22">
        <f t="shared" si="1"/>
        <v>0</v>
      </c>
      <c r="E10" s="22">
        <f t="shared" si="2"/>
        <v>0</v>
      </c>
      <c r="F10" s="22">
        <f t="shared" si="3"/>
        <v>0</v>
      </c>
      <c r="G10" s="22">
        <f t="shared" si="4"/>
        <v>0</v>
      </c>
      <c r="H10" s="22">
        <f t="shared" si="5"/>
        <v>0</v>
      </c>
      <c r="I10" s="33">
        <f t="shared" si="6"/>
        <v>0</v>
      </c>
      <c r="J10" s="36">
        <f t="shared" si="7"/>
        <v>0</v>
      </c>
      <c r="K10" s="34"/>
      <c r="L10" s="32"/>
      <c r="M10" s="32"/>
      <c r="N10" s="32"/>
      <c r="O10" s="32"/>
      <c r="P10" s="32"/>
      <c r="Q10" s="32"/>
      <c r="R10" s="32"/>
      <c r="S10" s="32"/>
      <c r="T10" s="32"/>
      <c r="U10" s="22">
        <f t="shared" si="8"/>
        <v>0</v>
      </c>
      <c r="V10" s="33">
        <f t="shared" si="9"/>
        <v>0</v>
      </c>
      <c r="W10" s="37" t="str">
        <f>IF(ISNA(VLOOKUP($L$2:$L$66,Notes!$A$1:$B$10,2,0)),"",VLOOKUP($L$2:$L$66,Notes!$A$1:$B$10,2,0))</f>
        <v/>
      </c>
      <c r="X10" s="22" t="str">
        <f>IF(ISNA(VLOOKUP($N$2:$N$66,Notes!$A$1:$B$10,2,0)),"",VLOOKUP($N$2:$N$66,Notes!$A$1:$B$10,2,0))</f>
        <v/>
      </c>
      <c r="Y10" s="22" t="str">
        <f>IF(ISNA(VLOOKUP($P$2:$P$66,Notes!$A$1:$B$10,2,0)),"",VLOOKUP($P$2:$P$66,Notes!$A$1:$B$10,2,0))</f>
        <v/>
      </c>
      <c r="Z10" s="22" t="str">
        <f>IF(ISNA(VLOOKUP($R$2:$R$66,Notes!$C$1:$D$10,2,0)),"",VLOOKUP($R$2:$R$66,Notes!$C$1:$D$10,2,0))</f>
        <v/>
      </c>
      <c r="AA10" s="22" t="str">
        <f>IF(ISNA(VLOOKUP($T$2:$T$66,Notes!$E$1:$F$10,2,0)),"",VLOOKUP($T$2:$T$66,Notes!$E$1:$F$10,2,0))</f>
        <v/>
      </c>
      <c r="AB10" s="38">
        <f t="shared" si="10"/>
        <v>0</v>
      </c>
      <c r="AC10" s="34"/>
      <c r="AD10" s="32"/>
      <c r="AE10" s="32"/>
      <c r="AF10" s="32"/>
      <c r="AG10" s="32"/>
      <c r="AH10" s="32"/>
      <c r="AI10" s="32"/>
      <c r="AJ10" s="32"/>
      <c r="AK10" s="32"/>
      <c r="AL10" s="32"/>
      <c r="AM10" s="22">
        <f t="shared" si="11"/>
        <v>0</v>
      </c>
      <c r="AN10" s="33">
        <f t="shared" si="12"/>
        <v>0</v>
      </c>
      <c r="AO10" s="37" t="str">
        <f>IF(ISNA(VLOOKUP($AD$2:$AD$66,Notes!$A$1:$B$10,2,0)),"",VLOOKUP($AD$2:$AD$66,Notes!$A$1:$B$10,2,0))</f>
        <v/>
      </c>
      <c r="AP10" s="22" t="str">
        <f>IF(ISNA(VLOOKUP($AF$2:$AF$66,Notes!$A$1:$B$10,2,0)),"",VLOOKUP($AF$2:$AF$66,Notes!$A$1:$B$10,2,0))</f>
        <v/>
      </c>
      <c r="AQ10" s="22" t="str">
        <f>IF(ISNA(VLOOKUP($AH$2:$AH$66,Notes!$A$1:$B$10,2,0)),"",VLOOKUP($AH$2:$AH$66,Notes!$A$1:$B$10,2,0))</f>
        <v/>
      </c>
      <c r="AR10" s="22" t="str">
        <f>IF(ISNA(VLOOKUP($AJ$2:$AJ$66,Notes!$C$1:$D$10,2,0)),"",VLOOKUP($AJ$2:$AJ$66,Notes!$C$1:$D$10,2,0))</f>
        <v/>
      </c>
      <c r="AS10" s="22" t="str">
        <f>IF(ISNA(VLOOKUP($AL$2:$AL$66,Notes!$E$1:$F$10,2,0)),"",VLOOKUP($AL$2:$AL$66,Notes!$E$1:$F$10,2,0))</f>
        <v/>
      </c>
      <c r="AT10" s="38">
        <f t="shared" si="13"/>
        <v>0</v>
      </c>
      <c r="AU10" s="34"/>
      <c r="AV10" s="32"/>
      <c r="AW10" s="32"/>
      <c r="AX10" s="32"/>
      <c r="AY10" s="32"/>
      <c r="AZ10" s="32"/>
      <c r="BA10" s="32"/>
      <c r="BB10" s="32"/>
      <c r="BC10" s="32"/>
      <c r="BD10" s="32"/>
      <c r="BE10" s="22">
        <f t="shared" si="14"/>
        <v>0</v>
      </c>
      <c r="BF10" s="33">
        <f t="shared" si="15"/>
        <v>0</v>
      </c>
      <c r="BG10" s="37" t="str">
        <f>IF(ISNA(VLOOKUP($AV$2:$AV$66,Notes!$A$1:$B$10,2,0)),"",VLOOKUP($AV$2:$AV$66,Notes!$A$1:$B$10,2,0))</f>
        <v/>
      </c>
      <c r="BH10" s="22" t="str">
        <f>IF(ISNA(VLOOKUP($AX$2:$AX$66,Notes!$A$1:$B$10,2,0)),"",VLOOKUP($AX$2:$AX$66,Notes!$A$1:$B$10,2,0))</f>
        <v/>
      </c>
      <c r="BI10" s="22" t="str">
        <f>IF(ISNA(VLOOKUP($AZ$2:$AZ$66,Notes!$A$1:$B$10,2,0)),"",VLOOKUP($AZ$2:$AZ$66,Notes!$A$1:$B$10,2,0))</f>
        <v/>
      </c>
      <c r="BJ10" s="22" t="str">
        <f>IF(ISNA(VLOOKUP($BB$2:$BB$66,Notes!$C$1:$D$10,2,0)),"",VLOOKUP($BB$2:$BB$66,Notes!$C$1:$D$10,2,0))</f>
        <v/>
      </c>
      <c r="BK10" s="22" t="str">
        <f>IF(ISNA(VLOOKUP($BD$2:$BD$66,Notes!$E$1:$F$10,2,0)),"",VLOOKUP($BD$2:$BD$66,Notes!$E$1:$F$10,2,0))</f>
        <v/>
      </c>
      <c r="BL10" s="38">
        <f t="shared" si="16"/>
        <v>0</v>
      </c>
      <c r="BM10" s="34"/>
      <c r="BN10" s="32"/>
      <c r="BO10" s="32"/>
      <c r="BP10" s="32"/>
      <c r="BQ10" s="32"/>
      <c r="BR10" s="32"/>
      <c r="BS10" s="32"/>
      <c r="BT10" s="32"/>
      <c r="BU10" s="32"/>
      <c r="BV10" s="32"/>
      <c r="BW10" s="22">
        <f t="shared" si="17"/>
        <v>0</v>
      </c>
      <c r="BX10" s="33">
        <f t="shared" si="18"/>
        <v>0</v>
      </c>
      <c r="BY10" s="37" t="str">
        <f>IF(ISNA(VLOOKUP($BN$2:$BN$66,Notes!$A$1:$B$10,2,0)),"",VLOOKUP($BN$2:$BN$66,Notes!$A$1:$B$10,2,0))</f>
        <v/>
      </c>
      <c r="BZ10" s="22" t="str">
        <f>IF(ISNA(VLOOKUP($BP$2:$BP$66,Notes!$A$1:$B$10,2,0)),"",VLOOKUP($BP$2:$BP$66,Notes!$A$1:$B$10,2,0))</f>
        <v/>
      </c>
      <c r="CA10" s="22" t="str">
        <f>IF(ISNA(VLOOKUP($BR$2:$BR$66,Notes!$A$1:$B$10,2,0)),"",VLOOKUP($BR$2:$BR$66,Notes!$A$1:$B$10,2,0))</f>
        <v/>
      </c>
      <c r="CB10" s="22" t="str">
        <f>IF(ISNA(VLOOKUP($BT$2:$BT$66,Notes!$C$1:$D$10,2,0)),"",VLOOKUP($BT$2:$BT$66,Notes!$C$1:$D$10,2,0))</f>
        <v/>
      </c>
      <c r="CC10" s="22" t="str">
        <f>IF(ISNA(VLOOKUP($BV$2:$BV$66,Notes!$E$1:$F$10,2,0)),"",VLOOKUP($BV$2:$BV$66,Notes!$E$1:$F$10,2,0))</f>
        <v/>
      </c>
      <c r="CD10" s="38">
        <f t="shared" si="19"/>
        <v>0</v>
      </c>
      <c r="CE10" s="57">
        <f t="shared" si="20"/>
        <v>0</v>
      </c>
      <c r="CF10" s="22">
        <f t="shared" si="21"/>
        <v>0</v>
      </c>
      <c r="CG10" s="22">
        <f t="shared" si="22"/>
        <v>0</v>
      </c>
      <c r="CH10" s="22">
        <f t="shared" si="23"/>
        <v>0</v>
      </c>
    </row>
    <row r="11" spans="1:86">
      <c r="A11" s="35">
        <v>97</v>
      </c>
      <c r="B11" s="36" t="s">
        <v>49</v>
      </c>
      <c r="C11" s="35">
        <f t="shared" si="0"/>
        <v>496</v>
      </c>
      <c r="D11" s="22">
        <f t="shared" si="1"/>
        <v>47</v>
      </c>
      <c r="E11" s="22">
        <f t="shared" si="2"/>
        <v>2</v>
      </c>
      <c r="F11" s="22">
        <f t="shared" si="3"/>
        <v>23.5</v>
      </c>
      <c r="G11" s="22" t="str">
        <f t="shared" si="4"/>
        <v>CBDG</v>
      </c>
      <c r="H11" s="22">
        <f t="shared" si="5"/>
        <v>0</v>
      </c>
      <c r="I11" s="33">
        <f t="shared" si="6"/>
        <v>0</v>
      </c>
      <c r="J11" s="36">
        <f t="shared" si="7"/>
        <v>0</v>
      </c>
      <c r="K11" s="34">
        <v>5</v>
      </c>
      <c r="L11" s="32">
        <v>8</v>
      </c>
      <c r="M11" s="32">
        <v>76</v>
      </c>
      <c r="N11" s="32">
        <v>5</v>
      </c>
      <c r="O11" s="32">
        <v>71</v>
      </c>
      <c r="P11" s="32">
        <v>5</v>
      </c>
      <c r="Q11" s="32"/>
      <c r="R11" s="32"/>
      <c r="S11" s="32"/>
      <c r="T11" s="32"/>
      <c r="U11" s="22">
        <f t="shared" si="8"/>
        <v>152</v>
      </c>
      <c r="V11" s="33">
        <f t="shared" si="9"/>
        <v>1</v>
      </c>
      <c r="W11" s="37">
        <f>IF(ISNA(VLOOKUP($L$2:$L$66,Notes!$A$1:$B$10,2,0)),"",VLOOKUP($L$2:$L$66,Notes!$A$1:$B$10,2,0))</f>
        <v>3</v>
      </c>
      <c r="X11" s="22">
        <f>IF(ISNA(VLOOKUP($N$2:$N$66,Notes!$A$1:$B$10,2,0)),"",VLOOKUP($N$2:$N$66,Notes!$A$1:$B$10,2,0))</f>
        <v>6</v>
      </c>
      <c r="Y11" s="22">
        <f>IF(ISNA(VLOOKUP($P$2:$P$66,Notes!$A$1:$B$10,2,0)),"",VLOOKUP($P$2:$P$66,Notes!$A$1:$B$10,2,0))</f>
        <v>6</v>
      </c>
      <c r="Z11" s="22" t="str">
        <f>IF(ISNA(VLOOKUP($R$2:$R$66,Notes!$C$1:$D$10,2,0)),"",VLOOKUP($R$2:$R$66,Notes!$C$1:$D$10,2,0))</f>
        <v/>
      </c>
      <c r="AA11" s="22" t="str">
        <f>IF(ISNA(VLOOKUP($T$2:$T$66,Notes!$E$1:$F$10,2,0)),"",VLOOKUP($T$2:$T$66,Notes!$E$1:$F$10,2,0))</f>
        <v/>
      </c>
      <c r="AB11" s="38">
        <f t="shared" si="10"/>
        <v>15</v>
      </c>
      <c r="AC11" s="34"/>
      <c r="AD11" s="32"/>
      <c r="AE11" s="32"/>
      <c r="AF11" s="32"/>
      <c r="AG11" s="32"/>
      <c r="AH11" s="32"/>
      <c r="AI11" s="32"/>
      <c r="AJ11" s="32"/>
      <c r="AK11" s="32"/>
      <c r="AL11" s="32"/>
      <c r="AM11" s="22">
        <f t="shared" si="11"/>
        <v>0</v>
      </c>
      <c r="AN11" s="33">
        <f t="shared" si="12"/>
        <v>0</v>
      </c>
      <c r="AO11" s="37" t="str">
        <f>IF(ISNA(VLOOKUP($AD$2:$AD$66,Notes!$A$1:$B$10,2,0)),"",VLOOKUP($AD$2:$AD$66,Notes!$A$1:$B$10,2,0))</f>
        <v/>
      </c>
      <c r="AP11" s="22" t="str">
        <f>IF(ISNA(VLOOKUP($AF$2:$AF$66,Notes!$A$1:$B$10,2,0)),"",VLOOKUP($AF$2:$AF$66,Notes!$A$1:$B$10,2,0))</f>
        <v/>
      </c>
      <c r="AQ11" s="22" t="str">
        <f>IF(ISNA(VLOOKUP($AH$2:$AH$66,Notes!$A$1:$B$10,2,0)),"",VLOOKUP($AH$2:$AH$66,Notes!$A$1:$B$10,2,0))</f>
        <v/>
      </c>
      <c r="AR11" s="22" t="str">
        <f>IF(ISNA(VLOOKUP($AJ$2:$AJ$66,Notes!$C$1:$D$10,2,0)),"",VLOOKUP($AJ$2:$AJ$66,Notes!$C$1:$D$10,2,0))</f>
        <v/>
      </c>
      <c r="AS11" s="22" t="str">
        <f>IF(ISNA(VLOOKUP($AL$2:$AL$66,Notes!$E$1:$F$10,2,0)),"",VLOOKUP($AL$2:$AL$66,Notes!$E$1:$F$10,2,0))</f>
        <v/>
      </c>
      <c r="AT11" s="38">
        <f t="shared" si="13"/>
        <v>0</v>
      </c>
      <c r="AU11" s="34"/>
      <c r="AV11" s="32"/>
      <c r="AW11" s="32"/>
      <c r="AX11" s="32"/>
      <c r="AY11" s="32"/>
      <c r="AZ11" s="32"/>
      <c r="BA11" s="32"/>
      <c r="BB11" s="32"/>
      <c r="BC11" s="32"/>
      <c r="BD11" s="32"/>
      <c r="BE11" s="22">
        <f t="shared" si="14"/>
        <v>0</v>
      </c>
      <c r="BF11" s="33">
        <f t="shared" si="15"/>
        <v>0</v>
      </c>
      <c r="BG11" s="37" t="str">
        <f>IF(ISNA(VLOOKUP($AV$2:$AV$66,Notes!$A$1:$B$10,2,0)),"",VLOOKUP($AV$2:$AV$66,Notes!$A$1:$B$10,2,0))</f>
        <v/>
      </c>
      <c r="BH11" s="22" t="str">
        <f>IF(ISNA(VLOOKUP($AX$2:$AX$66,Notes!$A$1:$B$10,2,0)),"",VLOOKUP($AX$2:$AX$66,Notes!$A$1:$B$10,2,0))</f>
        <v/>
      </c>
      <c r="BI11" s="22" t="str">
        <f>IF(ISNA(VLOOKUP($AZ$2:$AZ$66,Notes!$A$1:$B$10,2,0)),"",VLOOKUP($AZ$2:$AZ$66,Notes!$A$1:$B$10,2,0))</f>
        <v/>
      </c>
      <c r="BJ11" s="22" t="str">
        <f>IF(ISNA(VLOOKUP($BB$2:$BB$66,Notes!$C$1:$D$10,2,0)),"",VLOOKUP($BB$2:$BB$66,Notes!$C$1:$D$10,2,0))</f>
        <v/>
      </c>
      <c r="BK11" s="22" t="str">
        <f>IF(ISNA(VLOOKUP($BD$2:$BD$66,Notes!$E$1:$F$10,2,0)),"",VLOOKUP($BD$2:$BD$66,Notes!$E$1:$F$10,2,0))</f>
        <v/>
      </c>
      <c r="BL11" s="38">
        <f t="shared" si="16"/>
        <v>0</v>
      </c>
      <c r="BM11" s="34">
        <v>84</v>
      </c>
      <c r="BN11" s="32">
        <v>5</v>
      </c>
      <c r="BO11" s="32">
        <v>86</v>
      </c>
      <c r="BP11" s="32">
        <v>5</v>
      </c>
      <c r="BQ11" s="32">
        <v>89</v>
      </c>
      <c r="BR11" s="32">
        <v>3</v>
      </c>
      <c r="BS11" s="32">
        <v>85</v>
      </c>
      <c r="BT11" s="32">
        <v>2</v>
      </c>
      <c r="BU11" s="32"/>
      <c r="BV11" s="32"/>
      <c r="BW11" s="22">
        <f t="shared" si="17"/>
        <v>344</v>
      </c>
      <c r="BX11" s="33">
        <f t="shared" si="18"/>
        <v>1</v>
      </c>
      <c r="BY11" s="37">
        <f>IF(ISNA(VLOOKUP($BN$2:$BN$66,Notes!$A$1:$B$10,2,0)),"",VLOOKUP($BN$2:$BN$66,Notes!$A$1:$B$10,2,0))</f>
        <v>6</v>
      </c>
      <c r="BZ11" s="22">
        <f>IF(ISNA(VLOOKUP($BP$2:$BP$66,Notes!$A$1:$B$10,2,0)),"",VLOOKUP($BP$2:$BP$66,Notes!$A$1:$B$10,2,0))</f>
        <v>6</v>
      </c>
      <c r="CA11" s="22">
        <f>IF(ISNA(VLOOKUP($BR$2:$BR$66,Notes!$A$1:$B$10,2,0)),"",VLOOKUP($BR$2:$BR$66,Notes!$A$1:$B$10,2,0))</f>
        <v>8</v>
      </c>
      <c r="CB11" s="22">
        <f>IF(ISNA(VLOOKUP($BT$2:$BT$66,Notes!$C$1:$D$10,2,0)),"",VLOOKUP($BT$2:$BT$66,Notes!$C$1:$D$10,2,0))</f>
        <v>12</v>
      </c>
      <c r="CC11" s="22" t="str">
        <f>IF(ISNA(VLOOKUP($BV$2:$BV$66,Notes!$E$1:$F$10,2,0)),"",VLOOKUP($BV$2:$BV$66,Notes!$E$1:$F$10,2,0))</f>
        <v/>
      </c>
      <c r="CD11" s="38">
        <f t="shared" si="19"/>
        <v>32</v>
      </c>
      <c r="CE11" s="57">
        <f t="shared" si="20"/>
        <v>15</v>
      </c>
      <c r="CF11" s="22">
        <f t="shared" si="21"/>
        <v>0</v>
      </c>
      <c r="CG11" s="22">
        <f t="shared" si="22"/>
        <v>0</v>
      </c>
      <c r="CH11" s="22">
        <f t="shared" si="23"/>
        <v>32</v>
      </c>
    </row>
    <row r="12" spans="1:86">
      <c r="A12" s="35">
        <v>100</v>
      </c>
      <c r="B12" s="36" t="s">
        <v>41</v>
      </c>
      <c r="C12" s="35">
        <f t="shared" si="0"/>
        <v>1368</v>
      </c>
      <c r="D12" s="22">
        <f t="shared" si="1"/>
        <v>149</v>
      </c>
      <c r="E12" s="22">
        <f t="shared" si="2"/>
        <v>4</v>
      </c>
      <c r="F12" s="22">
        <f t="shared" si="3"/>
        <v>37.25</v>
      </c>
      <c r="G12" s="22">
        <f t="shared" si="4"/>
        <v>118</v>
      </c>
      <c r="H12" s="22">
        <f t="shared" si="5"/>
        <v>0</v>
      </c>
      <c r="I12" s="33">
        <f t="shared" si="6"/>
        <v>0</v>
      </c>
      <c r="J12" s="36">
        <f t="shared" si="7"/>
        <v>0</v>
      </c>
      <c r="K12" s="34">
        <v>88</v>
      </c>
      <c r="L12" s="32">
        <v>2</v>
      </c>
      <c r="M12" s="32">
        <v>81</v>
      </c>
      <c r="N12" s="32">
        <v>2</v>
      </c>
      <c r="O12" s="32">
        <v>84</v>
      </c>
      <c r="P12" s="32">
        <v>3</v>
      </c>
      <c r="Q12" s="32"/>
      <c r="R12" s="32"/>
      <c r="S12" s="32">
        <v>94</v>
      </c>
      <c r="T12" s="32">
        <v>5</v>
      </c>
      <c r="U12" s="22">
        <f t="shared" si="8"/>
        <v>347</v>
      </c>
      <c r="V12" s="33">
        <f t="shared" si="9"/>
        <v>1</v>
      </c>
      <c r="W12" s="37">
        <f>IF(ISNA(VLOOKUP($L$2:$L$66,Notes!$A$1:$B$10,2,0)),"",VLOOKUP($L$2:$L$66,Notes!$A$1:$B$10,2,0))</f>
        <v>9</v>
      </c>
      <c r="X12" s="22">
        <f>IF(ISNA(VLOOKUP($N$2:$N$66,Notes!$A$1:$B$10,2,0)),"",VLOOKUP($N$2:$N$66,Notes!$A$1:$B$10,2,0))</f>
        <v>9</v>
      </c>
      <c r="Y12" s="22">
        <f>IF(ISNA(VLOOKUP($P$2:$P$66,Notes!$A$1:$B$10,2,0)),"",VLOOKUP($P$2:$P$66,Notes!$A$1:$B$10,2,0))</f>
        <v>8</v>
      </c>
      <c r="Z12" s="22" t="str">
        <f>IF(ISNA(VLOOKUP($R$2:$R$66,Notes!$C$1:$D$10,2,0)),"",VLOOKUP($R$2:$R$66,Notes!$C$1:$D$10,2,0))</f>
        <v/>
      </c>
      <c r="AA12" s="22">
        <f>IF(ISNA(VLOOKUP($T$2:$T$66,Notes!$E$1:$F$10,2,0)),"",VLOOKUP($T$2:$T$66,Notes!$E$1:$F$10,2,0))</f>
        <v>21</v>
      </c>
      <c r="AB12" s="38">
        <f t="shared" si="10"/>
        <v>47</v>
      </c>
      <c r="AC12" s="34">
        <v>88</v>
      </c>
      <c r="AD12" s="32">
        <v>3</v>
      </c>
      <c r="AE12" s="32">
        <v>81</v>
      </c>
      <c r="AF12" s="32">
        <v>3</v>
      </c>
      <c r="AG12" s="32">
        <v>87</v>
      </c>
      <c r="AH12" s="32">
        <v>3</v>
      </c>
      <c r="AI12" s="32">
        <v>84</v>
      </c>
      <c r="AJ12" s="32">
        <v>2</v>
      </c>
      <c r="AK12" s="32"/>
      <c r="AL12" s="32"/>
      <c r="AM12" s="22">
        <f t="shared" si="11"/>
        <v>340</v>
      </c>
      <c r="AN12" s="33">
        <f t="shared" si="12"/>
        <v>1</v>
      </c>
      <c r="AO12" s="37">
        <f>IF(ISNA(VLOOKUP($AD$2:$AD$66,Notes!$A$1:$B$10,2,0)),"",VLOOKUP($AD$2:$AD$66,Notes!$A$1:$B$10,2,0))</f>
        <v>8</v>
      </c>
      <c r="AP12" s="22">
        <f>IF(ISNA(VLOOKUP($AF$2:$AF$66,Notes!$A$1:$B$10,2,0)),"",VLOOKUP($AF$2:$AF$66,Notes!$A$1:$B$10,2,0))</f>
        <v>8</v>
      </c>
      <c r="AQ12" s="22">
        <f>IF(ISNA(VLOOKUP($AH$2:$AH$66,Notes!$A$1:$B$10,2,0)),"",VLOOKUP($AH$2:$AH$66,Notes!$A$1:$B$10,2,0))</f>
        <v>8</v>
      </c>
      <c r="AR12" s="22">
        <f>IF(ISNA(VLOOKUP($AJ$2:$AJ$66,Notes!$C$1:$D$10,2,0)),"",VLOOKUP($AJ$2:$AJ$66,Notes!$C$1:$D$10,2,0))</f>
        <v>12</v>
      </c>
      <c r="AS12" s="22" t="str">
        <f>IF(ISNA(VLOOKUP($AL$2:$AL$66,Notes!$E$1:$F$10,2,0)),"",VLOOKUP($AL$2:$AL$66,Notes!$E$1:$F$10,2,0))</f>
        <v/>
      </c>
      <c r="AT12" s="38">
        <f t="shared" si="13"/>
        <v>36</v>
      </c>
      <c r="AU12" s="34">
        <v>92</v>
      </c>
      <c r="AV12" s="32">
        <v>4</v>
      </c>
      <c r="AW12" s="32">
        <v>96</v>
      </c>
      <c r="AX12" s="32">
        <v>2</v>
      </c>
      <c r="AY12" s="32">
        <v>94</v>
      </c>
      <c r="AZ12" s="32">
        <v>4</v>
      </c>
      <c r="BA12" s="32">
        <v>84</v>
      </c>
      <c r="BB12" s="32">
        <v>2</v>
      </c>
      <c r="BC12" s="32"/>
      <c r="BD12" s="32"/>
      <c r="BE12" s="22">
        <f t="shared" si="14"/>
        <v>366</v>
      </c>
      <c r="BF12" s="33">
        <f t="shared" si="15"/>
        <v>1</v>
      </c>
      <c r="BG12" s="37">
        <f>IF(ISNA(VLOOKUP($AV$2:$AV$66,Notes!$A$1:$B$10,2,0)),"",VLOOKUP($AV$2:$AV$66,Notes!$A$1:$B$10,2,0))</f>
        <v>7</v>
      </c>
      <c r="BH12" s="22">
        <f>IF(ISNA(VLOOKUP($AX$2:$AX$66,Notes!$A$1:$B$10,2,0)),"",VLOOKUP($AX$2:$AX$66,Notes!$A$1:$B$10,2,0))</f>
        <v>9</v>
      </c>
      <c r="BI12" s="22">
        <f>IF(ISNA(VLOOKUP($AZ$2:$AZ$66,Notes!$A$1:$B$10,2,0)),"",VLOOKUP($AZ$2:$AZ$66,Notes!$A$1:$B$10,2,0))</f>
        <v>7</v>
      </c>
      <c r="BJ12" s="22">
        <f>IF(ISNA(VLOOKUP($BB$2:$BB$66,Notes!$C$1:$D$10,2,0)),"",VLOOKUP($BB$2:$BB$66,Notes!$C$1:$D$10,2,0))</f>
        <v>12</v>
      </c>
      <c r="BK12" s="22" t="str">
        <f>IF(ISNA(VLOOKUP($BD$2:$BD$66,Notes!$E$1:$F$10,2,0)),"",VLOOKUP($BD$2:$BD$66,Notes!$E$1:$F$10,2,0))</f>
        <v/>
      </c>
      <c r="BL12" s="38">
        <f t="shared" si="16"/>
        <v>35</v>
      </c>
      <c r="BM12" s="34">
        <v>75</v>
      </c>
      <c r="BN12" s="32">
        <v>5</v>
      </c>
      <c r="BO12" s="32">
        <v>81</v>
      </c>
      <c r="BP12" s="32">
        <v>4</v>
      </c>
      <c r="BQ12" s="32">
        <v>80</v>
      </c>
      <c r="BR12" s="32">
        <v>2</v>
      </c>
      <c r="BS12" s="32">
        <v>79</v>
      </c>
      <c r="BT12" s="32">
        <v>4</v>
      </c>
      <c r="BU12" s="32"/>
      <c r="BV12" s="32"/>
      <c r="BW12" s="22">
        <f t="shared" si="17"/>
        <v>315</v>
      </c>
      <c r="BX12" s="33">
        <f t="shared" si="18"/>
        <v>1</v>
      </c>
      <c r="BY12" s="37">
        <f>IF(ISNA(VLOOKUP($BN$2:$BN$66,Notes!$A$1:$B$10,2,0)),"",VLOOKUP($BN$2:$BN$66,Notes!$A$1:$B$10,2,0))</f>
        <v>6</v>
      </c>
      <c r="BZ12" s="22">
        <f>IF(ISNA(VLOOKUP($BP$2:$BP$66,Notes!$A$1:$B$10,2,0)),"",VLOOKUP($BP$2:$BP$66,Notes!$A$1:$B$10,2,0))</f>
        <v>7</v>
      </c>
      <c r="CA12" s="22">
        <f>IF(ISNA(VLOOKUP($BR$2:$BR$66,Notes!$A$1:$B$10,2,0)),"",VLOOKUP($BR$2:$BR$66,Notes!$A$1:$B$10,2,0))</f>
        <v>9</v>
      </c>
      <c r="CB12" s="22">
        <f>IF(ISNA(VLOOKUP($BT$2:$BT$66,Notes!$C$1:$D$10,2,0)),"",VLOOKUP($BT$2:$BT$66,Notes!$C$1:$D$10,2,0))</f>
        <v>9</v>
      </c>
      <c r="CC12" s="22" t="str">
        <f>IF(ISNA(VLOOKUP($BV$2:$BV$66,Notes!$E$1:$F$10,2,0)),"",VLOOKUP($BV$2:$BV$66,Notes!$E$1:$F$10,2,0))</f>
        <v/>
      </c>
      <c r="CD12" s="38">
        <f t="shared" si="19"/>
        <v>31</v>
      </c>
      <c r="CE12" s="57">
        <f t="shared" si="20"/>
        <v>47</v>
      </c>
      <c r="CF12" s="22">
        <f t="shared" si="21"/>
        <v>36</v>
      </c>
      <c r="CG12" s="22">
        <f t="shared" si="22"/>
        <v>35</v>
      </c>
      <c r="CH12" s="22">
        <f t="shared" si="23"/>
        <v>31</v>
      </c>
    </row>
    <row r="13" spans="1:86">
      <c r="A13" s="35">
        <v>105</v>
      </c>
      <c r="B13" s="36" t="s">
        <v>48</v>
      </c>
      <c r="C13" s="35">
        <f t="shared" si="0"/>
        <v>777</v>
      </c>
      <c r="D13" s="22">
        <f t="shared" si="1"/>
        <v>65</v>
      </c>
      <c r="E13" s="22">
        <f t="shared" si="2"/>
        <v>4</v>
      </c>
      <c r="F13" s="22">
        <f t="shared" si="3"/>
        <v>16.25</v>
      </c>
      <c r="G13" s="22">
        <f t="shared" si="4"/>
        <v>54</v>
      </c>
      <c r="H13" s="22">
        <f t="shared" si="5"/>
        <v>0</v>
      </c>
      <c r="I13" s="33">
        <f t="shared" si="6"/>
        <v>0</v>
      </c>
      <c r="J13" s="36">
        <f t="shared" si="7"/>
        <v>0</v>
      </c>
      <c r="K13" s="34">
        <v>25</v>
      </c>
      <c r="L13" s="32">
        <v>8</v>
      </c>
      <c r="M13" s="32">
        <v>78</v>
      </c>
      <c r="N13" s="32">
        <v>4</v>
      </c>
      <c r="O13" s="32">
        <v>72</v>
      </c>
      <c r="P13" s="32">
        <v>5</v>
      </c>
      <c r="Q13" s="32">
        <v>48</v>
      </c>
      <c r="R13" s="32">
        <v>7</v>
      </c>
      <c r="S13" s="32"/>
      <c r="T13" s="32"/>
      <c r="U13" s="22">
        <f t="shared" si="8"/>
        <v>223</v>
      </c>
      <c r="V13" s="33">
        <f t="shared" si="9"/>
        <v>1</v>
      </c>
      <c r="W13" s="37">
        <f>IF(ISNA(VLOOKUP($L$2:$L$66,Notes!$A$1:$B$10,2,0)),"",VLOOKUP($L$2:$L$66,Notes!$A$1:$B$10,2,0))</f>
        <v>3</v>
      </c>
      <c r="X13" s="22">
        <f>IF(ISNA(VLOOKUP($N$2:$N$66,Notes!$A$1:$B$10,2,0)),"",VLOOKUP($N$2:$N$66,Notes!$A$1:$B$10,2,0))</f>
        <v>7</v>
      </c>
      <c r="Y13" s="22">
        <f>IF(ISNA(VLOOKUP($P$2:$P$66,Notes!$A$1:$B$10,2,0)),"",VLOOKUP($P$2:$P$66,Notes!$A$1:$B$10,2,0))</f>
        <v>6</v>
      </c>
      <c r="Z13" s="22">
        <f>IF(ISNA(VLOOKUP($R$2:$R$66,Notes!$C$1:$D$10,2,0)),"",VLOOKUP($R$2:$R$66,Notes!$C$1:$D$10,2,0))</f>
        <v>6</v>
      </c>
      <c r="AA13" s="22" t="str">
        <f>IF(ISNA(VLOOKUP($T$2:$T$66,Notes!$E$1:$F$10,2,0)),"",VLOOKUP($T$2:$T$66,Notes!$E$1:$F$10,2,0))</f>
        <v/>
      </c>
      <c r="AB13" s="38">
        <f t="shared" si="10"/>
        <v>22</v>
      </c>
      <c r="AC13" s="34">
        <v>72</v>
      </c>
      <c r="AD13" s="32">
        <v>6</v>
      </c>
      <c r="AE13" s="32">
        <v>79</v>
      </c>
      <c r="AF13" s="32">
        <v>5</v>
      </c>
      <c r="AG13" s="32">
        <v>86</v>
      </c>
      <c r="AH13" s="32">
        <v>5</v>
      </c>
      <c r="AI13" s="32"/>
      <c r="AJ13" s="32"/>
      <c r="AK13" s="32"/>
      <c r="AL13" s="32"/>
      <c r="AM13" s="22">
        <f t="shared" si="11"/>
        <v>237</v>
      </c>
      <c r="AN13" s="33">
        <f t="shared" si="12"/>
        <v>1</v>
      </c>
      <c r="AO13" s="37">
        <f>IF(ISNA(VLOOKUP($AD$2:$AD$66,Notes!$A$1:$B$10,2,0)),"",VLOOKUP($AD$2:$AD$66,Notes!$A$1:$B$10,2,0))</f>
        <v>5</v>
      </c>
      <c r="AP13" s="22">
        <f>IF(ISNA(VLOOKUP($AF$2:$AF$66,Notes!$A$1:$B$10,2,0)),"",VLOOKUP($AF$2:$AF$66,Notes!$A$1:$B$10,2,0))</f>
        <v>6</v>
      </c>
      <c r="AQ13" s="22">
        <f>IF(ISNA(VLOOKUP($AH$2:$AH$66,Notes!$A$1:$B$10,2,0)),"",VLOOKUP($AH$2:$AH$66,Notes!$A$1:$B$10,2,0))</f>
        <v>6</v>
      </c>
      <c r="AR13" s="22" t="str">
        <f>IF(ISNA(VLOOKUP($AJ$2:$AJ$66,Notes!$C$1:$D$10,2,0)),"",VLOOKUP($AJ$2:$AJ$66,Notes!$C$1:$D$10,2,0))</f>
        <v/>
      </c>
      <c r="AS13" s="22" t="str">
        <f>IF(ISNA(VLOOKUP($AL$2:$AL$66,Notes!$E$1:$F$10,2,0)),"",VLOOKUP($AL$2:$AL$66,Notes!$E$1:$F$10,2,0))</f>
        <v/>
      </c>
      <c r="AT13" s="38">
        <f t="shared" si="13"/>
        <v>17</v>
      </c>
      <c r="AU13" s="34">
        <v>85</v>
      </c>
      <c r="AV13" s="32">
        <v>6</v>
      </c>
      <c r="AW13" s="32">
        <v>77</v>
      </c>
      <c r="AX13" s="32">
        <v>6</v>
      </c>
      <c r="AY13" s="32">
        <v>1</v>
      </c>
      <c r="AZ13" s="32">
        <v>6</v>
      </c>
      <c r="BA13" s="32"/>
      <c r="BB13" s="32"/>
      <c r="BC13" s="32"/>
      <c r="BD13" s="32"/>
      <c r="BE13" s="22">
        <f t="shared" si="14"/>
        <v>163</v>
      </c>
      <c r="BF13" s="33">
        <f t="shared" si="15"/>
        <v>1</v>
      </c>
      <c r="BG13" s="37">
        <f>IF(ISNA(VLOOKUP($AV$2:$AV$66,Notes!$A$1:$B$10,2,0)),"",VLOOKUP($AV$2:$AV$66,Notes!$A$1:$B$10,2,0))</f>
        <v>5</v>
      </c>
      <c r="BH13" s="22">
        <f>IF(ISNA(VLOOKUP($AX$2:$AX$66,Notes!$A$1:$B$10,2,0)),"",VLOOKUP($AX$2:$AX$66,Notes!$A$1:$B$10,2,0))</f>
        <v>5</v>
      </c>
      <c r="BI13" s="22">
        <f>IF(ISNA(VLOOKUP($AZ$2:$AZ$66,Notes!$A$1:$B$10,2,0)),"",VLOOKUP($AZ$2:$AZ$66,Notes!$A$1:$B$10,2,0))</f>
        <v>5</v>
      </c>
      <c r="BJ13" s="22" t="str">
        <f>IF(ISNA(VLOOKUP($BB$2:$BB$66,Notes!$C$1:$D$10,2,0)),"",VLOOKUP($BB$2:$BB$66,Notes!$C$1:$D$10,2,0))</f>
        <v/>
      </c>
      <c r="BK13" s="22" t="str">
        <f>IF(ISNA(VLOOKUP($BD$2:$BD$66,Notes!$E$1:$F$10,2,0)),"",VLOOKUP($BD$2:$BD$66,Notes!$E$1:$F$10,2,0))</f>
        <v/>
      </c>
      <c r="BL13" s="38">
        <f t="shared" si="16"/>
        <v>15</v>
      </c>
      <c r="BM13" s="34">
        <v>82</v>
      </c>
      <c r="BN13" s="32">
        <v>5</v>
      </c>
      <c r="BO13" s="32">
        <v>72</v>
      </c>
      <c r="BP13" s="32">
        <v>6</v>
      </c>
      <c r="BQ13" s="32"/>
      <c r="BR13" s="32"/>
      <c r="BS13" s="32"/>
      <c r="BT13" s="32"/>
      <c r="BU13" s="32"/>
      <c r="BV13" s="32"/>
      <c r="BW13" s="22">
        <f t="shared" si="17"/>
        <v>154</v>
      </c>
      <c r="BX13" s="33">
        <f t="shared" si="18"/>
        <v>1</v>
      </c>
      <c r="BY13" s="37">
        <f>IF(ISNA(VLOOKUP($BN$2:$BN$66,Notes!$A$1:$B$10,2,0)),"",VLOOKUP($BN$2:$BN$66,Notes!$A$1:$B$10,2,0))</f>
        <v>6</v>
      </c>
      <c r="BZ13" s="22">
        <f>IF(ISNA(VLOOKUP($BP$2:$BP$66,Notes!$A$1:$B$10,2,0)),"",VLOOKUP($BP$2:$BP$66,Notes!$A$1:$B$10,2,0))</f>
        <v>5</v>
      </c>
      <c r="CA13" s="22" t="str">
        <f>IF(ISNA(VLOOKUP($BR$2:$BR$66,Notes!$A$1:$B$10,2,0)),"",VLOOKUP($BR$2:$BR$66,Notes!$A$1:$B$10,2,0))</f>
        <v/>
      </c>
      <c r="CB13" s="22" t="str">
        <f>IF(ISNA(VLOOKUP($BT$2:$BT$66,Notes!$C$1:$D$10,2,0)),"",VLOOKUP($BT$2:$BT$66,Notes!$C$1:$D$10,2,0))</f>
        <v/>
      </c>
      <c r="CC13" s="22" t="str">
        <f>IF(ISNA(VLOOKUP($BV$2:$BV$66,Notes!$E$1:$F$10,2,0)),"",VLOOKUP($BV$2:$BV$66,Notes!$E$1:$F$10,2,0))</f>
        <v/>
      </c>
      <c r="CD13" s="38">
        <f t="shared" si="19"/>
        <v>11</v>
      </c>
      <c r="CE13" s="57">
        <f t="shared" si="20"/>
        <v>22</v>
      </c>
      <c r="CF13" s="22">
        <f t="shared" si="21"/>
        <v>17</v>
      </c>
      <c r="CG13" s="22">
        <f t="shared" si="22"/>
        <v>15</v>
      </c>
      <c r="CH13" s="22">
        <f t="shared" si="23"/>
        <v>11</v>
      </c>
    </row>
    <row r="14" spans="1:86">
      <c r="A14" s="35">
        <v>120</v>
      </c>
      <c r="B14" s="36" t="s">
        <v>54</v>
      </c>
      <c r="C14" s="35">
        <f t="shared" si="0"/>
        <v>1101</v>
      </c>
      <c r="D14" s="22">
        <f t="shared" si="1"/>
        <v>115</v>
      </c>
      <c r="E14" s="22">
        <f t="shared" si="2"/>
        <v>4</v>
      </c>
      <c r="F14" s="22">
        <f t="shared" si="3"/>
        <v>28.75</v>
      </c>
      <c r="G14" s="22">
        <f t="shared" si="4"/>
        <v>98</v>
      </c>
      <c r="H14" s="22">
        <f t="shared" si="5"/>
        <v>0</v>
      </c>
      <c r="I14" s="33">
        <f t="shared" si="6"/>
        <v>1</v>
      </c>
      <c r="J14" s="36">
        <f t="shared" si="7"/>
        <v>0</v>
      </c>
      <c r="K14" s="34">
        <v>77</v>
      </c>
      <c r="L14" s="32">
        <v>3</v>
      </c>
      <c r="M14" s="32">
        <v>80</v>
      </c>
      <c r="N14" s="32">
        <v>3</v>
      </c>
      <c r="O14" s="32">
        <v>86</v>
      </c>
      <c r="P14" s="32">
        <v>2</v>
      </c>
      <c r="Q14" s="32"/>
      <c r="R14" s="32"/>
      <c r="S14" s="32">
        <v>90</v>
      </c>
      <c r="T14" s="32">
        <v>7</v>
      </c>
      <c r="U14" s="22">
        <f t="shared" si="8"/>
        <v>333</v>
      </c>
      <c r="V14" s="33">
        <f t="shared" si="9"/>
        <v>1</v>
      </c>
      <c r="W14" s="37">
        <f>IF(ISNA(VLOOKUP($L$2:$L$66,Notes!$A$1:$B$10,2,0)),"",VLOOKUP($L$2:$L$66,Notes!$A$1:$B$10,2,0))</f>
        <v>8</v>
      </c>
      <c r="X14" s="22">
        <f>IF(ISNA(VLOOKUP($N$2:$N$66,Notes!$A$1:$B$10,2,0)),"",VLOOKUP($N$2:$N$66,Notes!$A$1:$B$10,2,0))</f>
        <v>8</v>
      </c>
      <c r="Y14" s="22">
        <f>IF(ISNA(VLOOKUP($P$2:$P$66,Notes!$A$1:$B$10,2,0)),"",VLOOKUP($P$2:$P$66,Notes!$A$1:$B$10,2,0))</f>
        <v>9</v>
      </c>
      <c r="Z14" s="22" t="str">
        <f>IF(ISNA(VLOOKUP($R$2:$R$66,Notes!$C$1:$D$10,2,0)),"",VLOOKUP($R$2:$R$66,Notes!$C$1:$D$10,2,0))</f>
        <v/>
      </c>
      <c r="AA14" s="22">
        <f>IF(ISNA(VLOOKUP($T$2:$T$66,Notes!$E$1:$F$10,2,0)),"",VLOOKUP($T$2:$T$66,Notes!$E$1:$F$10,2,0))</f>
        <v>17</v>
      </c>
      <c r="AB14" s="38">
        <f t="shared" si="10"/>
        <v>42</v>
      </c>
      <c r="AC14" s="34">
        <v>82</v>
      </c>
      <c r="AD14" s="32">
        <v>4</v>
      </c>
      <c r="AE14" s="32">
        <v>26</v>
      </c>
      <c r="AF14" s="32">
        <v>6</v>
      </c>
      <c r="AG14" s="32">
        <v>53</v>
      </c>
      <c r="AH14" s="32">
        <v>6</v>
      </c>
      <c r="AI14" s="32"/>
      <c r="AJ14" s="32"/>
      <c r="AK14" s="32"/>
      <c r="AL14" s="32"/>
      <c r="AM14" s="22">
        <f t="shared" si="11"/>
        <v>161</v>
      </c>
      <c r="AN14" s="33">
        <f t="shared" si="12"/>
        <v>1</v>
      </c>
      <c r="AO14" s="37">
        <f>IF(ISNA(VLOOKUP($AD$2:$AD$66,Notes!$A$1:$B$10,2,0)),"",VLOOKUP($AD$2:$AD$66,Notes!$A$1:$B$10,2,0))</f>
        <v>7</v>
      </c>
      <c r="AP14" s="22">
        <f>IF(ISNA(VLOOKUP($AF$2:$AF$66,Notes!$A$1:$B$10,2,0)),"",VLOOKUP($AF$2:$AF$66,Notes!$A$1:$B$10,2,0))</f>
        <v>5</v>
      </c>
      <c r="AQ14" s="22">
        <f>IF(ISNA(VLOOKUP($AH$2:$AH$66,Notes!$A$1:$B$10,2,0)),"",VLOOKUP($AH$2:$AH$66,Notes!$A$1:$B$10,2,0))</f>
        <v>5</v>
      </c>
      <c r="AR14" s="22" t="str">
        <f>IF(ISNA(VLOOKUP($AJ$2:$AJ$66,Notes!$C$1:$D$10,2,0)),"",VLOOKUP($AJ$2:$AJ$66,Notes!$C$1:$D$10,2,0))</f>
        <v/>
      </c>
      <c r="AS14" s="22" t="str">
        <f>IF(ISNA(VLOOKUP($AL$2:$AL$66,Notes!$E$1:$F$10,2,0)),"",VLOOKUP($AL$2:$AL$66,Notes!$E$1:$F$10,2,0))</f>
        <v/>
      </c>
      <c r="AT14" s="38">
        <f t="shared" si="13"/>
        <v>17</v>
      </c>
      <c r="AU14" s="34">
        <v>76</v>
      </c>
      <c r="AV14" s="32">
        <v>4</v>
      </c>
      <c r="AW14" s="32">
        <v>77</v>
      </c>
      <c r="AX14" s="32">
        <v>4</v>
      </c>
      <c r="AY14" s="32">
        <v>87</v>
      </c>
      <c r="AZ14" s="32">
        <v>4</v>
      </c>
      <c r="BA14" s="32">
        <v>76</v>
      </c>
      <c r="BB14" s="32">
        <v>6</v>
      </c>
      <c r="BC14" s="32"/>
      <c r="BD14" s="32"/>
      <c r="BE14" s="22">
        <f t="shared" si="14"/>
        <v>316</v>
      </c>
      <c r="BF14" s="33">
        <f t="shared" si="15"/>
        <v>1</v>
      </c>
      <c r="BG14" s="37">
        <f>IF(ISNA(VLOOKUP($AV$2:$AV$66,Notes!$A$1:$B$10,2,0)),"",VLOOKUP($AV$2:$AV$66,Notes!$A$1:$B$10,2,0))</f>
        <v>7</v>
      </c>
      <c r="BH14" s="22">
        <f>IF(ISNA(VLOOKUP($AX$2:$AX$66,Notes!$A$1:$B$10,2,0)),"",VLOOKUP($AX$2:$AX$66,Notes!$A$1:$B$10,2,0))</f>
        <v>7</v>
      </c>
      <c r="BI14" s="22">
        <f>IF(ISNA(VLOOKUP($AZ$2:$AZ$66,Notes!$A$1:$B$10,2,0)),"",VLOOKUP($AZ$2:$AZ$66,Notes!$A$1:$B$10,2,0))</f>
        <v>7</v>
      </c>
      <c r="BJ14" s="22">
        <f>IF(ISNA(VLOOKUP($BB$2:$BB$66,Notes!$C$1:$D$10,2,0)),"",VLOOKUP($BB$2:$BB$66,Notes!$C$1:$D$10,2,0))</f>
        <v>7</v>
      </c>
      <c r="BK14" s="22" t="str">
        <f>IF(ISNA(VLOOKUP($BD$2:$BD$66,Notes!$E$1:$F$10,2,0)),"",VLOOKUP($BD$2:$BD$66,Notes!$E$1:$F$10,2,0))</f>
        <v/>
      </c>
      <c r="BL14" s="38">
        <f t="shared" si="16"/>
        <v>28</v>
      </c>
      <c r="BM14" s="34">
        <v>46</v>
      </c>
      <c r="BN14" s="32">
        <v>7</v>
      </c>
      <c r="BO14" s="32">
        <v>77</v>
      </c>
      <c r="BP14" s="32">
        <v>6</v>
      </c>
      <c r="BQ14" s="32">
        <v>82</v>
      </c>
      <c r="BR14" s="32">
        <v>6</v>
      </c>
      <c r="BS14" s="32">
        <v>86</v>
      </c>
      <c r="BT14" s="32">
        <v>1</v>
      </c>
      <c r="BU14" s="32"/>
      <c r="BV14" s="32"/>
      <c r="BW14" s="22">
        <f t="shared" si="17"/>
        <v>291</v>
      </c>
      <c r="BX14" s="33">
        <f t="shared" si="18"/>
        <v>1</v>
      </c>
      <c r="BY14" s="37">
        <f>IF(ISNA(VLOOKUP($BN$2:$BN$66,Notes!$A$1:$B$10,2,0)),"",VLOOKUP($BN$2:$BN$66,Notes!$A$1:$B$10,2,0))</f>
        <v>4</v>
      </c>
      <c r="BZ14" s="22">
        <f>IF(ISNA(VLOOKUP($BP$2:$BP$66,Notes!$A$1:$B$10,2,0)),"",VLOOKUP($BP$2:$BP$66,Notes!$A$1:$B$10,2,0))</f>
        <v>5</v>
      </c>
      <c r="CA14" s="22">
        <f>IF(ISNA(VLOOKUP($BR$2:$BR$66,Notes!$A$1:$B$10,2,0)),"",VLOOKUP($BR$2:$BR$66,Notes!$A$1:$B$10,2,0))</f>
        <v>5</v>
      </c>
      <c r="CB14" s="22">
        <f>IF(ISNA(VLOOKUP($BT$2:$BT$66,Notes!$C$1:$D$10,2,0)),"",VLOOKUP($BT$2:$BT$66,Notes!$C$1:$D$10,2,0))</f>
        <v>14</v>
      </c>
      <c r="CC14" s="22" t="str">
        <f>IF(ISNA(VLOOKUP($BV$2:$BV$66,Notes!$E$1:$F$10,2,0)),"",VLOOKUP($BV$2:$BV$66,Notes!$E$1:$F$10,2,0))</f>
        <v/>
      </c>
      <c r="CD14" s="38">
        <f t="shared" si="19"/>
        <v>28</v>
      </c>
      <c r="CE14" s="57">
        <f t="shared" si="20"/>
        <v>42</v>
      </c>
      <c r="CF14" s="22">
        <f t="shared" si="21"/>
        <v>17</v>
      </c>
      <c r="CG14" s="22">
        <f t="shared" si="22"/>
        <v>28</v>
      </c>
      <c r="CH14" s="22">
        <f t="shared" si="23"/>
        <v>28</v>
      </c>
    </row>
    <row r="15" spans="1:86">
      <c r="A15" s="35">
        <v>121</v>
      </c>
      <c r="B15" s="36" t="s">
        <v>46</v>
      </c>
      <c r="C15" s="35">
        <f t="shared" si="0"/>
        <v>1084</v>
      </c>
      <c r="D15" s="22">
        <f t="shared" si="1"/>
        <v>137</v>
      </c>
      <c r="E15" s="22">
        <f t="shared" si="2"/>
        <v>3</v>
      </c>
      <c r="F15" s="22">
        <f t="shared" si="3"/>
        <v>45.666666666666664</v>
      </c>
      <c r="G15" s="22">
        <f t="shared" si="4"/>
        <v>137</v>
      </c>
      <c r="H15" s="22">
        <f t="shared" si="5"/>
        <v>1</v>
      </c>
      <c r="I15" s="33">
        <f t="shared" si="6"/>
        <v>0</v>
      </c>
      <c r="J15" s="36">
        <f t="shared" si="7"/>
        <v>3</v>
      </c>
      <c r="K15" s="34"/>
      <c r="L15" s="32"/>
      <c r="M15" s="32"/>
      <c r="N15" s="32"/>
      <c r="O15" s="32"/>
      <c r="P15" s="32"/>
      <c r="Q15" s="32"/>
      <c r="R15" s="32"/>
      <c r="S15" s="32"/>
      <c r="T15" s="32"/>
      <c r="U15" s="22">
        <f t="shared" si="8"/>
        <v>0</v>
      </c>
      <c r="V15" s="33">
        <f t="shared" si="9"/>
        <v>0</v>
      </c>
      <c r="W15" s="37" t="str">
        <f>IF(ISNA(VLOOKUP($L$2:$L$66,Notes!$A$1:$B$10,2,0)),"",VLOOKUP($L$2:$L$66,Notes!$A$1:$B$10,2,0))</f>
        <v/>
      </c>
      <c r="X15" s="22" t="str">
        <f>IF(ISNA(VLOOKUP($N$2:$N$66,Notes!$A$1:$B$10,2,0)),"",VLOOKUP($N$2:$N$66,Notes!$A$1:$B$10,2,0))</f>
        <v/>
      </c>
      <c r="Y15" s="22" t="str">
        <f>IF(ISNA(VLOOKUP($P$2:$P$66,Notes!$A$1:$B$10,2,0)),"",VLOOKUP($P$2:$P$66,Notes!$A$1:$B$10,2,0))</f>
        <v/>
      </c>
      <c r="Z15" s="22" t="str">
        <f>IF(ISNA(VLOOKUP($R$2:$R$66,Notes!$C$1:$D$10,2,0)),"",VLOOKUP($R$2:$R$66,Notes!$C$1:$D$10,2,0))</f>
        <v/>
      </c>
      <c r="AA15" s="22" t="str">
        <f>IF(ISNA(VLOOKUP($T$2:$T$66,Notes!$E$1:$F$10,2,0)),"",VLOOKUP($T$2:$T$66,Notes!$E$1:$F$10,2,0))</f>
        <v/>
      </c>
      <c r="AB15" s="38">
        <f t="shared" si="10"/>
        <v>0</v>
      </c>
      <c r="AC15" s="34">
        <v>81</v>
      </c>
      <c r="AD15" s="32">
        <v>4</v>
      </c>
      <c r="AE15" s="32">
        <v>93</v>
      </c>
      <c r="AF15" s="32">
        <v>3</v>
      </c>
      <c r="AG15" s="32">
        <v>89</v>
      </c>
      <c r="AH15" s="32">
        <v>4</v>
      </c>
      <c r="AI15" s="32">
        <v>74</v>
      </c>
      <c r="AJ15" s="32">
        <v>6</v>
      </c>
      <c r="AK15" s="32"/>
      <c r="AL15" s="32"/>
      <c r="AM15" s="22">
        <f t="shared" si="11"/>
        <v>337</v>
      </c>
      <c r="AN15" s="33">
        <f t="shared" si="12"/>
        <v>1</v>
      </c>
      <c r="AO15" s="37">
        <f>IF(ISNA(VLOOKUP($AD$2:$AD$66,Notes!$A$1:$B$10,2,0)),"",VLOOKUP($AD$2:$AD$66,Notes!$A$1:$B$10,2,0))</f>
        <v>7</v>
      </c>
      <c r="AP15" s="22">
        <f>IF(ISNA(VLOOKUP($AF$2:$AF$66,Notes!$A$1:$B$10,2,0)),"",VLOOKUP($AF$2:$AF$66,Notes!$A$1:$B$10,2,0))</f>
        <v>8</v>
      </c>
      <c r="AQ15" s="22">
        <f>IF(ISNA(VLOOKUP($AH$2:$AH$66,Notes!$A$1:$B$10,2,0)),"",VLOOKUP($AH$2:$AH$66,Notes!$A$1:$B$10,2,0))</f>
        <v>7</v>
      </c>
      <c r="AR15" s="22">
        <f>IF(ISNA(VLOOKUP($AJ$2:$AJ$66,Notes!$C$1:$D$10,2,0)),"",VLOOKUP($AJ$2:$AJ$66,Notes!$C$1:$D$10,2,0))</f>
        <v>7</v>
      </c>
      <c r="AS15" s="22" t="str">
        <f>IF(ISNA(VLOOKUP($AL$2:$AL$66,Notes!$E$1:$F$10,2,0)),"",VLOOKUP($AL$2:$AL$66,Notes!$E$1:$F$10,2,0))</f>
        <v/>
      </c>
      <c r="AT15" s="38">
        <f t="shared" si="13"/>
        <v>29</v>
      </c>
      <c r="AU15" s="34">
        <v>92</v>
      </c>
      <c r="AV15" s="32">
        <v>2</v>
      </c>
      <c r="AW15" s="32">
        <v>91</v>
      </c>
      <c r="AX15" s="32">
        <v>2</v>
      </c>
      <c r="AY15" s="32">
        <v>94</v>
      </c>
      <c r="AZ15" s="32">
        <v>2</v>
      </c>
      <c r="BA15" s="32"/>
      <c r="BB15" s="32"/>
      <c r="BC15" s="32">
        <v>91</v>
      </c>
      <c r="BD15" s="32">
        <v>5</v>
      </c>
      <c r="BE15" s="22">
        <f t="shared" si="14"/>
        <v>368</v>
      </c>
      <c r="BF15" s="33">
        <f t="shared" si="15"/>
        <v>1</v>
      </c>
      <c r="BG15" s="37">
        <f>IF(ISNA(VLOOKUP($AV$2:$AV$66,Notes!$A$1:$B$10,2,0)),"",VLOOKUP($AV$2:$AV$66,Notes!$A$1:$B$10,2,0))</f>
        <v>9</v>
      </c>
      <c r="BH15" s="22">
        <f>IF(ISNA(VLOOKUP($AX$2:$AX$66,Notes!$A$1:$B$10,2,0)),"",VLOOKUP($AX$2:$AX$66,Notes!$A$1:$B$10,2,0))</f>
        <v>9</v>
      </c>
      <c r="BI15" s="22">
        <f>IF(ISNA(VLOOKUP($AZ$2:$AZ$66,Notes!$A$1:$B$10,2,0)),"",VLOOKUP($AZ$2:$AZ$66,Notes!$A$1:$B$10,2,0))</f>
        <v>9</v>
      </c>
      <c r="BJ15" s="22" t="str">
        <f>IF(ISNA(VLOOKUP($BB$2:$BB$66,Notes!$C$1:$D$10,2,0)),"",VLOOKUP($BB$2:$BB$66,Notes!$C$1:$D$10,2,0))</f>
        <v/>
      </c>
      <c r="BK15" s="22">
        <f>IF(ISNA(VLOOKUP($BD$2:$BD$66,Notes!$E$1:$F$10,2,0)),"",VLOOKUP($BD$2:$BD$66,Notes!$E$1:$F$10,2,0))</f>
        <v>21</v>
      </c>
      <c r="BL15" s="38">
        <f t="shared" si="16"/>
        <v>48</v>
      </c>
      <c r="BM15" s="34">
        <v>92</v>
      </c>
      <c r="BN15" s="32">
        <v>1</v>
      </c>
      <c r="BO15" s="32">
        <v>95</v>
      </c>
      <c r="BP15" s="32">
        <v>1</v>
      </c>
      <c r="BQ15" s="32">
        <v>97</v>
      </c>
      <c r="BR15" s="32">
        <v>1</v>
      </c>
      <c r="BS15" s="32"/>
      <c r="BT15" s="32"/>
      <c r="BU15" s="32">
        <v>95</v>
      </c>
      <c r="BV15" s="32">
        <v>1</v>
      </c>
      <c r="BW15" s="22">
        <f t="shared" si="17"/>
        <v>379</v>
      </c>
      <c r="BX15" s="33">
        <f t="shared" si="18"/>
        <v>1</v>
      </c>
      <c r="BY15" s="37">
        <f>IF(ISNA(VLOOKUP($BN$2:$BN$66,Notes!$A$1:$B$10,2,0)),"",VLOOKUP($BN$2:$BN$66,Notes!$A$1:$B$10,2,0))</f>
        <v>10</v>
      </c>
      <c r="BZ15" s="22">
        <f>IF(ISNA(VLOOKUP($BP$2:$BP$66,Notes!$A$1:$B$10,2,0)),"",VLOOKUP($BP$2:$BP$66,Notes!$A$1:$B$10,2,0))</f>
        <v>10</v>
      </c>
      <c r="CA15" s="22">
        <f>IF(ISNA(VLOOKUP($BR$2:$BR$66,Notes!$A$1:$B$10,2,0)),"",VLOOKUP($BR$2:$BR$66,Notes!$A$1:$B$10,2,0))</f>
        <v>10</v>
      </c>
      <c r="CB15" s="22" t="str">
        <f>IF(ISNA(VLOOKUP($BT$2:$BT$66,Notes!$C$1:$D$10,2,0)),"",VLOOKUP($BT$2:$BT$66,Notes!$C$1:$D$10,2,0))</f>
        <v/>
      </c>
      <c r="CC15" s="22">
        <f>IF(ISNA(VLOOKUP($BV$2:$BV$66,Notes!$E$1:$F$10,2,0)),"",VLOOKUP($BV$2:$BV$66,Notes!$E$1:$F$10,2,0))</f>
        <v>30</v>
      </c>
      <c r="CD15" s="38">
        <f t="shared" si="19"/>
        <v>60</v>
      </c>
      <c r="CE15" s="57">
        <f t="shared" si="20"/>
        <v>0</v>
      </c>
      <c r="CF15" s="22">
        <f t="shared" si="21"/>
        <v>29</v>
      </c>
      <c r="CG15" s="22">
        <f t="shared" si="22"/>
        <v>48</v>
      </c>
      <c r="CH15" s="22">
        <f t="shared" si="23"/>
        <v>60</v>
      </c>
    </row>
    <row r="16" spans="1:86">
      <c r="A16" s="35">
        <v>122</v>
      </c>
      <c r="B16" s="139" t="s">
        <v>164</v>
      </c>
      <c r="C16" s="35">
        <f t="shared" si="0"/>
        <v>0</v>
      </c>
      <c r="D16" s="22">
        <f t="shared" si="1"/>
        <v>0</v>
      </c>
      <c r="E16" s="22">
        <f t="shared" si="2"/>
        <v>0</v>
      </c>
      <c r="F16" s="22">
        <f t="shared" si="3"/>
        <v>0</v>
      </c>
      <c r="G16" s="22">
        <f t="shared" si="4"/>
        <v>0</v>
      </c>
      <c r="H16" s="22">
        <f t="shared" si="5"/>
        <v>0</v>
      </c>
      <c r="I16" s="33">
        <f t="shared" si="6"/>
        <v>0</v>
      </c>
      <c r="J16" s="36">
        <f t="shared" si="7"/>
        <v>0</v>
      </c>
      <c r="K16" s="34"/>
      <c r="L16" s="32"/>
      <c r="M16" s="32"/>
      <c r="N16" s="32"/>
      <c r="O16" s="32"/>
      <c r="P16" s="32"/>
      <c r="Q16" s="32"/>
      <c r="R16" s="32"/>
      <c r="S16" s="32"/>
      <c r="T16" s="32"/>
      <c r="U16" s="22">
        <f t="shared" si="8"/>
        <v>0</v>
      </c>
      <c r="V16" s="33">
        <f t="shared" si="9"/>
        <v>0</v>
      </c>
      <c r="W16" s="37" t="str">
        <f>IF(ISNA(VLOOKUP($L$2:$L$66,Notes!$A$1:$B$10,2,0)),"",VLOOKUP($L$2:$L$66,Notes!$A$1:$B$10,2,0))</f>
        <v/>
      </c>
      <c r="X16" s="22" t="str">
        <f>IF(ISNA(VLOOKUP($N$2:$N$66,Notes!$A$1:$B$10,2,0)),"",VLOOKUP($N$2:$N$66,Notes!$A$1:$B$10,2,0))</f>
        <v/>
      </c>
      <c r="Y16" s="22" t="str">
        <f>IF(ISNA(VLOOKUP($P$2:$P$66,Notes!$A$1:$B$10,2,0)),"",VLOOKUP($P$2:$P$66,Notes!$A$1:$B$10,2,0))</f>
        <v/>
      </c>
      <c r="Z16" s="22" t="str">
        <f>IF(ISNA(VLOOKUP($R$2:$R$66,Notes!$C$1:$D$10,2,0)),"",VLOOKUP($R$2:$R$66,Notes!$C$1:$D$10,2,0))</f>
        <v/>
      </c>
      <c r="AA16" s="22" t="str">
        <f>IF(ISNA(VLOOKUP($T$2:$T$66,Notes!$E$1:$F$10,2,0)),"",VLOOKUP($T$2:$T$66,Notes!$E$1:$F$10,2,0))</f>
        <v/>
      </c>
      <c r="AB16" s="38">
        <f t="shared" si="10"/>
        <v>0</v>
      </c>
      <c r="AC16" s="34"/>
      <c r="AD16" s="32"/>
      <c r="AE16" s="32"/>
      <c r="AF16" s="32"/>
      <c r="AG16" s="32"/>
      <c r="AH16" s="32"/>
      <c r="AI16" s="32"/>
      <c r="AJ16" s="32"/>
      <c r="AK16" s="32"/>
      <c r="AL16" s="32"/>
      <c r="AM16" s="22">
        <f t="shared" si="11"/>
        <v>0</v>
      </c>
      <c r="AN16" s="33">
        <f t="shared" si="12"/>
        <v>0</v>
      </c>
      <c r="AO16" s="37" t="str">
        <f>IF(ISNA(VLOOKUP($AD$2:$AD$66,Notes!$A$1:$B$10,2,0)),"",VLOOKUP($AD$2:$AD$66,Notes!$A$1:$B$10,2,0))</f>
        <v/>
      </c>
      <c r="AP16" s="22" t="str">
        <f>IF(ISNA(VLOOKUP($AF$2:$AF$66,Notes!$A$1:$B$10,2,0)),"",VLOOKUP($AF$2:$AF$66,Notes!$A$1:$B$10,2,0))</f>
        <v/>
      </c>
      <c r="AQ16" s="22" t="str">
        <f>IF(ISNA(VLOOKUP($AH$2:$AH$66,Notes!$A$1:$B$10,2,0)),"",VLOOKUP($AH$2:$AH$66,Notes!$A$1:$B$10,2,0))</f>
        <v/>
      </c>
      <c r="AR16" s="22" t="str">
        <f>IF(ISNA(VLOOKUP($AJ$2:$AJ$66,Notes!$C$1:$D$10,2,0)),"",VLOOKUP($AJ$2:$AJ$66,Notes!$C$1:$D$10,2,0))</f>
        <v/>
      </c>
      <c r="AS16" s="22" t="str">
        <f>IF(ISNA(VLOOKUP($AL$2:$AL$66,Notes!$E$1:$F$10,2,0)),"",VLOOKUP($AL$2:$AL$66,Notes!$E$1:$F$10,2,0))</f>
        <v/>
      </c>
      <c r="AT16" s="38">
        <f t="shared" si="13"/>
        <v>0</v>
      </c>
      <c r="AU16" s="34"/>
      <c r="AV16" s="32"/>
      <c r="AW16" s="32"/>
      <c r="AX16" s="32"/>
      <c r="AY16" s="32"/>
      <c r="AZ16" s="32"/>
      <c r="BA16" s="32"/>
      <c r="BB16" s="32"/>
      <c r="BC16" s="32"/>
      <c r="BD16" s="32"/>
      <c r="BE16" s="22">
        <f t="shared" si="14"/>
        <v>0</v>
      </c>
      <c r="BF16" s="33">
        <f t="shared" si="15"/>
        <v>0</v>
      </c>
      <c r="BG16" s="37" t="str">
        <f>IF(ISNA(VLOOKUP($AV$2:$AV$66,Notes!$A$1:$B$10,2,0)),"",VLOOKUP($AV$2:$AV$66,Notes!$A$1:$B$10,2,0))</f>
        <v/>
      </c>
      <c r="BH16" s="22" t="str">
        <f>IF(ISNA(VLOOKUP($AX$2:$AX$66,Notes!$A$1:$B$10,2,0)),"",VLOOKUP($AX$2:$AX$66,Notes!$A$1:$B$10,2,0))</f>
        <v/>
      </c>
      <c r="BI16" s="22" t="str">
        <f>IF(ISNA(VLOOKUP($AZ$2:$AZ$66,Notes!$A$1:$B$10,2,0)),"",VLOOKUP($AZ$2:$AZ$66,Notes!$A$1:$B$10,2,0))</f>
        <v/>
      </c>
      <c r="BJ16" s="22" t="str">
        <f>IF(ISNA(VLOOKUP($BB$2:$BB$66,Notes!$C$1:$D$10,2,0)),"",VLOOKUP($BB$2:$BB$66,Notes!$C$1:$D$10,2,0))</f>
        <v/>
      </c>
      <c r="BK16" s="22" t="str">
        <f>IF(ISNA(VLOOKUP($BD$2:$BD$66,Notes!$E$1:$F$10,2,0)),"",VLOOKUP($BD$2:$BD$66,Notes!$E$1:$F$10,2,0))</f>
        <v/>
      </c>
      <c r="BL16" s="38">
        <f t="shared" si="16"/>
        <v>0</v>
      </c>
      <c r="BM16" s="34"/>
      <c r="BN16" s="32"/>
      <c r="BO16" s="32"/>
      <c r="BP16" s="32"/>
      <c r="BQ16" s="32"/>
      <c r="BR16" s="32"/>
      <c r="BS16" s="32"/>
      <c r="BT16" s="32"/>
      <c r="BU16" s="32"/>
      <c r="BV16" s="32"/>
      <c r="BW16" s="22">
        <f t="shared" si="17"/>
        <v>0</v>
      </c>
      <c r="BX16" s="33">
        <f t="shared" si="18"/>
        <v>0</v>
      </c>
      <c r="BY16" s="37" t="str">
        <f>IF(ISNA(VLOOKUP($BN$2:$BN$66,Notes!$A$1:$B$10,2,0)),"",VLOOKUP($BN$2:$BN$66,Notes!$A$1:$B$10,2,0))</f>
        <v/>
      </c>
      <c r="BZ16" s="22" t="str">
        <f>IF(ISNA(VLOOKUP($BP$2:$BP$66,Notes!$A$1:$B$10,2,0)),"",VLOOKUP($BP$2:$BP$66,Notes!$A$1:$B$10,2,0))</f>
        <v/>
      </c>
      <c r="CA16" s="22" t="str">
        <f>IF(ISNA(VLOOKUP($BR$2:$BR$66,Notes!$A$1:$B$10,2,0)),"",VLOOKUP($BR$2:$BR$66,Notes!$A$1:$B$10,2,0))</f>
        <v/>
      </c>
      <c r="CB16" s="22" t="str">
        <f>IF(ISNA(VLOOKUP($BT$2:$BT$66,Notes!$C$1:$D$10,2,0)),"",VLOOKUP($BT$2:$BT$66,Notes!$C$1:$D$10,2,0))</f>
        <v/>
      </c>
      <c r="CC16" s="22" t="str">
        <f>IF(ISNA(VLOOKUP($BV$2:$BV$66,Notes!$E$1:$F$10,2,0)),"",VLOOKUP($BV$2:$BV$66,Notes!$E$1:$F$10,2,0))</f>
        <v/>
      </c>
      <c r="CD16" s="38">
        <f t="shared" si="19"/>
        <v>0</v>
      </c>
      <c r="CE16" s="57">
        <f t="shared" si="20"/>
        <v>0</v>
      </c>
      <c r="CF16" s="22">
        <f t="shared" si="21"/>
        <v>0</v>
      </c>
      <c r="CG16" s="22">
        <f t="shared" si="22"/>
        <v>0</v>
      </c>
      <c r="CH16" s="22">
        <f t="shared" si="23"/>
        <v>0</v>
      </c>
    </row>
    <row r="17" spans="1:86">
      <c r="A17" s="35">
        <v>127</v>
      </c>
      <c r="B17" s="36" t="s">
        <v>80</v>
      </c>
      <c r="C17" s="35">
        <f t="shared" si="0"/>
        <v>627</v>
      </c>
      <c r="D17" s="22">
        <f t="shared" si="1"/>
        <v>68</v>
      </c>
      <c r="E17" s="22">
        <f t="shared" si="2"/>
        <v>2</v>
      </c>
      <c r="F17" s="22">
        <f t="shared" si="3"/>
        <v>34</v>
      </c>
      <c r="G17" s="22" t="str">
        <f t="shared" si="4"/>
        <v>CBDG</v>
      </c>
      <c r="H17" s="22">
        <f t="shared" si="5"/>
        <v>0</v>
      </c>
      <c r="I17" s="33">
        <f t="shared" si="6"/>
        <v>0</v>
      </c>
      <c r="J17" s="36">
        <f t="shared" si="7"/>
        <v>0</v>
      </c>
      <c r="K17" s="34">
        <v>83</v>
      </c>
      <c r="L17" s="32">
        <v>4</v>
      </c>
      <c r="M17" s="32">
        <v>71</v>
      </c>
      <c r="N17" s="32">
        <v>6</v>
      </c>
      <c r="O17" s="32">
        <v>83</v>
      </c>
      <c r="P17" s="32">
        <v>4</v>
      </c>
      <c r="Q17" s="32">
        <v>68</v>
      </c>
      <c r="R17" s="32">
        <v>5</v>
      </c>
      <c r="S17" s="32"/>
      <c r="T17" s="32"/>
      <c r="U17" s="22">
        <f t="shared" si="8"/>
        <v>305</v>
      </c>
      <c r="V17" s="33">
        <f t="shared" si="9"/>
        <v>1</v>
      </c>
      <c r="W17" s="37">
        <f>IF(ISNA(VLOOKUP($L$2:$L$66,Notes!$A$1:$B$10,2,0)),"",VLOOKUP($L$2:$L$66,Notes!$A$1:$B$10,2,0))</f>
        <v>7</v>
      </c>
      <c r="X17" s="22">
        <f>IF(ISNA(VLOOKUP($N$2:$N$66,Notes!$A$1:$B$10,2,0)),"",VLOOKUP($N$2:$N$66,Notes!$A$1:$B$10,2,0))</f>
        <v>5</v>
      </c>
      <c r="Y17" s="22">
        <f>IF(ISNA(VLOOKUP($P$2:$P$66,Notes!$A$1:$B$10,2,0)),"",VLOOKUP($P$2:$P$66,Notes!$A$1:$B$10,2,0))</f>
        <v>7</v>
      </c>
      <c r="Z17" s="22">
        <f>IF(ISNA(VLOOKUP($R$2:$R$66,Notes!$C$1:$D$10,2,0)),"",VLOOKUP($R$2:$R$66,Notes!$C$1:$D$10,2,0))</f>
        <v>8</v>
      </c>
      <c r="AA17" s="22" t="str">
        <f>IF(ISNA(VLOOKUP($T$2:$T$66,Notes!$E$1:$F$10,2,0)),"",VLOOKUP($T$2:$T$66,Notes!$E$1:$F$10,2,0))</f>
        <v/>
      </c>
      <c r="AB17" s="38">
        <f t="shared" si="10"/>
        <v>27</v>
      </c>
      <c r="AC17" s="34"/>
      <c r="AD17" s="32"/>
      <c r="AE17" s="32"/>
      <c r="AF17" s="32"/>
      <c r="AG17" s="32"/>
      <c r="AH17" s="32"/>
      <c r="AI17" s="32"/>
      <c r="AJ17" s="32"/>
      <c r="AK17" s="32"/>
      <c r="AL17" s="32"/>
      <c r="AM17" s="22">
        <f t="shared" si="11"/>
        <v>0</v>
      </c>
      <c r="AN17" s="33">
        <f t="shared" si="12"/>
        <v>0</v>
      </c>
      <c r="AO17" s="37" t="str">
        <f>IF(ISNA(VLOOKUP($AD$2:$AD$66,Notes!$A$1:$B$10,2,0)),"",VLOOKUP($AD$2:$AD$66,Notes!$A$1:$B$10,2,0))</f>
        <v/>
      </c>
      <c r="AP17" s="22" t="str">
        <f>IF(ISNA(VLOOKUP($AF$2:$AF$66,Notes!$A$1:$B$10,2,0)),"",VLOOKUP($AF$2:$AF$66,Notes!$A$1:$B$10,2,0))</f>
        <v/>
      </c>
      <c r="AQ17" s="22" t="str">
        <f>IF(ISNA(VLOOKUP($AH$2:$AH$66,Notes!$A$1:$B$10,2,0)),"",VLOOKUP($AH$2:$AH$66,Notes!$A$1:$B$10,2,0))</f>
        <v/>
      </c>
      <c r="AR17" s="22" t="str">
        <f>IF(ISNA(VLOOKUP($AJ$2:$AJ$66,Notes!$C$1:$D$10,2,0)),"",VLOOKUP($AJ$2:$AJ$66,Notes!$C$1:$D$10,2,0))</f>
        <v/>
      </c>
      <c r="AS17" s="22" t="str">
        <f>IF(ISNA(VLOOKUP($AL$2:$AL$66,Notes!$E$1:$F$10,2,0)),"",VLOOKUP($AL$2:$AL$66,Notes!$E$1:$F$10,2,0))</f>
        <v/>
      </c>
      <c r="AT17" s="38">
        <f t="shared" si="13"/>
        <v>0</v>
      </c>
      <c r="AU17" s="34">
        <v>78</v>
      </c>
      <c r="AV17" s="32">
        <v>3</v>
      </c>
      <c r="AW17" s="32">
        <v>85</v>
      </c>
      <c r="AX17" s="32">
        <v>3</v>
      </c>
      <c r="AY17" s="32">
        <v>84</v>
      </c>
      <c r="AZ17" s="32">
        <v>3</v>
      </c>
      <c r="BA17" s="32"/>
      <c r="BB17" s="32"/>
      <c r="BC17" s="32">
        <v>75</v>
      </c>
      <c r="BD17" s="32">
        <v>7</v>
      </c>
      <c r="BE17" s="22">
        <f t="shared" si="14"/>
        <v>322</v>
      </c>
      <c r="BF17" s="33">
        <f t="shared" si="15"/>
        <v>1</v>
      </c>
      <c r="BG17" s="37">
        <f>IF(ISNA(VLOOKUP($AV$2:$AV$66,Notes!$A$1:$B$10,2,0)),"",VLOOKUP($AV$2:$AV$66,Notes!$A$1:$B$10,2,0))</f>
        <v>8</v>
      </c>
      <c r="BH17" s="22">
        <f>IF(ISNA(VLOOKUP($AX$2:$AX$66,Notes!$A$1:$B$10,2,0)),"",VLOOKUP($AX$2:$AX$66,Notes!$A$1:$B$10,2,0))</f>
        <v>8</v>
      </c>
      <c r="BI17" s="22">
        <f>IF(ISNA(VLOOKUP($AZ$2:$AZ$66,Notes!$A$1:$B$10,2,0)),"",VLOOKUP($AZ$2:$AZ$66,Notes!$A$1:$B$10,2,0))</f>
        <v>8</v>
      </c>
      <c r="BJ17" s="22" t="str">
        <f>IF(ISNA(VLOOKUP($BB$2:$BB$66,Notes!$C$1:$D$10,2,0)),"",VLOOKUP($BB$2:$BB$66,Notes!$C$1:$D$10,2,0))</f>
        <v/>
      </c>
      <c r="BK17" s="22">
        <f>IF(ISNA(VLOOKUP($BD$2:$BD$66,Notes!$E$1:$F$10,2,0)),"",VLOOKUP($BD$2:$BD$66,Notes!$E$1:$F$10,2,0))</f>
        <v>17</v>
      </c>
      <c r="BL17" s="38">
        <f t="shared" si="16"/>
        <v>41</v>
      </c>
      <c r="BM17" s="34"/>
      <c r="BN17" s="32"/>
      <c r="BO17" s="32"/>
      <c r="BP17" s="32"/>
      <c r="BQ17" s="32"/>
      <c r="BR17" s="32"/>
      <c r="BS17" s="32"/>
      <c r="BT17" s="32"/>
      <c r="BU17" s="32"/>
      <c r="BV17" s="32"/>
      <c r="BW17" s="22">
        <f t="shared" si="17"/>
        <v>0</v>
      </c>
      <c r="BX17" s="33">
        <f t="shared" si="18"/>
        <v>0</v>
      </c>
      <c r="BY17" s="37" t="str">
        <f>IF(ISNA(VLOOKUP($BN$2:$BN$66,Notes!$A$1:$B$10,2,0)),"",VLOOKUP($BN$2:$BN$66,Notes!$A$1:$B$10,2,0))</f>
        <v/>
      </c>
      <c r="BZ17" s="22" t="str">
        <f>IF(ISNA(VLOOKUP($BP$2:$BP$66,Notes!$A$1:$B$10,2,0)),"",VLOOKUP($BP$2:$BP$66,Notes!$A$1:$B$10,2,0))</f>
        <v/>
      </c>
      <c r="CA17" s="22" t="str">
        <f>IF(ISNA(VLOOKUP($BR$2:$BR$66,Notes!$A$1:$B$10,2,0)),"",VLOOKUP($BR$2:$BR$66,Notes!$A$1:$B$10,2,0))</f>
        <v/>
      </c>
      <c r="CB17" s="22" t="str">
        <f>IF(ISNA(VLOOKUP($BT$2:$BT$66,Notes!$C$1:$D$10,2,0)),"",VLOOKUP($BT$2:$BT$66,Notes!$C$1:$D$10,2,0))</f>
        <v/>
      </c>
      <c r="CC17" s="22" t="str">
        <f>IF(ISNA(VLOOKUP($BV$2:$BV$66,Notes!$E$1:$F$10,2,0)),"",VLOOKUP($BV$2:$BV$66,Notes!$E$1:$F$10,2,0))</f>
        <v/>
      </c>
      <c r="CD17" s="38">
        <f t="shared" si="19"/>
        <v>0</v>
      </c>
      <c r="CE17" s="57">
        <f t="shared" si="20"/>
        <v>27</v>
      </c>
      <c r="CF17" s="22">
        <f t="shared" si="21"/>
        <v>0</v>
      </c>
      <c r="CG17" s="22">
        <f t="shared" si="22"/>
        <v>41</v>
      </c>
      <c r="CH17" s="22">
        <f t="shared" si="23"/>
        <v>0</v>
      </c>
    </row>
    <row r="18" spans="1:86">
      <c r="A18" s="35">
        <v>144</v>
      </c>
      <c r="B18" s="36" t="s">
        <v>44</v>
      </c>
      <c r="C18" s="35">
        <f t="shared" si="0"/>
        <v>0</v>
      </c>
      <c r="D18" s="22">
        <f t="shared" si="1"/>
        <v>0</v>
      </c>
      <c r="E18" s="22">
        <f t="shared" si="2"/>
        <v>0</v>
      </c>
      <c r="F18" s="22">
        <f t="shared" si="3"/>
        <v>0</v>
      </c>
      <c r="G18" s="22">
        <f t="shared" si="4"/>
        <v>0</v>
      </c>
      <c r="H18" s="22">
        <f t="shared" si="5"/>
        <v>0</v>
      </c>
      <c r="I18" s="33">
        <f t="shared" si="6"/>
        <v>0</v>
      </c>
      <c r="J18" s="36">
        <f t="shared" si="7"/>
        <v>0</v>
      </c>
      <c r="K18" s="34"/>
      <c r="L18" s="32"/>
      <c r="M18" s="32"/>
      <c r="N18" s="32"/>
      <c r="O18" s="32"/>
      <c r="P18" s="32"/>
      <c r="Q18" s="32"/>
      <c r="R18" s="32"/>
      <c r="S18" s="32"/>
      <c r="T18" s="32"/>
      <c r="U18" s="22">
        <f t="shared" si="8"/>
        <v>0</v>
      </c>
      <c r="V18" s="33">
        <f t="shared" si="9"/>
        <v>0</v>
      </c>
      <c r="W18" s="37" t="str">
        <f>IF(ISNA(VLOOKUP($L$2:$L$66,Notes!$A$1:$B$10,2,0)),"",VLOOKUP($L$2:$L$66,Notes!$A$1:$B$10,2,0))</f>
        <v/>
      </c>
      <c r="X18" s="22" t="str">
        <f>IF(ISNA(VLOOKUP($N$2:$N$66,Notes!$A$1:$B$10,2,0)),"",VLOOKUP($N$2:$N$66,Notes!$A$1:$B$10,2,0))</f>
        <v/>
      </c>
      <c r="Y18" s="22" t="str">
        <f>IF(ISNA(VLOOKUP($P$2:$P$66,Notes!$A$1:$B$10,2,0)),"",VLOOKUP($P$2:$P$66,Notes!$A$1:$B$10,2,0))</f>
        <v/>
      </c>
      <c r="Z18" s="22" t="str">
        <f>IF(ISNA(VLOOKUP($R$2:$R$66,Notes!$C$1:$D$10,2,0)),"",VLOOKUP($R$2:$R$66,Notes!$C$1:$D$10,2,0))</f>
        <v/>
      </c>
      <c r="AA18" s="22" t="str">
        <f>IF(ISNA(VLOOKUP($T$2:$T$66,Notes!$E$1:$F$10,2,0)),"",VLOOKUP($T$2:$T$66,Notes!$E$1:$F$10,2,0))</f>
        <v/>
      </c>
      <c r="AB18" s="38">
        <f t="shared" si="10"/>
        <v>0</v>
      </c>
      <c r="AC18" s="34"/>
      <c r="AD18" s="32"/>
      <c r="AE18" s="32"/>
      <c r="AF18" s="32"/>
      <c r="AG18" s="32"/>
      <c r="AH18" s="32"/>
      <c r="AI18" s="32"/>
      <c r="AJ18" s="32"/>
      <c r="AK18" s="32"/>
      <c r="AL18" s="32"/>
      <c r="AM18" s="22">
        <f t="shared" si="11"/>
        <v>0</v>
      </c>
      <c r="AN18" s="33">
        <f t="shared" si="12"/>
        <v>0</v>
      </c>
      <c r="AO18" s="37" t="str">
        <f>IF(ISNA(VLOOKUP($AD$2:$AD$66,Notes!$A$1:$B$10,2,0)),"",VLOOKUP($AD$2:$AD$66,Notes!$A$1:$B$10,2,0))</f>
        <v/>
      </c>
      <c r="AP18" s="22" t="str">
        <f>IF(ISNA(VLOOKUP($AF$2:$AF$66,Notes!$A$1:$B$10,2,0)),"",VLOOKUP($AF$2:$AF$66,Notes!$A$1:$B$10,2,0))</f>
        <v/>
      </c>
      <c r="AQ18" s="22" t="str">
        <f>IF(ISNA(VLOOKUP($AH$2:$AH$66,Notes!$A$1:$B$10,2,0)),"",VLOOKUP($AH$2:$AH$66,Notes!$A$1:$B$10,2,0))</f>
        <v/>
      </c>
      <c r="AR18" s="22" t="str">
        <f>IF(ISNA(VLOOKUP($AJ$2:$AJ$66,Notes!$C$1:$D$10,2,0)),"",VLOOKUP($AJ$2:$AJ$66,Notes!$C$1:$D$10,2,0))</f>
        <v/>
      </c>
      <c r="AS18" s="22" t="str">
        <f>IF(ISNA(VLOOKUP($AL$2:$AL$66,Notes!$E$1:$F$10,2,0)),"",VLOOKUP($AL$2:$AL$66,Notes!$E$1:$F$10,2,0))</f>
        <v/>
      </c>
      <c r="AT18" s="38">
        <f t="shared" si="13"/>
        <v>0</v>
      </c>
      <c r="AU18" s="34"/>
      <c r="AV18" s="32"/>
      <c r="AW18" s="32"/>
      <c r="AX18" s="32"/>
      <c r="AY18" s="32"/>
      <c r="AZ18" s="32"/>
      <c r="BA18" s="32"/>
      <c r="BB18" s="32"/>
      <c r="BC18" s="32"/>
      <c r="BD18" s="32"/>
      <c r="BE18" s="22">
        <f t="shared" si="14"/>
        <v>0</v>
      </c>
      <c r="BF18" s="33">
        <f t="shared" si="15"/>
        <v>0</v>
      </c>
      <c r="BG18" s="37" t="str">
        <f>IF(ISNA(VLOOKUP($AV$2:$AV$66,Notes!$A$1:$B$10,2,0)),"",VLOOKUP($AV$2:$AV$66,Notes!$A$1:$B$10,2,0))</f>
        <v/>
      </c>
      <c r="BH18" s="22" t="str">
        <f>IF(ISNA(VLOOKUP($AX$2:$AX$66,Notes!$A$1:$B$10,2,0)),"",VLOOKUP($AX$2:$AX$66,Notes!$A$1:$B$10,2,0))</f>
        <v/>
      </c>
      <c r="BI18" s="22" t="str">
        <f>IF(ISNA(VLOOKUP($AZ$2:$AZ$66,Notes!$A$1:$B$10,2,0)),"",VLOOKUP($AZ$2:$AZ$66,Notes!$A$1:$B$10,2,0))</f>
        <v/>
      </c>
      <c r="BJ18" s="22" t="str">
        <f>IF(ISNA(VLOOKUP($BB$2:$BB$66,Notes!$C$1:$D$10,2,0)),"",VLOOKUP($BB$2:$BB$66,Notes!$C$1:$D$10,2,0))</f>
        <v/>
      </c>
      <c r="BK18" s="22" t="str">
        <f>IF(ISNA(VLOOKUP($BD$2:$BD$66,Notes!$E$1:$F$10,2,0)),"",VLOOKUP($BD$2:$BD$66,Notes!$E$1:$F$10,2,0))</f>
        <v/>
      </c>
      <c r="BL18" s="38">
        <f t="shared" si="16"/>
        <v>0</v>
      </c>
      <c r="BM18" s="34"/>
      <c r="BN18" s="32"/>
      <c r="BO18" s="32"/>
      <c r="BP18" s="32"/>
      <c r="BQ18" s="32"/>
      <c r="BR18" s="32"/>
      <c r="BS18" s="32"/>
      <c r="BT18" s="32"/>
      <c r="BU18" s="32"/>
      <c r="BV18" s="32"/>
      <c r="BW18" s="22">
        <f t="shared" si="17"/>
        <v>0</v>
      </c>
      <c r="BX18" s="33">
        <f t="shared" si="18"/>
        <v>0</v>
      </c>
      <c r="BY18" s="37" t="str">
        <f>IF(ISNA(VLOOKUP($BN$2:$BN$66,Notes!$A$1:$B$10,2,0)),"",VLOOKUP($BN$2:$BN$66,Notes!$A$1:$B$10,2,0))</f>
        <v/>
      </c>
      <c r="BZ18" s="22" t="str">
        <f>IF(ISNA(VLOOKUP($BP$2:$BP$66,Notes!$A$1:$B$10,2,0)),"",VLOOKUP($BP$2:$BP$66,Notes!$A$1:$B$10,2,0))</f>
        <v/>
      </c>
      <c r="CA18" s="22" t="str">
        <f>IF(ISNA(VLOOKUP($BR$2:$BR$66,Notes!$A$1:$B$10,2,0)),"",VLOOKUP($BR$2:$BR$66,Notes!$A$1:$B$10,2,0))</f>
        <v/>
      </c>
      <c r="CB18" s="22" t="str">
        <f>IF(ISNA(VLOOKUP($BT$2:$BT$66,Notes!$C$1:$D$10,2,0)),"",VLOOKUP($BT$2:$BT$66,Notes!$C$1:$D$10,2,0))</f>
        <v/>
      </c>
      <c r="CC18" s="22" t="str">
        <f>IF(ISNA(VLOOKUP($BV$2:$BV$66,Notes!$E$1:$F$10,2,0)),"",VLOOKUP($BV$2:$BV$66,Notes!$E$1:$F$10,2,0))</f>
        <v/>
      </c>
      <c r="CD18" s="38">
        <f t="shared" si="19"/>
        <v>0</v>
      </c>
      <c r="CE18" s="57">
        <f t="shared" si="20"/>
        <v>0</v>
      </c>
      <c r="CF18" s="22">
        <f t="shared" si="21"/>
        <v>0</v>
      </c>
      <c r="CG18" s="22">
        <f t="shared" si="22"/>
        <v>0</v>
      </c>
      <c r="CH18" s="22">
        <f t="shared" si="23"/>
        <v>0</v>
      </c>
    </row>
    <row r="19" spans="1:86">
      <c r="A19" s="35">
        <v>148</v>
      </c>
      <c r="B19" s="139" t="s">
        <v>272</v>
      </c>
      <c r="C19" s="35">
        <f t="shared" si="0"/>
        <v>0</v>
      </c>
      <c r="D19" s="22">
        <f t="shared" si="1"/>
        <v>0</v>
      </c>
      <c r="E19" s="22">
        <f t="shared" si="2"/>
        <v>0</v>
      </c>
      <c r="F19" s="22">
        <f t="shared" si="3"/>
        <v>0</v>
      </c>
      <c r="G19" s="22">
        <f t="shared" si="4"/>
        <v>0</v>
      </c>
      <c r="H19" s="22">
        <f t="shared" si="5"/>
        <v>0</v>
      </c>
      <c r="I19" s="33">
        <f t="shared" si="6"/>
        <v>0</v>
      </c>
      <c r="J19" s="36">
        <f t="shared" si="7"/>
        <v>0</v>
      </c>
      <c r="K19" s="34"/>
      <c r="L19" s="32"/>
      <c r="M19" s="32"/>
      <c r="N19" s="32"/>
      <c r="O19" s="32"/>
      <c r="P19" s="32"/>
      <c r="Q19" s="32"/>
      <c r="R19" s="32"/>
      <c r="S19" s="32"/>
      <c r="T19" s="32"/>
      <c r="U19" s="22">
        <f t="shared" si="8"/>
        <v>0</v>
      </c>
      <c r="V19" s="33">
        <f t="shared" si="9"/>
        <v>0</v>
      </c>
      <c r="W19" s="37" t="str">
        <f>IF(ISNA(VLOOKUP($L$2:$L$66,Notes!$A$1:$B$10,2,0)),"",VLOOKUP($L$2:$L$66,Notes!$A$1:$B$10,2,0))</f>
        <v/>
      </c>
      <c r="X19" s="22" t="str">
        <f>IF(ISNA(VLOOKUP($N$2:$N$66,Notes!$A$1:$B$10,2,0)),"",VLOOKUP($N$2:$N$66,Notes!$A$1:$B$10,2,0))</f>
        <v/>
      </c>
      <c r="Y19" s="22" t="str">
        <f>IF(ISNA(VLOOKUP($P$2:$P$66,Notes!$A$1:$B$10,2,0)),"",VLOOKUP($P$2:$P$66,Notes!$A$1:$B$10,2,0))</f>
        <v/>
      </c>
      <c r="Z19" s="22" t="str">
        <f>IF(ISNA(VLOOKUP($R$2:$R$66,Notes!$C$1:$D$10,2,0)),"",VLOOKUP($R$2:$R$66,Notes!$C$1:$D$10,2,0))</f>
        <v/>
      </c>
      <c r="AA19" s="22" t="str">
        <f>IF(ISNA(VLOOKUP($T$2:$T$66,Notes!$E$1:$F$10,2,0)),"",VLOOKUP($T$2:$T$66,Notes!$E$1:$F$10,2,0))</f>
        <v/>
      </c>
      <c r="AB19" s="38">
        <f t="shared" si="10"/>
        <v>0</v>
      </c>
      <c r="AC19" s="34"/>
      <c r="AD19" s="32"/>
      <c r="AE19" s="32"/>
      <c r="AF19" s="32"/>
      <c r="AG19" s="32"/>
      <c r="AH19" s="32"/>
      <c r="AI19" s="32"/>
      <c r="AJ19" s="32"/>
      <c r="AK19" s="32"/>
      <c r="AL19" s="32"/>
      <c r="AM19" s="22">
        <f t="shared" si="11"/>
        <v>0</v>
      </c>
      <c r="AN19" s="33">
        <f t="shared" si="12"/>
        <v>0</v>
      </c>
      <c r="AO19" s="37" t="str">
        <f>IF(ISNA(VLOOKUP($AD$2:$AD$66,Notes!$A$1:$B$10,2,0)),"",VLOOKUP($AD$2:$AD$66,Notes!$A$1:$B$10,2,0))</f>
        <v/>
      </c>
      <c r="AP19" s="22" t="str">
        <f>IF(ISNA(VLOOKUP($AF$2:$AF$66,Notes!$A$1:$B$10,2,0)),"",VLOOKUP($AF$2:$AF$66,Notes!$A$1:$B$10,2,0))</f>
        <v/>
      </c>
      <c r="AQ19" s="22" t="str">
        <f>IF(ISNA(VLOOKUP($AH$2:$AH$66,Notes!$A$1:$B$10,2,0)),"",VLOOKUP($AH$2:$AH$66,Notes!$A$1:$B$10,2,0))</f>
        <v/>
      </c>
      <c r="AR19" s="22" t="str">
        <f>IF(ISNA(VLOOKUP($AJ$2:$AJ$66,Notes!$C$1:$D$10,2,0)),"",VLOOKUP($AJ$2:$AJ$66,Notes!$C$1:$D$10,2,0))</f>
        <v/>
      </c>
      <c r="AS19" s="22" t="str">
        <f>IF(ISNA(VLOOKUP($AL$2:$AL$66,Notes!$E$1:$F$10,2,0)),"",VLOOKUP($AL$2:$AL$66,Notes!$E$1:$F$10,2,0))</f>
        <v/>
      </c>
      <c r="AT19" s="38">
        <f t="shared" si="13"/>
        <v>0</v>
      </c>
      <c r="AU19" s="34"/>
      <c r="AV19" s="32"/>
      <c r="AW19" s="32"/>
      <c r="AX19" s="32"/>
      <c r="AY19" s="32"/>
      <c r="AZ19" s="32"/>
      <c r="BA19" s="32"/>
      <c r="BB19" s="32"/>
      <c r="BC19" s="32"/>
      <c r="BD19" s="32"/>
      <c r="BE19" s="22">
        <f t="shared" si="14"/>
        <v>0</v>
      </c>
      <c r="BF19" s="33">
        <f t="shared" si="15"/>
        <v>0</v>
      </c>
      <c r="BG19" s="37" t="str">
        <f>IF(ISNA(VLOOKUP($AV$2:$AV$66,Notes!$A$1:$B$10,2,0)),"",VLOOKUP($AV$2:$AV$66,Notes!$A$1:$B$10,2,0))</f>
        <v/>
      </c>
      <c r="BH19" s="22" t="str">
        <f>IF(ISNA(VLOOKUP($AX$2:$AX$66,Notes!$A$1:$B$10,2,0)),"",VLOOKUP($AX$2:$AX$66,Notes!$A$1:$B$10,2,0))</f>
        <v/>
      </c>
      <c r="BI19" s="22" t="str">
        <f>IF(ISNA(VLOOKUP($AZ$2:$AZ$66,Notes!$A$1:$B$10,2,0)),"",VLOOKUP($AZ$2:$AZ$66,Notes!$A$1:$B$10,2,0))</f>
        <v/>
      </c>
      <c r="BJ19" s="22" t="str">
        <f>IF(ISNA(VLOOKUP($BB$2:$BB$66,Notes!$C$1:$D$10,2,0)),"",VLOOKUP($BB$2:$BB$66,Notes!$C$1:$D$10,2,0))</f>
        <v/>
      </c>
      <c r="BK19" s="22" t="str">
        <f>IF(ISNA(VLOOKUP($BD$2:$BD$66,Notes!$E$1:$F$10,2,0)),"",VLOOKUP($BD$2:$BD$66,Notes!$E$1:$F$10,2,0))</f>
        <v/>
      </c>
      <c r="BL19" s="38">
        <f t="shared" si="16"/>
        <v>0</v>
      </c>
      <c r="BM19" s="34"/>
      <c r="BN19" s="32"/>
      <c r="BO19" s="32"/>
      <c r="BP19" s="32"/>
      <c r="BQ19" s="32"/>
      <c r="BR19" s="32"/>
      <c r="BS19" s="32"/>
      <c r="BT19" s="32"/>
      <c r="BU19" s="32"/>
      <c r="BV19" s="32"/>
      <c r="BW19" s="22">
        <f t="shared" si="17"/>
        <v>0</v>
      </c>
      <c r="BX19" s="33">
        <f t="shared" si="18"/>
        <v>0</v>
      </c>
      <c r="BY19" s="37" t="str">
        <f>IF(ISNA(VLOOKUP($BN$2:$BN$66,Notes!$A$1:$B$10,2,0)),"",VLOOKUP($BN$2:$BN$66,Notes!$A$1:$B$10,2,0))</f>
        <v/>
      </c>
      <c r="BZ19" s="22" t="str">
        <f>IF(ISNA(VLOOKUP($BP$2:$BP$66,Notes!$A$1:$B$10,2,0)),"",VLOOKUP($BP$2:$BP$66,Notes!$A$1:$B$10,2,0))</f>
        <v/>
      </c>
      <c r="CA19" s="22" t="str">
        <f>IF(ISNA(VLOOKUP($BR$2:$BR$66,Notes!$A$1:$B$10,2,0)),"",VLOOKUP($BR$2:$BR$66,Notes!$A$1:$B$10,2,0))</f>
        <v/>
      </c>
      <c r="CB19" s="22" t="str">
        <f>IF(ISNA(VLOOKUP($BT$2:$BT$66,Notes!$C$1:$D$10,2,0)),"",VLOOKUP($BT$2:$BT$66,Notes!$C$1:$D$10,2,0))</f>
        <v/>
      </c>
      <c r="CC19" s="22" t="str">
        <f>IF(ISNA(VLOOKUP($BV$2:$BV$66,Notes!$E$1:$F$10,2,0)),"",VLOOKUP($BV$2:$BV$66,Notes!$E$1:$F$10,2,0))</f>
        <v/>
      </c>
      <c r="CD19" s="38">
        <f t="shared" si="19"/>
        <v>0</v>
      </c>
      <c r="CE19" s="57">
        <f t="shared" si="20"/>
        <v>0</v>
      </c>
      <c r="CF19" s="22">
        <f t="shared" si="21"/>
        <v>0</v>
      </c>
      <c r="CG19" s="22">
        <f t="shared" si="22"/>
        <v>0</v>
      </c>
      <c r="CH19" s="22">
        <f t="shared" si="23"/>
        <v>0</v>
      </c>
    </row>
    <row r="20" spans="1:86">
      <c r="A20" s="35">
        <v>150</v>
      </c>
      <c r="B20" s="36" t="s">
        <v>52</v>
      </c>
      <c r="C20" s="35">
        <f t="shared" si="0"/>
        <v>1371</v>
      </c>
      <c r="D20" s="22">
        <f t="shared" si="1"/>
        <v>191</v>
      </c>
      <c r="E20" s="22">
        <f t="shared" si="2"/>
        <v>4</v>
      </c>
      <c r="F20" s="22">
        <f t="shared" si="3"/>
        <v>47.75</v>
      </c>
      <c r="G20" s="22">
        <f t="shared" si="4"/>
        <v>149</v>
      </c>
      <c r="H20" s="22">
        <f t="shared" si="5"/>
        <v>0</v>
      </c>
      <c r="I20" s="33">
        <f t="shared" si="6"/>
        <v>0</v>
      </c>
      <c r="J20" s="36">
        <f t="shared" si="7"/>
        <v>3</v>
      </c>
      <c r="K20" s="34">
        <v>93</v>
      </c>
      <c r="L20" s="32">
        <v>1</v>
      </c>
      <c r="M20" s="32">
        <v>93</v>
      </c>
      <c r="N20" s="32">
        <v>2</v>
      </c>
      <c r="O20" s="32">
        <v>90</v>
      </c>
      <c r="P20" s="32">
        <v>2</v>
      </c>
      <c r="Q20" s="32"/>
      <c r="R20" s="32"/>
      <c r="S20" s="32">
        <v>92</v>
      </c>
      <c r="T20" s="32">
        <v>6</v>
      </c>
      <c r="U20" s="22">
        <f t="shared" si="8"/>
        <v>368</v>
      </c>
      <c r="V20" s="33">
        <f t="shared" si="9"/>
        <v>1</v>
      </c>
      <c r="W20" s="37">
        <f>IF(ISNA(VLOOKUP($L$2:$L$66,Notes!$A$1:$B$10,2,0)),"",VLOOKUP($L$2:$L$66,Notes!$A$1:$B$10,2,0))</f>
        <v>10</v>
      </c>
      <c r="X20" s="22">
        <f>IF(ISNA(VLOOKUP($N$2:$N$66,Notes!$A$1:$B$10,2,0)),"",VLOOKUP($N$2:$N$66,Notes!$A$1:$B$10,2,0))</f>
        <v>9</v>
      </c>
      <c r="Y20" s="22">
        <f>IF(ISNA(VLOOKUP($P$2:$P$66,Notes!$A$1:$B$10,2,0)),"",VLOOKUP($P$2:$P$66,Notes!$A$1:$B$10,2,0))</f>
        <v>9</v>
      </c>
      <c r="Z20" s="22" t="str">
        <f>IF(ISNA(VLOOKUP($R$2:$R$66,Notes!$C$1:$D$10,2,0)),"",VLOOKUP($R$2:$R$66,Notes!$C$1:$D$10,2,0))</f>
        <v/>
      </c>
      <c r="AA20" s="22">
        <f>IF(ISNA(VLOOKUP($T$2:$T$66,Notes!$E$1:$F$10,2,0)),"",VLOOKUP($T$2:$T$66,Notes!$E$1:$F$10,2,0))</f>
        <v>19</v>
      </c>
      <c r="AB20" s="38">
        <f t="shared" si="10"/>
        <v>47</v>
      </c>
      <c r="AC20" s="34">
        <v>93</v>
      </c>
      <c r="AD20" s="32">
        <v>1</v>
      </c>
      <c r="AE20" s="32">
        <v>86</v>
      </c>
      <c r="AF20" s="32">
        <v>2</v>
      </c>
      <c r="AG20" s="32">
        <v>87</v>
      </c>
      <c r="AH20" s="32">
        <v>2</v>
      </c>
      <c r="AI20" s="32"/>
      <c r="AJ20" s="32"/>
      <c r="AK20" s="32">
        <v>91</v>
      </c>
      <c r="AL20" s="32">
        <v>5</v>
      </c>
      <c r="AM20" s="22">
        <f t="shared" si="11"/>
        <v>357</v>
      </c>
      <c r="AN20" s="33">
        <f t="shared" si="12"/>
        <v>1</v>
      </c>
      <c r="AO20" s="37">
        <f>IF(ISNA(VLOOKUP($AD$2:$AD$66,Notes!$A$1:$B$10,2,0)),"",VLOOKUP($AD$2:$AD$66,Notes!$A$1:$B$10,2,0))</f>
        <v>10</v>
      </c>
      <c r="AP20" s="22">
        <f>IF(ISNA(VLOOKUP($AF$2:$AF$66,Notes!$A$1:$B$10,2,0)),"",VLOOKUP($AF$2:$AF$66,Notes!$A$1:$B$10,2,0))</f>
        <v>9</v>
      </c>
      <c r="AQ20" s="22">
        <f>IF(ISNA(VLOOKUP($AH$2:$AH$66,Notes!$A$1:$B$10,2,0)),"",VLOOKUP($AH$2:$AH$66,Notes!$A$1:$B$10,2,0))</f>
        <v>9</v>
      </c>
      <c r="AR20" s="22" t="str">
        <f>IF(ISNA(VLOOKUP($AJ$2:$AJ$66,Notes!$C$1:$D$10,2,0)),"",VLOOKUP($AJ$2:$AJ$66,Notes!$C$1:$D$10,2,0))</f>
        <v/>
      </c>
      <c r="AS20" s="22">
        <f>IF(ISNA(VLOOKUP($AL$2:$AL$66,Notes!$E$1:$F$10,2,0)),"",VLOOKUP($AL$2:$AL$66,Notes!$E$1:$F$10,2,0))</f>
        <v>21</v>
      </c>
      <c r="AT20" s="38">
        <f t="shared" si="13"/>
        <v>49</v>
      </c>
      <c r="AU20" s="34">
        <v>86</v>
      </c>
      <c r="AV20" s="32">
        <v>2</v>
      </c>
      <c r="AW20" s="32">
        <v>91</v>
      </c>
      <c r="AX20" s="32">
        <v>2</v>
      </c>
      <c r="AY20" s="32">
        <v>91</v>
      </c>
      <c r="AZ20" s="32">
        <v>2</v>
      </c>
      <c r="BA20" s="32"/>
      <c r="BB20" s="32"/>
      <c r="BC20" s="32">
        <v>23</v>
      </c>
      <c r="BD20" s="32">
        <v>8</v>
      </c>
      <c r="BE20" s="22">
        <f t="shared" si="14"/>
        <v>291</v>
      </c>
      <c r="BF20" s="33">
        <f t="shared" si="15"/>
        <v>1</v>
      </c>
      <c r="BG20" s="37">
        <f>IF(ISNA(VLOOKUP($AV$2:$AV$66,Notes!$A$1:$B$10,2,0)),"",VLOOKUP($AV$2:$AV$66,Notes!$A$1:$B$10,2,0))</f>
        <v>9</v>
      </c>
      <c r="BH20" s="22">
        <f>IF(ISNA(VLOOKUP($AX$2:$AX$66,Notes!$A$1:$B$10,2,0)),"",VLOOKUP($AX$2:$AX$66,Notes!$A$1:$B$10,2,0))</f>
        <v>9</v>
      </c>
      <c r="BI20" s="22">
        <f>IF(ISNA(VLOOKUP($AZ$2:$AZ$66,Notes!$A$1:$B$10,2,0)),"",VLOOKUP($AZ$2:$AZ$66,Notes!$A$1:$B$10,2,0))</f>
        <v>9</v>
      </c>
      <c r="BJ20" s="22" t="str">
        <f>IF(ISNA(VLOOKUP($BB$2:$BB$66,Notes!$C$1:$D$10,2,0)),"",VLOOKUP($BB$2:$BB$66,Notes!$C$1:$D$10,2,0))</f>
        <v/>
      </c>
      <c r="BK20" s="22">
        <f>IF(ISNA(VLOOKUP($BD$2:$BD$66,Notes!$E$1:$F$10,2,0)),"",VLOOKUP($BD$2:$BD$66,Notes!$E$1:$F$10,2,0))</f>
        <v>15</v>
      </c>
      <c r="BL20" s="38">
        <f t="shared" si="16"/>
        <v>42</v>
      </c>
      <c r="BM20" s="34">
        <v>86</v>
      </c>
      <c r="BN20" s="32">
        <v>2</v>
      </c>
      <c r="BO20" s="32">
        <v>92</v>
      </c>
      <c r="BP20" s="32">
        <v>1</v>
      </c>
      <c r="BQ20" s="32">
        <v>88</v>
      </c>
      <c r="BR20" s="32">
        <v>4</v>
      </c>
      <c r="BS20" s="32"/>
      <c r="BT20" s="32"/>
      <c r="BU20" s="32">
        <v>89</v>
      </c>
      <c r="BV20" s="32">
        <v>2</v>
      </c>
      <c r="BW20" s="22">
        <f t="shared" si="17"/>
        <v>355</v>
      </c>
      <c r="BX20" s="33">
        <f t="shared" si="18"/>
        <v>1</v>
      </c>
      <c r="BY20" s="37">
        <f>IF(ISNA(VLOOKUP($BN$2:$BN$66,Notes!$A$1:$B$10,2,0)),"",VLOOKUP($BN$2:$BN$66,Notes!$A$1:$B$10,2,0))</f>
        <v>9</v>
      </c>
      <c r="BZ20" s="22">
        <f>IF(ISNA(VLOOKUP($BP$2:$BP$66,Notes!$A$1:$B$10,2,0)),"",VLOOKUP($BP$2:$BP$66,Notes!$A$1:$B$10,2,0))</f>
        <v>10</v>
      </c>
      <c r="CA20" s="22">
        <f>IF(ISNA(VLOOKUP($BR$2:$BR$66,Notes!$A$1:$B$10,2,0)),"",VLOOKUP($BR$2:$BR$66,Notes!$A$1:$B$10,2,0))</f>
        <v>7</v>
      </c>
      <c r="CB20" s="22" t="str">
        <f>IF(ISNA(VLOOKUP($BT$2:$BT$66,Notes!$C$1:$D$10,2,0)),"",VLOOKUP($BT$2:$BT$66,Notes!$C$1:$D$10,2,0))</f>
        <v/>
      </c>
      <c r="CC20" s="22">
        <f>IF(ISNA(VLOOKUP($BV$2:$BV$66,Notes!$E$1:$F$10,2,0)),"",VLOOKUP($BV$2:$BV$66,Notes!$E$1:$F$10,2,0))</f>
        <v>27</v>
      </c>
      <c r="CD20" s="38">
        <f t="shared" si="19"/>
        <v>53</v>
      </c>
      <c r="CE20" s="57">
        <f t="shared" si="20"/>
        <v>47</v>
      </c>
      <c r="CF20" s="22">
        <f t="shared" si="21"/>
        <v>49</v>
      </c>
      <c r="CG20" s="22">
        <f t="shared" si="22"/>
        <v>42</v>
      </c>
      <c r="CH20" s="22">
        <f t="shared" si="23"/>
        <v>53</v>
      </c>
    </row>
    <row r="21" spans="1:86">
      <c r="A21" s="35">
        <v>169</v>
      </c>
      <c r="B21" s="36" t="s">
        <v>55</v>
      </c>
      <c r="C21" s="35">
        <f t="shared" si="0"/>
        <v>1099</v>
      </c>
      <c r="D21" s="22">
        <f t="shared" si="1"/>
        <v>108</v>
      </c>
      <c r="E21" s="22">
        <f t="shared" si="2"/>
        <v>4</v>
      </c>
      <c r="F21" s="22">
        <f t="shared" si="3"/>
        <v>27</v>
      </c>
      <c r="G21" s="22">
        <f t="shared" si="4"/>
        <v>92</v>
      </c>
      <c r="H21" s="22">
        <f t="shared" si="5"/>
        <v>0</v>
      </c>
      <c r="I21" s="33">
        <f t="shared" si="6"/>
        <v>0</v>
      </c>
      <c r="J21" s="36">
        <f t="shared" si="7"/>
        <v>1</v>
      </c>
      <c r="K21" s="34">
        <v>72</v>
      </c>
      <c r="L21" s="32">
        <v>5</v>
      </c>
      <c r="M21" s="32">
        <v>57</v>
      </c>
      <c r="N21" s="32">
        <v>7</v>
      </c>
      <c r="O21" s="32">
        <v>64</v>
      </c>
      <c r="P21" s="32">
        <v>6</v>
      </c>
      <c r="Q21" s="32">
        <v>70</v>
      </c>
      <c r="R21" s="32">
        <v>4</v>
      </c>
      <c r="S21" s="32"/>
      <c r="T21" s="32"/>
      <c r="U21" s="22">
        <f t="shared" si="8"/>
        <v>263</v>
      </c>
      <c r="V21" s="33">
        <f t="shared" si="9"/>
        <v>1</v>
      </c>
      <c r="W21" s="37">
        <f>IF(ISNA(VLOOKUP($L$2:$L$66,Notes!$A$1:$B$10,2,0)),"",VLOOKUP($L$2:$L$66,Notes!$A$1:$B$10,2,0))</f>
        <v>6</v>
      </c>
      <c r="X21" s="22">
        <f>IF(ISNA(VLOOKUP($N$2:$N$66,Notes!$A$1:$B$10,2,0)),"",VLOOKUP($N$2:$N$66,Notes!$A$1:$B$10,2,0))</f>
        <v>4</v>
      </c>
      <c r="Y21" s="22">
        <f>IF(ISNA(VLOOKUP($P$2:$P$66,Notes!$A$1:$B$10,2,0)),"",VLOOKUP($P$2:$P$66,Notes!$A$1:$B$10,2,0))</f>
        <v>5</v>
      </c>
      <c r="Z21" s="22">
        <f>IF(ISNA(VLOOKUP($R$2:$R$66,Notes!$C$1:$D$10,2,0)),"",VLOOKUP($R$2:$R$66,Notes!$C$1:$D$10,2,0))</f>
        <v>9</v>
      </c>
      <c r="AA21" s="22" t="str">
        <f>IF(ISNA(VLOOKUP($T$2:$T$66,Notes!$E$1:$F$10,2,0)),"",VLOOKUP($T$2:$T$66,Notes!$E$1:$F$10,2,0))</f>
        <v/>
      </c>
      <c r="AB21" s="38">
        <f t="shared" si="10"/>
        <v>24</v>
      </c>
      <c r="AC21" s="34">
        <v>76</v>
      </c>
      <c r="AD21" s="32">
        <v>6</v>
      </c>
      <c r="AE21" s="32">
        <v>67</v>
      </c>
      <c r="AF21" s="32">
        <v>6</v>
      </c>
      <c r="AG21" s="32">
        <v>81</v>
      </c>
      <c r="AH21" s="32">
        <v>5</v>
      </c>
      <c r="AI21" s="32"/>
      <c r="AJ21" s="32"/>
      <c r="AK21" s="32"/>
      <c r="AL21" s="32"/>
      <c r="AM21" s="22">
        <f t="shared" si="11"/>
        <v>224</v>
      </c>
      <c r="AN21" s="33">
        <f t="shared" si="12"/>
        <v>1</v>
      </c>
      <c r="AO21" s="37">
        <f>IF(ISNA(VLOOKUP($AD$2:$AD$66,Notes!$A$1:$B$10,2,0)),"",VLOOKUP($AD$2:$AD$66,Notes!$A$1:$B$10,2,0))</f>
        <v>5</v>
      </c>
      <c r="AP21" s="22">
        <f>IF(ISNA(VLOOKUP($AF$2:$AF$66,Notes!$A$1:$B$10,2,0)),"",VLOOKUP($AF$2:$AF$66,Notes!$A$1:$B$10,2,0))</f>
        <v>5</v>
      </c>
      <c r="AQ21" s="22">
        <f>IF(ISNA(VLOOKUP($AH$2:$AH$66,Notes!$A$1:$B$10,2,0)),"",VLOOKUP($AH$2:$AH$66,Notes!$A$1:$B$10,2,0))</f>
        <v>6</v>
      </c>
      <c r="AR21" s="22" t="str">
        <f>IF(ISNA(VLOOKUP($AJ$2:$AJ$66,Notes!$C$1:$D$10,2,0)),"",VLOOKUP($AJ$2:$AJ$66,Notes!$C$1:$D$10,2,0))</f>
        <v/>
      </c>
      <c r="AS21" s="22" t="str">
        <f>IF(ISNA(VLOOKUP($AL$2:$AL$66,Notes!$E$1:$F$10,2,0)),"",VLOOKUP($AL$2:$AL$66,Notes!$E$1:$F$10,2,0))</f>
        <v/>
      </c>
      <c r="AT21" s="38">
        <f t="shared" si="13"/>
        <v>16</v>
      </c>
      <c r="AU21" s="34">
        <v>85</v>
      </c>
      <c r="AV21" s="32">
        <v>5</v>
      </c>
      <c r="AW21" s="32">
        <v>91</v>
      </c>
      <c r="AX21" s="32">
        <v>4</v>
      </c>
      <c r="AY21" s="32">
        <v>87</v>
      </c>
      <c r="AZ21" s="32">
        <v>5</v>
      </c>
      <c r="BA21" s="32"/>
      <c r="BB21" s="32"/>
      <c r="BC21" s="32"/>
      <c r="BD21" s="32"/>
      <c r="BE21" s="22">
        <f t="shared" si="14"/>
        <v>263</v>
      </c>
      <c r="BF21" s="33">
        <f t="shared" si="15"/>
        <v>1</v>
      </c>
      <c r="BG21" s="37">
        <f>IF(ISNA(VLOOKUP($AV$2:$AV$66,Notes!$A$1:$B$10,2,0)),"",VLOOKUP($AV$2:$AV$66,Notes!$A$1:$B$10,2,0))</f>
        <v>6</v>
      </c>
      <c r="BH21" s="22">
        <f>IF(ISNA(VLOOKUP($AX$2:$AX$66,Notes!$A$1:$B$10,2,0)),"",VLOOKUP($AX$2:$AX$66,Notes!$A$1:$B$10,2,0))</f>
        <v>7</v>
      </c>
      <c r="BI21" s="22">
        <f>IF(ISNA(VLOOKUP($AZ$2:$AZ$66,Notes!$A$1:$B$10,2,0)),"",VLOOKUP($AZ$2:$AZ$66,Notes!$A$1:$B$10,2,0))</f>
        <v>6</v>
      </c>
      <c r="BJ21" s="22" t="str">
        <f>IF(ISNA(VLOOKUP($BB$2:$BB$66,Notes!$C$1:$D$10,2,0)),"",VLOOKUP($BB$2:$BB$66,Notes!$C$1:$D$10,2,0))</f>
        <v/>
      </c>
      <c r="BK21" s="22" t="str">
        <f>IF(ISNA(VLOOKUP($BD$2:$BD$66,Notes!$E$1:$F$10,2,0)),"",VLOOKUP($BD$2:$BD$66,Notes!$E$1:$F$10,2,0))</f>
        <v/>
      </c>
      <c r="BL21" s="38">
        <f t="shared" si="16"/>
        <v>19</v>
      </c>
      <c r="BM21" s="34">
        <v>91</v>
      </c>
      <c r="BN21" s="32">
        <v>1</v>
      </c>
      <c r="BO21" s="32">
        <v>81</v>
      </c>
      <c r="BP21" s="32">
        <v>2</v>
      </c>
      <c r="BQ21" s="32">
        <v>96</v>
      </c>
      <c r="BR21" s="32">
        <v>2</v>
      </c>
      <c r="BS21" s="32"/>
      <c r="BT21" s="32"/>
      <c r="BU21" s="32">
        <v>81</v>
      </c>
      <c r="BV21" s="32">
        <v>5</v>
      </c>
      <c r="BW21" s="22">
        <f t="shared" si="17"/>
        <v>349</v>
      </c>
      <c r="BX21" s="33">
        <f t="shared" si="18"/>
        <v>1</v>
      </c>
      <c r="BY21" s="37">
        <f>IF(ISNA(VLOOKUP($BN$2:$BN$66,Notes!$A$1:$B$10,2,0)),"",VLOOKUP($BN$2:$BN$66,Notes!$A$1:$B$10,2,0))</f>
        <v>10</v>
      </c>
      <c r="BZ21" s="22">
        <f>IF(ISNA(VLOOKUP($BP$2:$BP$66,Notes!$A$1:$B$10,2,0)),"",VLOOKUP($BP$2:$BP$66,Notes!$A$1:$B$10,2,0))</f>
        <v>9</v>
      </c>
      <c r="CA21" s="22">
        <f>IF(ISNA(VLOOKUP($BR$2:$BR$66,Notes!$A$1:$B$10,2,0)),"",VLOOKUP($BR$2:$BR$66,Notes!$A$1:$B$10,2,0))</f>
        <v>9</v>
      </c>
      <c r="CB21" s="22" t="str">
        <f>IF(ISNA(VLOOKUP($BT$2:$BT$66,Notes!$C$1:$D$10,2,0)),"",VLOOKUP($BT$2:$BT$66,Notes!$C$1:$D$10,2,0))</f>
        <v/>
      </c>
      <c r="CC21" s="22">
        <f>IF(ISNA(VLOOKUP($BV$2:$BV$66,Notes!$E$1:$F$10,2,0)),"",VLOOKUP($BV$2:$BV$66,Notes!$E$1:$F$10,2,0))</f>
        <v>21</v>
      </c>
      <c r="CD21" s="38">
        <f t="shared" si="19"/>
        <v>49</v>
      </c>
      <c r="CE21" s="57">
        <f t="shared" si="20"/>
        <v>24</v>
      </c>
      <c r="CF21" s="22">
        <f t="shared" si="21"/>
        <v>16</v>
      </c>
      <c r="CG21" s="22">
        <f t="shared" si="22"/>
        <v>19</v>
      </c>
      <c r="CH21" s="22">
        <f t="shared" si="23"/>
        <v>49</v>
      </c>
    </row>
    <row r="22" spans="1:86">
      <c r="A22" s="35">
        <v>173</v>
      </c>
      <c r="B22" s="36" t="s">
        <v>50</v>
      </c>
      <c r="C22" s="35">
        <f t="shared" si="0"/>
        <v>1184</v>
      </c>
      <c r="D22" s="22">
        <f t="shared" si="1"/>
        <v>108</v>
      </c>
      <c r="E22" s="22">
        <f t="shared" si="2"/>
        <v>4</v>
      </c>
      <c r="F22" s="22">
        <f t="shared" si="3"/>
        <v>27</v>
      </c>
      <c r="G22" s="22">
        <f t="shared" si="4"/>
        <v>95</v>
      </c>
      <c r="H22" s="22">
        <f t="shared" si="5"/>
        <v>0</v>
      </c>
      <c r="I22" s="33">
        <f t="shared" si="6"/>
        <v>1</v>
      </c>
      <c r="J22" s="36">
        <f t="shared" si="7"/>
        <v>0</v>
      </c>
      <c r="K22" s="34">
        <v>74</v>
      </c>
      <c r="L22" s="32">
        <v>4</v>
      </c>
      <c r="M22" s="32">
        <v>75</v>
      </c>
      <c r="N22" s="32">
        <v>5</v>
      </c>
      <c r="O22" s="32">
        <v>74</v>
      </c>
      <c r="P22" s="32">
        <v>4</v>
      </c>
      <c r="Q22" s="32">
        <v>81</v>
      </c>
      <c r="R22" s="32">
        <v>1</v>
      </c>
      <c r="S22" s="32"/>
      <c r="T22" s="32"/>
      <c r="U22" s="22">
        <f t="shared" si="8"/>
        <v>304</v>
      </c>
      <c r="V22" s="33">
        <f t="shared" si="9"/>
        <v>1</v>
      </c>
      <c r="W22" s="37">
        <f>IF(ISNA(VLOOKUP($L$2:$L$66,Notes!$A$1:$B$10,2,0)),"",VLOOKUP($L$2:$L$66,Notes!$A$1:$B$10,2,0))</f>
        <v>7</v>
      </c>
      <c r="X22" s="22">
        <f>IF(ISNA(VLOOKUP($N$2:$N$66,Notes!$A$1:$B$10,2,0)),"",VLOOKUP($N$2:$N$66,Notes!$A$1:$B$10,2,0))</f>
        <v>6</v>
      </c>
      <c r="Y22" s="22">
        <f>IF(ISNA(VLOOKUP($P$2:$P$66,Notes!$A$1:$B$10,2,0)),"",VLOOKUP($P$2:$P$66,Notes!$A$1:$B$10,2,0))</f>
        <v>7</v>
      </c>
      <c r="Z22" s="22">
        <f>IF(ISNA(VLOOKUP($R$2:$R$66,Notes!$C$1:$D$10,2,0)),"",VLOOKUP($R$2:$R$66,Notes!$C$1:$D$10,2,0))</f>
        <v>14</v>
      </c>
      <c r="AA22" s="22" t="str">
        <f>IF(ISNA(VLOOKUP($T$2:$T$66,Notes!$E$1:$F$10,2,0)),"",VLOOKUP($T$2:$T$66,Notes!$E$1:$F$10,2,0))</f>
        <v/>
      </c>
      <c r="AB22" s="38">
        <f t="shared" si="10"/>
        <v>34</v>
      </c>
      <c r="AC22" s="34">
        <v>80</v>
      </c>
      <c r="AD22" s="32">
        <v>5</v>
      </c>
      <c r="AE22" s="32">
        <v>85</v>
      </c>
      <c r="AF22" s="32">
        <v>3</v>
      </c>
      <c r="AG22" s="32">
        <v>85</v>
      </c>
      <c r="AH22" s="32">
        <v>3</v>
      </c>
      <c r="AI22" s="32">
        <v>80</v>
      </c>
      <c r="AJ22" s="32">
        <v>5</v>
      </c>
      <c r="AK22" s="32"/>
      <c r="AL22" s="32"/>
      <c r="AM22" s="22">
        <f t="shared" si="11"/>
        <v>330</v>
      </c>
      <c r="AN22" s="33">
        <f t="shared" si="12"/>
        <v>1</v>
      </c>
      <c r="AO22" s="37">
        <f>IF(ISNA(VLOOKUP($AD$2:$AD$66,Notes!$A$1:$B$10,2,0)),"",VLOOKUP($AD$2:$AD$66,Notes!$A$1:$B$10,2,0))</f>
        <v>6</v>
      </c>
      <c r="AP22" s="22">
        <f>IF(ISNA(VLOOKUP($AF$2:$AF$66,Notes!$A$1:$B$10,2,0)),"",VLOOKUP($AF$2:$AF$66,Notes!$A$1:$B$10,2,0))</f>
        <v>8</v>
      </c>
      <c r="AQ22" s="22">
        <f>IF(ISNA(VLOOKUP($AH$2:$AH$66,Notes!$A$1:$B$10,2,0)),"",VLOOKUP($AH$2:$AH$66,Notes!$A$1:$B$10,2,0))</f>
        <v>8</v>
      </c>
      <c r="AR22" s="22">
        <f>IF(ISNA(VLOOKUP($AJ$2:$AJ$66,Notes!$C$1:$D$10,2,0)),"",VLOOKUP($AJ$2:$AJ$66,Notes!$C$1:$D$10,2,0))</f>
        <v>8</v>
      </c>
      <c r="AS22" s="22" t="str">
        <f>IF(ISNA(VLOOKUP($AL$2:$AL$66,Notes!$E$1:$F$10,2,0)),"",VLOOKUP($AL$2:$AL$66,Notes!$E$1:$F$10,2,0))</f>
        <v/>
      </c>
      <c r="AT22" s="38">
        <f t="shared" si="13"/>
        <v>30</v>
      </c>
      <c r="AU22" s="34">
        <v>86</v>
      </c>
      <c r="AV22" s="32">
        <v>5</v>
      </c>
      <c r="AW22" s="32">
        <v>88</v>
      </c>
      <c r="AX22" s="32">
        <v>4</v>
      </c>
      <c r="AY22" s="32">
        <v>93</v>
      </c>
      <c r="AZ22" s="32">
        <v>3</v>
      </c>
      <c r="BA22" s="32">
        <v>82</v>
      </c>
      <c r="BB22" s="32">
        <v>3</v>
      </c>
      <c r="BC22" s="32"/>
      <c r="BD22" s="32"/>
      <c r="BE22" s="22">
        <f t="shared" si="14"/>
        <v>349</v>
      </c>
      <c r="BF22" s="33">
        <f t="shared" si="15"/>
        <v>1</v>
      </c>
      <c r="BG22" s="37">
        <f>IF(ISNA(VLOOKUP($AV$2:$AV$66,Notes!$A$1:$B$10,2,0)),"",VLOOKUP($AV$2:$AV$66,Notes!$A$1:$B$10,2,0))</f>
        <v>6</v>
      </c>
      <c r="BH22" s="22">
        <f>IF(ISNA(VLOOKUP($AX$2:$AX$66,Notes!$A$1:$B$10,2,0)),"",VLOOKUP($AX$2:$AX$66,Notes!$A$1:$B$10,2,0))</f>
        <v>7</v>
      </c>
      <c r="BI22" s="22">
        <f>IF(ISNA(VLOOKUP($AZ$2:$AZ$66,Notes!$A$1:$B$10,2,0)),"",VLOOKUP($AZ$2:$AZ$66,Notes!$A$1:$B$10,2,0))</f>
        <v>8</v>
      </c>
      <c r="BJ22" s="22">
        <f>IF(ISNA(VLOOKUP($BB$2:$BB$66,Notes!$C$1:$D$10,2,0)),"",VLOOKUP($BB$2:$BB$66,Notes!$C$1:$D$10,2,0))</f>
        <v>10</v>
      </c>
      <c r="BK22" s="22" t="str">
        <f>IF(ISNA(VLOOKUP($BD$2:$BD$66,Notes!$E$1:$F$10,2,0)),"",VLOOKUP($BD$2:$BD$66,Notes!$E$1:$F$10,2,0))</f>
        <v/>
      </c>
      <c r="BL22" s="38">
        <f t="shared" si="16"/>
        <v>31</v>
      </c>
      <c r="BM22" s="34">
        <v>56</v>
      </c>
      <c r="BN22" s="32">
        <v>6</v>
      </c>
      <c r="BO22" s="32">
        <v>74</v>
      </c>
      <c r="BP22" s="32">
        <v>7</v>
      </c>
      <c r="BQ22" s="32">
        <v>71</v>
      </c>
      <c r="BR22" s="32">
        <v>7</v>
      </c>
      <c r="BS22" s="32"/>
      <c r="BT22" s="32"/>
      <c r="BU22" s="32"/>
      <c r="BV22" s="32"/>
      <c r="BW22" s="22">
        <f t="shared" si="17"/>
        <v>201</v>
      </c>
      <c r="BX22" s="33">
        <f t="shared" si="18"/>
        <v>1</v>
      </c>
      <c r="BY22" s="37">
        <f>IF(ISNA(VLOOKUP($BN$2:$BN$66,Notes!$A$1:$B$10,2,0)),"",VLOOKUP($BN$2:$BN$66,Notes!$A$1:$B$10,2,0))</f>
        <v>5</v>
      </c>
      <c r="BZ22" s="22">
        <f>IF(ISNA(VLOOKUP($BP$2:$BP$66,Notes!$A$1:$B$10,2,0)),"",VLOOKUP($BP$2:$BP$66,Notes!$A$1:$B$10,2,0))</f>
        <v>4</v>
      </c>
      <c r="CA22" s="22">
        <f>IF(ISNA(VLOOKUP($BR$2:$BR$66,Notes!$A$1:$B$10,2,0)),"",VLOOKUP($BR$2:$BR$66,Notes!$A$1:$B$10,2,0))</f>
        <v>4</v>
      </c>
      <c r="CB22" s="22" t="str">
        <f>IF(ISNA(VLOOKUP($BT$2:$BT$66,Notes!$C$1:$D$10,2,0)),"",VLOOKUP($BT$2:$BT$66,Notes!$C$1:$D$10,2,0))</f>
        <v/>
      </c>
      <c r="CC22" s="22" t="str">
        <f>IF(ISNA(VLOOKUP($BV$2:$BV$66,Notes!$E$1:$F$10,2,0)),"",VLOOKUP($BV$2:$BV$66,Notes!$E$1:$F$10,2,0))</f>
        <v/>
      </c>
      <c r="CD22" s="38">
        <f t="shared" si="19"/>
        <v>13</v>
      </c>
      <c r="CE22" s="57">
        <f t="shared" si="20"/>
        <v>34</v>
      </c>
      <c r="CF22" s="22">
        <f t="shared" si="21"/>
        <v>30</v>
      </c>
      <c r="CG22" s="22">
        <f t="shared" si="22"/>
        <v>31</v>
      </c>
      <c r="CH22" s="22">
        <f t="shared" si="23"/>
        <v>13</v>
      </c>
    </row>
    <row r="23" spans="1:86">
      <c r="A23" s="35">
        <v>175</v>
      </c>
      <c r="B23" s="36" t="s">
        <v>43</v>
      </c>
      <c r="C23" s="35">
        <f t="shared" si="0"/>
        <v>0</v>
      </c>
      <c r="D23" s="22">
        <f t="shared" si="1"/>
        <v>0</v>
      </c>
      <c r="E23" s="22">
        <f t="shared" si="2"/>
        <v>0</v>
      </c>
      <c r="F23" s="22">
        <f t="shared" si="3"/>
        <v>0</v>
      </c>
      <c r="G23" s="22">
        <f t="shared" si="4"/>
        <v>0</v>
      </c>
      <c r="H23" s="22">
        <f t="shared" si="5"/>
        <v>0</v>
      </c>
      <c r="I23" s="33">
        <f t="shared" si="6"/>
        <v>0</v>
      </c>
      <c r="J23" s="36">
        <f t="shared" si="7"/>
        <v>0</v>
      </c>
      <c r="K23" s="34"/>
      <c r="L23" s="32"/>
      <c r="M23" s="32"/>
      <c r="N23" s="32"/>
      <c r="O23" s="32"/>
      <c r="P23" s="32"/>
      <c r="Q23" s="32"/>
      <c r="R23" s="32"/>
      <c r="S23" s="32"/>
      <c r="T23" s="32"/>
      <c r="U23" s="22">
        <f t="shared" si="8"/>
        <v>0</v>
      </c>
      <c r="V23" s="33">
        <f t="shared" si="9"/>
        <v>0</v>
      </c>
      <c r="W23" s="37" t="str">
        <f>IF(ISNA(VLOOKUP($L$2:$L$66,Notes!$A$1:$B$10,2,0)),"",VLOOKUP($L$2:$L$66,Notes!$A$1:$B$10,2,0))</f>
        <v/>
      </c>
      <c r="X23" s="22" t="str">
        <f>IF(ISNA(VLOOKUP($N$2:$N$66,Notes!$A$1:$B$10,2,0)),"",VLOOKUP($N$2:$N$66,Notes!$A$1:$B$10,2,0))</f>
        <v/>
      </c>
      <c r="Y23" s="22" t="str">
        <f>IF(ISNA(VLOOKUP($P$2:$P$66,Notes!$A$1:$B$10,2,0)),"",VLOOKUP($P$2:$P$66,Notes!$A$1:$B$10,2,0))</f>
        <v/>
      </c>
      <c r="Z23" s="22" t="str">
        <f>IF(ISNA(VLOOKUP($R$2:$R$66,Notes!$C$1:$D$10,2,0)),"",VLOOKUP($R$2:$R$66,Notes!$C$1:$D$10,2,0))</f>
        <v/>
      </c>
      <c r="AA23" s="22" t="str">
        <f>IF(ISNA(VLOOKUP($T$2:$T$66,Notes!$E$1:$F$10,2,0)),"",VLOOKUP($T$2:$T$66,Notes!$E$1:$F$10,2,0))</f>
        <v/>
      </c>
      <c r="AB23" s="38">
        <f t="shared" si="10"/>
        <v>0</v>
      </c>
      <c r="AC23" s="34"/>
      <c r="AD23" s="32"/>
      <c r="AE23" s="32"/>
      <c r="AF23" s="32"/>
      <c r="AG23" s="32"/>
      <c r="AH23" s="32"/>
      <c r="AI23" s="32"/>
      <c r="AJ23" s="32"/>
      <c r="AK23" s="32"/>
      <c r="AL23" s="32"/>
      <c r="AM23" s="22">
        <f t="shared" si="11"/>
        <v>0</v>
      </c>
      <c r="AN23" s="33">
        <f t="shared" si="12"/>
        <v>0</v>
      </c>
      <c r="AO23" s="37" t="str">
        <f>IF(ISNA(VLOOKUP($AD$2:$AD$66,Notes!$A$1:$B$10,2,0)),"",VLOOKUP($AD$2:$AD$66,Notes!$A$1:$B$10,2,0))</f>
        <v/>
      </c>
      <c r="AP23" s="22" t="str">
        <f>IF(ISNA(VLOOKUP($AF$2:$AF$66,Notes!$A$1:$B$10,2,0)),"",VLOOKUP($AF$2:$AF$66,Notes!$A$1:$B$10,2,0))</f>
        <v/>
      </c>
      <c r="AQ23" s="22" t="str">
        <f>IF(ISNA(VLOOKUP($AH$2:$AH$66,Notes!$A$1:$B$10,2,0)),"",VLOOKUP($AH$2:$AH$66,Notes!$A$1:$B$10,2,0))</f>
        <v/>
      </c>
      <c r="AR23" s="22" t="str">
        <f>IF(ISNA(VLOOKUP($AJ$2:$AJ$66,Notes!$C$1:$D$10,2,0)),"",VLOOKUP($AJ$2:$AJ$66,Notes!$C$1:$D$10,2,0))</f>
        <v/>
      </c>
      <c r="AS23" s="22" t="str">
        <f>IF(ISNA(VLOOKUP($AL$2:$AL$66,Notes!$E$1:$F$10,2,0)),"",VLOOKUP($AL$2:$AL$66,Notes!$E$1:$F$10,2,0))</f>
        <v/>
      </c>
      <c r="AT23" s="38">
        <f t="shared" si="13"/>
        <v>0</v>
      </c>
      <c r="AU23" s="34"/>
      <c r="AV23" s="32"/>
      <c r="AW23" s="32"/>
      <c r="AX23" s="32"/>
      <c r="AY23" s="32"/>
      <c r="AZ23" s="32"/>
      <c r="BA23" s="32"/>
      <c r="BB23" s="32"/>
      <c r="BC23" s="32"/>
      <c r="BD23" s="32"/>
      <c r="BE23" s="22">
        <f t="shared" si="14"/>
        <v>0</v>
      </c>
      <c r="BF23" s="33">
        <f t="shared" si="15"/>
        <v>0</v>
      </c>
      <c r="BG23" s="37" t="str">
        <f>IF(ISNA(VLOOKUP($AV$2:$AV$66,Notes!$A$1:$B$10,2,0)),"",VLOOKUP($AV$2:$AV$66,Notes!$A$1:$B$10,2,0))</f>
        <v/>
      </c>
      <c r="BH23" s="22" t="str">
        <f>IF(ISNA(VLOOKUP($AX$2:$AX$66,Notes!$A$1:$B$10,2,0)),"",VLOOKUP($AX$2:$AX$66,Notes!$A$1:$B$10,2,0))</f>
        <v/>
      </c>
      <c r="BI23" s="22" t="str">
        <f>IF(ISNA(VLOOKUP($AZ$2:$AZ$66,Notes!$A$1:$B$10,2,0)),"",VLOOKUP($AZ$2:$AZ$66,Notes!$A$1:$B$10,2,0))</f>
        <v/>
      </c>
      <c r="BJ23" s="22" t="str">
        <f>IF(ISNA(VLOOKUP($BB$2:$BB$66,Notes!$C$1:$D$10,2,0)),"",VLOOKUP($BB$2:$BB$66,Notes!$C$1:$D$10,2,0))</f>
        <v/>
      </c>
      <c r="BK23" s="22" t="str">
        <f>IF(ISNA(VLOOKUP($BD$2:$BD$66,Notes!$E$1:$F$10,2,0)),"",VLOOKUP($BD$2:$BD$66,Notes!$E$1:$F$10,2,0))</f>
        <v/>
      </c>
      <c r="BL23" s="38">
        <f t="shared" si="16"/>
        <v>0</v>
      </c>
      <c r="BM23" s="34"/>
      <c r="BN23" s="32"/>
      <c r="BO23" s="32"/>
      <c r="BP23" s="32"/>
      <c r="BQ23" s="32"/>
      <c r="BR23" s="32"/>
      <c r="BS23" s="32"/>
      <c r="BT23" s="32"/>
      <c r="BU23" s="32"/>
      <c r="BV23" s="32"/>
      <c r="BW23" s="22">
        <f t="shared" si="17"/>
        <v>0</v>
      </c>
      <c r="BX23" s="33">
        <f t="shared" si="18"/>
        <v>0</v>
      </c>
      <c r="BY23" s="37" t="str">
        <f>IF(ISNA(VLOOKUP($BN$2:$BN$66,Notes!$A$1:$B$10,2,0)),"",VLOOKUP($BN$2:$BN$66,Notes!$A$1:$B$10,2,0))</f>
        <v/>
      </c>
      <c r="BZ23" s="22" t="str">
        <f>IF(ISNA(VLOOKUP($BP$2:$BP$66,Notes!$A$1:$B$10,2,0)),"",VLOOKUP($BP$2:$BP$66,Notes!$A$1:$B$10,2,0))</f>
        <v/>
      </c>
      <c r="CA23" s="22" t="str">
        <f>IF(ISNA(VLOOKUP($BR$2:$BR$66,Notes!$A$1:$B$10,2,0)),"",VLOOKUP($BR$2:$BR$66,Notes!$A$1:$B$10,2,0))</f>
        <v/>
      </c>
      <c r="CB23" s="22" t="str">
        <f>IF(ISNA(VLOOKUP($BT$2:$BT$66,Notes!$C$1:$D$10,2,0)),"",VLOOKUP($BT$2:$BT$66,Notes!$C$1:$D$10,2,0))</f>
        <v/>
      </c>
      <c r="CC23" s="22" t="str">
        <f>IF(ISNA(VLOOKUP($BV$2:$BV$66,Notes!$E$1:$F$10,2,0)),"",VLOOKUP($BV$2:$BV$66,Notes!$E$1:$F$10,2,0))</f>
        <v/>
      </c>
      <c r="CD23" s="38">
        <f t="shared" si="19"/>
        <v>0</v>
      </c>
      <c r="CE23" s="57">
        <f t="shared" si="20"/>
        <v>0</v>
      </c>
      <c r="CF23" s="22">
        <f t="shared" si="21"/>
        <v>0</v>
      </c>
      <c r="CG23" s="22">
        <f t="shared" si="22"/>
        <v>0</v>
      </c>
      <c r="CH23" s="22">
        <f t="shared" si="23"/>
        <v>0</v>
      </c>
    </row>
    <row r="24" spans="1:86">
      <c r="A24" s="35">
        <v>183</v>
      </c>
      <c r="B24" s="36" t="s">
        <v>81</v>
      </c>
      <c r="C24" s="35">
        <f t="shared" si="0"/>
        <v>877</v>
      </c>
      <c r="D24" s="22">
        <f t="shared" si="1"/>
        <v>85</v>
      </c>
      <c r="E24" s="22">
        <f t="shared" si="2"/>
        <v>4</v>
      </c>
      <c r="F24" s="22">
        <f t="shared" si="3"/>
        <v>21.25</v>
      </c>
      <c r="G24" s="22">
        <f t="shared" si="4"/>
        <v>73</v>
      </c>
      <c r="H24" s="22">
        <f t="shared" si="5"/>
        <v>0</v>
      </c>
      <c r="I24" s="33">
        <f t="shared" si="6"/>
        <v>0</v>
      </c>
      <c r="J24" s="36">
        <f t="shared" si="7"/>
        <v>2</v>
      </c>
      <c r="K24" s="34">
        <v>72</v>
      </c>
      <c r="L24" s="32">
        <v>5</v>
      </c>
      <c r="M24" s="32">
        <v>68</v>
      </c>
      <c r="N24" s="32">
        <v>6</v>
      </c>
      <c r="O24" s="32">
        <v>22</v>
      </c>
      <c r="P24" s="32">
        <v>8</v>
      </c>
      <c r="Q24" s="32"/>
      <c r="R24" s="32"/>
      <c r="S24" s="32"/>
      <c r="T24" s="32"/>
      <c r="U24" s="22">
        <f t="shared" si="8"/>
        <v>162</v>
      </c>
      <c r="V24" s="33">
        <f t="shared" si="9"/>
        <v>1</v>
      </c>
      <c r="W24" s="37">
        <f>IF(ISNA(VLOOKUP($L$2:$L$66,Notes!$A$1:$B$10,2,0)),"",VLOOKUP($L$2:$L$66,Notes!$A$1:$B$10,2,0))</f>
        <v>6</v>
      </c>
      <c r="X24" s="22">
        <f>IF(ISNA(VLOOKUP($N$2:$N$66,Notes!$A$1:$B$10,2,0)),"",VLOOKUP($N$2:$N$66,Notes!$A$1:$B$10,2,0))</f>
        <v>5</v>
      </c>
      <c r="Y24" s="22">
        <f>IF(ISNA(VLOOKUP($P$2:$P$66,Notes!$A$1:$B$10,2,0)),"",VLOOKUP($P$2:$P$66,Notes!$A$1:$B$10,2,0))</f>
        <v>3</v>
      </c>
      <c r="Z24" s="22" t="str">
        <f>IF(ISNA(VLOOKUP($R$2:$R$66,Notes!$C$1:$D$10,2,0)),"",VLOOKUP($R$2:$R$66,Notes!$C$1:$D$10,2,0))</f>
        <v/>
      </c>
      <c r="AA24" s="22" t="str">
        <f>IF(ISNA(VLOOKUP($T$2:$T$66,Notes!$E$1:$F$10,2,0)),"",VLOOKUP($T$2:$T$66,Notes!$E$1:$F$10,2,0))</f>
        <v/>
      </c>
      <c r="AB24" s="38">
        <f t="shared" si="10"/>
        <v>14</v>
      </c>
      <c r="AC24" s="34">
        <v>79</v>
      </c>
      <c r="AD24" s="32">
        <v>5</v>
      </c>
      <c r="AE24" s="32">
        <v>75</v>
      </c>
      <c r="AF24" s="32">
        <v>6</v>
      </c>
      <c r="AG24" s="32">
        <v>84</v>
      </c>
      <c r="AH24" s="32">
        <v>6</v>
      </c>
      <c r="AI24" s="32"/>
      <c r="AJ24" s="32"/>
      <c r="AK24" s="32"/>
      <c r="AL24" s="32"/>
      <c r="AM24" s="22">
        <f t="shared" si="11"/>
        <v>238</v>
      </c>
      <c r="AN24" s="33">
        <f t="shared" si="12"/>
        <v>1</v>
      </c>
      <c r="AO24" s="37">
        <f>IF(ISNA(VLOOKUP($AD$2:$AD$66,Notes!$A$1:$B$10,2,0)),"",VLOOKUP($AD$2:$AD$66,Notes!$A$1:$B$10,2,0))</f>
        <v>6</v>
      </c>
      <c r="AP24" s="22">
        <f>IF(ISNA(VLOOKUP($AF$2:$AF$66,Notes!$A$1:$B$10,2,0)),"",VLOOKUP($AF$2:$AF$66,Notes!$A$1:$B$10,2,0))</f>
        <v>5</v>
      </c>
      <c r="AQ24" s="22">
        <f>IF(ISNA(VLOOKUP($AH$2:$AH$66,Notes!$A$1:$B$10,2,0)),"",VLOOKUP($AH$2:$AH$66,Notes!$A$1:$B$10,2,0))</f>
        <v>5</v>
      </c>
      <c r="AR24" s="22" t="str">
        <f>IF(ISNA(VLOOKUP($AJ$2:$AJ$66,Notes!$C$1:$D$10,2,0)),"",VLOOKUP($AJ$2:$AJ$66,Notes!$C$1:$D$10,2,0))</f>
        <v/>
      </c>
      <c r="AS24" s="22" t="str">
        <f>IF(ISNA(VLOOKUP($AL$2:$AL$66,Notes!$E$1:$F$10,2,0)),"",VLOOKUP($AL$2:$AL$66,Notes!$E$1:$F$10,2,0))</f>
        <v/>
      </c>
      <c r="AT24" s="38">
        <f t="shared" si="13"/>
        <v>16</v>
      </c>
      <c r="AU24" s="34">
        <v>73</v>
      </c>
      <c r="AV24" s="32">
        <v>5</v>
      </c>
      <c r="AW24" s="32">
        <v>68</v>
      </c>
      <c r="AX24" s="32">
        <v>5</v>
      </c>
      <c r="AY24" s="32"/>
      <c r="AZ24" s="32"/>
      <c r="BA24" s="32"/>
      <c r="BB24" s="32"/>
      <c r="BC24" s="32"/>
      <c r="BD24" s="32"/>
      <c r="BE24" s="22">
        <f t="shared" si="14"/>
        <v>141</v>
      </c>
      <c r="BF24" s="33">
        <f t="shared" si="15"/>
        <v>1</v>
      </c>
      <c r="BG24" s="37">
        <f>IF(ISNA(VLOOKUP($AV$2:$AV$66,Notes!$A$1:$B$10,2,0)),"",VLOOKUP($AV$2:$AV$66,Notes!$A$1:$B$10,2,0))</f>
        <v>6</v>
      </c>
      <c r="BH24" s="22">
        <f>IF(ISNA(VLOOKUP($AX$2:$AX$66,Notes!$A$1:$B$10,2,0)),"",VLOOKUP($AX$2:$AX$66,Notes!$A$1:$B$10,2,0))</f>
        <v>6</v>
      </c>
      <c r="BI24" s="22" t="str">
        <f>IF(ISNA(VLOOKUP($AZ$2:$AZ$66,Notes!$A$1:$B$10,2,0)),"",VLOOKUP($AZ$2:$AZ$66,Notes!$A$1:$B$10,2,0))</f>
        <v/>
      </c>
      <c r="BJ24" s="22" t="str">
        <f>IF(ISNA(VLOOKUP($BB$2:$BB$66,Notes!$C$1:$D$10,2,0)),"",VLOOKUP($BB$2:$BB$66,Notes!$C$1:$D$10,2,0))</f>
        <v/>
      </c>
      <c r="BK24" s="22" t="str">
        <f>IF(ISNA(VLOOKUP($BD$2:$BD$66,Notes!$E$1:$F$10,2,0)),"",VLOOKUP($BD$2:$BD$66,Notes!$E$1:$F$10,2,0))</f>
        <v/>
      </c>
      <c r="BL24" s="38">
        <f t="shared" si="16"/>
        <v>12</v>
      </c>
      <c r="BM24" s="34">
        <v>91</v>
      </c>
      <c r="BN24" s="32">
        <v>1</v>
      </c>
      <c r="BO24" s="32">
        <v>90</v>
      </c>
      <c r="BP24" s="32">
        <v>3</v>
      </c>
      <c r="BQ24" s="32">
        <v>91</v>
      </c>
      <c r="BR24" s="32">
        <v>1</v>
      </c>
      <c r="BS24" s="32"/>
      <c r="BT24" s="32"/>
      <c r="BU24" s="32">
        <v>64</v>
      </c>
      <c r="BV24" s="32">
        <v>8</v>
      </c>
      <c r="BW24" s="22">
        <f t="shared" si="17"/>
        <v>336</v>
      </c>
      <c r="BX24" s="33">
        <f t="shared" si="18"/>
        <v>1</v>
      </c>
      <c r="BY24" s="37">
        <f>IF(ISNA(VLOOKUP($BN$2:$BN$66,Notes!$A$1:$B$10,2,0)),"",VLOOKUP($BN$2:$BN$66,Notes!$A$1:$B$10,2,0))</f>
        <v>10</v>
      </c>
      <c r="BZ24" s="22">
        <f>IF(ISNA(VLOOKUP($BP$2:$BP$66,Notes!$A$1:$B$10,2,0)),"",VLOOKUP($BP$2:$BP$66,Notes!$A$1:$B$10,2,0))</f>
        <v>8</v>
      </c>
      <c r="CA24" s="22">
        <f>IF(ISNA(VLOOKUP($BR$2:$BR$66,Notes!$A$1:$B$10,2,0)),"",VLOOKUP($BR$2:$BR$66,Notes!$A$1:$B$10,2,0))</f>
        <v>10</v>
      </c>
      <c r="CB24" s="22" t="str">
        <f>IF(ISNA(VLOOKUP($BT$2:$BT$66,Notes!$C$1:$D$10,2,0)),"",VLOOKUP($BT$2:$BT$66,Notes!$C$1:$D$10,2,0))</f>
        <v/>
      </c>
      <c r="CC24" s="22">
        <f>IF(ISNA(VLOOKUP($BV$2:$BV$66,Notes!$E$1:$F$10,2,0)),"",VLOOKUP($BV$2:$BV$66,Notes!$E$1:$F$10,2,0))</f>
        <v>15</v>
      </c>
      <c r="CD24" s="38">
        <f t="shared" si="19"/>
        <v>43</v>
      </c>
      <c r="CE24" s="57">
        <f t="shared" si="20"/>
        <v>14</v>
      </c>
      <c r="CF24" s="22">
        <f t="shared" si="21"/>
        <v>16</v>
      </c>
      <c r="CG24" s="22">
        <f t="shared" si="22"/>
        <v>12</v>
      </c>
      <c r="CH24" s="22">
        <f t="shared" si="23"/>
        <v>43</v>
      </c>
    </row>
    <row r="25" spans="1:86">
      <c r="A25" s="35">
        <v>191</v>
      </c>
      <c r="B25" s="36" t="s">
        <v>82</v>
      </c>
      <c r="C25" s="35">
        <f t="shared" si="0"/>
        <v>635</v>
      </c>
      <c r="D25" s="22">
        <f t="shared" si="1"/>
        <v>76</v>
      </c>
      <c r="E25" s="22">
        <f t="shared" si="2"/>
        <v>2</v>
      </c>
      <c r="F25" s="22">
        <f t="shared" si="3"/>
        <v>38</v>
      </c>
      <c r="G25" s="22" t="str">
        <f t="shared" si="4"/>
        <v>CBDG</v>
      </c>
      <c r="H25" s="22">
        <f t="shared" si="5"/>
        <v>0</v>
      </c>
      <c r="I25" s="33">
        <f t="shared" si="6"/>
        <v>0</v>
      </c>
      <c r="J25" s="36">
        <f t="shared" si="7"/>
        <v>0</v>
      </c>
      <c r="K25" s="34"/>
      <c r="L25" s="32"/>
      <c r="M25" s="32"/>
      <c r="N25" s="32"/>
      <c r="O25" s="32"/>
      <c r="P25" s="32"/>
      <c r="Q25" s="32"/>
      <c r="R25" s="32"/>
      <c r="S25" s="32"/>
      <c r="T25" s="32"/>
      <c r="U25" s="22">
        <f t="shared" si="8"/>
        <v>0</v>
      </c>
      <c r="V25" s="33">
        <f t="shared" si="9"/>
        <v>0</v>
      </c>
      <c r="W25" s="37" t="str">
        <f>IF(ISNA(VLOOKUP($L$2:$L$66,Notes!$A$1:$B$10,2,0)),"",VLOOKUP($L$2:$L$66,Notes!$A$1:$B$10,2,0))</f>
        <v/>
      </c>
      <c r="X25" s="22" t="str">
        <f>IF(ISNA(VLOOKUP($N$2:$N$66,Notes!$A$1:$B$10,2,0)),"",VLOOKUP($N$2:$N$66,Notes!$A$1:$B$10,2,0))</f>
        <v/>
      </c>
      <c r="Y25" s="22" t="str">
        <f>IF(ISNA(VLOOKUP($P$2:$P$66,Notes!$A$1:$B$10,2,0)),"",VLOOKUP($P$2:$P$66,Notes!$A$1:$B$10,2,0))</f>
        <v/>
      </c>
      <c r="Z25" s="22" t="str">
        <f>IF(ISNA(VLOOKUP($R$2:$R$66,Notes!$C$1:$D$10,2,0)),"",VLOOKUP($R$2:$R$66,Notes!$C$1:$D$10,2,0))</f>
        <v/>
      </c>
      <c r="AA25" s="22" t="str">
        <f>IF(ISNA(VLOOKUP($T$2:$T$66,Notes!$E$1:$F$10,2,0)),"",VLOOKUP($T$2:$T$66,Notes!$E$1:$F$10,2,0))</f>
        <v/>
      </c>
      <c r="AB25" s="38">
        <f t="shared" si="10"/>
        <v>0</v>
      </c>
      <c r="AC25" s="34">
        <v>89</v>
      </c>
      <c r="AD25" s="32">
        <v>3</v>
      </c>
      <c r="AE25" s="32">
        <v>93</v>
      </c>
      <c r="AF25" s="32">
        <v>2</v>
      </c>
      <c r="AG25" s="32">
        <v>90</v>
      </c>
      <c r="AH25" s="32">
        <v>3</v>
      </c>
      <c r="AI25" s="32"/>
      <c r="AJ25" s="32"/>
      <c r="AK25" s="32">
        <v>89</v>
      </c>
      <c r="AL25" s="32">
        <v>6</v>
      </c>
      <c r="AM25" s="22">
        <f t="shared" si="11"/>
        <v>361</v>
      </c>
      <c r="AN25" s="33">
        <f t="shared" si="12"/>
        <v>1</v>
      </c>
      <c r="AO25" s="37">
        <f>IF(ISNA(VLOOKUP($AD$2:$AD$66,Notes!$A$1:$B$10,2,0)),"",VLOOKUP($AD$2:$AD$66,Notes!$A$1:$B$10,2,0))</f>
        <v>8</v>
      </c>
      <c r="AP25" s="22">
        <f>IF(ISNA(VLOOKUP($AF$2:$AF$66,Notes!$A$1:$B$10,2,0)),"",VLOOKUP($AF$2:$AF$66,Notes!$A$1:$B$10,2,0))</f>
        <v>9</v>
      </c>
      <c r="AQ25" s="22">
        <f>IF(ISNA(VLOOKUP($AH$2:$AH$66,Notes!$A$1:$B$10,2,0)),"",VLOOKUP($AH$2:$AH$66,Notes!$A$1:$B$10,2,0))</f>
        <v>8</v>
      </c>
      <c r="AR25" s="22" t="str">
        <f>IF(ISNA(VLOOKUP($AJ$2:$AJ$66,Notes!$C$1:$D$10,2,0)),"",VLOOKUP($AJ$2:$AJ$66,Notes!$C$1:$D$10,2,0))</f>
        <v/>
      </c>
      <c r="AS25" s="22">
        <f>IF(ISNA(VLOOKUP($AL$2:$AL$66,Notes!$E$1:$F$10,2,0)),"",VLOOKUP($AL$2:$AL$66,Notes!$E$1:$F$10,2,0))</f>
        <v>19</v>
      </c>
      <c r="AT25" s="38">
        <f t="shared" si="13"/>
        <v>44</v>
      </c>
      <c r="AU25" s="34">
        <v>19</v>
      </c>
      <c r="AV25" s="32">
        <v>6</v>
      </c>
      <c r="AW25" s="32">
        <v>86</v>
      </c>
      <c r="AX25" s="32">
        <v>2</v>
      </c>
      <c r="AY25" s="32">
        <v>88</v>
      </c>
      <c r="AZ25" s="32">
        <v>2</v>
      </c>
      <c r="BA25" s="32">
        <v>81</v>
      </c>
      <c r="BB25" s="32">
        <v>4</v>
      </c>
      <c r="BC25" s="32"/>
      <c r="BD25" s="32"/>
      <c r="BE25" s="22">
        <f t="shared" si="14"/>
        <v>274</v>
      </c>
      <c r="BF25" s="33">
        <f t="shared" si="15"/>
        <v>1</v>
      </c>
      <c r="BG25" s="37">
        <f>IF(ISNA(VLOOKUP($AV$2:$AV$66,Notes!$A$1:$B$10,2,0)),"",VLOOKUP($AV$2:$AV$66,Notes!$A$1:$B$10,2,0))</f>
        <v>5</v>
      </c>
      <c r="BH25" s="22">
        <f>IF(ISNA(VLOOKUP($AX$2:$AX$66,Notes!$A$1:$B$10,2,0)),"",VLOOKUP($AX$2:$AX$66,Notes!$A$1:$B$10,2,0))</f>
        <v>9</v>
      </c>
      <c r="BI25" s="22">
        <f>IF(ISNA(VLOOKUP($AZ$2:$AZ$66,Notes!$A$1:$B$10,2,0)),"",VLOOKUP($AZ$2:$AZ$66,Notes!$A$1:$B$10,2,0))</f>
        <v>9</v>
      </c>
      <c r="BJ25" s="22">
        <f>IF(ISNA(VLOOKUP($BB$2:$BB$66,Notes!$C$1:$D$10,2,0)),"",VLOOKUP($BB$2:$BB$66,Notes!$C$1:$D$10,2,0))</f>
        <v>9</v>
      </c>
      <c r="BK25" s="22" t="str">
        <f>IF(ISNA(VLOOKUP($BD$2:$BD$66,Notes!$E$1:$F$10,2,0)),"",VLOOKUP($BD$2:$BD$66,Notes!$E$1:$F$10,2,0))</f>
        <v/>
      </c>
      <c r="BL25" s="38">
        <f t="shared" si="16"/>
        <v>32</v>
      </c>
      <c r="BM25" s="34"/>
      <c r="BN25" s="32"/>
      <c r="BO25" s="32"/>
      <c r="BP25" s="32"/>
      <c r="BQ25" s="32"/>
      <c r="BR25" s="32"/>
      <c r="BS25" s="32"/>
      <c r="BT25" s="32"/>
      <c r="BU25" s="32"/>
      <c r="BV25" s="32"/>
      <c r="BW25" s="22">
        <f t="shared" si="17"/>
        <v>0</v>
      </c>
      <c r="BX25" s="33">
        <f t="shared" si="18"/>
        <v>0</v>
      </c>
      <c r="BY25" s="37" t="str">
        <f>IF(ISNA(VLOOKUP($BN$2:$BN$66,Notes!$A$1:$B$10,2,0)),"",VLOOKUP($BN$2:$BN$66,Notes!$A$1:$B$10,2,0))</f>
        <v/>
      </c>
      <c r="BZ25" s="22" t="str">
        <f>IF(ISNA(VLOOKUP($BP$2:$BP$66,Notes!$A$1:$B$10,2,0)),"",VLOOKUP($BP$2:$BP$66,Notes!$A$1:$B$10,2,0))</f>
        <v/>
      </c>
      <c r="CA25" s="22" t="str">
        <f>IF(ISNA(VLOOKUP($BR$2:$BR$66,Notes!$A$1:$B$10,2,0)),"",VLOOKUP($BR$2:$BR$66,Notes!$A$1:$B$10,2,0))</f>
        <v/>
      </c>
      <c r="CB25" s="22" t="str">
        <f>IF(ISNA(VLOOKUP($BT$2:$BT$66,Notes!$C$1:$D$10,2,0)),"",VLOOKUP($BT$2:$BT$66,Notes!$C$1:$D$10,2,0))</f>
        <v/>
      </c>
      <c r="CC25" s="22" t="str">
        <f>IF(ISNA(VLOOKUP($BV$2:$BV$66,Notes!$E$1:$F$10,2,0)),"",VLOOKUP($BV$2:$BV$66,Notes!$E$1:$F$10,2,0))</f>
        <v/>
      </c>
      <c r="CD25" s="38">
        <f t="shared" si="19"/>
        <v>0</v>
      </c>
      <c r="CE25" s="57">
        <f t="shared" si="20"/>
        <v>0</v>
      </c>
      <c r="CF25" s="22">
        <f t="shared" si="21"/>
        <v>44</v>
      </c>
      <c r="CG25" s="22">
        <f t="shared" si="22"/>
        <v>32</v>
      </c>
      <c r="CH25" s="22">
        <f t="shared" si="23"/>
        <v>0</v>
      </c>
    </row>
    <row r="26" spans="1:86">
      <c r="A26" s="35">
        <v>192</v>
      </c>
      <c r="B26" s="36" t="s">
        <v>47</v>
      </c>
      <c r="C26" s="35">
        <f t="shared" si="0"/>
        <v>231</v>
      </c>
      <c r="D26" s="22">
        <f t="shared" si="1"/>
        <v>17</v>
      </c>
      <c r="E26" s="22">
        <f t="shared" si="2"/>
        <v>1</v>
      </c>
      <c r="F26" s="22">
        <f t="shared" si="3"/>
        <v>17</v>
      </c>
      <c r="G26" s="22" t="str">
        <f t="shared" si="4"/>
        <v>CBDG</v>
      </c>
      <c r="H26" s="22">
        <f t="shared" si="5"/>
        <v>0</v>
      </c>
      <c r="I26" s="33">
        <f t="shared" si="6"/>
        <v>0</v>
      </c>
      <c r="J26" s="36">
        <f t="shared" si="7"/>
        <v>0</v>
      </c>
      <c r="K26" s="34"/>
      <c r="L26" s="32"/>
      <c r="M26" s="32"/>
      <c r="N26" s="32"/>
      <c r="O26" s="32"/>
      <c r="P26" s="32"/>
      <c r="Q26" s="32"/>
      <c r="R26" s="32"/>
      <c r="S26" s="32"/>
      <c r="T26" s="32"/>
      <c r="U26" s="22">
        <f t="shared" si="8"/>
        <v>0</v>
      </c>
      <c r="V26" s="33">
        <f t="shared" si="9"/>
        <v>0</v>
      </c>
      <c r="W26" s="37" t="str">
        <f>IF(ISNA(VLOOKUP($L$2:$L$66,Notes!$A$1:$B$10,2,0)),"",VLOOKUP($L$2:$L$66,Notes!$A$1:$B$10,2,0))</f>
        <v/>
      </c>
      <c r="X26" s="22" t="str">
        <f>IF(ISNA(VLOOKUP($N$2:$N$66,Notes!$A$1:$B$10,2,0)),"",VLOOKUP($N$2:$N$66,Notes!$A$1:$B$10,2,0))</f>
        <v/>
      </c>
      <c r="Y26" s="22" t="str">
        <f>IF(ISNA(VLOOKUP($P$2:$P$66,Notes!$A$1:$B$10,2,0)),"",VLOOKUP($P$2:$P$66,Notes!$A$1:$B$10,2,0))</f>
        <v/>
      </c>
      <c r="Z26" s="22" t="str">
        <f>IF(ISNA(VLOOKUP($R$2:$R$66,Notes!$C$1:$D$10,2,0)),"",VLOOKUP($R$2:$R$66,Notes!$C$1:$D$10,2,0))</f>
        <v/>
      </c>
      <c r="AA26" s="22" t="str">
        <f>IF(ISNA(VLOOKUP($T$2:$T$66,Notes!$E$1:$F$10,2,0)),"",VLOOKUP($T$2:$T$66,Notes!$E$1:$F$10,2,0))</f>
        <v/>
      </c>
      <c r="AB26" s="38">
        <f t="shared" si="10"/>
        <v>0</v>
      </c>
      <c r="AC26" s="34">
        <v>78</v>
      </c>
      <c r="AD26" s="32">
        <v>5</v>
      </c>
      <c r="AE26" s="32">
        <v>77</v>
      </c>
      <c r="AF26" s="32">
        <v>5</v>
      </c>
      <c r="AG26" s="32">
        <v>76</v>
      </c>
      <c r="AH26" s="32">
        <v>6</v>
      </c>
      <c r="AI26" s="32"/>
      <c r="AJ26" s="32"/>
      <c r="AK26" s="32"/>
      <c r="AL26" s="32"/>
      <c r="AM26" s="22">
        <f t="shared" si="11"/>
        <v>231</v>
      </c>
      <c r="AN26" s="33">
        <f t="shared" si="12"/>
        <v>1</v>
      </c>
      <c r="AO26" s="37">
        <f>IF(ISNA(VLOOKUP($AD$2:$AD$66,Notes!$A$1:$B$10,2,0)),"",VLOOKUP($AD$2:$AD$66,Notes!$A$1:$B$10,2,0))</f>
        <v>6</v>
      </c>
      <c r="AP26" s="22">
        <f>IF(ISNA(VLOOKUP($AF$2:$AF$66,Notes!$A$1:$B$10,2,0)),"",VLOOKUP($AF$2:$AF$66,Notes!$A$1:$B$10,2,0))</f>
        <v>6</v>
      </c>
      <c r="AQ26" s="22">
        <f>IF(ISNA(VLOOKUP($AH$2:$AH$66,Notes!$A$1:$B$10,2,0)),"",VLOOKUP($AH$2:$AH$66,Notes!$A$1:$B$10,2,0))</f>
        <v>5</v>
      </c>
      <c r="AR26" s="22" t="str">
        <f>IF(ISNA(VLOOKUP($AJ$2:$AJ$66,Notes!$C$1:$D$10,2,0)),"",VLOOKUP($AJ$2:$AJ$66,Notes!$C$1:$D$10,2,0))</f>
        <v/>
      </c>
      <c r="AS26" s="22" t="str">
        <f>IF(ISNA(VLOOKUP($AL$2:$AL$66,Notes!$E$1:$F$10,2,0)),"",VLOOKUP($AL$2:$AL$66,Notes!$E$1:$F$10,2,0))</f>
        <v/>
      </c>
      <c r="AT26" s="38">
        <f t="shared" si="13"/>
        <v>17</v>
      </c>
      <c r="AU26" s="34"/>
      <c r="AV26" s="32"/>
      <c r="AW26" s="32"/>
      <c r="AX26" s="32"/>
      <c r="AY26" s="32"/>
      <c r="AZ26" s="32"/>
      <c r="BA26" s="32"/>
      <c r="BB26" s="32"/>
      <c r="BC26" s="32"/>
      <c r="BD26" s="32"/>
      <c r="BE26" s="22">
        <f t="shared" si="14"/>
        <v>0</v>
      </c>
      <c r="BF26" s="33">
        <f t="shared" si="15"/>
        <v>0</v>
      </c>
      <c r="BG26" s="37" t="str">
        <f>IF(ISNA(VLOOKUP($AV$2:$AV$66,Notes!$A$1:$B$10,2,0)),"",VLOOKUP($AV$2:$AV$66,Notes!$A$1:$B$10,2,0))</f>
        <v/>
      </c>
      <c r="BH26" s="22" t="str">
        <f>IF(ISNA(VLOOKUP($AX$2:$AX$66,Notes!$A$1:$B$10,2,0)),"",VLOOKUP($AX$2:$AX$66,Notes!$A$1:$B$10,2,0))</f>
        <v/>
      </c>
      <c r="BI26" s="22" t="str">
        <f>IF(ISNA(VLOOKUP($AZ$2:$AZ$66,Notes!$A$1:$B$10,2,0)),"",VLOOKUP($AZ$2:$AZ$66,Notes!$A$1:$B$10,2,0))</f>
        <v/>
      </c>
      <c r="BJ26" s="22" t="str">
        <f>IF(ISNA(VLOOKUP($BB$2:$BB$66,Notes!$C$1:$D$10,2,0)),"",VLOOKUP($BB$2:$BB$66,Notes!$C$1:$D$10,2,0))</f>
        <v/>
      </c>
      <c r="BK26" s="22" t="str">
        <f>IF(ISNA(VLOOKUP($BD$2:$BD$66,Notes!$E$1:$F$10,2,0)),"",VLOOKUP($BD$2:$BD$66,Notes!$E$1:$F$10,2,0))</f>
        <v/>
      </c>
      <c r="BL26" s="38">
        <f t="shared" si="16"/>
        <v>0</v>
      </c>
      <c r="BM26" s="34"/>
      <c r="BN26" s="32"/>
      <c r="BO26" s="32"/>
      <c r="BP26" s="32"/>
      <c r="BQ26" s="32"/>
      <c r="BR26" s="32"/>
      <c r="BS26" s="32"/>
      <c r="BT26" s="32"/>
      <c r="BU26" s="32"/>
      <c r="BV26" s="32"/>
      <c r="BW26" s="22">
        <f t="shared" si="17"/>
        <v>0</v>
      </c>
      <c r="BX26" s="33">
        <f t="shared" si="18"/>
        <v>0</v>
      </c>
      <c r="BY26" s="37" t="str">
        <f>IF(ISNA(VLOOKUP($BN$2:$BN$66,Notes!$A$1:$B$10,2,0)),"",VLOOKUP($BN$2:$BN$66,Notes!$A$1:$B$10,2,0))</f>
        <v/>
      </c>
      <c r="BZ26" s="22" t="str">
        <f>IF(ISNA(VLOOKUP($BP$2:$BP$66,Notes!$A$1:$B$10,2,0)),"",VLOOKUP($BP$2:$BP$66,Notes!$A$1:$B$10,2,0))</f>
        <v/>
      </c>
      <c r="CA26" s="22" t="str">
        <f>IF(ISNA(VLOOKUP($BR$2:$BR$66,Notes!$A$1:$B$10,2,0)),"",VLOOKUP($BR$2:$BR$66,Notes!$A$1:$B$10,2,0))</f>
        <v/>
      </c>
      <c r="CB26" s="22" t="str">
        <f>IF(ISNA(VLOOKUP($BT$2:$BT$66,Notes!$C$1:$D$10,2,0)),"",VLOOKUP($BT$2:$BT$66,Notes!$C$1:$D$10,2,0))</f>
        <v/>
      </c>
      <c r="CC26" s="22" t="str">
        <f>IF(ISNA(VLOOKUP($BV$2:$BV$66,Notes!$E$1:$F$10,2,0)),"",VLOOKUP($BV$2:$BV$66,Notes!$E$1:$F$10,2,0))</f>
        <v/>
      </c>
      <c r="CD26" s="38">
        <f t="shared" si="19"/>
        <v>0</v>
      </c>
      <c r="CE26" s="57">
        <f t="shared" si="20"/>
        <v>0</v>
      </c>
      <c r="CF26" s="22">
        <f t="shared" si="21"/>
        <v>17</v>
      </c>
      <c r="CG26" s="22">
        <f t="shared" si="22"/>
        <v>0</v>
      </c>
      <c r="CH26" s="22">
        <f t="shared" si="23"/>
        <v>0</v>
      </c>
    </row>
    <row r="27" spans="1:86">
      <c r="A27" s="35">
        <v>197</v>
      </c>
      <c r="B27" s="139" t="s">
        <v>275</v>
      </c>
      <c r="C27" s="35">
        <f t="shared" si="0"/>
        <v>0</v>
      </c>
      <c r="D27" s="22">
        <f t="shared" si="1"/>
        <v>0</v>
      </c>
      <c r="E27" s="22">
        <f t="shared" si="2"/>
        <v>0</v>
      </c>
      <c r="F27" s="22">
        <f t="shared" si="3"/>
        <v>0</v>
      </c>
      <c r="G27" s="22">
        <f t="shared" si="4"/>
        <v>0</v>
      </c>
      <c r="H27" s="22">
        <f t="shared" si="5"/>
        <v>0</v>
      </c>
      <c r="I27" s="33">
        <f t="shared" si="6"/>
        <v>0</v>
      </c>
      <c r="J27" s="36">
        <f t="shared" si="7"/>
        <v>0</v>
      </c>
      <c r="K27" s="34"/>
      <c r="L27" s="32"/>
      <c r="M27" s="32"/>
      <c r="N27" s="32"/>
      <c r="O27" s="32"/>
      <c r="P27" s="32"/>
      <c r="Q27" s="32"/>
      <c r="R27" s="32"/>
      <c r="S27" s="32"/>
      <c r="T27" s="32"/>
      <c r="U27" s="22">
        <f t="shared" si="8"/>
        <v>0</v>
      </c>
      <c r="V27" s="33">
        <f t="shared" si="9"/>
        <v>0</v>
      </c>
      <c r="W27" s="37" t="str">
        <f>IF(ISNA(VLOOKUP($L$2:$L$66,Notes!$A$1:$B$10,2,0)),"",VLOOKUP($L$2:$L$66,Notes!$A$1:$B$10,2,0))</f>
        <v/>
      </c>
      <c r="X27" s="22" t="str">
        <f>IF(ISNA(VLOOKUP($N$2:$N$66,Notes!$A$1:$B$10,2,0)),"",VLOOKUP($N$2:$N$66,Notes!$A$1:$B$10,2,0))</f>
        <v/>
      </c>
      <c r="Y27" s="22" t="str">
        <f>IF(ISNA(VLOOKUP($P$2:$P$66,Notes!$A$1:$B$10,2,0)),"",VLOOKUP($P$2:$P$66,Notes!$A$1:$B$10,2,0))</f>
        <v/>
      </c>
      <c r="Z27" s="22" t="str">
        <f>IF(ISNA(VLOOKUP($R$2:$R$66,Notes!$C$1:$D$10,2,0)),"",VLOOKUP($R$2:$R$66,Notes!$C$1:$D$10,2,0))</f>
        <v/>
      </c>
      <c r="AA27" s="22" t="str">
        <f>IF(ISNA(VLOOKUP($T$2:$T$66,Notes!$E$1:$F$10,2,0)),"",VLOOKUP($T$2:$T$66,Notes!$E$1:$F$10,2,0))</f>
        <v/>
      </c>
      <c r="AB27" s="38">
        <f t="shared" si="10"/>
        <v>0</v>
      </c>
      <c r="AC27" s="34"/>
      <c r="AD27" s="32"/>
      <c r="AE27" s="32"/>
      <c r="AF27" s="32"/>
      <c r="AG27" s="32"/>
      <c r="AH27" s="32"/>
      <c r="AI27" s="32"/>
      <c r="AJ27" s="32"/>
      <c r="AK27" s="32"/>
      <c r="AL27" s="32"/>
      <c r="AM27" s="22">
        <f t="shared" si="11"/>
        <v>0</v>
      </c>
      <c r="AN27" s="33">
        <f t="shared" si="12"/>
        <v>0</v>
      </c>
      <c r="AO27" s="37" t="str">
        <f>IF(ISNA(VLOOKUP($AD$2:$AD$66,Notes!$A$1:$B$10,2,0)),"",VLOOKUP($AD$2:$AD$66,Notes!$A$1:$B$10,2,0))</f>
        <v/>
      </c>
      <c r="AP27" s="22" t="str">
        <f>IF(ISNA(VLOOKUP($AF$2:$AF$66,Notes!$A$1:$B$10,2,0)),"",VLOOKUP($AF$2:$AF$66,Notes!$A$1:$B$10,2,0))</f>
        <v/>
      </c>
      <c r="AQ27" s="22" t="str">
        <f>IF(ISNA(VLOOKUP($AH$2:$AH$66,Notes!$A$1:$B$10,2,0)),"",VLOOKUP($AH$2:$AH$66,Notes!$A$1:$B$10,2,0))</f>
        <v/>
      </c>
      <c r="AR27" s="22" t="str">
        <f>IF(ISNA(VLOOKUP($AJ$2:$AJ$66,Notes!$C$1:$D$10,2,0)),"",VLOOKUP($AJ$2:$AJ$66,Notes!$C$1:$D$10,2,0))</f>
        <v/>
      </c>
      <c r="AS27" s="22" t="str">
        <f>IF(ISNA(VLOOKUP($AL$2:$AL$66,Notes!$E$1:$F$10,2,0)),"",VLOOKUP($AL$2:$AL$66,Notes!$E$1:$F$10,2,0))</f>
        <v/>
      </c>
      <c r="AT27" s="38">
        <f t="shared" si="13"/>
        <v>0</v>
      </c>
      <c r="AU27" s="34"/>
      <c r="AV27" s="32"/>
      <c r="AW27" s="32"/>
      <c r="AX27" s="32"/>
      <c r="AY27" s="32"/>
      <c r="AZ27" s="32"/>
      <c r="BA27" s="32"/>
      <c r="BB27" s="32"/>
      <c r="BC27" s="32"/>
      <c r="BD27" s="32"/>
      <c r="BE27" s="22">
        <f t="shared" si="14"/>
        <v>0</v>
      </c>
      <c r="BF27" s="33">
        <f t="shared" si="15"/>
        <v>0</v>
      </c>
      <c r="BG27" s="37" t="str">
        <f>IF(ISNA(VLOOKUP($AV$2:$AV$66,Notes!$A$1:$B$10,2,0)),"",VLOOKUP($AV$2:$AV$66,Notes!$A$1:$B$10,2,0))</f>
        <v/>
      </c>
      <c r="BH27" s="22" t="str">
        <f>IF(ISNA(VLOOKUP($AX$2:$AX$66,Notes!$A$1:$B$10,2,0)),"",VLOOKUP($AX$2:$AX$66,Notes!$A$1:$B$10,2,0))</f>
        <v/>
      </c>
      <c r="BI27" s="22" t="str">
        <f>IF(ISNA(VLOOKUP($AZ$2:$AZ$66,Notes!$A$1:$B$10,2,0)),"",VLOOKUP($AZ$2:$AZ$66,Notes!$A$1:$B$10,2,0))</f>
        <v/>
      </c>
      <c r="BJ27" s="22" t="str">
        <f>IF(ISNA(VLOOKUP($BB$2:$BB$66,Notes!$C$1:$D$10,2,0)),"",VLOOKUP($BB$2:$BB$66,Notes!$C$1:$D$10,2,0))</f>
        <v/>
      </c>
      <c r="BK27" s="22" t="str">
        <f>IF(ISNA(VLOOKUP($BD$2:$BD$66,Notes!$E$1:$F$10,2,0)),"",VLOOKUP($BD$2:$BD$66,Notes!$E$1:$F$10,2,0))</f>
        <v/>
      </c>
      <c r="BL27" s="38">
        <f t="shared" si="16"/>
        <v>0</v>
      </c>
      <c r="BM27" s="34"/>
      <c r="BN27" s="32"/>
      <c r="BO27" s="32"/>
      <c r="BP27" s="32"/>
      <c r="BQ27" s="32"/>
      <c r="BR27" s="32"/>
      <c r="BS27" s="32"/>
      <c r="BT27" s="32"/>
      <c r="BU27" s="32"/>
      <c r="BV27" s="32"/>
      <c r="BW27" s="22">
        <f t="shared" si="17"/>
        <v>0</v>
      </c>
      <c r="BX27" s="33">
        <f t="shared" si="18"/>
        <v>0</v>
      </c>
      <c r="BY27" s="37" t="str">
        <f>IF(ISNA(VLOOKUP($BN$2:$BN$66,Notes!$A$1:$B$10,2,0)),"",VLOOKUP($BN$2:$BN$66,Notes!$A$1:$B$10,2,0))</f>
        <v/>
      </c>
      <c r="BZ27" s="22" t="str">
        <f>IF(ISNA(VLOOKUP($BP$2:$BP$66,Notes!$A$1:$B$10,2,0)),"",VLOOKUP($BP$2:$BP$66,Notes!$A$1:$B$10,2,0))</f>
        <v/>
      </c>
      <c r="CA27" s="22" t="str">
        <f>IF(ISNA(VLOOKUP($BR$2:$BR$66,Notes!$A$1:$B$10,2,0)),"",VLOOKUP($BR$2:$BR$66,Notes!$A$1:$B$10,2,0))</f>
        <v/>
      </c>
      <c r="CB27" s="22" t="str">
        <f>IF(ISNA(VLOOKUP($BT$2:$BT$66,Notes!$C$1:$D$10,2,0)),"",VLOOKUP($BT$2:$BT$66,Notes!$C$1:$D$10,2,0))</f>
        <v/>
      </c>
      <c r="CC27" s="22" t="str">
        <f>IF(ISNA(VLOOKUP($BV$2:$BV$66,Notes!$E$1:$F$10,2,0)),"",VLOOKUP($BV$2:$BV$66,Notes!$E$1:$F$10,2,0))</f>
        <v/>
      </c>
      <c r="CD27" s="38">
        <f t="shared" si="19"/>
        <v>0</v>
      </c>
      <c r="CE27" s="57">
        <f t="shared" si="20"/>
        <v>0</v>
      </c>
      <c r="CF27" s="22">
        <f t="shared" si="21"/>
        <v>0</v>
      </c>
      <c r="CG27" s="22">
        <f t="shared" si="22"/>
        <v>0</v>
      </c>
      <c r="CH27" s="22">
        <f t="shared" si="23"/>
        <v>0</v>
      </c>
    </row>
    <row r="28" spans="1:86">
      <c r="A28" s="35">
        <v>203</v>
      </c>
      <c r="B28" s="36" t="s">
        <v>83</v>
      </c>
      <c r="C28" s="35">
        <f t="shared" si="0"/>
        <v>0</v>
      </c>
      <c r="D28" s="22">
        <f t="shared" si="1"/>
        <v>0</v>
      </c>
      <c r="E28" s="22">
        <f t="shared" si="2"/>
        <v>0</v>
      </c>
      <c r="F28" s="22">
        <f t="shared" si="3"/>
        <v>0</v>
      </c>
      <c r="G28" s="22">
        <f t="shared" si="4"/>
        <v>0</v>
      </c>
      <c r="H28" s="22">
        <f t="shared" si="5"/>
        <v>0</v>
      </c>
      <c r="I28" s="33">
        <f t="shared" si="6"/>
        <v>0</v>
      </c>
      <c r="J28" s="36">
        <f t="shared" si="7"/>
        <v>0</v>
      </c>
      <c r="K28" s="34"/>
      <c r="L28" s="32"/>
      <c r="M28" s="32"/>
      <c r="N28" s="32"/>
      <c r="O28" s="32"/>
      <c r="P28" s="32"/>
      <c r="Q28" s="32"/>
      <c r="R28" s="32"/>
      <c r="S28" s="32"/>
      <c r="T28" s="32"/>
      <c r="U28" s="22">
        <f t="shared" si="8"/>
        <v>0</v>
      </c>
      <c r="V28" s="33">
        <f t="shared" si="9"/>
        <v>0</v>
      </c>
      <c r="W28" s="37" t="str">
        <f>IF(ISNA(VLOOKUP($L$2:$L$66,Notes!$A$1:$B$10,2,0)),"",VLOOKUP($L$2:$L$66,Notes!$A$1:$B$10,2,0))</f>
        <v/>
      </c>
      <c r="X28" s="22" t="str">
        <f>IF(ISNA(VLOOKUP($N$2:$N$66,Notes!$A$1:$B$10,2,0)),"",VLOOKUP($N$2:$N$66,Notes!$A$1:$B$10,2,0))</f>
        <v/>
      </c>
      <c r="Y28" s="22" t="str">
        <f>IF(ISNA(VLOOKUP($P$2:$P$66,Notes!$A$1:$B$10,2,0)),"",VLOOKUP($P$2:$P$66,Notes!$A$1:$B$10,2,0))</f>
        <v/>
      </c>
      <c r="Z28" s="22" t="str">
        <f>IF(ISNA(VLOOKUP($R$2:$R$66,Notes!$C$1:$D$10,2,0)),"",VLOOKUP($R$2:$R$66,Notes!$C$1:$D$10,2,0))</f>
        <v/>
      </c>
      <c r="AA28" s="22" t="str">
        <f>IF(ISNA(VLOOKUP($T$2:$T$66,Notes!$E$1:$F$10,2,0)),"",VLOOKUP($T$2:$T$66,Notes!$E$1:$F$10,2,0))</f>
        <v/>
      </c>
      <c r="AB28" s="38">
        <f t="shared" si="10"/>
        <v>0</v>
      </c>
      <c r="AC28" s="34"/>
      <c r="AD28" s="32"/>
      <c r="AE28" s="32"/>
      <c r="AF28" s="32"/>
      <c r="AG28" s="32"/>
      <c r="AH28" s="32"/>
      <c r="AI28" s="32"/>
      <c r="AJ28" s="32"/>
      <c r="AK28" s="32"/>
      <c r="AL28" s="32"/>
      <c r="AM28" s="22">
        <f t="shared" si="11"/>
        <v>0</v>
      </c>
      <c r="AN28" s="33">
        <f t="shared" si="12"/>
        <v>0</v>
      </c>
      <c r="AO28" s="37" t="str">
        <f>IF(ISNA(VLOOKUP($AD$2:$AD$66,Notes!$A$1:$B$10,2,0)),"",VLOOKUP($AD$2:$AD$66,Notes!$A$1:$B$10,2,0))</f>
        <v/>
      </c>
      <c r="AP28" s="22" t="str">
        <f>IF(ISNA(VLOOKUP($AF$2:$AF$66,Notes!$A$1:$B$10,2,0)),"",VLOOKUP($AF$2:$AF$66,Notes!$A$1:$B$10,2,0))</f>
        <v/>
      </c>
      <c r="AQ28" s="22" t="str">
        <f>IF(ISNA(VLOOKUP($AH$2:$AH$66,Notes!$A$1:$B$10,2,0)),"",VLOOKUP($AH$2:$AH$66,Notes!$A$1:$B$10,2,0))</f>
        <v/>
      </c>
      <c r="AR28" s="22" t="str">
        <f>IF(ISNA(VLOOKUP($AJ$2:$AJ$66,Notes!$C$1:$D$10,2,0)),"",VLOOKUP($AJ$2:$AJ$66,Notes!$C$1:$D$10,2,0))</f>
        <v/>
      </c>
      <c r="AS28" s="22" t="str">
        <f>IF(ISNA(VLOOKUP($AL$2:$AL$66,Notes!$E$1:$F$10,2,0)),"",VLOOKUP($AL$2:$AL$66,Notes!$E$1:$F$10,2,0))</f>
        <v/>
      </c>
      <c r="AT28" s="38">
        <f t="shared" si="13"/>
        <v>0</v>
      </c>
      <c r="AU28" s="34"/>
      <c r="AV28" s="32"/>
      <c r="AW28" s="32"/>
      <c r="AX28" s="32"/>
      <c r="AY28" s="32"/>
      <c r="AZ28" s="32"/>
      <c r="BA28" s="32"/>
      <c r="BB28" s="32"/>
      <c r="BC28" s="32"/>
      <c r="BD28" s="32"/>
      <c r="BE28" s="22">
        <f t="shared" si="14"/>
        <v>0</v>
      </c>
      <c r="BF28" s="33">
        <f t="shared" si="15"/>
        <v>0</v>
      </c>
      <c r="BG28" s="37" t="str">
        <f>IF(ISNA(VLOOKUP($AV$2:$AV$66,Notes!$A$1:$B$10,2,0)),"",VLOOKUP($AV$2:$AV$66,Notes!$A$1:$B$10,2,0))</f>
        <v/>
      </c>
      <c r="BH28" s="22" t="str">
        <f>IF(ISNA(VLOOKUP($AX$2:$AX$66,Notes!$A$1:$B$10,2,0)),"",VLOOKUP($AX$2:$AX$66,Notes!$A$1:$B$10,2,0))</f>
        <v/>
      </c>
      <c r="BI28" s="22" t="str">
        <f>IF(ISNA(VLOOKUP($AZ$2:$AZ$66,Notes!$A$1:$B$10,2,0)),"",VLOOKUP($AZ$2:$AZ$66,Notes!$A$1:$B$10,2,0))</f>
        <v/>
      </c>
      <c r="BJ28" s="22" t="str">
        <f>IF(ISNA(VLOOKUP($BB$2:$BB$66,Notes!$C$1:$D$10,2,0)),"",VLOOKUP($BB$2:$BB$66,Notes!$C$1:$D$10,2,0))</f>
        <v/>
      </c>
      <c r="BK28" s="22" t="str">
        <f>IF(ISNA(VLOOKUP($BD$2:$BD$66,Notes!$E$1:$F$10,2,0)),"",VLOOKUP($BD$2:$BD$66,Notes!$E$1:$F$10,2,0))</f>
        <v/>
      </c>
      <c r="BL28" s="38">
        <f t="shared" si="16"/>
        <v>0</v>
      </c>
      <c r="BM28" s="34"/>
      <c r="BN28" s="32"/>
      <c r="BO28" s="32"/>
      <c r="BP28" s="32"/>
      <c r="BQ28" s="32"/>
      <c r="BR28" s="32"/>
      <c r="BS28" s="32"/>
      <c r="BT28" s="32"/>
      <c r="BU28" s="32"/>
      <c r="BV28" s="32"/>
      <c r="BW28" s="22">
        <f t="shared" si="17"/>
        <v>0</v>
      </c>
      <c r="BX28" s="33">
        <f t="shared" si="18"/>
        <v>0</v>
      </c>
      <c r="BY28" s="37" t="str">
        <f>IF(ISNA(VLOOKUP($BN$2:$BN$66,Notes!$A$1:$B$10,2,0)),"",VLOOKUP($BN$2:$BN$66,Notes!$A$1:$B$10,2,0))</f>
        <v/>
      </c>
      <c r="BZ28" s="22" t="str">
        <f>IF(ISNA(VLOOKUP($BP$2:$BP$66,Notes!$A$1:$B$10,2,0)),"",VLOOKUP($BP$2:$BP$66,Notes!$A$1:$B$10,2,0))</f>
        <v/>
      </c>
      <c r="CA28" s="22" t="str">
        <f>IF(ISNA(VLOOKUP($BR$2:$BR$66,Notes!$A$1:$B$10,2,0)),"",VLOOKUP($BR$2:$BR$66,Notes!$A$1:$B$10,2,0))</f>
        <v/>
      </c>
      <c r="CB28" s="22" t="str">
        <f>IF(ISNA(VLOOKUP($BT$2:$BT$66,Notes!$C$1:$D$10,2,0)),"",VLOOKUP($BT$2:$BT$66,Notes!$C$1:$D$10,2,0))</f>
        <v/>
      </c>
      <c r="CC28" s="22" t="str">
        <f>IF(ISNA(VLOOKUP($BV$2:$BV$66,Notes!$E$1:$F$10,2,0)),"",VLOOKUP($BV$2:$BV$66,Notes!$E$1:$F$10,2,0))</f>
        <v/>
      </c>
      <c r="CD28" s="38">
        <f t="shared" si="19"/>
        <v>0</v>
      </c>
      <c r="CE28" s="57">
        <f t="shared" si="20"/>
        <v>0</v>
      </c>
      <c r="CF28" s="22">
        <f t="shared" si="21"/>
        <v>0</v>
      </c>
      <c r="CG28" s="22">
        <f t="shared" si="22"/>
        <v>0</v>
      </c>
      <c r="CH28" s="22">
        <f t="shared" si="23"/>
        <v>0</v>
      </c>
    </row>
    <row r="29" spans="1:86">
      <c r="A29" s="35">
        <v>244</v>
      </c>
      <c r="B29" s="36" t="s">
        <v>84</v>
      </c>
      <c r="C29" s="35">
        <f t="shared" si="0"/>
        <v>0</v>
      </c>
      <c r="D29" s="22">
        <f t="shared" si="1"/>
        <v>0</v>
      </c>
      <c r="E29" s="22">
        <f t="shared" si="2"/>
        <v>0</v>
      </c>
      <c r="F29" s="22">
        <f t="shared" si="3"/>
        <v>0</v>
      </c>
      <c r="G29" s="22">
        <f t="shared" si="4"/>
        <v>0</v>
      </c>
      <c r="H29" s="22">
        <f t="shared" si="5"/>
        <v>0</v>
      </c>
      <c r="I29" s="33">
        <f t="shared" si="6"/>
        <v>0</v>
      </c>
      <c r="J29" s="36">
        <f t="shared" si="7"/>
        <v>0</v>
      </c>
      <c r="K29" s="34"/>
      <c r="L29" s="32"/>
      <c r="M29" s="32"/>
      <c r="N29" s="32"/>
      <c r="O29" s="32"/>
      <c r="P29" s="32"/>
      <c r="Q29" s="32"/>
      <c r="R29" s="32"/>
      <c r="S29" s="32"/>
      <c r="T29" s="32"/>
      <c r="U29" s="22">
        <f t="shared" si="8"/>
        <v>0</v>
      </c>
      <c r="V29" s="33">
        <f t="shared" si="9"/>
        <v>0</v>
      </c>
      <c r="W29" s="37" t="str">
        <f>IF(ISNA(VLOOKUP($L$2:$L$66,Notes!$A$1:$B$10,2,0)),"",VLOOKUP($L$2:$L$66,Notes!$A$1:$B$10,2,0))</f>
        <v/>
      </c>
      <c r="X29" s="22" t="str">
        <f>IF(ISNA(VLOOKUP($N$2:$N$66,Notes!$A$1:$B$10,2,0)),"",VLOOKUP($N$2:$N$66,Notes!$A$1:$B$10,2,0))</f>
        <v/>
      </c>
      <c r="Y29" s="22" t="str">
        <f>IF(ISNA(VLOOKUP($P$2:$P$66,Notes!$A$1:$B$10,2,0)),"",VLOOKUP($P$2:$P$66,Notes!$A$1:$B$10,2,0))</f>
        <v/>
      </c>
      <c r="Z29" s="22" t="str">
        <f>IF(ISNA(VLOOKUP($R$2:$R$66,Notes!$C$1:$D$10,2,0)),"",VLOOKUP($R$2:$R$66,Notes!$C$1:$D$10,2,0))</f>
        <v/>
      </c>
      <c r="AA29" s="22" t="str">
        <f>IF(ISNA(VLOOKUP($T$2:$T$66,Notes!$E$1:$F$10,2,0)),"",VLOOKUP($T$2:$T$66,Notes!$E$1:$F$10,2,0))</f>
        <v/>
      </c>
      <c r="AB29" s="38">
        <f t="shared" si="10"/>
        <v>0</v>
      </c>
      <c r="AC29" s="34"/>
      <c r="AD29" s="32"/>
      <c r="AE29" s="32"/>
      <c r="AF29" s="32"/>
      <c r="AG29" s="32"/>
      <c r="AH29" s="32"/>
      <c r="AI29" s="32"/>
      <c r="AJ29" s="32"/>
      <c r="AK29" s="32"/>
      <c r="AL29" s="32"/>
      <c r="AM29" s="22">
        <f t="shared" si="11"/>
        <v>0</v>
      </c>
      <c r="AN29" s="33">
        <f t="shared" si="12"/>
        <v>0</v>
      </c>
      <c r="AO29" s="37" t="str">
        <f>IF(ISNA(VLOOKUP($AD$2:$AD$66,Notes!$A$1:$B$10,2,0)),"",VLOOKUP($AD$2:$AD$66,Notes!$A$1:$B$10,2,0))</f>
        <v/>
      </c>
      <c r="AP29" s="22" t="str">
        <f>IF(ISNA(VLOOKUP($AF$2:$AF$66,Notes!$A$1:$B$10,2,0)),"",VLOOKUP($AF$2:$AF$66,Notes!$A$1:$B$10,2,0))</f>
        <v/>
      </c>
      <c r="AQ29" s="22" t="str">
        <f>IF(ISNA(VLOOKUP($AH$2:$AH$66,Notes!$A$1:$B$10,2,0)),"",VLOOKUP($AH$2:$AH$66,Notes!$A$1:$B$10,2,0))</f>
        <v/>
      </c>
      <c r="AR29" s="22" t="str">
        <f>IF(ISNA(VLOOKUP($AJ$2:$AJ$66,Notes!$C$1:$D$10,2,0)),"",VLOOKUP($AJ$2:$AJ$66,Notes!$C$1:$D$10,2,0))</f>
        <v/>
      </c>
      <c r="AS29" s="22" t="str">
        <f>IF(ISNA(VLOOKUP($AL$2:$AL$66,Notes!$E$1:$F$10,2,0)),"",VLOOKUP($AL$2:$AL$66,Notes!$E$1:$F$10,2,0))</f>
        <v/>
      </c>
      <c r="AT29" s="38">
        <f t="shared" si="13"/>
        <v>0</v>
      </c>
      <c r="AU29" s="34"/>
      <c r="AV29" s="32"/>
      <c r="AW29" s="32"/>
      <c r="AX29" s="32"/>
      <c r="AY29" s="32"/>
      <c r="AZ29" s="32"/>
      <c r="BA29" s="32"/>
      <c r="BB29" s="32"/>
      <c r="BC29" s="32"/>
      <c r="BD29" s="32"/>
      <c r="BE29" s="22">
        <f t="shared" si="14"/>
        <v>0</v>
      </c>
      <c r="BF29" s="33">
        <f t="shared" si="15"/>
        <v>0</v>
      </c>
      <c r="BG29" s="37" t="str">
        <f>IF(ISNA(VLOOKUP($AV$2:$AV$66,Notes!$A$1:$B$10,2,0)),"",VLOOKUP($AV$2:$AV$66,Notes!$A$1:$B$10,2,0))</f>
        <v/>
      </c>
      <c r="BH29" s="22" t="str">
        <f>IF(ISNA(VLOOKUP($AX$2:$AX$66,Notes!$A$1:$B$10,2,0)),"",VLOOKUP($AX$2:$AX$66,Notes!$A$1:$B$10,2,0))</f>
        <v/>
      </c>
      <c r="BI29" s="22" t="str">
        <f>IF(ISNA(VLOOKUP($AZ$2:$AZ$66,Notes!$A$1:$B$10,2,0)),"",VLOOKUP($AZ$2:$AZ$66,Notes!$A$1:$B$10,2,0))</f>
        <v/>
      </c>
      <c r="BJ29" s="22" t="str">
        <f>IF(ISNA(VLOOKUP($BB$2:$BB$66,Notes!$C$1:$D$10,2,0)),"",VLOOKUP($BB$2:$BB$66,Notes!$C$1:$D$10,2,0))</f>
        <v/>
      </c>
      <c r="BK29" s="22" t="str">
        <f>IF(ISNA(VLOOKUP($BD$2:$BD$66,Notes!$E$1:$F$10,2,0)),"",VLOOKUP($BD$2:$BD$66,Notes!$E$1:$F$10,2,0))</f>
        <v/>
      </c>
      <c r="BL29" s="38">
        <f t="shared" si="16"/>
        <v>0</v>
      </c>
      <c r="BM29" s="34"/>
      <c r="BN29" s="32"/>
      <c r="BO29" s="32"/>
      <c r="BP29" s="32"/>
      <c r="BQ29" s="32"/>
      <c r="BR29" s="32"/>
      <c r="BS29" s="32"/>
      <c r="BT29" s="32"/>
      <c r="BU29" s="32"/>
      <c r="BV29" s="32"/>
      <c r="BW29" s="22">
        <f t="shared" si="17"/>
        <v>0</v>
      </c>
      <c r="BX29" s="33">
        <f t="shared" si="18"/>
        <v>0</v>
      </c>
      <c r="BY29" s="37" t="str">
        <f>IF(ISNA(VLOOKUP($BN$2:$BN$66,Notes!$A$1:$B$10,2,0)),"",VLOOKUP($BN$2:$BN$66,Notes!$A$1:$B$10,2,0))</f>
        <v/>
      </c>
      <c r="BZ29" s="22" t="str">
        <f>IF(ISNA(VLOOKUP($BP$2:$BP$66,Notes!$A$1:$B$10,2,0)),"",VLOOKUP($BP$2:$BP$66,Notes!$A$1:$B$10,2,0))</f>
        <v/>
      </c>
      <c r="CA29" s="22" t="str">
        <f>IF(ISNA(VLOOKUP($BR$2:$BR$66,Notes!$A$1:$B$10,2,0)),"",VLOOKUP($BR$2:$BR$66,Notes!$A$1:$B$10,2,0))</f>
        <v/>
      </c>
      <c r="CB29" s="22" t="str">
        <f>IF(ISNA(VLOOKUP($BT$2:$BT$66,Notes!$C$1:$D$10,2,0)),"",VLOOKUP($BT$2:$BT$66,Notes!$C$1:$D$10,2,0))</f>
        <v/>
      </c>
      <c r="CC29" s="22" t="str">
        <f>IF(ISNA(VLOOKUP($BV$2:$BV$66,Notes!$E$1:$F$10,2,0)),"",VLOOKUP($BV$2:$BV$66,Notes!$E$1:$F$10,2,0))</f>
        <v/>
      </c>
      <c r="CD29" s="38">
        <f t="shared" si="19"/>
        <v>0</v>
      </c>
      <c r="CE29" s="57">
        <f t="shared" si="20"/>
        <v>0</v>
      </c>
      <c r="CF29" s="22">
        <f t="shared" si="21"/>
        <v>0</v>
      </c>
      <c r="CG29" s="22">
        <f t="shared" si="22"/>
        <v>0</v>
      </c>
      <c r="CH29" s="22">
        <f t="shared" si="23"/>
        <v>0</v>
      </c>
    </row>
    <row r="30" spans="1:86">
      <c r="A30" s="35">
        <v>248</v>
      </c>
      <c r="B30" s="36" t="s">
        <v>58</v>
      </c>
      <c r="C30" s="35">
        <f t="shared" si="0"/>
        <v>940</v>
      </c>
      <c r="D30" s="22">
        <f t="shared" si="1"/>
        <v>88</v>
      </c>
      <c r="E30" s="22">
        <f t="shared" si="2"/>
        <v>3</v>
      </c>
      <c r="F30" s="22">
        <f t="shared" si="3"/>
        <v>29.333333333333332</v>
      </c>
      <c r="G30" s="22">
        <f t="shared" si="4"/>
        <v>88</v>
      </c>
      <c r="H30" s="22">
        <f t="shared" si="5"/>
        <v>0</v>
      </c>
      <c r="I30" s="33">
        <f t="shared" si="6"/>
        <v>0</v>
      </c>
      <c r="J30" s="36">
        <f t="shared" si="7"/>
        <v>0</v>
      </c>
      <c r="K30" s="34">
        <v>80</v>
      </c>
      <c r="L30" s="32">
        <v>5</v>
      </c>
      <c r="M30" s="32">
        <v>83</v>
      </c>
      <c r="N30" s="32">
        <v>5</v>
      </c>
      <c r="O30" s="32">
        <v>83</v>
      </c>
      <c r="P30" s="32">
        <v>3</v>
      </c>
      <c r="Q30" s="32">
        <v>79</v>
      </c>
      <c r="R30" s="32">
        <v>2</v>
      </c>
      <c r="S30" s="32"/>
      <c r="T30" s="32"/>
      <c r="U30" s="22">
        <f t="shared" si="8"/>
        <v>325</v>
      </c>
      <c r="V30" s="33">
        <f t="shared" si="9"/>
        <v>1</v>
      </c>
      <c r="W30" s="37">
        <f>IF(ISNA(VLOOKUP($L$2:$L$66,Notes!$A$1:$B$10,2,0)),"",VLOOKUP($L$2:$L$66,Notes!$A$1:$B$10,2,0))</f>
        <v>6</v>
      </c>
      <c r="X30" s="22">
        <f>IF(ISNA(VLOOKUP($N$2:$N$66,Notes!$A$1:$B$10,2,0)),"",VLOOKUP($N$2:$N$66,Notes!$A$1:$B$10,2,0))</f>
        <v>6</v>
      </c>
      <c r="Y30" s="22">
        <f>IF(ISNA(VLOOKUP($P$2:$P$66,Notes!$A$1:$B$10,2,0)),"",VLOOKUP($P$2:$P$66,Notes!$A$1:$B$10,2,0))</f>
        <v>8</v>
      </c>
      <c r="Z30" s="22">
        <f>IF(ISNA(VLOOKUP($R$2:$R$66,Notes!$C$1:$D$10,2,0)),"",VLOOKUP($R$2:$R$66,Notes!$C$1:$D$10,2,0))</f>
        <v>12</v>
      </c>
      <c r="AA30" s="22" t="str">
        <f>IF(ISNA(VLOOKUP($T$2:$T$66,Notes!$E$1:$F$10,2,0)),"",VLOOKUP($T$2:$T$66,Notes!$E$1:$F$10,2,0))</f>
        <v/>
      </c>
      <c r="AB30" s="38">
        <f t="shared" si="10"/>
        <v>32</v>
      </c>
      <c r="AC30" s="34">
        <v>82</v>
      </c>
      <c r="AD30" s="32">
        <v>3</v>
      </c>
      <c r="AE30" s="32">
        <v>80</v>
      </c>
      <c r="AF30" s="32">
        <v>4</v>
      </c>
      <c r="AG30" s="32">
        <v>78</v>
      </c>
      <c r="AH30" s="32">
        <v>4</v>
      </c>
      <c r="AI30" s="32">
        <v>72</v>
      </c>
      <c r="AJ30" s="32">
        <v>7</v>
      </c>
      <c r="AK30" s="32"/>
      <c r="AL30" s="32"/>
      <c r="AM30" s="22">
        <f t="shared" si="11"/>
        <v>312</v>
      </c>
      <c r="AN30" s="33">
        <f t="shared" si="12"/>
        <v>1</v>
      </c>
      <c r="AO30" s="37">
        <f>IF(ISNA(VLOOKUP($AD$2:$AD$66,Notes!$A$1:$B$10,2,0)),"",VLOOKUP($AD$2:$AD$66,Notes!$A$1:$B$10,2,0))</f>
        <v>8</v>
      </c>
      <c r="AP30" s="22">
        <f>IF(ISNA(VLOOKUP($AF$2:$AF$66,Notes!$A$1:$B$10,2,0)),"",VLOOKUP($AF$2:$AF$66,Notes!$A$1:$B$10,2,0))</f>
        <v>7</v>
      </c>
      <c r="AQ30" s="22">
        <f>IF(ISNA(VLOOKUP($AH$2:$AH$66,Notes!$A$1:$B$10,2,0)),"",VLOOKUP($AH$2:$AH$66,Notes!$A$1:$B$10,2,0))</f>
        <v>7</v>
      </c>
      <c r="AR30" s="22">
        <f>IF(ISNA(VLOOKUP($AJ$2:$AJ$66,Notes!$C$1:$D$10,2,0)),"",VLOOKUP($AJ$2:$AJ$66,Notes!$C$1:$D$10,2,0))</f>
        <v>6</v>
      </c>
      <c r="AS30" s="22" t="str">
        <f>IF(ISNA(VLOOKUP($AL$2:$AL$66,Notes!$E$1:$F$10,2,0)),"",VLOOKUP($AL$2:$AL$66,Notes!$E$1:$F$10,2,0))</f>
        <v/>
      </c>
      <c r="AT30" s="38">
        <f t="shared" si="13"/>
        <v>28</v>
      </c>
      <c r="AU30" s="34">
        <v>81</v>
      </c>
      <c r="AV30" s="32">
        <v>2</v>
      </c>
      <c r="AW30" s="32">
        <v>76</v>
      </c>
      <c r="AX30" s="32">
        <v>4</v>
      </c>
      <c r="AY30" s="32">
        <v>76</v>
      </c>
      <c r="AZ30" s="32">
        <v>5</v>
      </c>
      <c r="BA30" s="32">
        <v>70</v>
      </c>
      <c r="BB30" s="32">
        <v>7</v>
      </c>
      <c r="BC30" s="32"/>
      <c r="BD30" s="32"/>
      <c r="BE30" s="22">
        <f t="shared" si="14"/>
        <v>303</v>
      </c>
      <c r="BF30" s="33">
        <f t="shared" si="15"/>
        <v>1</v>
      </c>
      <c r="BG30" s="37">
        <f>IF(ISNA(VLOOKUP($AV$2:$AV$66,Notes!$A$1:$B$10,2,0)),"",VLOOKUP($AV$2:$AV$66,Notes!$A$1:$B$10,2,0))</f>
        <v>9</v>
      </c>
      <c r="BH30" s="22">
        <f>IF(ISNA(VLOOKUP($AX$2:$AX$66,Notes!$A$1:$B$10,2,0)),"",VLOOKUP($AX$2:$AX$66,Notes!$A$1:$B$10,2,0))</f>
        <v>7</v>
      </c>
      <c r="BI30" s="22">
        <f>IF(ISNA(VLOOKUP($AZ$2:$AZ$66,Notes!$A$1:$B$10,2,0)),"",VLOOKUP($AZ$2:$AZ$66,Notes!$A$1:$B$10,2,0))</f>
        <v>6</v>
      </c>
      <c r="BJ30" s="22">
        <f>IF(ISNA(VLOOKUP($BB$2:$BB$66,Notes!$C$1:$D$10,2,0)),"",VLOOKUP($BB$2:$BB$66,Notes!$C$1:$D$10,2,0))</f>
        <v>6</v>
      </c>
      <c r="BK30" s="22" t="str">
        <f>IF(ISNA(VLOOKUP($BD$2:$BD$66,Notes!$E$1:$F$10,2,0)),"",VLOOKUP($BD$2:$BD$66,Notes!$E$1:$F$10,2,0))</f>
        <v/>
      </c>
      <c r="BL30" s="38">
        <f t="shared" si="16"/>
        <v>28</v>
      </c>
      <c r="BM30" s="34"/>
      <c r="BN30" s="32"/>
      <c r="BO30" s="32"/>
      <c r="BP30" s="32"/>
      <c r="BQ30" s="32"/>
      <c r="BR30" s="32"/>
      <c r="BS30" s="32"/>
      <c r="BT30" s="32"/>
      <c r="BU30" s="32"/>
      <c r="BV30" s="32"/>
      <c r="BW30" s="22">
        <f t="shared" si="17"/>
        <v>0</v>
      </c>
      <c r="BX30" s="33">
        <f t="shared" si="18"/>
        <v>0</v>
      </c>
      <c r="BY30" s="37" t="str">
        <f>IF(ISNA(VLOOKUP($BN$2:$BN$66,Notes!$A$1:$B$10,2,0)),"",VLOOKUP($BN$2:$BN$66,Notes!$A$1:$B$10,2,0))</f>
        <v/>
      </c>
      <c r="BZ30" s="22" t="str">
        <f>IF(ISNA(VLOOKUP($BP$2:$BP$66,Notes!$A$1:$B$10,2,0)),"",VLOOKUP($BP$2:$BP$66,Notes!$A$1:$B$10,2,0))</f>
        <v/>
      </c>
      <c r="CA30" s="22" t="str">
        <f>IF(ISNA(VLOOKUP($BR$2:$BR$66,Notes!$A$1:$B$10,2,0)),"",VLOOKUP($BR$2:$BR$66,Notes!$A$1:$B$10,2,0))</f>
        <v/>
      </c>
      <c r="CB30" s="22" t="str">
        <f>IF(ISNA(VLOOKUP($BT$2:$BT$66,Notes!$C$1:$D$10,2,0)),"",VLOOKUP($BT$2:$BT$66,Notes!$C$1:$D$10,2,0))</f>
        <v/>
      </c>
      <c r="CC30" s="22" t="str">
        <f>IF(ISNA(VLOOKUP($BV$2:$BV$66,Notes!$E$1:$F$10,2,0)),"",VLOOKUP($BV$2:$BV$66,Notes!$E$1:$F$10,2,0))</f>
        <v/>
      </c>
      <c r="CD30" s="38">
        <f t="shared" si="19"/>
        <v>0</v>
      </c>
      <c r="CE30" s="57">
        <f t="shared" si="20"/>
        <v>32</v>
      </c>
      <c r="CF30" s="22">
        <f t="shared" si="21"/>
        <v>28</v>
      </c>
      <c r="CG30" s="22">
        <f t="shared" si="22"/>
        <v>28</v>
      </c>
      <c r="CH30" s="22">
        <f t="shared" si="23"/>
        <v>0</v>
      </c>
    </row>
    <row r="31" spans="1:86">
      <c r="A31" s="35">
        <v>259</v>
      </c>
      <c r="B31" s="36" t="s">
        <v>42</v>
      </c>
      <c r="C31" s="35">
        <f t="shared" si="0"/>
        <v>1068</v>
      </c>
      <c r="D31" s="22">
        <f t="shared" si="1"/>
        <v>135</v>
      </c>
      <c r="E31" s="22">
        <f t="shared" si="2"/>
        <v>3</v>
      </c>
      <c r="F31" s="22">
        <f t="shared" si="3"/>
        <v>45</v>
      </c>
      <c r="G31" s="22">
        <f t="shared" si="4"/>
        <v>135</v>
      </c>
      <c r="H31" s="22">
        <f t="shared" si="5"/>
        <v>0</v>
      </c>
      <c r="I31" s="33">
        <f t="shared" si="6"/>
        <v>0</v>
      </c>
      <c r="J31" s="36">
        <f t="shared" si="7"/>
        <v>2</v>
      </c>
      <c r="K31" s="34">
        <v>90</v>
      </c>
      <c r="L31" s="32">
        <v>2</v>
      </c>
      <c r="M31" s="32">
        <v>88</v>
      </c>
      <c r="N31" s="32">
        <v>2</v>
      </c>
      <c r="O31" s="32">
        <v>88</v>
      </c>
      <c r="P31" s="32">
        <v>2</v>
      </c>
      <c r="Q31" s="32"/>
      <c r="R31" s="32"/>
      <c r="S31" s="32">
        <v>97</v>
      </c>
      <c r="T31" s="32">
        <v>4</v>
      </c>
      <c r="U31" s="22">
        <f t="shared" si="8"/>
        <v>363</v>
      </c>
      <c r="V31" s="33">
        <f t="shared" si="9"/>
        <v>1</v>
      </c>
      <c r="W31" s="37">
        <f>IF(ISNA(VLOOKUP($L$2:$L$66,Notes!$A$1:$B$10,2,0)),"",VLOOKUP($L$2:$L$66,Notes!$A$1:$B$10,2,0))</f>
        <v>9</v>
      </c>
      <c r="X31" s="22">
        <f>IF(ISNA(VLOOKUP($N$2:$N$66,Notes!$A$1:$B$10,2,0)),"",VLOOKUP($N$2:$N$66,Notes!$A$1:$B$10,2,0))</f>
        <v>9</v>
      </c>
      <c r="Y31" s="22">
        <f>IF(ISNA(VLOOKUP($P$2:$P$66,Notes!$A$1:$B$10,2,0)),"",VLOOKUP($P$2:$P$66,Notes!$A$1:$B$10,2,0))</f>
        <v>9</v>
      </c>
      <c r="Z31" s="22" t="str">
        <f>IF(ISNA(VLOOKUP($R$2:$R$66,Notes!$C$1:$D$10,2,0)),"",VLOOKUP($R$2:$R$66,Notes!$C$1:$D$10,2,0))</f>
        <v/>
      </c>
      <c r="AA31" s="22">
        <f>IF(ISNA(VLOOKUP($T$2:$T$66,Notes!$E$1:$F$10,2,0)),"",VLOOKUP($T$2:$T$66,Notes!$E$1:$F$10,2,0))</f>
        <v>23</v>
      </c>
      <c r="AB31" s="38">
        <f t="shared" si="10"/>
        <v>50</v>
      </c>
      <c r="AC31" s="34"/>
      <c r="AD31" s="32"/>
      <c r="AE31" s="32"/>
      <c r="AF31" s="32"/>
      <c r="AG31" s="32"/>
      <c r="AH31" s="32"/>
      <c r="AI31" s="32"/>
      <c r="AJ31" s="32"/>
      <c r="AK31" s="32"/>
      <c r="AL31" s="32"/>
      <c r="AM31" s="22">
        <f t="shared" si="11"/>
        <v>0</v>
      </c>
      <c r="AN31" s="33">
        <f t="shared" si="12"/>
        <v>0</v>
      </c>
      <c r="AO31" s="37" t="str">
        <f>IF(ISNA(VLOOKUP($AD$2:$AD$66,Notes!$A$1:$B$10,2,0)),"",VLOOKUP($AD$2:$AD$66,Notes!$A$1:$B$10,2,0))</f>
        <v/>
      </c>
      <c r="AP31" s="22" t="str">
        <f>IF(ISNA(VLOOKUP($AF$2:$AF$66,Notes!$A$1:$B$10,2,0)),"",VLOOKUP($AF$2:$AF$66,Notes!$A$1:$B$10,2,0))</f>
        <v/>
      </c>
      <c r="AQ31" s="22" t="str">
        <f>IF(ISNA(VLOOKUP($AH$2:$AH$66,Notes!$A$1:$B$10,2,0)),"",VLOOKUP($AH$2:$AH$66,Notes!$A$1:$B$10,2,0))</f>
        <v/>
      </c>
      <c r="AR31" s="22" t="str">
        <f>IF(ISNA(VLOOKUP($AJ$2:$AJ$66,Notes!$C$1:$D$10,2,0)),"",VLOOKUP($AJ$2:$AJ$66,Notes!$C$1:$D$10,2,0))</f>
        <v/>
      </c>
      <c r="AS31" s="22" t="str">
        <f>IF(ISNA(VLOOKUP($AL$2:$AL$66,Notes!$E$1:$F$10,2,0)),"",VLOOKUP($AL$2:$AL$66,Notes!$E$1:$F$10,2,0))</f>
        <v/>
      </c>
      <c r="AT31" s="38">
        <f t="shared" si="13"/>
        <v>0</v>
      </c>
      <c r="AU31" s="34">
        <v>93</v>
      </c>
      <c r="AV31" s="32">
        <v>2</v>
      </c>
      <c r="AW31" s="32">
        <v>100</v>
      </c>
      <c r="AX31" s="32">
        <v>1</v>
      </c>
      <c r="AY31" s="32">
        <v>103</v>
      </c>
      <c r="AZ31" s="32">
        <v>1</v>
      </c>
      <c r="BA31" s="32"/>
      <c r="BB31" s="32"/>
      <c r="BC31" s="32">
        <v>92</v>
      </c>
      <c r="BD31" s="32">
        <v>3</v>
      </c>
      <c r="BE31" s="22">
        <f t="shared" si="14"/>
        <v>388</v>
      </c>
      <c r="BF31" s="33">
        <f t="shared" si="15"/>
        <v>1</v>
      </c>
      <c r="BG31" s="37">
        <f>IF(ISNA(VLOOKUP($AV$2:$AV$66,Notes!$A$1:$B$10,2,0)),"",VLOOKUP($AV$2:$AV$66,Notes!$A$1:$B$10,2,0))</f>
        <v>9</v>
      </c>
      <c r="BH31" s="22">
        <f>IF(ISNA(VLOOKUP($AX$2:$AX$66,Notes!$A$1:$B$10,2,0)),"",VLOOKUP($AX$2:$AX$66,Notes!$A$1:$B$10,2,0))</f>
        <v>10</v>
      </c>
      <c r="BI31" s="22">
        <f>IF(ISNA(VLOOKUP($AZ$2:$AZ$66,Notes!$A$1:$B$10,2,0)),"",VLOOKUP($AZ$2:$AZ$66,Notes!$A$1:$B$10,2,0))</f>
        <v>10</v>
      </c>
      <c r="BJ31" s="22" t="str">
        <f>IF(ISNA(VLOOKUP($BB$2:$BB$66,Notes!$C$1:$D$10,2,0)),"",VLOOKUP($BB$2:$BB$66,Notes!$C$1:$D$10,2,0))</f>
        <v/>
      </c>
      <c r="BK31" s="22">
        <f>IF(ISNA(VLOOKUP($BD$2:$BD$66,Notes!$E$1:$F$10,2,0)),"",VLOOKUP($BD$2:$BD$66,Notes!$E$1:$F$10,2,0))</f>
        <v>25</v>
      </c>
      <c r="BL31" s="38">
        <f t="shared" si="16"/>
        <v>54</v>
      </c>
      <c r="BM31" s="34">
        <v>87</v>
      </c>
      <c r="BN31" s="32">
        <v>2</v>
      </c>
      <c r="BO31" s="32">
        <v>79</v>
      </c>
      <c r="BP31" s="32">
        <v>5</v>
      </c>
      <c r="BQ31" s="32">
        <v>69</v>
      </c>
      <c r="BR31" s="32">
        <v>5</v>
      </c>
      <c r="BS31" s="32">
        <v>82</v>
      </c>
      <c r="BT31" s="32">
        <v>3</v>
      </c>
      <c r="BU31" s="32"/>
      <c r="BV31" s="32"/>
      <c r="BW31" s="22">
        <f t="shared" si="17"/>
        <v>317</v>
      </c>
      <c r="BX31" s="33">
        <f t="shared" si="18"/>
        <v>1</v>
      </c>
      <c r="BY31" s="37">
        <f>IF(ISNA(VLOOKUP($BN$2:$BN$66,Notes!$A$1:$B$10,2,0)),"",VLOOKUP($BN$2:$BN$66,Notes!$A$1:$B$10,2,0))</f>
        <v>9</v>
      </c>
      <c r="BZ31" s="22">
        <f>IF(ISNA(VLOOKUP($BP$2:$BP$66,Notes!$A$1:$B$10,2,0)),"",VLOOKUP($BP$2:$BP$66,Notes!$A$1:$B$10,2,0))</f>
        <v>6</v>
      </c>
      <c r="CA31" s="22">
        <f>IF(ISNA(VLOOKUP($BR$2:$BR$66,Notes!$A$1:$B$10,2,0)),"",VLOOKUP($BR$2:$BR$66,Notes!$A$1:$B$10,2,0))</f>
        <v>6</v>
      </c>
      <c r="CB31" s="22">
        <f>IF(ISNA(VLOOKUP($BT$2:$BT$66,Notes!$C$1:$D$10,2,0)),"",VLOOKUP($BT$2:$BT$66,Notes!$C$1:$D$10,2,0))</f>
        <v>10</v>
      </c>
      <c r="CC31" s="22" t="str">
        <f>IF(ISNA(VLOOKUP($BV$2:$BV$66,Notes!$E$1:$F$10,2,0)),"",VLOOKUP($BV$2:$BV$66,Notes!$E$1:$F$10,2,0))</f>
        <v/>
      </c>
      <c r="CD31" s="38">
        <f t="shared" si="19"/>
        <v>31</v>
      </c>
      <c r="CE31" s="57">
        <f t="shared" si="20"/>
        <v>50</v>
      </c>
      <c r="CF31" s="22">
        <f t="shared" si="21"/>
        <v>0</v>
      </c>
      <c r="CG31" s="22">
        <f t="shared" si="22"/>
        <v>54</v>
      </c>
      <c r="CH31" s="22">
        <f t="shared" si="23"/>
        <v>31</v>
      </c>
    </row>
    <row r="32" spans="1:86">
      <c r="A32" s="35">
        <v>260</v>
      </c>
      <c r="B32" s="36" t="s">
        <v>59</v>
      </c>
      <c r="C32" s="35">
        <f t="shared" si="0"/>
        <v>375</v>
      </c>
      <c r="D32" s="22">
        <f t="shared" si="1"/>
        <v>35</v>
      </c>
      <c r="E32" s="22">
        <f t="shared" si="2"/>
        <v>3</v>
      </c>
      <c r="F32" s="22">
        <f t="shared" si="3"/>
        <v>11.666666666666666</v>
      </c>
      <c r="G32" s="22">
        <f t="shared" si="4"/>
        <v>35</v>
      </c>
      <c r="H32" s="22">
        <f t="shared" si="5"/>
        <v>0</v>
      </c>
      <c r="I32" s="33">
        <f t="shared" si="6"/>
        <v>0</v>
      </c>
      <c r="J32" s="36">
        <f t="shared" si="7"/>
        <v>0</v>
      </c>
      <c r="K32" s="34">
        <v>40</v>
      </c>
      <c r="L32" s="32">
        <v>7</v>
      </c>
      <c r="M32" s="32">
        <v>4</v>
      </c>
      <c r="N32" s="32">
        <v>7</v>
      </c>
      <c r="O32" s="32"/>
      <c r="P32" s="32"/>
      <c r="Q32" s="32"/>
      <c r="R32" s="32"/>
      <c r="S32" s="32"/>
      <c r="T32" s="32"/>
      <c r="U32" s="22">
        <f t="shared" si="8"/>
        <v>44</v>
      </c>
      <c r="V32" s="33">
        <f t="shared" si="9"/>
        <v>1</v>
      </c>
      <c r="W32" s="37">
        <f>IF(ISNA(VLOOKUP($L$2:$L$66,Notes!$A$1:$B$10,2,0)),"",VLOOKUP($L$2:$L$66,Notes!$A$1:$B$10,2,0))</f>
        <v>4</v>
      </c>
      <c r="X32" s="22">
        <f>IF(ISNA(VLOOKUP($N$2:$N$66,Notes!$A$1:$B$10,2,0)),"",VLOOKUP($N$2:$N$66,Notes!$A$1:$B$10,2,0))</f>
        <v>4</v>
      </c>
      <c r="Y32" s="22" t="str">
        <f>IF(ISNA(VLOOKUP($P$2:$P$66,Notes!$A$1:$B$10,2,0)),"",VLOOKUP($P$2:$P$66,Notes!$A$1:$B$10,2,0))</f>
        <v/>
      </c>
      <c r="Z32" s="22" t="str">
        <f>IF(ISNA(VLOOKUP($R$2:$R$66,Notes!$C$1:$D$10,2,0)),"",VLOOKUP($R$2:$R$66,Notes!$C$1:$D$10,2,0))</f>
        <v/>
      </c>
      <c r="AA32" s="22" t="str">
        <f>IF(ISNA(VLOOKUP($T$2:$T$66,Notes!$E$1:$F$10,2,0)),"",VLOOKUP($T$2:$T$66,Notes!$E$1:$F$10,2,0))</f>
        <v/>
      </c>
      <c r="AB32" s="38">
        <f t="shared" si="10"/>
        <v>8</v>
      </c>
      <c r="AC32" s="34">
        <v>65</v>
      </c>
      <c r="AD32" s="32">
        <v>6</v>
      </c>
      <c r="AE32" s="32">
        <v>80</v>
      </c>
      <c r="AF32" s="32">
        <v>4</v>
      </c>
      <c r="AG32" s="32">
        <v>72</v>
      </c>
      <c r="AH32" s="32">
        <v>6</v>
      </c>
      <c r="AI32" s="32"/>
      <c r="AJ32" s="32"/>
      <c r="AK32" s="32"/>
      <c r="AL32" s="32"/>
      <c r="AM32" s="22">
        <f t="shared" si="11"/>
        <v>217</v>
      </c>
      <c r="AN32" s="33">
        <f t="shared" si="12"/>
        <v>1</v>
      </c>
      <c r="AO32" s="37">
        <f>IF(ISNA(VLOOKUP($AD$2:$AD$66,Notes!$A$1:$B$10,2,0)),"",VLOOKUP($AD$2:$AD$66,Notes!$A$1:$B$10,2,0))</f>
        <v>5</v>
      </c>
      <c r="AP32" s="22">
        <f>IF(ISNA(VLOOKUP($AF$2:$AF$66,Notes!$A$1:$B$10,2,0)),"",VLOOKUP($AF$2:$AF$66,Notes!$A$1:$B$10,2,0))</f>
        <v>7</v>
      </c>
      <c r="AQ32" s="22">
        <f>IF(ISNA(VLOOKUP($AH$2:$AH$66,Notes!$A$1:$B$10,2,0)),"",VLOOKUP($AH$2:$AH$66,Notes!$A$1:$B$10,2,0))</f>
        <v>5</v>
      </c>
      <c r="AR32" s="22" t="str">
        <f>IF(ISNA(VLOOKUP($AJ$2:$AJ$66,Notes!$C$1:$D$10,2,0)),"",VLOOKUP($AJ$2:$AJ$66,Notes!$C$1:$D$10,2,0))</f>
        <v/>
      </c>
      <c r="AS32" s="22" t="str">
        <f>IF(ISNA(VLOOKUP($AL$2:$AL$66,Notes!$E$1:$F$10,2,0)),"",VLOOKUP($AL$2:$AL$66,Notes!$E$1:$F$10,2,0))</f>
        <v/>
      </c>
      <c r="AT32" s="38">
        <f t="shared" si="13"/>
        <v>17</v>
      </c>
      <c r="AU32" s="34">
        <v>69</v>
      </c>
      <c r="AV32" s="32">
        <v>6</v>
      </c>
      <c r="AW32" s="32">
        <v>45</v>
      </c>
      <c r="AX32" s="32">
        <v>6</v>
      </c>
      <c r="AY32" s="32"/>
      <c r="AZ32" s="32"/>
      <c r="BA32" s="32"/>
      <c r="BB32" s="32"/>
      <c r="BC32" s="32"/>
      <c r="BD32" s="32"/>
      <c r="BE32" s="22">
        <f t="shared" si="14"/>
        <v>114</v>
      </c>
      <c r="BF32" s="33">
        <f t="shared" si="15"/>
        <v>1</v>
      </c>
      <c r="BG32" s="37">
        <f>IF(ISNA(VLOOKUP($AV$2:$AV$66,Notes!$A$1:$B$10,2,0)),"",VLOOKUP($AV$2:$AV$66,Notes!$A$1:$B$10,2,0))</f>
        <v>5</v>
      </c>
      <c r="BH32" s="22">
        <f>IF(ISNA(VLOOKUP($AX$2:$AX$66,Notes!$A$1:$B$10,2,0)),"",VLOOKUP($AX$2:$AX$66,Notes!$A$1:$B$10,2,0))</f>
        <v>5</v>
      </c>
      <c r="BI32" s="22" t="str">
        <f>IF(ISNA(VLOOKUP($AZ$2:$AZ$66,Notes!$A$1:$B$10,2,0)),"",VLOOKUP($AZ$2:$AZ$66,Notes!$A$1:$B$10,2,0))</f>
        <v/>
      </c>
      <c r="BJ32" s="22" t="str">
        <f>IF(ISNA(VLOOKUP($BB$2:$BB$66,Notes!$C$1:$D$10,2,0)),"",VLOOKUP($BB$2:$BB$66,Notes!$C$1:$D$10,2,0))</f>
        <v/>
      </c>
      <c r="BK32" s="22" t="str">
        <f>IF(ISNA(VLOOKUP($BD$2:$BD$66,Notes!$E$1:$F$10,2,0)),"",VLOOKUP($BD$2:$BD$66,Notes!$E$1:$F$10,2,0))</f>
        <v/>
      </c>
      <c r="BL32" s="38">
        <f t="shared" si="16"/>
        <v>10</v>
      </c>
      <c r="BM32" s="34"/>
      <c r="BN32" s="32"/>
      <c r="BO32" s="32"/>
      <c r="BP32" s="32"/>
      <c r="BQ32" s="32"/>
      <c r="BR32" s="32"/>
      <c r="BS32" s="32"/>
      <c r="BT32" s="32"/>
      <c r="BU32" s="32"/>
      <c r="BV32" s="32"/>
      <c r="BW32" s="22">
        <f t="shared" si="17"/>
        <v>0</v>
      </c>
      <c r="BX32" s="33">
        <f t="shared" si="18"/>
        <v>0</v>
      </c>
      <c r="BY32" s="37" t="str">
        <f>IF(ISNA(VLOOKUP($BN$2:$BN$66,Notes!$A$1:$B$10,2,0)),"",VLOOKUP($BN$2:$BN$66,Notes!$A$1:$B$10,2,0))</f>
        <v/>
      </c>
      <c r="BZ32" s="22" t="str">
        <f>IF(ISNA(VLOOKUP($BP$2:$BP$66,Notes!$A$1:$B$10,2,0)),"",VLOOKUP($BP$2:$BP$66,Notes!$A$1:$B$10,2,0))</f>
        <v/>
      </c>
      <c r="CA32" s="22" t="str">
        <f>IF(ISNA(VLOOKUP($BR$2:$BR$66,Notes!$A$1:$B$10,2,0)),"",VLOOKUP($BR$2:$BR$66,Notes!$A$1:$B$10,2,0))</f>
        <v/>
      </c>
      <c r="CB32" s="22" t="str">
        <f>IF(ISNA(VLOOKUP($BT$2:$BT$66,Notes!$C$1:$D$10,2,0)),"",VLOOKUP($BT$2:$BT$66,Notes!$C$1:$D$10,2,0))</f>
        <v/>
      </c>
      <c r="CC32" s="22" t="str">
        <f>IF(ISNA(VLOOKUP($BV$2:$BV$66,Notes!$E$1:$F$10,2,0)),"",VLOOKUP($BV$2:$BV$66,Notes!$E$1:$F$10,2,0))</f>
        <v/>
      </c>
      <c r="CD32" s="38">
        <f t="shared" si="19"/>
        <v>0</v>
      </c>
      <c r="CE32" s="57">
        <f t="shared" si="20"/>
        <v>8</v>
      </c>
      <c r="CF32" s="22">
        <f t="shared" si="21"/>
        <v>17</v>
      </c>
      <c r="CG32" s="22">
        <f t="shared" si="22"/>
        <v>10</v>
      </c>
      <c r="CH32" s="22">
        <f t="shared" si="23"/>
        <v>0</v>
      </c>
    </row>
    <row r="33" spans="1:86">
      <c r="A33" s="35">
        <v>291</v>
      </c>
      <c r="B33" s="36" t="s">
        <v>85</v>
      </c>
      <c r="C33" s="35">
        <f t="shared" si="0"/>
        <v>0</v>
      </c>
      <c r="D33" s="22">
        <f t="shared" si="1"/>
        <v>0</v>
      </c>
      <c r="E33" s="22">
        <f t="shared" si="2"/>
        <v>0</v>
      </c>
      <c r="F33" s="22">
        <f t="shared" si="3"/>
        <v>0</v>
      </c>
      <c r="G33" s="22">
        <f t="shared" si="4"/>
        <v>0</v>
      </c>
      <c r="H33" s="22">
        <f t="shared" si="5"/>
        <v>0</v>
      </c>
      <c r="I33" s="33">
        <f t="shared" si="6"/>
        <v>0</v>
      </c>
      <c r="J33" s="36">
        <f t="shared" si="7"/>
        <v>0</v>
      </c>
      <c r="K33" s="34"/>
      <c r="L33" s="32"/>
      <c r="M33" s="32"/>
      <c r="N33" s="32"/>
      <c r="O33" s="32"/>
      <c r="P33" s="32"/>
      <c r="Q33" s="32"/>
      <c r="R33" s="32"/>
      <c r="S33" s="32"/>
      <c r="T33" s="32"/>
      <c r="U33" s="22">
        <f t="shared" si="8"/>
        <v>0</v>
      </c>
      <c r="V33" s="33">
        <f t="shared" si="9"/>
        <v>0</v>
      </c>
      <c r="W33" s="37" t="str">
        <f>IF(ISNA(VLOOKUP($L$2:$L$66,Notes!$A$1:$B$10,2,0)),"",VLOOKUP($L$2:$L$66,Notes!$A$1:$B$10,2,0))</f>
        <v/>
      </c>
      <c r="X33" s="22" t="str">
        <f>IF(ISNA(VLOOKUP($N$2:$N$66,Notes!$A$1:$B$10,2,0)),"",VLOOKUP($N$2:$N$66,Notes!$A$1:$B$10,2,0))</f>
        <v/>
      </c>
      <c r="Y33" s="22" t="str">
        <f>IF(ISNA(VLOOKUP($P$2:$P$66,Notes!$A$1:$B$10,2,0)),"",VLOOKUP($P$2:$P$66,Notes!$A$1:$B$10,2,0))</f>
        <v/>
      </c>
      <c r="Z33" s="22" t="str">
        <f>IF(ISNA(VLOOKUP($R$2:$R$66,Notes!$C$1:$D$10,2,0)),"",VLOOKUP($R$2:$R$66,Notes!$C$1:$D$10,2,0))</f>
        <v/>
      </c>
      <c r="AA33" s="22" t="str">
        <f>IF(ISNA(VLOOKUP($T$2:$T$66,Notes!$E$1:$F$10,2,0)),"",VLOOKUP($T$2:$T$66,Notes!$E$1:$F$10,2,0))</f>
        <v/>
      </c>
      <c r="AB33" s="38">
        <f t="shared" si="10"/>
        <v>0</v>
      </c>
      <c r="AC33" s="34"/>
      <c r="AD33" s="32"/>
      <c r="AE33" s="32"/>
      <c r="AF33" s="32"/>
      <c r="AG33" s="32"/>
      <c r="AH33" s="32"/>
      <c r="AI33" s="32"/>
      <c r="AJ33" s="32"/>
      <c r="AK33" s="32"/>
      <c r="AL33" s="32"/>
      <c r="AM33" s="22">
        <f t="shared" si="11"/>
        <v>0</v>
      </c>
      <c r="AN33" s="33">
        <f t="shared" si="12"/>
        <v>0</v>
      </c>
      <c r="AO33" s="37" t="str">
        <f>IF(ISNA(VLOOKUP($AD$2:$AD$66,Notes!$A$1:$B$10,2,0)),"",VLOOKUP($AD$2:$AD$66,Notes!$A$1:$B$10,2,0))</f>
        <v/>
      </c>
      <c r="AP33" s="22" t="str">
        <f>IF(ISNA(VLOOKUP($AF$2:$AF$66,Notes!$A$1:$B$10,2,0)),"",VLOOKUP($AF$2:$AF$66,Notes!$A$1:$B$10,2,0))</f>
        <v/>
      </c>
      <c r="AQ33" s="22" t="str">
        <f>IF(ISNA(VLOOKUP($AH$2:$AH$66,Notes!$A$1:$B$10,2,0)),"",VLOOKUP($AH$2:$AH$66,Notes!$A$1:$B$10,2,0))</f>
        <v/>
      </c>
      <c r="AR33" s="22" t="str">
        <f>IF(ISNA(VLOOKUP($AJ$2:$AJ$66,Notes!$C$1:$D$10,2,0)),"",VLOOKUP($AJ$2:$AJ$66,Notes!$C$1:$D$10,2,0))</f>
        <v/>
      </c>
      <c r="AS33" s="22" t="str">
        <f>IF(ISNA(VLOOKUP($AL$2:$AL$66,Notes!$E$1:$F$10,2,0)),"",VLOOKUP($AL$2:$AL$66,Notes!$E$1:$F$10,2,0))</f>
        <v/>
      </c>
      <c r="AT33" s="38">
        <f t="shared" si="13"/>
        <v>0</v>
      </c>
      <c r="AU33" s="34"/>
      <c r="AV33" s="32"/>
      <c r="AW33" s="32"/>
      <c r="AX33" s="32"/>
      <c r="AY33" s="32"/>
      <c r="AZ33" s="32"/>
      <c r="BA33" s="32"/>
      <c r="BB33" s="32"/>
      <c r="BC33" s="32"/>
      <c r="BD33" s="32"/>
      <c r="BE33" s="22">
        <f t="shared" si="14"/>
        <v>0</v>
      </c>
      <c r="BF33" s="33">
        <f t="shared" si="15"/>
        <v>0</v>
      </c>
      <c r="BG33" s="37" t="str">
        <f>IF(ISNA(VLOOKUP($AV$2:$AV$66,Notes!$A$1:$B$10,2,0)),"",VLOOKUP($AV$2:$AV$66,Notes!$A$1:$B$10,2,0))</f>
        <v/>
      </c>
      <c r="BH33" s="22" t="str">
        <f>IF(ISNA(VLOOKUP($AX$2:$AX$66,Notes!$A$1:$B$10,2,0)),"",VLOOKUP($AX$2:$AX$66,Notes!$A$1:$B$10,2,0))</f>
        <v/>
      </c>
      <c r="BI33" s="22" t="str">
        <f>IF(ISNA(VLOOKUP($AZ$2:$AZ$66,Notes!$A$1:$B$10,2,0)),"",VLOOKUP($AZ$2:$AZ$66,Notes!$A$1:$B$10,2,0))</f>
        <v/>
      </c>
      <c r="BJ33" s="22" t="str">
        <f>IF(ISNA(VLOOKUP($BB$2:$BB$66,Notes!$C$1:$D$10,2,0)),"",VLOOKUP($BB$2:$BB$66,Notes!$C$1:$D$10,2,0))</f>
        <v/>
      </c>
      <c r="BK33" s="22" t="str">
        <f>IF(ISNA(VLOOKUP($BD$2:$BD$66,Notes!$E$1:$F$10,2,0)),"",VLOOKUP($BD$2:$BD$66,Notes!$E$1:$F$10,2,0))</f>
        <v/>
      </c>
      <c r="BL33" s="38">
        <f t="shared" si="16"/>
        <v>0</v>
      </c>
      <c r="BM33" s="34"/>
      <c r="BN33" s="32"/>
      <c r="BO33" s="32"/>
      <c r="BP33" s="32"/>
      <c r="BQ33" s="32"/>
      <c r="BR33" s="32"/>
      <c r="BS33" s="32"/>
      <c r="BT33" s="32"/>
      <c r="BU33" s="32"/>
      <c r="BV33" s="32"/>
      <c r="BW33" s="22">
        <f t="shared" si="17"/>
        <v>0</v>
      </c>
      <c r="BX33" s="33">
        <f t="shared" si="18"/>
        <v>0</v>
      </c>
      <c r="BY33" s="37" t="str">
        <f>IF(ISNA(VLOOKUP($BN$2:$BN$66,Notes!$A$1:$B$10,2,0)),"",VLOOKUP($BN$2:$BN$66,Notes!$A$1:$B$10,2,0))</f>
        <v/>
      </c>
      <c r="BZ33" s="22" t="str">
        <f>IF(ISNA(VLOOKUP($BP$2:$BP$66,Notes!$A$1:$B$10,2,0)),"",VLOOKUP($BP$2:$BP$66,Notes!$A$1:$B$10,2,0))</f>
        <v/>
      </c>
      <c r="CA33" s="22" t="str">
        <f>IF(ISNA(VLOOKUP($BR$2:$BR$66,Notes!$A$1:$B$10,2,0)),"",VLOOKUP($BR$2:$BR$66,Notes!$A$1:$B$10,2,0))</f>
        <v/>
      </c>
      <c r="CB33" s="22" t="str">
        <f>IF(ISNA(VLOOKUP($BT$2:$BT$66,Notes!$C$1:$D$10,2,0)),"",VLOOKUP($BT$2:$BT$66,Notes!$C$1:$D$10,2,0))</f>
        <v/>
      </c>
      <c r="CC33" s="22" t="str">
        <f>IF(ISNA(VLOOKUP($BV$2:$BV$66,Notes!$E$1:$F$10,2,0)),"",VLOOKUP($BV$2:$BV$66,Notes!$E$1:$F$10,2,0))</f>
        <v/>
      </c>
      <c r="CD33" s="38">
        <f t="shared" si="19"/>
        <v>0</v>
      </c>
      <c r="CE33" s="57">
        <f t="shared" si="20"/>
        <v>0</v>
      </c>
      <c r="CF33" s="22">
        <f t="shared" si="21"/>
        <v>0</v>
      </c>
      <c r="CG33" s="22">
        <f t="shared" si="22"/>
        <v>0</v>
      </c>
      <c r="CH33" s="22">
        <f t="shared" si="23"/>
        <v>0</v>
      </c>
    </row>
    <row r="34" spans="1:86">
      <c r="A34" s="35">
        <v>304</v>
      </c>
      <c r="B34" s="36" t="s">
        <v>51</v>
      </c>
      <c r="C34" s="35">
        <f t="shared" si="0"/>
        <v>773</v>
      </c>
      <c r="D34" s="22">
        <f t="shared" si="1"/>
        <v>76</v>
      </c>
      <c r="E34" s="22">
        <f t="shared" si="2"/>
        <v>3</v>
      </c>
      <c r="F34" s="22">
        <f t="shared" si="3"/>
        <v>25.333333333333332</v>
      </c>
      <c r="G34" s="22">
        <f t="shared" si="4"/>
        <v>76</v>
      </c>
      <c r="H34" s="22">
        <f t="shared" si="5"/>
        <v>0</v>
      </c>
      <c r="I34" s="33">
        <f t="shared" si="6"/>
        <v>0</v>
      </c>
      <c r="J34" s="36">
        <f t="shared" si="7"/>
        <v>0</v>
      </c>
      <c r="K34" s="34">
        <v>70</v>
      </c>
      <c r="L34" s="32">
        <v>6</v>
      </c>
      <c r="M34" s="32">
        <v>67</v>
      </c>
      <c r="N34" s="32">
        <v>6</v>
      </c>
      <c r="O34" s="32">
        <v>22</v>
      </c>
      <c r="P34" s="32">
        <v>8</v>
      </c>
      <c r="Q34" s="32"/>
      <c r="R34" s="32"/>
      <c r="S34" s="32"/>
      <c r="T34" s="32"/>
      <c r="U34" s="22">
        <f t="shared" si="8"/>
        <v>159</v>
      </c>
      <c r="V34" s="33">
        <f t="shared" si="9"/>
        <v>1</v>
      </c>
      <c r="W34" s="37">
        <f>IF(ISNA(VLOOKUP($L$2:$L$66,Notes!$A$1:$B$10,2,0)),"",VLOOKUP($L$2:$L$66,Notes!$A$1:$B$10,2,0))</f>
        <v>5</v>
      </c>
      <c r="X34" s="22">
        <f>IF(ISNA(VLOOKUP($N$2:$N$66,Notes!$A$1:$B$10,2,0)),"",VLOOKUP($N$2:$N$66,Notes!$A$1:$B$10,2,0))</f>
        <v>5</v>
      </c>
      <c r="Y34" s="22">
        <f>IF(ISNA(VLOOKUP($P$2:$P$66,Notes!$A$1:$B$10,2,0)),"",VLOOKUP($P$2:$P$66,Notes!$A$1:$B$10,2,0))</f>
        <v>3</v>
      </c>
      <c r="Z34" s="22" t="str">
        <f>IF(ISNA(VLOOKUP($R$2:$R$66,Notes!$C$1:$D$10,2,0)),"",VLOOKUP($R$2:$R$66,Notes!$C$1:$D$10,2,0))</f>
        <v/>
      </c>
      <c r="AA34" s="22" t="str">
        <f>IF(ISNA(VLOOKUP($T$2:$T$66,Notes!$E$1:$F$10,2,0)),"",VLOOKUP($T$2:$T$66,Notes!$E$1:$F$10,2,0))</f>
        <v/>
      </c>
      <c r="AB34" s="38">
        <f t="shared" si="10"/>
        <v>13</v>
      </c>
      <c r="AC34" s="34">
        <v>76</v>
      </c>
      <c r="AD34" s="32">
        <v>4</v>
      </c>
      <c r="AE34" s="32">
        <v>79</v>
      </c>
      <c r="AF34" s="32">
        <v>6</v>
      </c>
      <c r="AG34" s="32">
        <v>79</v>
      </c>
      <c r="AH34" s="32">
        <v>5</v>
      </c>
      <c r="AI34" s="32">
        <v>67</v>
      </c>
      <c r="AJ34" s="32">
        <v>8</v>
      </c>
      <c r="AK34" s="32"/>
      <c r="AL34" s="32"/>
      <c r="AM34" s="22">
        <f t="shared" si="11"/>
        <v>301</v>
      </c>
      <c r="AN34" s="33">
        <f t="shared" si="12"/>
        <v>1</v>
      </c>
      <c r="AO34" s="37">
        <f>IF(ISNA(VLOOKUP($AD$2:$AD$66,Notes!$A$1:$B$10,2,0)),"",VLOOKUP($AD$2:$AD$66,Notes!$A$1:$B$10,2,0))</f>
        <v>7</v>
      </c>
      <c r="AP34" s="22">
        <f>IF(ISNA(VLOOKUP($AF$2:$AF$66,Notes!$A$1:$B$10,2,0)),"",VLOOKUP($AF$2:$AF$66,Notes!$A$1:$B$10,2,0))</f>
        <v>5</v>
      </c>
      <c r="AQ34" s="22">
        <f>IF(ISNA(VLOOKUP($AH$2:$AH$66,Notes!$A$1:$B$10,2,0)),"",VLOOKUP($AH$2:$AH$66,Notes!$A$1:$B$10,2,0))</f>
        <v>6</v>
      </c>
      <c r="AR34" s="22">
        <f>IF(ISNA(VLOOKUP($AJ$2:$AJ$66,Notes!$C$1:$D$10,2,0)),"",VLOOKUP($AJ$2:$AJ$66,Notes!$C$1:$D$10,2,0))</f>
        <v>5</v>
      </c>
      <c r="AS34" s="22" t="str">
        <f>IF(ISNA(VLOOKUP($AL$2:$AL$66,Notes!$E$1:$F$10,2,0)),"",VLOOKUP($AL$2:$AL$66,Notes!$E$1:$F$10,2,0))</f>
        <v/>
      </c>
      <c r="AT34" s="38">
        <f t="shared" si="13"/>
        <v>23</v>
      </c>
      <c r="AU34" s="34"/>
      <c r="AV34" s="32"/>
      <c r="AW34" s="32"/>
      <c r="AX34" s="32"/>
      <c r="AY34" s="32"/>
      <c r="AZ34" s="32"/>
      <c r="BA34" s="32"/>
      <c r="BB34" s="32"/>
      <c r="BC34" s="32"/>
      <c r="BD34" s="32"/>
      <c r="BE34" s="22">
        <f t="shared" si="14"/>
        <v>0</v>
      </c>
      <c r="BF34" s="33">
        <f t="shared" si="15"/>
        <v>0</v>
      </c>
      <c r="BG34" s="37" t="str">
        <f>IF(ISNA(VLOOKUP($AV$2:$AV$66,Notes!$A$1:$B$10,2,0)),"",VLOOKUP($AV$2:$AV$66,Notes!$A$1:$B$10,2,0))</f>
        <v/>
      </c>
      <c r="BH34" s="22" t="str">
        <f>IF(ISNA(VLOOKUP($AX$2:$AX$66,Notes!$A$1:$B$10,2,0)),"",VLOOKUP($AX$2:$AX$66,Notes!$A$1:$B$10,2,0))</f>
        <v/>
      </c>
      <c r="BI34" s="22" t="str">
        <f>IF(ISNA(VLOOKUP($AZ$2:$AZ$66,Notes!$A$1:$B$10,2,0)),"",VLOOKUP($AZ$2:$AZ$66,Notes!$A$1:$B$10,2,0))</f>
        <v/>
      </c>
      <c r="BJ34" s="22" t="str">
        <f>IF(ISNA(VLOOKUP($BB$2:$BB$66,Notes!$C$1:$D$10,2,0)),"",VLOOKUP($BB$2:$BB$66,Notes!$C$1:$D$10,2,0))</f>
        <v/>
      </c>
      <c r="BK34" s="22" t="str">
        <f>IF(ISNA(VLOOKUP($BD$2:$BD$66,Notes!$E$1:$F$10,2,0)),"",VLOOKUP($BD$2:$BD$66,Notes!$E$1:$F$10,2,0))</f>
        <v/>
      </c>
      <c r="BL34" s="38">
        <f t="shared" si="16"/>
        <v>0</v>
      </c>
      <c r="BM34" s="34">
        <v>83</v>
      </c>
      <c r="BN34" s="32">
        <v>3</v>
      </c>
      <c r="BO34" s="32">
        <v>80</v>
      </c>
      <c r="BP34" s="32">
        <v>3</v>
      </c>
      <c r="BQ34" s="32">
        <v>81</v>
      </c>
      <c r="BR34" s="32">
        <v>4</v>
      </c>
      <c r="BS34" s="32"/>
      <c r="BT34" s="32"/>
      <c r="BU34" s="32">
        <v>69</v>
      </c>
      <c r="BV34" s="32">
        <v>7</v>
      </c>
      <c r="BW34" s="22">
        <f t="shared" si="17"/>
        <v>313</v>
      </c>
      <c r="BX34" s="33">
        <f t="shared" si="18"/>
        <v>1</v>
      </c>
      <c r="BY34" s="37">
        <f>IF(ISNA(VLOOKUP($BN$2:$BN$66,Notes!$A$1:$B$10,2,0)),"",VLOOKUP($BN$2:$BN$66,Notes!$A$1:$B$10,2,0))</f>
        <v>8</v>
      </c>
      <c r="BZ34" s="22">
        <f>IF(ISNA(VLOOKUP($BP$2:$BP$66,Notes!$A$1:$B$10,2,0)),"",VLOOKUP($BP$2:$BP$66,Notes!$A$1:$B$10,2,0))</f>
        <v>8</v>
      </c>
      <c r="CA34" s="22">
        <f>IF(ISNA(VLOOKUP($BR$2:$BR$66,Notes!$A$1:$B$10,2,0)),"",VLOOKUP($BR$2:$BR$66,Notes!$A$1:$B$10,2,0))</f>
        <v>7</v>
      </c>
      <c r="CB34" s="22" t="str">
        <f>IF(ISNA(VLOOKUP($BT$2:$BT$66,Notes!$C$1:$D$10,2,0)),"",VLOOKUP($BT$2:$BT$66,Notes!$C$1:$D$10,2,0))</f>
        <v/>
      </c>
      <c r="CC34" s="22">
        <f>IF(ISNA(VLOOKUP($BV$2:$BV$66,Notes!$E$1:$F$10,2,0)),"",VLOOKUP($BV$2:$BV$66,Notes!$E$1:$F$10,2,0))</f>
        <v>17</v>
      </c>
      <c r="CD34" s="38">
        <f t="shared" si="19"/>
        <v>40</v>
      </c>
      <c r="CE34" s="57">
        <f t="shared" si="20"/>
        <v>13</v>
      </c>
      <c r="CF34" s="22">
        <f t="shared" si="21"/>
        <v>23</v>
      </c>
      <c r="CG34" s="22">
        <f t="shared" si="22"/>
        <v>0</v>
      </c>
      <c r="CH34" s="22">
        <f t="shared" si="23"/>
        <v>40</v>
      </c>
    </row>
    <row r="35" spans="1:86">
      <c r="A35" s="35">
        <v>348</v>
      </c>
      <c r="B35" s="36" t="s">
        <v>86</v>
      </c>
      <c r="C35" s="35">
        <f t="shared" ref="C35:C66" si="24">SUM(U35,AM35,BE35,BW35)</f>
        <v>0</v>
      </c>
      <c r="D35" s="22">
        <f t="shared" ref="D35:D71" si="25">SUM(AB35,AT35,BL35,CD35)</f>
        <v>0</v>
      </c>
      <c r="E35" s="22">
        <f t="shared" ref="E35:E66" si="26">SUM(V35,AN35,BF35,BX35)</f>
        <v>0</v>
      </c>
      <c r="F35" s="22">
        <f t="shared" ref="F35:F66" si="27">IFERROR(D35/E35,0)</f>
        <v>0</v>
      </c>
      <c r="G35" s="22">
        <f t="shared" ref="G35:G66" si="28">IF(E35&lt;1,0,IF(E35&lt;3,"CBDG",LARGE(CE35:CH35,1)+LARGE(CE35:CH35,2)+LARGE(CE35:CH35,3)))</f>
        <v>0</v>
      </c>
      <c r="H35" s="22">
        <f t="shared" ref="H35:H66" si="29">COUNTIF(T35,"1")+COUNTIF(AL35,"1")+COUNTIF(BD35,"1")+COUNTIF(BV35,"1")</f>
        <v>0</v>
      </c>
      <c r="I35" s="33">
        <f t="shared" ref="I35:I66" si="30">COUNTIF(R35,"1")+COUNTIF(AJ35,"1")+COUNTIF(BB35,"1")+COUNTIF(BT35,"1")</f>
        <v>0</v>
      </c>
      <c r="J35" s="36">
        <f t="shared" ref="J35:J66" si="31">COUNTIF(L35,"1")+COUNTIF(N35,"1")+COUNTIF(P35,"1")+COUNTIF(AD35,"1")+COUNTIF(AF35,"1")+COUNTIF(AH35,"1")+COUNTIF(AV35,"1")+COUNTIF(AX35,"1")+COUNTIF(AZ35,"1")+COUNTIF(BN35,"1")+COUNTIF(BP35,"1")+COUNTIF(BR35,"1")</f>
        <v>0</v>
      </c>
      <c r="K35" s="34"/>
      <c r="L35" s="32"/>
      <c r="M35" s="32"/>
      <c r="N35" s="32"/>
      <c r="O35" s="32"/>
      <c r="P35" s="32"/>
      <c r="Q35" s="32"/>
      <c r="R35" s="32"/>
      <c r="S35" s="32"/>
      <c r="T35" s="32"/>
      <c r="U35" s="22">
        <f t="shared" ref="U35:U66" si="32">SUM(K35,M35,O35,Q35,S35)</f>
        <v>0</v>
      </c>
      <c r="V35" s="33">
        <f t="shared" ref="V35:V66" si="33">IF(U35&gt;0,1,0)</f>
        <v>0</v>
      </c>
      <c r="W35" s="37" t="str">
        <f>IF(ISNA(VLOOKUP($L$2:$L$66,Notes!$A$1:$B$10,2,0)),"",VLOOKUP($L$2:$L$66,Notes!$A$1:$B$10,2,0))</f>
        <v/>
      </c>
      <c r="X35" s="22" t="str">
        <f>IF(ISNA(VLOOKUP($N$2:$N$66,Notes!$A$1:$B$10,2,0)),"",VLOOKUP($N$2:$N$66,Notes!$A$1:$B$10,2,0))</f>
        <v/>
      </c>
      <c r="Y35" s="22" t="str">
        <f>IF(ISNA(VLOOKUP($P$2:$P$66,Notes!$A$1:$B$10,2,0)),"",VLOOKUP($P$2:$P$66,Notes!$A$1:$B$10,2,0))</f>
        <v/>
      </c>
      <c r="Z35" s="22" t="str">
        <f>IF(ISNA(VLOOKUP($R$2:$R$66,Notes!$C$1:$D$10,2,0)),"",VLOOKUP($R$2:$R$66,Notes!$C$1:$D$10,2,0))</f>
        <v/>
      </c>
      <c r="AA35" s="22" t="str">
        <f>IF(ISNA(VLOOKUP($T$2:$T$66,Notes!$E$1:$F$10,2,0)),"",VLOOKUP($T$2:$T$66,Notes!$E$1:$F$10,2,0))</f>
        <v/>
      </c>
      <c r="AB35" s="38">
        <f t="shared" ref="AB35:AB66" si="34">SUM(W35:AA35)</f>
        <v>0</v>
      </c>
      <c r="AC35" s="34"/>
      <c r="AD35" s="32"/>
      <c r="AE35" s="32"/>
      <c r="AF35" s="32"/>
      <c r="AG35" s="32"/>
      <c r="AH35" s="32"/>
      <c r="AI35" s="32"/>
      <c r="AJ35" s="32"/>
      <c r="AK35" s="32"/>
      <c r="AL35" s="32"/>
      <c r="AM35" s="22">
        <f t="shared" ref="AM35:AM66" si="35">SUM(AC35,AE35,AG35,AI35,AK35)</f>
        <v>0</v>
      </c>
      <c r="AN35" s="33">
        <f t="shared" ref="AN35:AN66" si="36">IF(AM35&gt;0,1,0)</f>
        <v>0</v>
      </c>
      <c r="AO35" s="37" t="str">
        <f>IF(ISNA(VLOOKUP($AD$2:$AD$66,Notes!$A$1:$B$10,2,0)),"",VLOOKUP($AD$2:$AD$66,Notes!$A$1:$B$10,2,0))</f>
        <v/>
      </c>
      <c r="AP35" s="22" t="str">
        <f>IF(ISNA(VLOOKUP($AF$2:$AF$66,Notes!$A$1:$B$10,2,0)),"",VLOOKUP($AF$2:$AF$66,Notes!$A$1:$B$10,2,0))</f>
        <v/>
      </c>
      <c r="AQ35" s="22" t="str">
        <f>IF(ISNA(VLOOKUP($AH$2:$AH$66,Notes!$A$1:$B$10,2,0)),"",VLOOKUP($AH$2:$AH$66,Notes!$A$1:$B$10,2,0))</f>
        <v/>
      </c>
      <c r="AR35" s="22" t="str">
        <f>IF(ISNA(VLOOKUP($AJ$2:$AJ$66,Notes!$C$1:$D$10,2,0)),"",VLOOKUP($AJ$2:$AJ$66,Notes!$C$1:$D$10,2,0))</f>
        <v/>
      </c>
      <c r="AS35" s="22" t="str">
        <f>IF(ISNA(VLOOKUP($AL$2:$AL$66,Notes!$E$1:$F$10,2,0)),"",VLOOKUP($AL$2:$AL$66,Notes!$E$1:$F$10,2,0))</f>
        <v/>
      </c>
      <c r="AT35" s="38">
        <f t="shared" ref="AT35:AT66" si="37">SUM(AO35:AS35)</f>
        <v>0</v>
      </c>
      <c r="AU35" s="34"/>
      <c r="AV35" s="32"/>
      <c r="AW35" s="32"/>
      <c r="AX35" s="32"/>
      <c r="AY35" s="32"/>
      <c r="AZ35" s="32"/>
      <c r="BA35" s="32"/>
      <c r="BB35" s="32"/>
      <c r="BC35" s="32"/>
      <c r="BD35" s="32"/>
      <c r="BE35" s="22">
        <f t="shared" ref="BE35:BE66" si="38">SUM(AU35,AW35,AY35,BA35,BC35)</f>
        <v>0</v>
      </c>
      <c r="BF35" s="33">
        <f t="shared" ref="BF35:BF66" si="39">IF(BE35&gt;0,1,0)</f>
        <v>0</v>
      </c>
      <c r="BG35" s="37" t="str">
        <f>IF(ISNA(VLOOKUP($AV$2:$AV$66,Notes!$A$1:$B$10,2,0)),"",VLOOKUP($AV$2:$AV$66,Notes!$A$1:$B$10,2,0))</f>
        <v/>
      </c>
      <c r="BH35" s="22" t="str">
        <f>IF(ISNA(VLOOKUP($AX$2:$AX$66,Notes!$A$1:$B$10,2,0)),"",VLOOKUP($AX$2:$AX$66,Notes!$A$1:$B$10,2,0))</f>
        <v/>
      </c>
      <c r="BI35" s="22" t="str">
        <f>IF(ISNA(VLOOKUP($AZ$2:$AZ$66,Notes!$A$1:$B$10,2,0)),"",VLOOKUP($AZ$2:$AZ$66,Notes!$A$1:$B$10,2,0))</f>
        <v/>
      </c>
      <c r="BJ35" s="22" t="str">
        <f>IF(ISNA(VLOOKUP($BB$2:$BB$66,Notes!$C$1:$D$10,2,0)),"",VLOOKUP($BB$2:$BB$66,Notes!$C$1:$D$10,2,0))</f>
        <v/>
      </c>
      <c r="BK35" s="22" t="str">
        <f>IF(ISNA(VLOOKUP($BD$2:$BD$66,Notes!$E$1:$F$10,2,0)),"",VLOOKUP($BD$2:$BD$66,Notes!$E$1:$F$10,2,0))</f>
        <v/>
      </c>
      <c r="BL35" s="38">
        <f t="shared" ref="BL35:BL66" si="40">SUM(BG35:BK35)</f>
        <v>0</v>
      </c>
      <c r="BM35" s="34"/>
      <c r="BN35" s="32"/>
      <c r="BO35" s="32"/>
      <c r="BP35" s="32"/>
      <c r="BQ35" s="32"/>
      <c r="BR35" s="32"/>
      <c r="BS35" s="32"/>
      <c r="BT35" s="32"/>
      <c r="BU35" s="32"/>
      <c r="BV35" s="32"/>
      <c r="BW35" s="22">
        <f t="shared" ref="BW35:BW66" si="41">SUM(BM35,BO35,BQ35,BS35,BU35)</f>
        <v>0</v>
      </c>
      <c r="BX35" s="33">
        <f t="shared" ref="BX35:BX66" si="42">IF(BW35&gt;0,1,0)</f>
        <v>0</v>
      </c>
      <c r="BY35" s="37" t="str">
        <f>IF(ISNA(VLOOKUP($BN$2:$BN$66,Notes!$A$1:$B$10,2,0)),"",VLOOKUP($BN$2:$BN$66,Notes!$A$1:$B$10,2,0))</f>
        <v/>
      </c>
      <c r="BZ35" s="22" t="str">
        <f>IF(ISNA(VLOOKUP($BP$2:$BP$66,Notes!$A$1:$B$10,2,0)),"",VLOOKUP($BP$2:$BP$66,Notes!$A$1:$B$10,2,0))</f>
        <v/>
      </c>
      <c r="CA35" s="22" t="str">
        <f>IF(ISNA(VLOOKUP($BR$2:$BR$66,Notes!$A$1:$B$10,2,0)),"",VLOOKUP($BR$2:$BR$66,Notes!$A$1:$B$10,2,0))</f>
        <v/>
      </c>
      <c r="CB35" s="22" t="str">
        <f>IF(ISNA(VLOOKUP($BT$2:$BT$66,Notes!$C$1:$D$10,2,0)),"",VLOOKUP($BT$2:$BT$66,Notes!$C$1:$D$10,2,0))</f>
        <v/>
      </c>
      <c r="CC35" s="22" t="str">
        <f>IF(ISNA(VLOOKUP($BV$2:$BV$66,Notes!$E$1:$F$10,2,0)),"",VLOOKUP($BV$2:$BV$66,Notes!$E$1:$F$10,2,0))</f>
        <v/>
      </c>
      <c r="CD35" s="38">
        <f t="shared" ref="CD35:CD66" si="43">SUM(BY35:CC35)</f>
        <v>0</v>
      </c>
      <c r="CE35" s="57">
        <f t="shared" si="20"/>
        <v>0</v>
      </c>
      <c r="CF35" s="22">
        <f t="shared" si="21"/>
        <v>0</v>
      </c>
      <c r="CG35" s="22">
        <f t="shared" si="22"/>
        <v>0</v>
      </c>
      <c r="CH35" s="22">
        <f t="shared" si="23"/>
        <v>0</v>
      </c>
    </row>
    <row r="36" spans="1:86">
      <c r="A36" s="35">
        <v>390</v>
      </c>
      <c r="B36" s="36" t="s">
        <v>87</v>
      </c>
      <c r="C36" s="35">
        <f t="shared" si="24"/>
        <v>0</v>
      </c>
      <c r="D36" s="22">
        <f t="shared" si="25"/>
        <v>0</v>
      </c>
      <c r="E36" s="22">
        <f t="shared" si="26"/>
        <v>0</v>
      </c>
      <c r="F36" s="22">
        <f t="shared" si="27"/>
        <v>0</v>
      </c>
      <c r="G36" s="22">
        <f t="shared" si="28"/>
        <v>0</v>
      </c>
      <c r="H36" s="22">
        <f t="shared" si="29"/>
        <v>0</v>
      </c>
      <c r="I36" s="33">
        <f t="shared" si="30"/>
        <v>0</v>
      </c>
      <c r="J36" s="36">
        <f t="shared" si="31"/>
        <v>0</v>
      </c>
      <c r="K36" s="34"/>
      <c r="L36" s="32"/>
      <c r="M36" s="32"/>
      <c r="N36" s="32"/>
      <c r="O36" s="32"/>
      <c r="P36" s="32"/>
      <c r="Q36" s="32"/>
      <c r="R36" s="32"/>
      <c r="S36" s="32"/>
      <c r="T36" s="32"/>
      <c r="U36" s="22">
        <f t="shared" si="32"/>
        <v>0</v>
      </c>
      <c r="V36" s="33">
        <f t="shared" si="33"/>
        <v>0</v>
      </c>
      <c r="W36" s="37" t="str">
        <f>IF(ISNA(VLOOKUP($L$2:$L$66,Notes!$A$1:$B$10,2,0)),"",VLOOKUP($L$2:$L$66,Notes!$A$1:$B$10,2,0))</f>
        <v/>
      </c>
      <c r="X36" s="22" t="str">
        <f>IF(ISNA(VLOOKUP($N$2:$N$66,Notes!$A$1:$B$10,2,0)),"",VLOOKUP($N$2:$N$66,Notes!$A$1:$B$10,2,0))</f>
        <v/>
      </c>
      <c r="Y36" s="22" t="str">
        <f>IF(ISNA(VLOOKUP($P$2:$P$66,Notes!$A$1:$B$10,2,0)),"",VLOOKUP($P$2:$P$66,Notes!$A$1:$B$10,2,0))</f>
        <v/>
      </c>
      <c r="Z36" s="22" t="str">
        <f>IF(ISNA(VLOOKUP($R$2:$R$66,Notes!$C$1:$D$10,2,0)),"",VLOOKUP($R$2:$R$66,Notes!$C$1:$D$10,2,0))</f>
        <v/>
      </c>
      <c r="AA36" s="22" t="str">
        <f>IF(ISNA(VLOOKUP($T$2:$T$66,Notes!$E$1:$F$10,2,0)),"",VLOOKUP($T$2:$T$66,Notes!$E$1:$F$10,2,0))</f>
        <v/>
      </c>
      <c r="AB36" s="38">
        <f t="shared" si="34"/>
        <v>0</v>
      </c>
      <c r="AC36" s="34"/>
      <c r="AD36" s="32"/>
      <c r="AE36" s="32"/>
      <c r="AF36" s="32"/>
      <c r="AG36" s="32"/>
      <c r="AH36" s="32"/>
      <c r="AI36" s="32"/>
      <c r="AJ36" s="32"/>
      <c r="AK36" s="32"/>
      <c r="AL36" s="32"/>
      <c r="AM36" s="22">
        <f t="shared" si="35"/>
        <v>0</v>
      </c>
      <c r="AN36" s="33">
        <f t="shared" si="36"/>
        <v>0</v>
      </c>
      <c r="AO36" s="37" t="str">
        <f>IF(ISNA(VLOOKUP($AD$2:$AD$66,Notes!$A$1:$B$10,2,0)),"",VLOOKUP($AD$2:$AD$66,Notes!$A$1:$B$10,2,0))</f>
        <v/>
      </c>
      <c r="AP36" s="22" t="str">
        <f>IF(ISNA(VLOOKUP($AF$2:$AF$66,Notes!$A$1:$B$10,2,0)),"",VLOOKUP($AF$2:$AF$66,Notes!$A$1:$B$10,2,0))</f>
        <v/>
      </c>
      <c r="AQ36" s="22" t="str">
        <f>IF(ISNA(VLOOKUP($AH$2:$AH$66,Notes!$A$1:$B$10,2,0)),"",VLOOKUP($AH$2:$AH$66,Notes!$A$1:$B$10,2,0))</f>
        <v/>
      </c>
      <c r="AR36" s="22" t="str">
        <f>IF(ISNA(VLOOKUP($AJ$2:$AJ$66,Notes!$C$1:$D$10,2,0)),"",VLOOKUP($AJ$2:$AJ$66,Notes!$C$1:$D$10,2,0))</f>
        <v/>
      </c>
      <c r="AS36" s="22" t="str">
        <f>IF(ISNA(VLOOKUP($AL$2:$AL$66,Notes!$E$1:$F$10,2,0)),"",VLOOKUP($AL$2:$AL$66,Notes!$E$1:$F$10,2,0))</f>
        <v/>
      </c>
      <c r="AT36" s="38">
        <f t="shared" si="37"/>
        <v>0</v>
      </c>
      <c r="AU36" s="34"/>
      <c r="AV36" s="32"/>
      <c r="AW36" s="32"/>
      <c r="AX36" s="32"/>
      <c r="AY36" s="32"/>
      <c r="AZ36" s="32"/>
      <c r="BA36" s="32"/>
      <c r="BB36" s="32"/>
      <c r="BC36" s="32"/>
      <c r="BD36" s="32"/>
      <c r="BE36" s="22">
        <f t="shared" si="38"/>
        <v>0</v>
      </c>
      <c r="BF36" s="33">
        <f t="shared" si="39"/>
        <v>0</v>
      </c>
      <c r="BG36" s="37" t="str">
        <f>IF(ISNA(VLOOKUP($AV$2:$AV$66,Notes!$A$1:$B$10,2,0)),"",VLOOKUP($AV$2:$AV$66,Notes!$A$1:$B$10,2,0))</f>
        <v/>
      </c>
      <c r="BH36" s="22" t="str">
        <f>IF(ISNA(VLOOKUP($AX$2:$AX$66,Notes!$A$1:$B$10,2,0)),"",VLOOKUP($AX$2:$AX$66,Notes!$A$1:$B$10,2,0))</f>
        <v/>
      </c>
      <c r="BI36" s="22" t="str">
        <f>IF(ISNA(VLOOKUP($AZ$2:$AZ$66,Notes!$A$1:$B$10,2,0)),"",VLOOKUP($AZ$2:$AZ$66,Notes!$A$1:$B$10,2,0))</f>
        <v/>
      </c>
      <c r="BJ36" s="22" t="str">
        <f>IF(ISNA(VLOOKUP($BB$2:$BB$66,Notes!$C$1:$D$10,2,0)),"",VLOOKUP($BB$2:$BB$66,Notes!$C$1:$D$10,2,0))</f>
        <v/>
      </c>
      <c r="BK36" s="22" t="str">
        <f>IF(ISNA(VLOOKUP($BD$2:$BD$66,Notes!$E$1:$F$10,2,0)),"",VLOOKUP($BD$2:$BD$66,Notes!$E$1:$F$10,2,0))</f>
        <v/>
      </c>
      <c r="BL36" s="38">
        <f t="shared" si="40"/>
        <v>0</v>
      </c>
      <c r="BM36" s="34"/>
      <c r="BN36" s="32"/>
      <c r="BO36" s="32"/>
      <c r="BP36" s="32"/>
      <c r="BQ36" s="32"/>
      <c r="BR36" s="32"/>
      <c r="BS36" s="32"/>
      <c r="BT36" s="32"/>
      <c r="BU36" s="32"/>
      <c r="BV36" s="32"/>
      <c r="BW36" s="22">
        <f t="shared" si="41"/>
        <v>0</v>
      </c>
      <c r="BX36" s="33">
        <f t="shared" si="42"/>
        <v>0</v>
      </c>
      <c r="BY36" s="37" t="str">
        <f>IF(ISNA(VLOOKUP($BN$2:$BN$66,Notes!$A$1:$B$10,2,0)),"",VLOOKUP($BN$2:$BN$66,Notes!$A$1:$B$10,2,0))</f>
        <v/>
      </c>
      <c r="BZ36" s="22" t="str">
        <f>IF(ISNA(VLOOKUP($BP$2:$BP$66,Notes!$A$1:$B$10,2,0)),"",VLOOKUP($BP$2:$BP$66,Notes!$A$1:$B$10,2,0))</f>
        <v/>
      </c>
      <c r="CA36" s="22" t="str">
        <f>IF(ISNA(VLOOKUP($BR$2:$BR$66,Notes!$A$1:$B$10,2,0)),"",VLOOKUP($BR$2:$BR$66,Notes!$A$1:$B$10,2,0))</f>
        <v/>
      </c>
      <c r="CB36" s="22" t="str">
        <f>IF(ISNA(VLOOKUP($BT$2:$BT$66,Notes!$C$1:$D$10,2,0)),"",VLOOKUP($BT$2:$BT$66,Notes!$C$1:$D$10,2,0))</f>
        <v/>
      </c>
      <c r="CC36" s="22" t="str">
        <f>IF(ISNA(VLOOKUP($BV$2:$BV$66,Notes!$E$1:$F$10,2,0)),"",VLOOKUP($BV$2:$BV$66,Notes!$E$1:$F$10,2,0))</f>
        <v/>
      </c>
      <c r="CD36" s="38">
        <f t="shared" si="43"/>
        <v>0</v>
      </c>
      <c r="CE36" s="57">
        <f t="shared" si="20"/>
        <v>0</v>
      </c>
      <c r="CF36" s="22">
        <f t="shared" si="21"/>
        <v>0</v>
      </c>
      <c r="CG36" s="22">
        <f t="shared" si="22"/>
        <v>0</v>
      </c>
      <c r="CH36" s="22">
        <f t="shared" si="23"/>
        <v>0</v>
      </c>
    </row>
    <row r="37" spans="1:86">
      <c r="A37" s="35">
        <v>391</v>
      </c>
      <c r="B37" s="36" t="s">
        <v>88</v>
      </c>
      <c r="C37" s="35">
        <f t="shared" si="24"/>
        <v>554</v>
      </c>
      <c r="D37" s="22">
        <f t="shared" si="25"/>
        <v>53</v>
      </c>
      <c r="E37" s="22">
        <f t="shared" si="26"/>
        <v>2</v>
      </c>
      <c r="F37" s="22">
        <f t="shared" si="27"/>
        <v>26.5</v>
      </c>
      <c r="G37" s="22" t="str">
        <f t="shared" si="28"/>
        <v>CBDG</v>
      </c>
      <c r="H37" s="22">
        <f t="shared" si="29"/>
        <v>0</v>
      </c>
      <c r="I37" s="33">
        <f t="shared" si="30"/>
        <v>1</v>
      </c>
      <c r="J37" s="36">
        <f t="shared" si="31"/>
        <v>0</v>
      </c>
      <c r="K37" s="34">
        <v>77</v>
      </c>
      <c r="L37" s="32">
        <v>6</v>
      </c>
      <c r="M37" s="32">
        <v>85</v>
      </c>
      <c r="N37" s="32">
        <v>3</v>
      </c>
      <c r="O37" s="32">
        <v>69</v>
      </c>
      <c r="P37" s="32">
        <v>6</v>
      </c>
      <c r="Q37" s="32"/>
      <c r="R37" s="32"/>
      <c r="S37" s="32"/>
      <c r="T37" s="32"/>
      <c r="U37" s="22">
        <f t="shared" si="32"/>
        <v>231</v>
      </c>
      <c r="V37" s="33">
        <f t="shared" si="33"/>
        <v>1</v>
      </c>
      <c r="W37" s="37">
        <f>IF(ISNA(VLOOKUP($L$2:$L$66,Notes!$A$1:$B$10,2,0)),"",VLOOKUP($L$2:$L$66,Notes!$A$1:$B$10,2,0))</f>
        <v>5</v>
      </c>
      <c r="X37" s="22">
        <f>IF(ISNA(VLOOKUP($N$2:$N$66,Notes!$A$1:$B$10,2,0)),"",VLOOKUP($N$2:$N$66,Notes!$A$1:$B$10,2,0))</f>
        <v>8</v>
      </c>
      <c r="Y37" s="22">
        <f>IF(ISNA(VLOOKUP($P$2:$P$66,Notes!$A$1:$B$10,2,0)),"",VLOOKUP($P$2:$P$66,Notes!$A$1:$B$10,2,0))</f>
        <v>5</v>
      </c>
      <c r="Z37" s="22" t="str">
        <f>IF(ISNA(VLOOKUP($R$2:$R$66,Notes!$C$1:$D$10,2,0)),"",VLOOKUP($R$2:$R$66,Notes!$C$1:$D$10,2,0))</f>
        <v/>
      </c>
      <c r="AA37" s="22" t="str">
        <f>IF(ISNA(VLOOKUP($T$2:$T$66,Notes!$E$1:$F$10,2,0)),"",VLOOKUP($T$2:$T$66,Notes!$E$1:$F$10,2,0))</f>
        <v/>
      </c>
      <c r="AB37" s="38">
        <f t="shared" si="34"/>
        <v>18</v>
      </c>
      <c r="AC37" s="34">
        <v>79</v>
      </c>
      <c r="AD37" s="32">
        <v>4</v>
      </c>
      <c r="AE37" s="32">
        <v>77</v>
      </c>
      <c r="AF37" s="32">
        <v>4</v>
      </c>
      <c r="AG37" s="32">
        <v>81</v>
      </c>
      <c r="AH37" s="32">
        <v>4</v>
      </c>
      <c r="AI37" s="32">
        <v>86</v>
      </c>
      <c r="AJ37" s="32">
        <v>1</v>
      </c>
      <c r="AK37" s="32"/>
      <c r="AL37" s="32"/>
      <c r="AM37" s="22">
        <f t="shared" si="35"/>
        <v>323</v>
      </c>
      <c r="AN37" s="33">
        <f t="shared" si="36"/>
        <v>1</v>
      </c>
      <c r="AO37" s="37">
        <f>IF(ISNA(VLOOKUP($AD$2:$AD$66,Notes!$A$1:$B$10,2,0)),"",VLOOKUP($AD$2:$AD$66,Notes!$A$1:$B$10,2,0))</f>
        <v>7</v>
      </c>
      <c r="AP37" s="22">
        <f>IF(ISNA(VLOOKUP($AF$2:$AF$66,Notes!$A$1:$B$10,2,0)),"",VLOOKUP($AF$2:$AF$66,Notes!$A$1:$B$10,2,0))</f>
        <v>7</v>
      </c>
      <c r="AQ37" s="22">
        <f>IF(ISNA(VLOOKUP($AH$2:$AH$66,Notes!$A$1:$B$10,2,0)),"",VLOOKUP($AH$2:$AH$66,Notes!$A$1:$B$10,2,0))</f>
        <v>7</v>
      </c>
      <c r="AR37" s="22">
        <f>IF(ISNA(VLOOKUP($AJ$2:$AJ$66,Notes!$C$1:$D$10,2,0)),"",VLOOKUP($AJ$2:$AJ$66,Notes!$C$1:$D$10,2,0))</f>
        <v>14</v>
      </c>
      <c r="AS37" s="22" t="str">
        <f>IF(ISNA(VLOOKUP($AL$2:$AL$66,Notes!$E$1:$F$10,2,0)),"",VLOOKUP($AL$2:$AL$66,Notes!$E$1:$F$10,2,0))</f>
        <v/>
      </c>
      <c r="AT37" s="38">
        <f t="shared" si="37"/>
        <v>35</v>
      </c>
      <c r="AU37" s="34"/>
      <c r="AV37" s="32"/>
      <c r="AW37" s="32"/>
      <c r="AX37" s="32"/>
      <c r="AY37" s="32"/>
      <c r="AZ37" s="32"/>
      <c r="BA37" s="32"/>
      <c r="BB37" s="32"/>
      <c r="BC37" s="32"/>
      <c r="BD37" s="32"/>
      <c r="BE37" s="22">
        <f t="shared" si="38"/>
        <v>0</v>
      </c>
      <c r="BF37" s="33">
        <f t="shared" si="39"/>
        <v>0</v>
      </c>
      <c r="BG37" s="37" t="str">
        <f>IF(ISNA(VLOOKUP($AV$2:$AV$66,Notes!$A$1:$B$10,2,0)),"",VLOOKUP($AV$2:$AV$66,Notes!$A$1:$B$10,2,0))</f>
        <v/>
      </c>
      <c r="BH37" s="22" t="str">
        <f>IF(ISNA(VLOOKUP($AX$2:$AX$66,Notes!$A$1:$B$10,2,0)),"",VLOOKUP($AX$2:$AX$66,Notes!$A$1:$B$10,2,0))</f>
        <v/>
      </c>
      <c r="BI37" s="22" t="str">
        <f>IF(ISNA(VLOOKUP($AZ$2:$AZ$66,Notes!$A$1:$B$10,2,0)),"",VLOOKUP($AZ$2:$AZ$66,Notes!$A$1:$B$10,2,0))</f>
        <v/>
      </c>
      <c r="BJ37" s="22" t="str">
        <f>IF(ISNA(VLOOKUP($BB$2:$BB$66,Notes!$C$1:$D$10,2,0)),"",VLOOKUP($BB$2:$BB$66,Notes!$C$1:$D$10,2,0))</f>
        <v/>
      </c>
      <c r="BK37" s="22" t="str">
        <f>IF(ISNA(VLOOKUP($BD$2:$BD$66,Notes!$E$1:$F$10,2,0)),"",VLOOKUP($BD$2:$BD$66,Notes!$E$1:$F$10,2,0))</f>
        <v/>
      </c>
      <c r="BL37" s="38">
        <f t="shared" si="40"/>
        <v>0</v>
      </c>
      <c r="BM37" s="34"/>
      <c r="BN37" s="32"/>
      <c r="BO37" s="32"/>
      <c r="BP37" s="32"/>
      <c r="BQ37" s="32"/>
      <c r="BR37" s="32"/>
      <c r="BS37" s="32"/>
      <c r="BT37" s="32"/>
      <c r="BU37" s="32"/>
      <c r="BV37" s="32"/>
      <c r="BW37" s="22">
        <f t="shared" si="41"/>
        <v>0</v>
      </c>
      <c r="BX37" s="33">
        <f t="shared" si="42"/>
        <v>0</v>
      </c>
      <c r="BY37" s="37" t="str">
        <f>IF(ISNA(VLOOKUP($BN$2:$BN$66,Notes!$A$1:$B$10,2,0)),"",VLOOKUP($BN$2:$BN$66,Notes!$A$1:$B$10,2,0))</f>
        <v/>
      </c>
      <c r="BZ37" s="22" t="str">
        <f>IF(ISNA(VLOOKUP($BP$2:$BP$66,Notes!$A$1:$B$10,2,0)),"",VLOOKUP($BP$2:$BP$66,Notes!$A$1:$B$10,2,0))</f>
        <v/>
      </c>
      <c r="CA37" s="22" t="str">
        <f>IF(ISNA(VLOOKUP($BR$2:$BR$66,Notes!$A$1:$B$10,2,0)),"",VLOOKUP($BR$2:$BR$66,Notes!$A$1:$B$10,2,0))</f>
        <v/>
      </c>
      <c r="CB37" s="22" t="str">
        <f>IF(ISNA(VLOOKUP($BT$2:$BT$66,Notes!$C$1:$D$10,2,0)),"",VLOOKUP($BT$2:$BT$66,Notes!$C$1:$D$10,2,0))</f>
        <v/>
      </c>
      <c r="CC37" s="22" t="str">
        <f>IF(ISNA(VLOOKUP($BV$2:$BV$66,Notes!$E$1:$F$10,2,0)),"",VLOOKUP($BV$2:$BV$66,Notes!$E$1:$F$10,2,0))</f>
        <v/>
      </c>
      <c r="CD37" s="38">
        <f t="shared" si="43"/>
        <v>0</v>
      </c>
      <c r="CE37" s="57">
        <f t="shared" si="20"/>
        <v>18</v>
      </c>
      <c r="CF37" s="22">
        <f t="shared" si="21"/>
        <v>35</v>
      </c>
      <c r="CG37" s="22">
        <f t="shared" si="22"/>
        <v>0</v>
      </c>
      <c r="CH37" s="22">
        <f t="shared" si="23"/>
        <v>0</v>
      </c>
    </row>
    <row r="38" spans="1:86">
      <c r="A38" s="35">
        <v>411</v>
      </c>
      <c r="B38" s="36" t="s">
        <v>89</v>
      </c>
      <c r="C38" s="35">
        <f t="shared" si="24"/>
        <v>0</v>
      </c>
      <c r="D38" s="22">
        <f t="shared" si="25"/>
        <v>0</v>
      </c>
      <c r="E38" s="22">
        <f t="shared" si="26"/>
        <v>0</v>
      </c>
      <c r="F38" s="22">
        <f t="shared" si="27"/>
        <v>0</v>
      </c>
      <c r="G38" s="22">
        <f t="shared" si="28"/>
        <v>0</v>
      </c>
      <c r="H38" s="22">
        <f t="shared" si="29"/>
        <v>0</v>
      </c>
      <c r="I38" s="33">
        <f t="shared" si="30"/>
        <v>0</v>
      </c>
      <c r="J38" s="36">
        <f t="shared" si="31"/>
        <v>0</v>
      </c>
      <c r="K38" s="34"/>
      <c r="L38" s="32"/>
      <c r="M38" s="32"/>
      <c r="N38" s="32"/>
      <c r="O38" s="32"/>
      <c r="P38" s="32"/>
      <c r="Q38" s="32"/>
      <c r="R38" s="32"/>
      <c r="S38" s="32"/>
      <c r="T38" s="32"/>
      <c r="U38" s="22">
        <f t="shared" si="32"/>
        <v>0</v>
      </c>
      <c r="V38" s="33">
        <f t="shared" si="33"/>
        <v>0</v>
      </c>
      <c r="W38" s="37" t="str">
        <f>IF(ISNA(VLOOKUP($L$2:$L$66,Notes!$A$1:$B$10,2,0)),"",VLOOKUP($L$2:$L$66,Notes!$A$1:$B$10,2,0))</f>
        <v/>
      </c>
      <c r="X38" s="22" t="str">
        <f>IF(ISNA(VLOOKUP($N$2:$N$66,Notes!$A$1:$B$10,2,0)),"",VLOOKUP($N$2:$N$66,Notes!$A$1:$B$10,2,0))</f>
        <v/>
      </c>
      <c r="Y38" s="22" t="str">
        <f>IF(ISNA(VLOOKUP($P$2:$P$66,Notes!$A$1:$B$10,2,0)),"",VLOOKUP($P$2:$P$66,Notes!$A$1:$B$10,2,0))</f>
        <v/>
      </c>
      <c r="Z38" s="22" t="str">
        <f>IF(ISNA(VLOOKUP($R$2:$R$66,Notes!$C$1:$D$10,2,0)),"",VLOOKUP($R$2:$R$66,Notes!$C$1:$D$10,2,0))</f>
        <v/>
      </c>
      <c r="AA38" s="22" t="str">
        <f>IF(ISNA(VLOOKUP($T$2:$T$66,Notes!$E$1:$F$10,2,0)),"",VLOOKUP($T$2:$T$66,Notes!$E$1:$F$10,2,0))</f>
        <v/>
      </c>
      <c r="AB38" s="38">
        <f t="shared" si="34"/>
        <v>0</v>
      </c>
      <c r="AC38" s="34"/>
      <c r="AD38" s="32"/>
      <c r="AE38" s="32"/>
      <c r="AF38" s="32"/>
      <c r="AG38" s="32"/>
      <c r="AH38" s="32"/>
      <c r="AI38" s="32"/>
      <c r="AJ38" s="32"/>
      <c r="AK38" s="32"/>
      <c r="AL38" s="32"/>
      <c r="AM38" s="22">
        <f t="shared" si="35"/>
        <v>0</v>
      </c>
      <c r="AN38" s="33">
        <f t="shared" si="36"/>
        <v>0</v>
      </c>
      <c r="AO38" s="37" t="str">
        <f>IF(ISNA(VLOOKUP($AD$2:$AD$66,Notes!$A$1:$B$10,2,0)),"",VLOOKUP($AD$2:$AD$66,Notes!$A$1:$B$10,2,0))</f>
        <v/>
      </c>
      <c r="AP38" s="22" t="str">
        <f>IF(ISNA(VLOOKUP($AF$2:$AF$66,Notes!$A$1:$B$10,2,0)),"",VLOOKUP($AF$2:$AF$66,Notes!$A$1:$B$10,2,0))</f>
        <v/>
      </c>
      <c r="AQ38" s="22" t="str">
        <f>IF(ISNA(VLOOKUP($AH$2:$AH$66,Notes!$A$1:$B$10,2,0)),"",VLOOKUP($AH$2:$AH$66,Notes!$A$1:$B$10,2,0))</f>
        <v/>
      </c>
      <c r="AR38" s="22" t="str">
        <f>IF(ISNA(VLOOKUP($AJ$2:$AJ$66,Notes!$C$1:$D$10,2,0)),"",VLOOKUP($AJ$2:$AJ$66,Notes!$C$1:$D$10,2,0))</f>
        <v/>
      </c>
      <c r="AS38" s="22" t="str">
        <f>IF(ISNA(VLOOKUP($AL$2:$AL$66,Notes!$E$1:$F$10,2,0)),"",VLOOKUP($AL$2:$AL$66,Notes!$E$1:$F$10,2,0))</f>
        <v/>
      </c>
      <c r="AT38" s="38">
        <f t="shared" si="37"/>
        <v>0</v>
      </c>
      <c r="AU38" s="34"/>
      <c r="AV38" s="32"/>
      <c r="AW38" s="32"/>
      <c r="AX38" s="32"/>
      <c r="AY38" s="32"/>
      <c r="AZ38" s="32"/>
      <c r="BA38" s="32"/>
      <c r="BB38" s="32"/>
      <c r="BC38" s="32"/>
      <c r="BD38" s="32"/>
      <c r="BE38" s="22">
        <f t="shared" si="38"/>
        <v>0</v>
      </c>
      <c r="BF38" s="33">
        <f t="shared" si="39"/>
        <v>0</v>
      </c>
      <c r="BG38" s="37" t="str">
        <f>IF(ISNA(VLOOKUP($AV$2:$AV$66,Notes!$A$1:$B$10,2,0)),"",VLOOKUP($AV$2:$AV$66,Notes!$A$1:$B$10,2,0))</f>
        <v/>
      </c>
      <c r="BH38" s="22" t="str">
        <f>IF(ISNA(VLOOKUP($AX$2:$AX$66,Notes!$A$1:$B$10,2,0)),"",VLOOKUP($AX$2:$AX$66,Notes!$A$1:$B$10,2,0))</f>
        <v/>
      </c>
      <c r="BI38" s="22" t="str">
        <f>IF(ISNA(VLOOKUP($AZ$2:$AZ$66,Notes!$A$1:$B$10,2,0)),"",VLOOKUP($AZ$2:$AZ$66,Notes!$A$1:$B$10,2,0))</f>
        <v/>
      </c>
      <c r="BJ38" s="22" t="str">
        <f>IF(ISNA(VLOOKUP($BB$2:$BB$66,Notes!$C$1:$D$10,2,0)),"",VLOOKUP($BB$2:$BB$66,Notes!$C$1:$D$10,2,0))</f>
        <v/>
      </c>
      <c r="BK38" s="22" t="str">
        <f>IF(ISNA(VLOOKUP($BD$2:$BD$66,Notes!$E$1:$F$10,2,0)),"",VLOOKUP($BD$2:$BD$66,Notes!$E$1:$F$10,2,0))</f>
        <v/>
      </c>
      <c r="BL38" s="38">
        <f t="shared" si="40"/>
        <v>0</v>
      </c>
      <c r="BM38" s="34"/>
      <c r="BN38" s="32"/>
      <c r="BO38" s="32"/>
      <c r="BP38" s="32"/>
      <c r="BQ38" s="32"/>
      <c r="BR38" s="32"/>
      <c r="BS38" s="32"/>
      <c r="BT38" s="32"/>
      <c r="BU38" s="32"/>
      <c r="BV38" s="32"/>
      <c r="BW38" s="22">
        <f t="shared" si="41"/>
        <v>0</v>
      </c>
      <c r="BX38" s="33">
        <f t="shared" si="42"/>
        <v>0</v>
      </c>
      <c r="BY38" s="37" t="str">
        <f>IF(ISNA(VLOOKUP($BN$2:$BN$66,Notes!$A$1:$B$10,2,0)),"",VLOOKUP($BN$2:$BN$66,Notes!$A$1:$B$10,2,0))</f>
        <v/>
      </c>
      <c r="BZ38" s="22" t="str">
        <f>IF(ISNA(VLOOKUP($BP$2:$BP$66,Notes!$A$1:$B$10,2,0)),"",VLOOKUP($BP$2:$BP$66,Notes!$A$1:$B$10,2,0))</f>
        <v/>
      </c>
      <c r="CA38" s="22" t="str">
        <f>IF(ISNA(VLOOKUP($BR$2:$BR$66,Notes!$A$1:$B$10,2,0)),"",VLOOKUP($BR$2:$BR$66,Notes!$A$1:$B$10,2,0))</f>
        <v/>
      </c>
      <c r="CB38" s="22" t="str">
        <f>IF(ISNA(VLOOKUP($BT$2:$BT$66,Notes!$C$1:$D$10,2,0)),"",VLOOKUP($BT$2:$BT$66,Notes!$C$1:$D$10,2,0))</f>
        <v/>
      </c>
      <c r="CC38" s="22" t="str">
        <f>IF(ISNA(VLOOKUP($BV$2:$BV$66,Notes!$E$1:$F$10,2,0)),"",VLOOKUP($BV$2:$BV$66,Notes!$E$1:$F$10,2,0))</f>
        <v/>
      </c>
      <c r="CD38" s="38">
        <f t="shared" si="43"/>
        <v>0</v>
      </c>
      <c r="CE38" s="57">
        <f t="shared" si="20"/>
        <v>0</v>
      </c>
      <c r="CF38" s="22">
        <f t="shared" si="21"/>
        <v>0</v>
      </c>
      <c r="CG38" s="22">
        <f t="shared" si="22"/>
        <v>0</v>
      </c>
      <c r="CH38" s="22">
        <f t="shared" si="23"/>
        <v>0</v>
      </c>
    </row>
    <row r="39" spans="1:86">
      <c r="A39" s="95">
        <v>422</v>
      </c>
      <c r="B39" s="139" t="s">
        <v>155</v>
      </c>
      <c r="C39" s="35">
        <f t="shared" si="24"/>
        <v>839</v>
      </c>
      <c r="D39" s="22">
        <f t="shared" si="25"/>
        <v>98</v>
      </c>
      <c r="E39" s="22">
        <f t="shared" si="26"/>
        <v>4</v>
      </c>
      <c r="F39" s="22">
        <f t="shared" si="27"/>
        <v>24.5</v>
      </c>
      <c r="G39" s="22">
        <f t="shared" si="28"/>
        <v>87</v>
      </c>
      <c r="H39" s="22">
        <f t="shared" si="29"/>
        <v>0</v>
      </c>
      <c r="I39" s="33">
        <f t="shared" si="30"/>
        <v>0</v>
      </c>
      <c r="J39" s="36">
        <f t="shared" si="31"/>
        <v>2</v>
      </c>
      <c r="K39" s="34">
        <v>49</v>
      </c>
      <c r="L39" s="32">
        <v>7</v>
      </c>
      <c r="M39" s="32">
        <v>47</v>
      </c>
      <c r="N39" s="32">
        <v>8</v>
      </c>
      <c r="O39" s="32">
        <v>48</v>
      </c>
      <c r="P39" s="32">
        <v>7</v>
      </c>
      <c r="Q39" s="32"/>
      <c r="R39" s="32"/>
      <c r="S39" s="32"/>
      <c r="T39" s="32"/>
      <c r="U39" s="22">
        <f t="shared" si="32"/>
        <v>144</v>
      </c>
      <c r="V39" s="33">
        <f t="shared" si="33"/>
        <v>1</v>
      </c>
      <c r="W39" s="37">
        <f>IF(ISNA(VLOOKUP($L$2:$L$66,Notes!$A$1:$B$10,2,0)),"",VLOOKUP($L$2:$L$66,Notes!$A$1:$B$10,2,0))</f>
        <v>4</v>
      </c>
      <c r="X39" s="22">
        <f>IF(ISNA(VLOOKUP($N$2:$N$66,Notes!$A$1:$B$10,2,0)),"",VLOOKUP($N$2:$N$66,Notes!$A$1:$B$10,2,0))</f>
        <v>3</v>
      </c>
      <c r="Y39" s="22">
        <f>IF(ISNA(VLOOKUP($P$2:$P$66,Notes!$A$1:$B$10,2,0)),"",VLOOKUP($P$2:$P$66,Notes!$A$1:$B$10,2,0))</f>
        <v>4</v>
      </c>
      <c r="Z39" s="22" t="str">
        <f>IF(ISNA(VLOOKUP($R$2:$R$66,Notes!$C$1:$D$10,2,0)),"",VLOOKUP($R$2:$R$66,Notes!$C$1:$D$10,2,0))</f>
        <v/>
      </c>
      <c r="AA39" s="22" t="str">
        <f>IF(ISNA(VLOOKUP($T$2:$T$66,Notes!$E$1:$F$10,2,0)),"",VLOOKUP($T$2:$T$66,Notes!$E$1:$F$10,2,0))</f>
        <v/>
      </c>
      <c r="AB39" s="38">
        <f t="shared" si="34"/>
        <v>11</v>
      </c>
      <c r="AC39" s="34">
        <v>57</v>
      </c>
      <c r="AD39" s="32">
        <v>6</v>
      </c>
      <c r="AE39" s="32">
        <v>65</v>
      </c>
      <c r="AF39" s="32">
        <v>5</v>
      </c>
      <c r="AG39" s="32">
        <v>65</v>
      </c>
      <c r="AH39" s="32">
        <v>5</v>
      </c>
      <c r="AI39" s="32"/>
      <c r="AJ39" s="32"/>
      <c r="AK39" s="32"/>
      <c r="AL39" s="32"/>
      <c r="AM39" s="22">
        <f t="shared" si="35"/>
        <v>187</v>
      </c>
      <c r="AN39" s="33">
        <f t="shared" si="36"/>
        <v>1</v>
      </c>
      <c r="AO39" s="37">
        <f>IF(ISNA(VLOOKUP($AD$2:$AD$66,Notes!$A$1:$B$10,2,0)),"",VLOOKUP($AD$2:$AD$66,Notes!$A$1:$B$10,2,0))</f>
        <v>5</v>
      </c>
      <c r="AP39" s="22">
        <f>IF(ISNA(VLOOKUP($AF$2:$AF$66,Notes!$A$1:$B$10,2,0)),"",VLOOKUP($AF$2:$AF$66,Notes!$A$1:$B$10,2,0))</f>
        <v>6</v>
      </c>
      <c r="AQ39" s="22">
        <f>IF(ISNA(VLOOKUP($AH$2:$AH$66,Notes!$A$1:$B$10,2,0)),"",VLOOKUP($AH$2:$AH$66,Notes!$A$1:$B$10,2,0))</f>
        <v>6</v>
      </c>
      <c r="AR39" s="22" t="str">
        <f>IF(ISNA(VLOOKUP($AJ$2:$AJ$66,Notes!$C$1:$D$10,2,0)),"",VLOOKUP($AJ$2:$AJ$66,Notes!$C$1:$D$10,2,0))</f>
        <v/>
      </c>
      <c r="AS39" s="22" t="str">
        <f>IF(ISNA(VLOOKUP($AL$2:$AL$66,Notes!$E$1:$F$10,2,0)),"",VLOOKUP($AL$2:$AL$66,Notes!$E$1:$F$10,2,0))</f>
        <v/>
      </c>
      <c r="AT39" s="38">
        <f t="shared" si="37"/>
        <v>17</v>
      </c>
      <c r="AU39" s="34">
        <v>56</v>
      </c>
      <c r="AV39" s="32">
        <v>6</v>
      </c>
      <c r="AW39" s="32">
        <v>65</v>
      </c>
      <c r="AX39" s="32">
        <v>6</v>
      </c>
      <c r="AY39" s="32">
        <v>25</v>
      </c>
      <c r="AZ39" s="32">
        <v>5</v>
      </c>
      <c r="BA39" s="32"/>
      <c r="BB39" s="32"/>
      <c r="BC39" s="32"/>
      <c r="BD39" s="32"/>
      <c r="BE39" s="22">
        <f t="shared" si="38"/>
        <v>146</v>
      </c>
      <c r="BF39" s="33">
        <f t="shared" si="39"/>
        <v>1</v>
      </c>
      <c r="BG39" s="37">
        <f>IF(ISNA(VLOOKUP($AV$2:$AV$66,Notes!$A$1:$B$10,2,0)),"",VLOOKUP($AV$2:$AV$66,Notes!$A$1:$B$10,2,0))</f>
        <v>5</v>
      </c>
      <c r="BH39" s="22">
        <f>IF(ISNA(VLOOKUP($AX$2:$AX$66,Notes!$A$1:$B$10,2,0)),"",VLOOKUP($AX$2:$AX$66,Notes!$A$1:$B$10,2,0))</f>
        <v>5</v>
      </c>
      <c r="BI39" s="22">
        <f>IF(ISNA(VLOOKUP($AZ$2:$AZ$66,Notes!$A$1:$B$10,2,0)),"",VLOOKUP($AZ$2:$AZ$66,Notes!$A$1:$B$10,2,0))</f>
        <v>6</v>
      </c>
      <c r="BJ39" s="22" t="str">
        <f>IF(ISNA(VLOOKUP($BB$2:$BB$66,Notes!$C$1:$D$10,2,0)),"",VLOOKUP($BB$2:$BB$66,Notes!$C$1:$D$10,2,0))</f>
        <v/>
      </c>
      <c r="BK39" s="22" t="str">
        <f>IF(ISNA(VLOOKUP($BD$2:$BD$66,Notes!$E$1:$F$10,2,0)),"",VLOOKUP($BD$2:$BD$66,Notes!$E$1:$F$10,2,0))</f>
        <v/>
      </c>
      <c r="BL39" s="38">
        <f t="shared" si="40"/>
        <v>16</v>
      </c>
      <c r="BM39" s="34">
        <v>89</v>
      </c>
      <c r="BN39" s="32">
        <v>2</v>
      </c>
      <c r="BO39" s="32">
        <v>87</v>
      </c>
      <c r="BP39" s="32">
        <v>1</v>
      </c>
      <c r="BQ39" s="32">
        <v>97</v>
      </c>
      <c r="BR39" s="32">
        <v>1</v>
      </c>
      <c r="BS39" s="32"/>
      <c r="BT39" s="32"/>
      <c r="BU39" s="32">
        <v>89</v>
      </c>
      <c r="BV39" s="32">
        <v>3</v>
      </c>
      <c r="BW39" s="22">
        <f t="shared" si="41"/>
        <v>362</v>
      </c>
      <c r="BX39" s="33">
        <f t="shared" si="42"/>
        <v>1</v>
      </c>
      <c r="BY39" s="37">
        <f>IF(ISNA(VLOOKUP($BN$2:$BN$66,Notes!$A$1:$B$10,2,0)),"",VLOOKUP($BN$2:$BN$66,Notes!$A$1:$B$10,2,0))</f>
        <v>9</v>
      </c>
      <c r="BZ39" s="22">
        <f>IF(ISNA(VLOOKUP($BP$2:$BP$66,Notes!$A$1:$B$10,2,0)),"",VLOOKUP($BP$2:$BP$66,Notes!$A$1:$B$10,2,0))</f>
        <v>10</v>
      </c>
      <c r="CA39" s="22">
        <f>IF(ISNA(VLOOKUP($BR$2:$BR$66,Notes!$A$1:$B$10,2,0)),"",VLOOKUP($BR$2:$BR$66,Notes!$A$1:$B$10,2,0))</f>
        <v>10</v>
      </c>
      <c r="CB39" s="22" t="str">
        <f>IF(ISNA(VLOOKUP($BT$2:$BT$66,Notes!$C$1:$D$10,2,0)),"",VLOOKUP($BT$2:$BT$66,Notes!$C$1:$D$10,2,0))</f>
        <v/>
      </c>
      <c r="CC39" s="22">
        <f>IF(ISNA(VLOOKUP($BV$2:$BV$66,Notes!$E$1:$F$10,2,0)),"",VLOOKUP($BV$2:$BV$66,Notes!$E$1:$F$10,2,0))</f>
        <v>25</v>
      </c>
      <c r="CD39" s="38">
        <f t="shared" si="43"/>
        <v>54</v>
      </c>
      <c r="CE39" s="57">
        <f t="shared" si="20"/>
        <v>11</v>
      </c>
      <c r="CF39" s="22">
        <f t="shared" si="21"/>
        <v>17</v>
      </c>
      <c r="CG39" s="22">
        <f t="shared" si="22"/>
        <v>16</v>
      </c>
      <c r="CH39" s="22">
        <f t="shared" si="23"/>
        <v>54</v>
      </c>
    </row>
    <row r="40" spans="1:86">
      <c r="A40" s="35">
        <v>464</v>
      </c>
      <c r="B40" s="36" t="s">
        <v>90</v>
      </c>
      <c r="C40" s="35">
        <f t="shared" si="24"/>
        <v>0</v>
      </c>
      <c r="D40" s="22">
        <f t="shared" si="25"/>
        <v>0</v>
      </c>
      <c r="E40" s="22">
        <f t="shared" si="26"/>
        <v>0</v>
      </c>
      <c r="F40" s="22">
        <f t="shared" si="27"/>
        <v>0</v>
      </c>
      <c r="G40" s="22">
        <f t="shared" si="28"/>
        <v>0</v>
      </c>
      <c r="H40" s="22">
        <f t="shared" si="29"/>
        <v>0</v>
      </c>
      <c r="I40" s="33">
        <f t="shared" si="30"/>
        <v>0</v>
      </c>
      <c r="J40" s="36">
        <f t="shared" si="31"/>
        <v>0</v>
      </c>
      <c r="K40" s="34"/>
      <c r="L40" s="32"/>
      <c r="M40" s="32"/>
      <c r="N40" s="32"/>
      <c r="O40" s="32"/>
      <c r="P40" s="32"/>
      <c r="Q40" s="32"/>
      <c r="R40" s="32"/>
      <c r="S40" s="32"/>
      <c r="T40" s="32"/>
      <c r="U40" s="22">
        <f t="shared" si="32"/>
        <v>0</v>
      </c>
      <c r="V40" s="33">
        <f t="shared" si="33"/>
        <v>0</v>
      </c>
      <c r="W40" s="37" t="str">
        <f>IF(ISNA(VLOOKUP($L$2:$L$66,Notes!$A$1:$B$10,2,0)),"",VLOOKUP($L$2:$L$66,Notes!$A$1:$B$10,2,0))</f>
        <v/>
      </c>
      <c r="X40" s="22" t="str">
        <f>IF(ISNA(VLOOKUP($N$2:$N$66,Notes!$A$1:$B$10,2,0)),"",VLOOKUP($N$2:$N$66,Notes!$A$1:$B$10,2,0))</f>
        <v/>
      </c>
      <c r="Y40" s="22" t="str">
        <f>IF(ISNA(VLOOKUP($P$2:$P$66,Notes!$A$1:$B$10,2,0)),"",VLOOKUP($P$2:$P$66,Notes!$A$1:$B$10,2,0))</f>
        <v/>
      </c>
      <c r="Z40" s="22" t="str">
        <f>IF(ISNA(VLOOKUP($R$2:$R$66,Notes!$C$1:$D$10,2,0)),"",VLOOKUP($R$2:$R$66,Notes!$C$1:$D$10,2,0))</f>
        <v/>
      </c>
      <c r="AA40" s="22" t="str">
        <f>IF(ISNA(VLOOKUP($T$2:$T$66,Notes!$E$1:$F$10,2,0)),"",VLOOKUP($T$2:$T$66,Notes!$E$1:$F$10,2,0))</f>
        <v/>
      </c>
      <c r="AB40" s="38">
        <f t="shared" si="34"/>
        <v>0</v>
      </c>
      <c r="AC40" s="34"/>
      <c r="AD40" s="32"/>
      <c r="AE40" s="32"/>
      <c r="AF40" s="32"/>
      <c r="AG40" s="32"/>
      <c r="AH40" s="32"/>
      <c r="AI40" s="32"/>
      <c r="AJ40" s="32"/>
      <c r="AK40" s="32"/>
      <c r="AL40" s="32"/>
      <c r="AM40" s="22">
        <f t="shared" si="35"/>
        <v>0</v>
      </c>
      <c r="AN40" s="33">
        <f t="shared" si="36"/>
        <v>0</v>
      </c>
      <c r="AO40" s="37" t="str">
        <f>IF(ISNA(VLOOKUP($AD$2:$AD$66,Notes!$A$1:$B$10,2,0)),"",VLOOKUP($AD$2:$AD$66,Notes!$A$1:$B$10,2,0))</f>
        <v/>
      </c>
      <c r="AP40" s="22" t="str">
        <f>IF(ISNA(VLOOKUP($AF$2:$AF$66,Notes!$A$1:$B$10,2,0)),"",VLOOKUP($AF$2:$AF$66,Notes!$A$1:$B$10,2,0))</f>
        <v/>
      </c>
      <c r="AQ40" s="22" t="str">
        <f>IF(ISNA(VLOOKUP($AH$2:$AH$66,Notes!$A$1:$B$10,2,0)),"",VLOOKUP($AH$2:$AH$66,Notes!$A$1:$B$10,2,0))</f>
        <v/>
      </c>
      <c r="AR40" s="22" t="str">
        <f>IF(ISNA(VLOOKUP($AJ$2:$AJ$66,Notes!$C$1:$D$10,2,0)),"",VLOOKUP($AJ$2:$AJ$66,Notes!$C$1:$D$10,2,0))</f>
        <v/>
      </c>
      <c r="AS40" s="22" t="str">
        <f>IF(ISNA(VLOOKUP($AL$2:$AL$66,Notes!$E$1:$F$10,2,0)),"",VLOOKUP($AL$2:$AL$66,Notes!$E$1:$F$10,2,0))</f>
        <v/>
      </c>
      <c r="AT40" s="38">
        <f t="shared" si="37"/>
        <v>0</v>
      </c>
      <c r="AU40" s="34"/>
      <c r="AV40" s="32"/>
      <c r="AW40" s="32"/>
      <c r="AX40" s="32"/>
      <c r="AY40" s="32"/>
      <c r="AZ40" s="32"/>
      <c r="BA40" s="32"/>
      <c r="BB40" s="32"/>
      <c r="BC40" s="32"/>
      <c r="BD40" s="32"/>
      <c r="BE40" s="22">
        <f t="shared" si="38"/>
        <v>0</v>
      </c>
      <c r="BF40" s="33">
        <f t="shared" si="39"/>
        <v>0</v>
      </c>
      <c r="BG40" s="37" t="str">
        <f>IF(ISNA(VLOOKUP($AV$2:$AV$66,Notes!$A$1:$B$10,2,0)),"",VLOOKUP($AV$2:$AV$66,Notes!$A$1:$B$10,2,0))</f>
        <v/>
      </c>
      <c r="BH40" s="22" t="str">
        <f>IF(ISNA(VLOOKUP($AX$2:$AX$66,Notes!$A$1:$B$10,2,0)),"",VLOOKUP($AX$2:$AX$66,Notes!$A$1:$B$10,2,0))</f>
        <v/>
      </c>
      <c r="BI40" s="22" t="str">
        <f>IF(ISNA(VLOOKUP($AZ$2:$AZ$66,Notes!$A$1:$B$10,2,0)),"",VLOOKUP($AZ$2:$AZ$66,Notes!$A$1:$B$10,2,0))</f>
        <v/>
      </c>
      <c r="BJ40" s="22" t="str">
        <f>IF(ISNA(VLOOKUP($BB$2:$BB$66,Notes!$C$1:$D$10,2,0)),"",VLOOKUP($BB$2:$BB$66,Notes!$C$1:$D$10,2,0))</f>
        <v/>
      </c>
      <c r="BK40" s="22" t="str">
        <f>IF(ISNA(VLOOKUP($BD$2:$BD$66,Notes!$E$1:$F$10,2,0)),"",VLOOKUP($BD$2:$BD$66,Notes!$E$1:$F$10,2,0))</f>
        <v/>
      </c>
      <c r="BL40" s="38">
        <f t="shared" si="40"/>
        <v>0</v>
      </c>
      <c r="BM40" s="34"/>
      <c r="BN40" s="32"/>
      <c r="BO40" s="32"/>
      <c r="BP40" s="32"/>
      <c r="BQ40" s="32"/>
      <c r="BR40" s="32"/>
      <c r="BS40" s="32"/>
      <c r="BT40" s="32"/>
      <c r="BU40" s="32"/>
      <c r="BV40" s="32"/>
      <c r="BW40" s="22">
        <f t="shared" si="41"/>
        <v>0</v>
      </c>
      <c r="BX40" s="33">
        <f t="shared" si="42"/>
        <v>0</v>
      </c>
      <c r="BY40" s="37" t="str">
        <f>IF(ISNA(VLOOKUP($BN$2:$BN$66,Notes!$A$1:$B$10,2,0)),"",VLOOKUP($BN$2:$BN$66,Notes!$A$1:$B$10,2,0))</f>
        <v/>
      </c>
      <c r="BZ40" s="22" t="str">
        <f>IF(ISNA(VLOOKUP($BP$2:$BP$66,Notes!$A$1:$B$10,2,0)),"",VLOOKUP($BP$2:$BP$66,Notes!$A$1:$B$10,2,0))</f>
        <v/>
      </c>
      <c r="CA40" s="22" t="str">
        <f>IF(ISNA(VLOOKUP($BR$2:$BR$66,Notes!$A$1:$B$10,2,0)),"",VLOOKUP($BR$2:$BR$66,Notes!$A$1:$B$10,2,0))</f>
        <v/>
      </c>
      <c r="CB40" s="22" t="str">
        <f>IF(ISNA(VLOOKUP($BT$2:$BT$66,Notes!$C$1:$D$10,2,0)),"",VLOOKUP($BT$2:$BT$66,Notes!$C$1:$D$10,2,0))</f>
        <v/>
      </c>
      <c r="CC40" s="22" t="str">
        <f>IF(ISNA(VLOOKUP($BV$2:$BV$66,Notes!$E$1:$F$10,2,0)),"",VLOOKUP($BV$2:$BV$66,Notes!$E$1:$F$10,2,0))</f>
        <v/>
      </c>
      <c r="CD40" s="38">
        <f t="shared" si="43"/>
        <v>0</v>
      </c>
      <c r="CE40" s="57">
        <f t="shared" si="20"/>
        <v>0</v>
      </c>
      <c r="CF40" s="22">
        <f t="shared" si="21"/>
        <v>0</v>
      </c>
      <c r="CG40" s="22">
        <f t="shared" si="22"/>
        <v>0</v>
      </c>
      <c r="CH40" s="22">
        <f t="shared" si="23"/>
        <v>0</v>
      </c>
    </row>
    <row r="41" spans="1:86">
      <c r="A41" s="35">
        <v>471</v>
      </c>
      <c r="B41" s="36" t="s">
        <v>39</v>
      </c>
      <c r="C41" s="35">
        <f t="shared" si="24"/>
        <v>1139</v>
      </c>
      <c r="D41" s="22">
        <f t="shared" si="25"/>
        <v>167</v>
      </c>
      <c r="E41" s="22">
        <f t="shared" si="26"/>
        <v>3</v>
      </c>
      <c r="F41" s="22">
        <f t="shared" si="27"/>
        <v>55.666666666666664</v>
      </c>
      <c r="G41" s="22">
        <f t="shared" si="28"/>
        <v>167</v>
      </c>
      <c r="H41" s="22">
        <f t="shared" si="29"/>
        <v>1</v>
      </c>
      <c r="I41" s="33">
        <f t="shared" si="30"/>
        <v>0</v>
      </c>
      <c r="J41" s="36">
        <f t="shared" si="31"/>
        <v>7</v>
      </c>
      <c r="K41" s="34">
        <v>92</v>
      </c>
      <c r="L41" s="32">
        <v>1</v>
      </c>
      <c r="M41" s="32">
        <v>94</v>
      </c>
      <c r="N41" s="32">
        <v>1</v>
      </c>
      <c r="O41" s="32">
        <v>93</v>
      </c>
      <c r="P41" s="32">
        <v>1</v>
      </c>
      <c r="Q41" s="32"/>
      <c r="R41" s="32"/>
      <c r="S41" s="32">
        <v>101</v>
      </c>
      <c r="T41" s="32">
        <v>2</v>
      </c>
      <c r="U41" s="22">
        <f t="shared" si="32"/>
        <v>380</v>
      </c>
      <c r="V41" s="33">
        <f t="shared" si="33"/>
        <v>1</v>
      </c>
      <c r="W41" s="37">
        <f>IF(ISNA(VLOOKUP($L$2:$L$66,Notes!$A$1:$B$10,2,0)),"",VLOOKUP($L$2:$L$66,Notes!$A$1:$B$10,2,0))</f>
        <v>10</v>
      </c>
      <c r="X41" s="22">
        <f>IF(ISNA(VLOOKUP($N$2:$N$66,Notes!$A$1:$B$10,2,0)),"",VLOOKUP($N$2:$N$66,Notes!$A$1:$B$10,2,0))</f>
        <v>10</v>
      </c>
      <c r="Y41" s="22">
        <f>IF(ISNA(VLOOKUP($P$2:$P$66,Notes!$A$1:$B$10,2,0)),"",VLOOKUP($P$2:$P$66,Notes!$A$1:$B$10,2,0))</f>
        <v>10</v>
      </c>
      <c r="Z41" s="22" t="str">
        <f>IF(ISNA(VLOOKUP($R$2:$R$66,Notes!$C$1:$D$10,2,0)),"",VLOOKUP($R$2:$R$66,Notes!$C$1:$D$10,2,0))</f>
        <v/>
      </c>
      <c r="AA41" s="22">
        <f>IF(ISNA(VLOOKUP($T$2:$T$66,Notes!$E$1:$F$10,2,0)),"",VLOOKUP($T$2:$T$66,Notes!$E$1:$F$10,2,0))</f>
        <v>27</v>
      </c>
      <c r="AB41" s="38">
        <f t="shared" si="34"/>
        <v>57</v>
      </c>
      <c r="AC41" s="34">
        <v>98</v>
      </c>
      <c r="AD41" s="32">
        <v>1</v>
      </c>
      <c r="AE41" s="32">
        <v>95</v>
      </c>
      <c r="AF41" s="32">
        <v>1</v>
      </c>
      <c r="AG41" s="32">
        <v>97</v>
      </c>
      <c r="AH41" s="32">
        <v>1</v>
      </c>
      <c r="AI41" s="32"/>
      <c r="AJ41" s="32"/>
      <c r="AK41" s="32">
        <v>92</v>
      </c>
      <c r="AL41" s="32">
        <v>3</v>
      </c>
      <c r="AM41" s="22">
        <f t="shared" si="35"/>
        <v>382</v>
      </c>
      <c r="AN41" s="33">
        <f t="shared" si="36"/>
        <v>1</v>
      </c>
      <c r="AO41" s="37">
        <f>IF(ISNA(VLOOKUP($AD$2:$AD$66,Notes!$A$1:$B$10,2,0)),"",VLOOKUP($AD$2:$AD$66,Notes!$A$1:$B$10,2,0))</f>
        <v>10</v>
      </c>
      <c r="AP41" s="22">
        <f>IF(ISNA(VLOOKUP($AF$2:$AF$66,Notes!$A$1:$B$10,2,0)),"",VLOOKUP($AF$2:$AF$66,Notes!$A$1:$B$10,2,0))</f>
        <v>10</v>
      </c>
      <c r="AQ41" s="22">
        <f>IF(ISNA(VLOOKUP($AH$2:$AH$66,Notes!$A$1:$B$10,2,0)),"",VLOOKUP($AH$2:$AH$66,Notes!$A$1:$B$10,2,0))</f>
        <v>10</v>
      </c>
      <c r="AR41" s="22" t="str">
        <f>IF(ISNA(VLOOKUP($AJ$2:$AJ$66,Notes!$C$1:$D$10,2,0)),"",VLOOKUP($AJ$2:$AJ$66,Notes!$C$1:$D$10,2,0))</f>
        <v/>
      </c>
      <c r="AS41" s="22">
        <f>IF(ISNA(VLOOKUP($AL$2:$AL$66,Notes!$E$1:$F$10,2,0)),"",VLOOKUP($AL$2:$AL$66,Notes!$E$1:$F$10,2,0))</f>
        <v>25</v>
      </c>
      <c r="AT41" s="38">
        <f t="shared" si="37"/>
        <v>55</v>
      </c>
      <c r="AU41" s="34">
        <v>97</v>
      </c>
      <c r="AV41" s="32">
        <v>1</v>
      </c>
      <c r="AW41" s="32">
        <v>83</v>
      </c>
      <c r="AX41" s="32">
        <v>5</v>
      </c>
      <c r="AY41" s="32">
        <v>103</v>
      </c>
      <c r="AZ41" s="32">
        <v>2</v>
      </c>
      <c r="BA41" s="32"/>
      <c r="BB41" s="32"/>
      <c r="BC41" s="32">
        <v>94</v>
      </c>
      <c r="BD41" s="32">
        <v>1</v>
      </c>
      <c r="BE41" s="22">
        <f t="shared" si="38"/>
        <v>377</v>
      </c>
      <c r="BF41" s="33">
        <f t="shared" si="39"/>
        <v>1</v>
      </c>
      <c r="BG41" s="37">
        <f>IF(ISNA(VLOOKUP($AV$2:$AV$66,Notes!$A$1:$B$10,2,0)),"",VLOOKUP($AV$2:$AV$66,Notes!$A$1:$B$10,2,0))</f>
        <v>10</v>
      </c>
      <c r="BH41" s="22">
        <f>IF(ISNA(VLOOKUP($AX$2:$AX$66,Notes!$A$1:$B$10,2,0)),"",VLOOKUP($AX$2:$AX$66,Notes!$A$1:$B$10,2,0))</f>
        <v>6</v>
      </c>
      <c r="BI41" s="22">
        <f>IF(ISNA(VLOOKUP($AZ$2:$AZ$66,Notes!$A$1:$B$10,2,0)),"",VLOOKUP($AZ$2:$AZ$66,Notes!$A$1:$B$10,2,0))</f>
        <v>9</v>
      </c>
      <c r="BJ41" s="22" t="str">
        <f>IF(ISNA(VLOOKUP($BB$2:$BB$66,Notes!$C$1:$D$10,2,0)),"",VLOOKUP($BB$2:$BB$66,Notes!$C$1:$D$10,2,0))</f>
        <v/>
      </c>
      <c r="BK41" s="22">
        <f>IF(ISNA(VLOOKUP($BD$2:$BD$66,Notes!$E$1:$F$10,2,0)),"",VLOOKUP($BD$2:$BD$66,Notes!$E$1:$F$10,2,0))</f>
        <v>30</v>
      </c>
      <c r="BL41" s="38">
        <f t="shared" si="40"/>
        <v>55</v>
      </c>
      <c r="BM41" s="34"/>
      <c r="BN41" s="32"/>
      <c r="BO41" s="32"/>
      <c r="BP41" s="32"/>
      <c r="BQ41" s="32"/>
      <c r="BR41" s="32"/>
      <c r="BS41" s="32"/>
      <c r="BT41" s="32"/>
      <c r="BU41" s="32"/>
      <c r="BV41" s="32"/>
      <c r="BW41" s="22">
        <f t="shared" si="41"/>
        <v>0</v>
      </c>
      <c r="BX41" s="33">
        <f t="shared" si="42"/>
        <v>0</v>
      </c>
      <c r="BY41" s="37" t="str">
        <f>IF(ISNA(VLOOKUP($BN$2:$BN$66,Notes!$A$1:$B$10,2,0)),"",VLOOKUP($BN$2:$BN$66,Notes!$A$1:$B$10,2,0))</f>
        <v/>
      </c>
      <c r="BZ41" s="22" t="str">
        <f>IF(ISNA(VLOOKUP($BP$2:$BP$66,Notes!$A$1:$B$10,2,0)),"",VLOOKUP($BP$2:$BP$66,Notes!$A$1:$B$10,2,0))</f>
        <v/>
      </c>
      <c r="CA41" s="22" t="str">
        <f>IF(ISNA(VLOOKUP($BR$2:$BR$66,Notes!$A$1:$B$10,2,0)),"",VLOOKUP($BR$2:$BR$66,Notes!$A$1:$B$10,2,0))</f>
        <v/>
      </c>
      <c r="CB41" s="22" t="str">
        <f>IF(ISNA(VLOOKUP($BT$2:$BT$66,Notes!$C$1:$D$10,2,0)),"",VLOOKUP($BT$2:$BT$66,Notes!$C$1:$D$10,2,0))</f>
        <v/>
      </c>
      <c r="CC41" s="22" t="str">
        <f>IF(ISNA(VLOOKUP($BV$2:$BV$66,Notes!$E$1:$F$10,2,0)),"",VLOOKUP($BV$2:$BV$66,Notes!$E$1:$F$10,2,0))</f>
        <v/>
      </c>
      <c r="CD41" s="38">
        <f t="shared" si="43"/>
        <v>0</v>
      </c>
      <c r="CE41" s="57">
        <f t="shared" si="20"/>
        <v>57</v>
      </c>
      <c r="CF41" s="22">
        <f t="shared" si="21"/>
        <v>55</v>
      </c>
      <c r="CG41" s="22">
        <f t="shared" si="22"/>
        <v>55</v>
      </c>
      <c r="CH41" s="22">
        <f t="shared" si="23"/>
        <v>0</v>
      </c>
    </row>
    <row r="42" spans="1:86">
      <c r="A42" s="35">
        <v>515</v>
      </c>
      <c r="B42" s="36" t="s">
        <v>57</v>
      </c>
      <c r="C42" s="35">
        <f t="shared" si="24"/>
        <v>1238</v>
      </c>
      <c r="D42" s="22">
        <f t="shared" si="25"/>
        <v>139</v>
      </c>
      <c r="E42" s="22">
        <f t="shared" si="26"/>
        <v>4</v>
      </c>
      <c r="F42" s="22">
        <f t="shared" si="27"/>
        <v>34.75</v>
      </c>
      <c r="G42" s="22">
        <f t="shared" si="28"/>
        <v>116</v>
      </c>
      <c r="H42" s="22">
        <f t="shared" si="29"/>
        <v>0</v>
      </c>
      <c r="I42" s="33">
        <f t="shared" si="30"/>
        <v>0</v>
      </c>
      <c r="J42" s="36">
        <f t="shared" si="31"/>
        <v>1</v>
      </c>
      <c r="K42" s="34">
        <v>81</v>
      </c>
      <c r="L42" s="32">
        <v>4</v>
      </c>
      <c r="M42" s="32">
        <v>79</v>
      </c>
      <c r="N42" s="32">
        <v>4</v>
      </c>
      <c r="O42" s="32">
        <v>77</v>
      </c>
      <c r="P42" s="32">
        <v>4</v>
      </c>
      <c r="Q42" s="32">
        <v>76</v>
      </c>
      <c r="R42" s="32">
        <v>3</v>
      </c>
      <c r="S42" s="32"/>
      <c r="T42" s="32"/>
      <c r="U42" s="22">
        <f t="shared" si="32"/>
        <v>313</v>
      </c>
      <c r="V42" s="33">
        <f t="shared" si="33"/>
        <v>1</v>
      </c>
      <c r="W42" s="37">
        <f>IF(ISNA(VLOOKUP($L$2:$L$66,Notes!$A$1:$B$10,2,0)),"",VLOOKUP($L$2:$L$66,Notes!$A$1:$B$10,2,0))</f>
        <v>7</v>
      </c>
      <c r="X42" s="22">
        <f>IF(ISNA(VLOOKUP($N$2:$N$66,Notes!$A$1:$B$10,2,0)),"",VLOOKUP($N$2:$N$66,Notes!$A$1:$B$10,2,0))</f>
        <v>7</v>
      </c>
      <c r="Y42" s="22">
        <f>IF(ISNA(VLOOKUP($P$2:$P$66,Notes!$A$1:$B$10,2,0)),"",VLOOKUP($P$2:$P$66,Notes!$A$1:$B$10,2,0))</f>
        <v>7</v>
      </c>
      <c r="Z42" s="22">
        <f>IF(ISNA(VLOOKUP($R$2:$R$66,Notes!$C$1:$D$10,2,0)),"",VLOOKUP($R$2:$R$66,Notes!$C$1:$D$10,2,0))</f>
        <v>10</v>
      </c>
      <c r="AA42" s="22" t="str">
        <f>IF(ISNA(VLOOKUP($T$2:$T$66,Notes!$E$1:$F$10,2,0)),"",VLOOKUP($T$2:$T$66,Notes!$E$1:$F$10,2,0))</f>
        <v/>
      </c>
      <c r="AB42" s="38">
        <f t="shared" si="34"/>
        <v>31</v>
      </c>
      <c r="AC42" s="34">
        <v>89</v>
      </c>
      <c r="AD42" s="32">
        <v>2</v>
      </c>
      <c r="AE42" s="32">
        <v>88</v>
      </c>
      <c r="AF42" s="32">
        <v>2</v>
      </c>
      <c r="AG42" s="32">
        <v>86</v>
      </c>
      <c r="AH42" s="32">
        <v>4</v>
      </c>
      <c r="AI42" s="32"/>
      <c r="AJ42" s="32"/>
      <c r="AK42" s="32">
        <v>81</v>
      </c>
      <c r="AL42" s="32">
        <v>8</v>
      </c>
      <c r="AM42" s="22">
        <f t="shared" si="35"/>
        <v>344</v>
      </c>
      <c r="AN42" s="33">
        <f t="shared" si="36"/>
        <v>1</v>
      </c>
      <c r="AO42" s="37">
        <f>IF(ISNA(VLOOKUP($AD$2:$AD$66,Notes!$A$1:$B$10,2,0)),"",VLOOKUP($AD$2:$AD$66,Notes!$A$1:$B$10,2,0))</f>
        <v>9</v>
      </c>
      <c r="AP42" s="22">
        <f>IF(ISNA(VLOOKUP($AF$2:$AF$66,Notes!$A$1:$B$10,2,0)),"",VLOOKUP($AF$2:$AF$66,Notes!$A$1:$B$10,2,0))</f>
        <v>9</v>
      </c>
      <c r="AQ42" s="22">
        <f>IF(ISNA(VLOOKUP($AH$2:$AH$66,Notes!$A$1:$B$10,2,0)),"",VLOOKUP($AH$2:$AH$66,Notes!$A$1:$B$10,2,0))</f>
        <v>7</v>
      </c>
      <c r="AR42" s="22" t="str">
        <f>IF(ISNA(VLOOKUP($AJ$2:$AJ$66,Notes!$C$1:$D$10,2,0)),"",VLOOKUP($AJ$2:$AJ$66,Notes!$C$1:$D$10,2,0))</f>
        <v/>
      </c>
      <c r="AS42" s="22">
        <f>IF(ISNA(VLOOKUP($AL$2:$AL$66,Notes!$E$1:$F$10,2,0)),"",VLOOKUP($AL$2:$AL$66,Notes!$E$1:$F$10,2,0))</f>
        <v>15</v>
      </c>
      <c r="AT42" s="38">
        <f t="shared" si="37"/>
        <v>40</v>
      </c>
      <c r="AU42" s="34">
        <v>81</v>
      </c>
      <c r="AV42" s="32">
        <v>3</v>
      </c>
      <c r="AW42" s="32">
        <v>83</v>
      </c>
      <c r="AX42" s="32">
        <v>3</v>
      </c>
      <c r="AY42" s="32">
        <v>94</v>
      </c>
      <c r="AZ42" s="32">
        <v>1</v>
      </c>
      <c r="BA42" s="32"/>
      <c r="BB42" s="32"/>
      <c r="BC42" s="32">
        <v>77</v>
      </c>
      <c r="BD42" s="32">
        <v>6</v>
      </c>
      <c r="BE42" s="22">
        <f t="shared" si="38"/>
        <v>335</v>
      </c>
      <c r="BF42" s="33">
        <f t="shared" si="39"/>
        <v>1</v>
      </c>
      <c r="BG42" s="37">
        <f>IF(ISNA(VLOOKUP($AV$2:$AV$66,Notes!$A$1:$B$10,2,0)),"",VLOOKUP($AV$2:$AV$66,Notes!$A$1:$B$10,2,0))</f>
        <v>8</v>
      </c>
      <c r="BH42" s="22">
        <f>IF(ISNA(VLOOKUP($AX$2:$AX$66,Notes!$A$1:$B$10,2,0)),"",VLOOKUP($AX$2:$AX$66,Notes!$A$1:$B$10,2,0))</f>
        <v>8</v>
      </c>
      <c r="BI42" s="22">
        <f>IF(ISNA(VLOOKUP($AZ$2:$AZ$66,Notes!$A$1:$B$10,2,0)),"",VLOOKUP($AZ$2:$AZ$66,Notes!$A$1:$B$10,2,0))</f>
        <v>10</v>
      </c>
      <c r="BJ42" s="22" t="str">
        <f>IF(ISNA(VLOOKUP($BB$2:$BB$66,Notes!$C$1:$D$10,2,0)),"",VLOOKUP($BB$2:$BB$66,Notes!$C$1:$D$10,2,0))</f>
        <v/>
      </c>
      <c r="BK42" s="22">
        <f>IF(ISNA(VLOOKUP($BD$2:$BD$66,Notes!$E$1:$F$10,2,0)),"",VLOOKUP($BD$2:$BD$66,Notes!$E$1:$F$10,2,0))</f>
        <v>19</v>
      </c>
      <c r="BL42" s="38">
        <f t="shared" si="40"/>
        <v>45</v>
      </c>
      <c r="BM42" s="34">
        <v>54</v>
      </c>
      <c r="BN42" s="32">
        <v>6</v>
      </c>
      <c r="BO42" s="32">
        <v>75</v>
      </c>
      <c r="BP42" s="32">
        <v>5</v>
      </c>
      <c r="BQ42" s="32">
        <v>70</v>
      </c>
      <c r="BR42" s="32">
        <v>5</v>
      </c>
      <c r="BS42" s="32">
        <v>47</v>
      </c>
      <c r="BT42" s="32">
        <v>7</v>
      </c>
      <c r="BU42" s="32"/>
      <c r="BV42" s="32"/>
      <c r="BW42" s="22">
        <f t="shared" si="41"/>
        <v>246</v>
      </c>
      <c r="BX42" s="33">
        <f t="shared" si="42"/>
        <v>1</v>
      </c>
      <c r="BY42" s="37">
        <f>IF(ISNA(VLOOKUP($BN$2:$BN$66,Notes!$A$1:$B$10,2,0)),"",VLOOKUP($BN$2:$BN$66,Notes!$A$1:$B$10,2,0))</f>
        <v>5</v>
      </c>
      <c r="BZ42" s="22">
        <f>IF(ISNA(VLOOKUP($BP$2:$BP$66,Notes!$A$1:$B$10,2,0)),"",VLOOKUP($BP$2:$BP$66,Notes!$A$1:$B$10,2,0))</f>
        <v>6</v>
      </c>
      <c r="CA42" s="22">
        <f>IF(ISNA(VLOOKUP($BR$2:$BR$66,Notes!$A$1:$B$10,2,0)),"",VLOOKUP($BR$2:$BR$66,Notes!$A$1:$B$10,2,0))</f>
        <v>6</v>
      </c>
      <c r="CB42" s="22">
        <f>IF(ISNA(VLOOKUP($BT$2:$BT$66,Notes!$C$1:$D$10,2,0)),"",VLOOKUP($BT$2:$BT$66,Notes!$C$1:$D$10,2,0))</f>
        <v>6</v>
      </c>
      <c r="CC42" s="22" t="str">
        <f>IF(ISNA(VLOOKUP($BV$2:$BV$66,Notes!$E$1:$F$10,2,0)),"",VLOOKUP($BV$2:$BV$66,Notes!$E$1:$F$10,2,0))</f>
        <v/>
      </c>
      <c r="CD42" s="38">
        <f t="shared" si="43"/>
        <v>23</v>
      </c>
      <c r="CE42" s="57">
        <f t="shared" si="20"/>
        <v>31</v>
      </c>
      <c r="CF42" s="22">
        <f t="shared" si="21"/>
        <v>40</v>
      </c>
      <c r="CG42" s="22">
        <f t="shared" si="22"/>
        <v>45</v>
      </c>
      <c r="CH42" s="22">
        <f t="shared" si="23"/>
        <v>23</v>
      </c>
    </row>
    <row r="43" spans="1:86">
      <c r="A43" s="35">
        <v>555</v>
      </c>
      <c r="B43" s="36" t="s">
        <v>56</v>
      </c>
      <c r="C43" s="35">
        <f t="shared" si="24"/>
        <v>1165</v>
      </c>
      <c r="D43" s="22">
        <f t="shared" si="25"/>
        <v>105</v>
      </c>
      <c r="E43" s="22">
        <f t="shared" si="26"/>
        <v>4</v>
      </c>
      <c r="F43" s="22">
        <f t="shared" si="27"/>
        <v>26.25</v>
      </c>
      <c r="G43" s="22">
        <f t="shared" si="28"/>
        <v>86</v>
      </c>
      <c r="H43" s="22">
        <f t="shared" si="29"/>
        <v>0</v>
      </c>
      <c r="I43" s="33">
        <f t="shared" si="30"/>
        <v>0</v>
      </c>
      <c r="J43" s="36">
        <f t="shared" si="31"/>
        <v>0</v>
      </c>
      <c r="K43" s="34">
        <v>39</v>
      </c>
      <c r="L43" s="32">
        <v>7</v>
      </c>
      <c r="M43" s="32">
        <v>79</v>
      </c>
      <c r="N43" s="32">
        <v>3</v>
      </c>
      <c r="O43" s="32">
        <v>71</v>
      </c>
      <c r="P43" s="32">
        <v>6</v>
      </c>
      <c r="Q43" s="32">
        <v>68</v>
      </c>
      <c r="R43" s="32">
        <v>6</v>
      </c>
      <c r="S43" s="32"/>
      <c r="T43" s="32"/>
      <c r="U43" s="22">
        <f t="shared" si="32"/>
        <v>257</v>
      </c>
      <c r="V43" s="33">
        <f t="shared" si="33"/>
        <v>1</v>
      </c>
      <c r="W43" s="37">
        <f>IF(ISNA(VLOOKUP($L$2:$L$66,Notes!$A$1:$B$10,2,0)),"",VLOOKUP($L$2:$L$66,Notes!$A$1:$B$10,2,0))</f>
        <v>4</v>
      </c>
      <c r="X43" s="22">
        <f>IF(ISNA(VLOOKUP($N$2:$N$66,Notes!$A$1:$B$10,2,0)),"",VLOOKUP($N$2:$N$66,Notes!$A$1:$B$10,2,0))</f>
        <v>8</v>
      </c>
      <c r="Y43" s="22">
        <f>IF(ISNA(VLOOKUP($P$2:$P$66,Notes!$A$1:$B$10,2,0)),"",VLOOKUP($P$2:$P$66,Notes!$A$1:$B$10,2,0))</f>
        <v>5</v>
      </c>
      <c r="Z43" s="22">
        <f>IF(ISNA(VLOOKUP($R$2:$R$66,Notes!$C$1:$D$10,2,0)),"",VLOOKUP($R$2:$R$66,Notes!$C$1:$D$10,2,0))</f>
        <v>7</v>
      </c>
      <c r="AA43" s="22" t="str">
        <f>IF(ISNA(VLOOKUP($T$2:$T$66,Notes!$E$1:$F$10,2,0)),"",VLOOKUP($T$2:$T$66,Notes!$E$1:$F$10,2,0))</f>
        <v/>
      </c>
      <c r="AB43" s="38">
        <f t="shared" si="34"/>
        <v>24</v>
      </c>
      <c r="AC43" s="34">
        <v>82</v>
      </c>
      <c r="AD43" s="32">
        <v>3</v>
      </c>
      <c r="AE43" s="32">
        <v>83</v>
      </c>
      <c r="AF43" s="32">
        <v>3</v>
      </c>
      <c r="AG43" s="32">
        <v>88</v>
      </c>
      <c r="AH43" s="32">
        <v>3</v>
      </c>
      <c r="AI43" s="32">
        <v>81</v>
      </c>
      <c r="AJ43" s="32">
        <v>4</v>
      </c>
      <c r="AK43" s="32"/>
      <c r="AL43" s="32"/>
      <c r="AM43" s="22">
        <f t="shared" si="35"/>
        <v>334</v>
      </c>
      <c r="AN43" s="33">
        <f t="shared" si="36"/>
        <v>1</v>
      </c>
      <c r="AO43" s="37">
        <f>IF(ISNA(VLOOKUP($AD$2:$AD$66,Notes!$A$1:$B$10,2,0)),"",VLOOKUP($AD$2:$AD$66,Notes!$A$1:$B$10,2,0))</f>
        <v>8</v>
      </c>
      <c r="AP43" s="22">
        <f>IF(ISNA(VLOOKUP($AF$2:$AF$66,Notes!$A$1:$B$10,2,0)),"",VLOOKUP($AF$2:$AF$66,Notes!$A$1:$B$10,2,0))</f>
        <v>8</v>
      </c>
      <c r="AQ43" s="22">
        <f>IF(ISNA(VLOOKUP($AH$2:$AH$66,Notes!$A$1:$B$10,2,0)),"",VLOOKUP($AH$2:$AH$66,Notes!$A$1:$B$10,2,0))</f>
        <v>8</v>
      </c>
      <c r="AR43" s="22">
        <f>IF(ISNA(VLOOKUP($AJ$2:$AJ$66,Notes!$C$1:$D$10,2,0)),"",VLOOKUP($AJ$2:$AJ$66,Notes!$C$1:$D$10,2,0))</f>
        <v>9</v>
      </c>
      <c r="AS43" s="22" t="str">
        <f>IF(ISNA(VLOOKUP($AL$2:$AL$66,Notes!$E$1:$F$10,2,0)),"",VLOOKUP($AL$2:$AL$66,Notes!$E$1:$F$10,2,0))</f>
        <v/>
      </c>
      <c r="AT43" s="38">
        <f t="shared" si="37"/>
        <v>33</v>
      </c>
      <c r="AU43" s="34">
        <v>88</v>
      </c>
      <c r="AV43" s="32">
        <v>4</v>
      </c>
      <c r="AW43" s="32">
        <v>89</v>
      </c>
      <c r="AX43" s="32">
        <v>3</v>
      </c>
      <c r="AY43" s="32">
        <v>81</v>
      </c>
      <c r="AZ43" s="32">
        <v>5</v>
      </c>
      <c r="BA43" s="32">
        <v>77</v>
      </c>
      <c r="BB43" s="32">
        <v>5</v>
      </c>
      <c r="BC43" s="32"/>
      <c r="BD43" s="32"/>
      <c r="BE43" s="22">
        <f t="shared" si="38"/>
        <v>335</v>
      </c>
      <c r="BF43" s="33">
        <f t="shared" si="39"/>
        <v>1</v>
      </c>
      <c r="BG43" s="37">
        <f>IF(ISNA(VLOOKUP($AV$2:$AV$66,Notes!$A$1:$B$10,2,0)),"",VLOOKUP($AV$2:$AV$66,Notes!$A$1:$B$10,2,0))</f>
        <v>7</v>
      </c>
      <c r="BH43" s="22">
        <f>IF(ISNA(VLOOKUP($AX$2:$AX$66,Notes!$A$1:$B$10,2,0)),"",VLOOKUP($AX$2:$AX$66,Notes!$A$1:$B$10,2,0))</f>
        <v>8</v>
      </c>
      <c r="BI43" s="22">
        <f>IF(ISNA(VLOOKUP($AZ$2:$AZ$66,Notes!$A$1:$B$10,2,0)),"",VLOOKUP($AZ$2:$AZ$66,Notes!$A$1:$B$10,2,0))</f>
        <v>6</v>
      </c>
      <c r="BJ43" s="22">
        <f>IF(ISNA(VLOOKUP($BB$2:$BB$66,Notes!$C$1:$D$10,2,0)),"",VLOOKUP($BB$2:$BB$66,Notes!$C$1:$D$10,2,0))</f>
        <v>8</v>
      </c>
      <c r="BK43" s="22" t="str">
        <f>IF(ISNA(VLOOKUP($BD$2:$BD$66,Notes!$E$1:$F$10,2,0)),"",VLOOKUP($BD$2:$BD$66,Notes!$E$1:$F$10,2,0))</f>
        <v/>
      </c>
      <c r="BL43" s="38">
        <f t="shared" si="40"/>
        <v>29</v>
      </c>
      <c r="BM43" s="34">
        <v>64</v>
      </c>
      <c r="BN43" s="32">
        <v>7</v>
      </c>
      <c r="BO43" s="32">
        <v>64</v>
      </c>
      <c r="BP43" s="32">
        <v>6</v>
      </c>
      <c r="BQ43" s="32">
        <v>68</v>
      </c>
      <c r="BR43" s="32">
        <v>6</v>
      </c>
      <c r="BS43" s="32">
        <v>43</v>
      </c>
      <c r="BT43" s="32">
        <v>8</v>
      </c>
      <c r="BU43" s="32"/>
      <c r="BV43" s="32"/>
      <c r="BW43" s="22">
        <f t="shared" si="41"/>
        <v>239</v>
      </c>
      <c r="BX43" s="33">
        <f t="shared" si="42"/>
        <v>1</v>
      </c>
      <c r="BY43" s="37">
        <f>IF(ISNA(VLOOKUP($BN$2:$BN$66,Notes!$A$1:$B$10,2,0)),"",VLOOKUP($BN$2:$BN$66,Notes!$A$1:$B$10,2,0))</f>
        <v>4</v>
      </c>
      <c r="BZ43" s="22">
        <f>IF(ISNA(VLOOKUP($BP$2:$BP$66,Notes!$A$1:$B$10,2,0)),"",VLOOKUP($BP$2:$BP$66,Notes!$A$1:$B$10,2,0))</f>
        <v>5</v>
      </c>
      <c r="CA43" s="22">
        <f>IF(ISNA(VLOOKUP($BR$2:$BR$66,Notes!$A$1:$B$10,2,0)),"",VLOOKUP($BR$2:$BR$66,Notes!$A$1:$B$10,2,0))</f>
        <v>5</v>
      </c>
      <c r="CB43" s="22">
        <f>IF(ISNA(VLOOKUP($BT$2:$BT$66,Notes!$C$1:$D$10,2,0)),"",VLOOKUP($BT$2:$BT$66,Notes!$C$1:$D$10,2,0))</f>
        <v>5</v>
      </c>
      <c r="CC43" s="22" t="str">
        <f>IF(ISNA(VLOOKUP($BV$2:$BV$66,Notes!$E$1:$F$10,2,0)),"",VLOOKUP($BV$2:$BV$66,Notes!$E$1:$F$10,2,0))</f>
        <v/>
      </c>
      <c r="CD43" s="38">
        <f t="shared" si="43"/>
        <v>19</v>
      </c>
      <c r="CE43" s="57">
        <f t="shared" si="20"/>
        <v>24</v>
      </c>
      <c r="CF43" s="22">
        <f t="shared" si="21"/>
        <v>33</v>
      </c>
      <c r="CG43" s="22">
        <f t="shared" si="22"/>
        <v>29</v>
      </c>
      <c r="CH43" s="22">
        <f t="shared" si="23"/>
        <v>19</v>
      </c>
    </row>
    <row r="44" spans="1:86">
      <c r="A44" s="35">
        <v>568</v>
      </c>
      <c r="B44" s="139" t="s">
        <v>153</v>
      </c>
      <c r="C44" s="35">
        <f t="shared" si="24"/>
        <v>615</v>
      </c>
      <c r="D44" s="22">
        <f t="shared" si="25"/>
        <v>54</v>
      </c>
      <c r="E44" s="22">
        <f t="shared" si="26"/>
        <v>4</v>
      </c>
      <c r="F44" s="22">
        <f t="shared" si="27"/>
        <v>13.5</v>
      </c>
      <c r="G44" s="22">
        <f t="shared" si="28"/>
        <v>42</v>
      </c>
      <c r="H44" s="22">
        <f t="shared" si="29"/>
        <v>0</v>
      </c>
      <c r="I44" s="33">
        <f t="shared" si="30"/>
        <v>0</v>
      </c>
      <c r="J44" s="36">
        <f t="shared" si="31"/>
        <v>0</v>
      </c>
      <c r="K44" s="34">
        <v>52</v>
      </c>
      <c r="L44" s="32">
        <v>6</v>
      </c>
      <c r="M44" s="32">
        <v>39</v>
      </c>
      <c r="N44" s="32">
        <v>7</v>
      </c>
      <c r="O44" s="32">
        <v>36</v>
      </c>
      <c r="P44" s="32">
        <v>7</v>
      </c>
      <c r="Q44" s="32"/>
      <c r="R44" s="32"/>
      <c r="S44" s="32"/>
      <c r="T44" s="32"/>
      <c r="U44" s="22">
        <f t="shared" si="32"/>
        <v>127</v>
      </c>
      <c r="V44" s="33">
        <f t="shared" si="33"/>
        <v>1</v>
      </c>
      <c r="W44" s="37">
        <f>IF(ISNA(VLOOKUP($L$2:$L$66,Notes!$A$1:$B$10,2,0)),"",VLOOKUP($L$2:$L$66,Notes!$A$1:$B$10,2,0))</f>
        <v>5</v>
      </c>
      <c r="X44" s="22">
        <f>IF(ISNA(VLOOKUP($N$2:$N$66,Notes!$A$1:$B$10,2,0)),"",VLOOKUP($N$2:$N$66,Notes!$A$1:$B$10,2,0))</f>
        <v>4</v>
      </c>
      <c r="Y44" s="22">
        <f>IF(ISNA(VLOOKUP($P$2:$P$66,Notes!$A$1:$B$10,2,0)),"",VLOOKUP($P$2:$P$66,Notes!$A$1:$B$10,2,0))</f>
        <v>4</v>
      </c>
      <c r="Z44" s="22" t="str">
        <f>IF(ISNA(VLOOKUP($R$2:$R$66,Notes!$C$1:$D$10,2,0)),"",VLOOKUP($R$2:$R$66,Notes!$C$1:$D$10,2,0))</f>
        <v/>
      </c>
      <c r="AA44" s="22" t="str">
        <f>IF(ISNA(VLOOKUP($T$2:$T$66,Notes!$E$1:$F$10,2,0)),"",VLOOKUP($T$2:$T$66,Notes!$E$1:$F$10,2,0))</f>
        <v/>
      </c>
      <c r="AB44" s="38">
        <f t="shared" si="34"/>
        <v>13</v>
      </c>
      <c r="AC44" s="34">
        <v>51</v>
      </c>
      <c r="AD44" s="32">
        <v>7</v>
      </c>
      <c r="AE44" s="32">
        <v>37</v>
      </c>
      <c r="AF44" s="32">
        <v>7</v>
      </c>
      <c r="AG44" s="32">
        <v>54</v>
      </c>
      <c r="AH44" s="32">
        <v>7</v>
      </c>
      <c r="AI44" s="32"/>
      <c r="AJ44" s="32"/>
      <c r="AK44" s="32"/>
      <c r="AL44" s="32"/>
      <c r="AM44" s="22">
        <f t="shared" si="35"/>
        <v>142</v>
      </c>
      <c r="AN44" s="33">
        <f t="shared" si="36"/>
        <v>1</v>
      </c>
      <c r="AO44" s="37">
        <f>IF(ISNA(VLOOKUP($AD$2:$AD$66,Notes!$A$1:$B$10,2,0)),"",VLOOKUP($AD$2:$AD$66,Notes!$A$1:$B$10,2,0))</f>
        <v>4</v>
      </c>
      <c r="AP44" s="22">
        <f>IF(ISNA(VLOOKUP($AF$2:$AF$66,Notes!$A$1:$B$10,2,0)),"",VLOOKUP($AF$2:$AF$66,Notes!$A$1:$B$10,2,0))</f>
        <v>4</v>
      </c>
      <c r="AQ44" s="22">
        <f>IF(ISNA(VLOOKUP($AH$2:$AH$66,Notes!$A$1:$B$10,2,0)),"",VLOOKUP($AH$2:$AH$66,Notes!$A$1:$B$10,2,0))</f>
        <v>4</v>
      </c>
      <c r="AR44" s="22" t="str">
        <f>IF(ISNA(VLOOKUP($AJ$2:$AJ$66,Notes!$C$1:$D$10,2,0)),"",VLOOKUP($AJ$2:$AJ$66,Notes!$C$1:$D$10,2,0))</f>
        <v/>
      </c>
      <c r="AS44" s="22" t="str">
        <f>IF(ISNA(VLOOKUP($AL$2:$AL$66,Notes!$E$1:$F$10,2,0)),"",VLOOKUP($AL$2:$AL$66,Notes!$E$1:$F$10,2,0))</f>
        <v/>
      </c>
      <c r="AT44" s="38">
        <f t="shared" si="37"/>
        <v>12</v>
      </c>
      <c r="AU44" s="34">
        <v>63</v>
      </c>
      <c r="AV44" s="32">
        <v>5</v>
      </c>
      <c r="AW44" s="32">
        <v>57</v>
      </c>
      <c r="AX44" s="32">
        <v>6</v>
      </c>
      <c r="AY44" s="32">
        <v>61</v>
      </c>
      <c r="AZ44" s="32">
        <v>6</v>
      </c>
      <c r="BA44" s="32"/>
      <c r="BB44" s="32"/>
      <c r="BC44" s="32"/>
      <c r="BD44" s="32"/>
      <c r="BE44" s="22">
        <f t="shared" si="38"/>
        <v>181</v>
      </c>
      <c r="BF44" s="33">
        <f t="shared" si="39"/>
        <v>1</v>
      </c>
      <c r="BG44" s="37">
        <f>IF(ISNA(VLOOKUP($AV$2:$AV$66,Notes!$A$1:$B$10,2,0)),"",VLOOKUP($AV$2:$AV$66,Notes!$A$1:$B$10,2,0))</f>
        <v>6</v>
      </c>
      <c r="BH44" s="22">
        <f>IF(ISNA(VLOOKUP($AX$2:$AX$66,Notes!$A$1:$B$10,2,0)),"",VLOOKUP($AX$2:$AX$66,Notes!$A$1:$B$10,2,0))</f>
        <v>5</v>
      </c>
      <c r="BI44" s="22">
        <f>IF(ISNA(VLOOKUP($AZ$2:$AZ$66,Notes!$A$1:$B$10,2,0)),"",VLOOKUP($AZ$2:$AZ$66,Notes!$A$1:$B$10,2,0))</f>
        <v>5</v>
      </c>
      <c r="BJ44" s="22" t="str">
        <f>IF(ISNA(VLOOKUP($BB$2:$BB$66,Notes!$C$1:$D$10,2,0)),"",VLOOKUP($BB$2:$BB$66,Notes!$C$1:$D$10,2,0))</f>
        <v/>
      </c>
      <c r="BK44" s="22" t="str">
        <f>IF(ISNA(VLOOKUP($BD$2:$BD$66,Notes!$E$1:$F$10,2,0)),"",VLOOKUP($BD$2:$BD$66,Notes!$E$1:$F$10,2,0))</f>
        <v/>
      </c>
      <c r="BL44" s="38">
        <f t="shared" si="40"/>
        <v>16</v>
      </c>
      <c r="BM44" s="34">
        <v>72</v>
      </c>
      <c r="BN44" s="32">
        <v>6</v>
      </c>
      <c r="BO44" s="32">
        <v>40</v>
      </c>
      <c r="BP44" s="32">
        <v>7</v>
      </c>
      <c r="BQ44" s="32">
        <v>53</v>
      </c>
      <c r="BR44" s="32">
        <v>7</v>
      </c>
      <c r="BS44" s="32"/>
      <c r="BT44" s="32"/>
      <c r="BU44" s="32"/>
      <c r="BV44" s="32"/>
      <c r="BW44" s="22">
        <f t="shared" si="41"/>
        <v>165</v>
      </c>
      <c r="BX44" s="33">
        <f t="shared" si="42"/>
        <v>1</v>
      </c>
      <c r="BY44" s="37">
        <f>IF(ISNA(VLOOKUP($BN$2:$BN$66,Notes!$A$1:$B$10,2,0)),"",VLOOKUP($BN$2:$BN$66,Notes!$A$1:$B$10,2,0))</f>
        <v>5</v>
      </c>
      <c r="BZ44" s="22">
        <f>IF(ISNA(VLOOKUP($BP$2:$BP$66,Notes!$A$1:$B$10,2,0)),"",VLOOKUP($BP$2:$BP$66,Notes!$A$1:$B$10,2,0))</f>
        <v>4</v>
      </c>
      <c r="CA44" s="22">
        <f>IF(ISNA(VLOOKUP($BR$2:$BR$66,Notes!$A$1:$B$10,2,0)),"",VLOOKUP($BR$2:$BR$66,Notes!$A$1:$B$10,2,0))</f>
        <v>4</v>
      </c>
      <c r="CB44" s="22" t="str">
        <f>IF(ISNA(VLOOKUP($BT$2:$BT$66,Notes!$C$1:$D$10,2,0)),"",VLOOKUP($BT$2:$BT$66,Notes!$C$1:$D$10,2,0))</f>
        <v/>
      </c>
      <c r="CC44" s="22" t="str">
        <f>IF(ISNA(VLOOKUP($BV$2:$BV$66,Notes!$E$1:$F$10,2,0)),"",VLOOKUP($BV$2:$BV$66,Notes!$E$1:$F$10,2,0))</f>
        <v/>
      </c>
      <c r="CD44" s="38">
        <f t="shared" si="43"/>
        <v>13</v>
      </c>
      <c r="CE44" s="57">
        <f t="shared" si="20"/>
        <v>13</v>
      </c>
      <c r="CF44" s="22">
        <f t="shared" si="21"/>
        <v>12</v>
      </c>
      <c r="CG44" s="22">
        <f t="shared" si="22"/>
        <v>16</v>
      </c>
      <c r="CH44" s="22">
        <f t="shared" si="23"/>
        <v>13</v>
      </c>
    </row>
    <row r="45" spans="1:86">
      <c r="A45" s="35">
        <v>569</v>
      </c>
      <c r="B45" s="36" t="s">
        <v>91</v>
      </c>
      <c r="C45" s="35">
        <f t="shared" si="24"/>
        <v>1018</v>
      </c>
      <c r="D45" s="22">
        <f t="shared" si="25"/>
        <v>115</v>
      </c>
      <c r="E45" s="22">
        <f t="shared" si="26"/>
        <v>3</v>
      </c>
      <c r="F45" s="22">
        <f t="shared" si="27"/>
        <v>38.333333333333336</v>
      </c>
      <c r="G45" s="22">
        <f t="shared" si="28"/>
        <v>115</v>
      </c>
      <c r="H45" s="22">
        <f t="shared" si="29"/>
        <v>0</v>
      </c>
      <c r="I45" s="33">
        <f t="shared" si="30"/>
        <v>1</v>
      </c>
      <c r="J45" s="36">
        <f t="shared" si="31"/>
        <v>0</v>
      </c>
      <c r="K45" s="34"/>
      <c r="L45" s="32"/>
      <c r="M45" s="32"/>
      <c r="N45" s="32"/>
      <c r="O45" s="32"/>
      <c r="P45" s="32"/>
      <c r="Q45" s="32"/>
      <c r="R45" s="32"/>
      <c r="S45" s="32"/>
      <c r="T45" s="32"/>
      <c r="U45" s="22">
        <f t="shared" si="32"/>
        <v>0</v>
      </c>
      <c r="V45" s="33">
        <f t="shared" si="33"/>
        <v>0</v>
      </c>
      <c r="W45" s="37" t="str">
        <f>IF(ISNA(VLOOKUP($L$2:$L$66,Notes!$A$1:$B$10,2,0)),"",VLOOKUP($L$2:$L$66,Notes!$A$1:$B$10,2,0))</f>
        <v/>
      </c>
      <c r="X45" s="22" t="str">
        <f>IF(ISNA(VLOOKUP($N$2:$N$66,Notes!$A$1:$B$10,2,0)),"",VLOOKUP($N$2:$N$66,Notes!$A$1:$B$10,2,0))</f>
        <v/>
      </c>
      <c r="Y45" s="22" t="str">
        <f>IF(ISNA(VLOOKUP($P$2:$P$66,Notes!$A$1:$B$10,2,0)),"",VLOOKUP($P$2:$P$66,Notes!$A$1:$B$10,2,0))</f>
        <v/>
      </c>
      <c r="Z45" s="22" t="str">
        <f>IF(ISNA(VLOOKUP($R$2:$R$66,Notes!$C$1:$D$10,2,0)),"",VLOOKUP($R$2:$R$66,Notes!$C$1:$D$10,2,0))</f>
        <v/>
      </c>
      <c r="AA45" s="22" t="str">
        <f>IF(ISNA(VLOOKUP($T$2:$T$66,Notes!$E$1:$F$10,2,0)),"",VLOOKUP($T$2:$T$66,Notes!$E$1:$F$10,2,0))</f>
        <v/>
      </c>
      <c r="AB45" s="38">
        <f t="shared" si="34"/>
        <v>0</v>
      </c>
      <c r="AC45" s="34">
        <v>66</v>
      </c>
      <c r="AD45" s="32">
        <v>5</v>
      </c>
      <c r="AE45" s="32">
        <v>80</v>
      </c>
      <c r="AF45" s="32">
        <v>5</v>
      </c>
      <c r="AG45" s="32">
        <v>91</v>
      </c>
      <c r="AH45" s="32">
        <v>2</v>
      </c>
      <c r="AI45" s="32">
        <v>83</v>
      </c>
      <c r="AJ45" s="32">
        <v>3</v>
      </c>
      <c r="AK45" s="32"/>
      <c r="AL45" s="32"/>
      <c r="AM45" s="22">
        <f t="shared" si="35"/>
        <v>320</v>
      </c>
      <c r="AN45" s="33">
        <f t="shared" si="36"/>
        <v>1</v>
      </c>
      <c r="AO45" s="37">
        <f>IF(ISNA(VLOOKUP($AD$2:$AD$66,Notes!$A$1:$B$10,2,0)),"",VLOOKUP($AD$2:$AD$66,Notes!$A$1:$B$10,2,0))</f>
        <v>6</v>
      </c>
      <c r="AP45" s="22">
        <f>IF(ISNA(VLOOKUP($AF$2:$AF$66,Notes!$A$1:$B$10,2,0)),"",VLOOKUP($AF$2:$AF$66,Notes!$A$1:$B$10,2,0))</f>
        <v>6</v>
      </c>
      <c r="AQ45" s="22">
        <f>IF(ISNA(VLOOKUP($AH$2:$AH$66,Notes!$A$1:$B$10,2,0)),"",VLOOKUP($AH$2:$AH$66,Notes!$A$1:$B$10,2,0))</f>
        <v>9</v>
      </c>
      <c r="AR45" s="22">
        <f>IF(ISNA(VLOOKUP($AJ$2:$AJ$66,Notes!$C$1:$D$10,2,0)),"",VLOOKUP($AJ$2:$AJ$66,Notes!$C$1:$D$10,2,0))</f>
        <v>10</v>
      </c>
      <c r="AS45" s="22" t="str">
        <f>IF(ISNA(VLOOKUP($AL$2:$AL$66,Notes!$E$1:$F$10,2,0)),"",VLOOKUP($AL$2:$AL$66,Notes!$E$1:$F$10,2,0))</f>
        <v/>
      </c>
      <c r="AT45" s="38">
        <f t="shared" si="37"/>
        <v>31</v>
      </c>
      <c r="AU45" s="34">
        <v>88</v>
      </c>
      <c r="AV45" s="32">
        <v>3</v>
      </c>
      <c r="AW45" s="32">
        <v>82</v>
      </c>
      <c r="AX45" s="32">
        <v>5</v>
      </c>
      <c r="AY45" s="32">
        <v>91</v>
      </c>
      <c r="AZ45" s="32">
        <v>4</v>
      </c>
      <c r="BA45" s="32">
        <v>85</v>
      </c>
      <c r="BB45" s="32">
        <v>1</v>
      </c>
      <c r="BC45" s="32"/>
      <c r="BD45" s="32"/>
      <c r="BE45" s="22">
        <f t="shared" si="38"/>
        <v>346</v>
      </c>
      <c r="BF45" s="33">
        <f t="shared" si="39"/>
        <v>1</v>
      </c>
      <c r="BG45" s="37">
        <f>IF(ISNA(VLOOKUP($AV$2:$AV$66,Notes!$A$1:$B$10,2,0)),"",VLOOKUP($AV$2:$AV$66,Notes!$A$1:$B$10,2,0))</f>
        <v>8</v>
      </c>
      <c r="BH45" s="22">
        <f>IF(ISNA(VLOOKUP($AX$2:$AX$66,Notes!$A$1:$B$10,2,0)),"",VLOOKUP($AX$2:$AX$66,Notes!$A$1:$B$10,2,0))</f>
        <v>6</v>
      </c>
      <c r="BI45" s="22">
        <f>IF(ISNA(VLOOKUP($AZ$2:$AZ$66,Notes!$A$1:$B$10,2,0)),"",VLOOKUP($AZ$2:$AZ$66,Notes!$A$1:$B$10,2,0))</f>
        <v>7</v>
      </c>
      <c r="BJ45" s="22">
        <f>IF(ISNA(VLOOKUP($BB$2:$BB$66,Notes!$C$1:$D$10,2,0)),"",VLOOKUP($BB$2:$BB$66,Notes!$C$1:$D$10,2,0))</f>
        <v>14</v>
      </c>
      <c r="BK45" s="22" t="str">
        <f>IF(ISNA(VLOOKUP($BD$2:$BD$66,Notes!$E$1:$F$10,2,0)),"",VLOOKUP($BD$2:$BD$66,Notes!$E$1:$F$10,2,0))</f>
        <v/>
      </c>
      <c r="BL45" s="38">
        <f t="shared" si="40"/>
        <v>35</v>
      </c>
      <c r="BM45" s="34">
        <v>86</v>
      </c>
      <c r="BN45" s="32">
        <v>3</v>
      </c>
      <c r="BO45" s="32">
        <v>91</v>
      </c>
      <c r="BP45" s="32">
        <v>2</v>
      </c>
      <c r="BQ45" s="32">
        <v>89</v>
      </c>
      <c r="BR45" s="32">
        <v>2</v>
      </c>
      <c r="BS45" s="32"/>
      <c r="BT45" s="32"/>
      <c r="BU45" s="32">
        <v>86</v>
      </c>
      <c r="BV45" s="32">
        <v>4</v>
      </c>
      <c r="BW45" s="22">
        <f t="shared" si="41"/>
        <v>352</v>
      </c>
      <c r="BX45" s="33">
        <f t="shared" si="42"/>
        <v>1</v>
      </c>
      <c r="BY45" s="37">
        <f>IF(ISNA(VLOOKUP($BN$2:$BN$66,Notes!$A$1:$B$10,2,0)),"",VLOOKUP($BN$2:$BN$66,Notes!$A$1:$B$10,2,0))</f>
        <v>8</v>
      </c>
      <c r="BZ45" s="22">
        <f>IF(ISNA(VLOOKUP($BP$2:$BP$66,Notes!$A$1:$B$10,2,0)),"",VLOOKUP($BP$2:$BP$66,Notes!$A$1:$B$10,2,0))</f>
        <v>9</v>
      </c>
      <c r="CA45" s="22">
        <f>IF(ISNA(VLOOKUP($BR$2:$BR$66,Notes!$A$1:$B$10,2,0)),"",VLOOKUP($BR$2:$BR$66,Notes!$A$1:$B$10,2,0))</f>
        <v>9</v>
      </c>
      <c r="CB45" s="22" t="str">
        <f>IF(ISNA(VLOOKUP($BT$2:$BT$66,Notes!$C$1:$D$10,2,0)),"",VLOOKUP($BT$2:$BT$66,Notes!$C$1:$D$10,2,0))</f>
        <v/>
      </c>
      <c r="CC45" s="22">
        <f>IF(ISNA(VLOOKUP($BV$2:$BV$66,Notes!$E$1:$F$10,2,0)),"",VLOOKUP($BV$2:$BV$66,Notes!$E$1:$F$10,2,0))</f>
        <v>23</v>
      </c>
      <c r="CD45" s="38">
        <f t="shared" si="43"/>
        <v>49</v>
      </c>
      <c r="CE45" s="57">
        <f t="shared" si="20"/>
        <v>0</v>
      </c>
      <c r="CF45" s="22">
        <f t="shared" si="21"/>
        <v>31</v>
      </c>
      <c r="CG45" s="22">
        <f t="shared" si="22"/>
        <v>35</v>
      </c>
      <c r="CH45" s="22">
        <f t="shared" si="23"/>
        <v>49</v>
      </c>
    </row>
    <row r="46" spans="1:86">
      <c r="A46" s="35">
        <v>572</v>
      </c>
      <c r="B46" s="36" t="s">
        <v>92</v>
      </c>
      <c r="C46" s="35">
        <f t="shared" si="24"/>
        <v>0</v>
      </c>
      <c r="D46" s="22">
        <f t="shared" si="25"/>
        <v>0</v>
      </c>
      <c r="E46" s="22">
        <f t="shared" si="26"/>
        <v>0</v>
      </c>
      <c r="F46" s="22">
        <f t="shared" si="27"/>
        <v>0</v>
      </c>
      <c r="G46" s="22">
        <f t="shared" si="28"/>
        <v>0</v>
      </c>
      <c r="H46" s="22">
        <f t="shared" si="29"/>
        <v>0</v>
      </c>
      <c r="I46" s="33">
        <f t="shared" si="30"/>
        <v>0</v>
      </c>
      <c r="J46" s="36">
        <f t="shared" si="31"/>
        <v>0</v>
      </c>
      <c r="K46" s="34"/>
      <c r="L46" s="32"/>
      <c r="M46" s="32"/>
      <c r="N46" s="32"/>
      <c r="O46" s="32"/>
      <c r="P46" s="32"/>
      <c r="Q46" s="32"/>
      <c r="R46" s="32"/>
      <c r="S46" s="32"/>
      <c r="T46" s="32"/>
      <c r="U46" s="22">
        <f t="shared" si="32"/>
        <v>0</v>
      </c>
      <c r="V46" s="33">
        <f t="shared" si="33"/>
        <v>0</v>
      </c>
      <c r="W46" s="37" t="str">
        <f>IF(ISNA(VLOOKUP($L$2:$L$66,Notes!$A$1:$B$10,2,0)),"",VLOOKUP($L$2:$L$66,Notes!$A$1:$B$10,2,0))</f>
        <v/>
      </c>
      <c r="X46" s="22" t="str">
        <f>IF(ISNA(VLOOKUP($N$2:$N$66,Notes!$A$1:$B$10,2,0)),"",VLOOKUP($N$2:$N$66,Notes!$A$1:$B$10,2,0))</f>
        <v/>
      </c>
      <c r="Y46" s="22" t="str">
        <f>IF(ISNA(VLOOKUP($P$2:$P$66,Notes!$A$1:$B$10,2,0)),"",VLOOKUP($P$2:$P$66,Notes!$A$1:$B$10,2,0))</f>
        <v/>
      </c>
      <c r="Z46" s="22" t="str">
        <f>IF(ISNA(VLOOKUP($R$2:$R$66,Notes!$C$1:$D$10,2,0)),"",VLOOKUP($R$2:$R$66,Notes!$C$1:$D$10,2,0))</f>
        <v/>
      </c>
      <c r="AA46" s="22" t="str">
        <f>IF(ISNA(VLOOKUP($T$2:$T$66,Notes!$E$1:$F$10,2,0)),"",VLOOKUP($T$2:$T$66,Notes!$E$1:$F$10,2,0))</f>
        <v/>
      </c>
      <c r="AB46" s="38">
        <f t="shared" si="34"/>
        <v>0</v>
      </c>
      <c r="AC46" s="34"/>
      <c r="AD46" s="32"/>
      <c r="AE46" s="32"/>
      <c r="AF46" s="32"/>
      <c r="AG46" s="32"/>
      <c r="AH46" s="32"/>
      <c r="AI46" s="32"/>
      <c r="AJ46" s="32"/>
      <c r="AK46" s="32"/>
      <c r="AL46" s="32"/>
      <c r="AM46" s="22">
        <f t="shared" si="35"/>
        <v>0</v>
      </c>
      <c r="AN46" s="33">
        <f t="shared" si="36"/>
        <v>0</v>
      </c>
      <c r="AO46" s="37" t="str">
        <f>IF(ISNA(VLOOKUP($AD$2:$AD$66,Notes!$A$1:$B$10,2,0)),"",VLOOKUP($AD$2:$AD$66,Notes!$A$1:$B$10,2,0))</f>
        <v/>
      </c>
      <c r="AP46" s="22" t="str">
        <f>IF(ISNA(VLOOKUP($AF$2:$AF$66,Notes!$A$1:$B$10,2,0)),"",VLOOKUP($AF$2:$AF$66,Notes!$A$1:$B$10,2,0))</f>
        <v/>
      </c>
      <c r="AQ46" s="22" t="str">
        <f>IF(ISNA(VLOOKUP($AH$2:$AH$66,Notes!$A$1:$B$10,2,0)),"",VLOOKUP($AH$2:$AH$66,Notes!$A$1:$B$10,2,0))</f>
        <v/>
      </c>
      <c r="AR46" s="22" t="str">
        <f>IF(ISNA(VLOOKUP($AJ$2:$AJ$66,Notes!$C$1:$D$10,2,0)),"",VLOOKUP($AJ$2:$AJ$66,Notes!$C$1:$D$10,2,0))</f>
        <v/>
      </c>
      <c r="AS46" s="22" t="str">
        <f>IF(ISNA(VLOOKUP($AL$2:$AL$66,Notes!$E$1:$F$10,2,0)),"",VLOOKUP($AL$2:$AL$66,Notes!$E$1:$F$10,2,0))</f>
        <v/>
      </c>
      <c r="AT46" s="38">
        <f t="shared" si="37"/>
        <v>0</v>
      </c>
      <c r="AU46" s="34"/>
      <c r="AV46" s="32"/>
      <c r="AW46" s="32"/>
      <c r="AX46" s="32"/>
      <c r="AY46" s="32"/>
      <c r="AZ46" s="32"/>
      <c r="BA46" s="32"/>
      <c r="BB46" s="32"/>
      <c r="BC46" s="32"/>
      <c r="BD46" s="32"/>
      <c r="BE46" s="22">
        <f t="shared" si="38"/>
        <v>0</v>
      </c>
      <c r="BF46" s="33">
        <f t="shared" si="39"/>
        <v>0</v>
      </c>
      <c r="BG46" s="37" t="str">
        <f>IF(ISNA(VLOOKUP($AV$2:$AV$66,Notes!$A$1:$B$10,2,0)),"",VLOOKUP($AV$2:$AV$66,Notes!$A$1:$B$10,2,0))</f>
        <v/>
      </c>
      <c r="BH46" s="22" t="str">
        <f>IF(ISNA(VLOOKUP($AX$2:$AX$66,Notes!$A$1:$B$10,2,0)),"",VLOOKUP($AX$2:$AX$66,Notes!$A$1:$B$10,2,0))</f>
        <v/>
      </c>
      <c r="BI46" s="22" t="str">
        <f>IF(ISNA(VLOOKUP($AZ$2:$AZ$66,Notes!$A$1:$B$10,2,0)),"",VLOOKUP($AZ$2:$AZ$66,Notes!$A$1:$B$10,2,0))</f>
        <v/>
      </c>
      <c r="BJ46" s="22" t="str">
        <f>IF(ISNA(VLOOKUP($BB$2:$BB$66,Notes!$C$1:$D$10,2,0)),"",VLOOKUP($BB$2:$BB$66,Notes!$C$1:$D$10,2,0))</f>
        <v/>
      </c>
      <c r="BK46" s="22" t="str">
        <f>IF(ISNA(VLOOKUP($BD$2:$BD$66,Notes!$E$1:$F$10,2,0)),"",VLOOKUP($BD$2:$BD$66,Notes!$E$1:$F$10,2,0))</f>
        <v/>
      </c>
      <c r="BL46" s="38">
        <f t="shared" si="40"/>
        <v>0</v>
      </c>
      <c r="BM46" s="34"/>
      <c r="BN46" s="32"/>
      <c r="BO46" s="32"/>
      <c r="BP46" s="32"/>
      <c r="BQ46" s="32"/>
      <c r="BR46" s="32"/>
      <c r="BS46" s="32"/>
      <c r="BT46" s="32"/>
      <c r="BU46" s="32"/>
      <c r="BV46" s="32"/>
      <c r="BW46" s="22">
        <f t="shared" si="41"/>
        <v>0</v>
      </c>
      <c r="BX46" s="33">
        <f t="shared" si="42"/>
        <v>0</v>
      </c>
      <c r="BY46" s="37" t="str">
        <f>IF(ISNA(VLOOKUP($BN$2:$BN$66,Notes!$A$1:$B$10,2,0)),"",VLOOKUP($BN$2:$BN$66,Notes!$A$1:$B$10,2,0))</f>
        <v/>
      </c>
      <c r="BZ46" s="22" t="str">
        <f>IF(ISNA(VLOOKUP($BP$2:$BP$66,Notes!$A$1:$B$10,2,0)),"",VLOOKUP($BP$2:$BP$66,Notes!$A$1:$B$10,2,0))</f>
        <v/>
      </c>
      <c r="CA46" s="22" t="str">
        <f>IF(ISNA(VLOOKUP($BR$2:$BR$66,Notes!$A$1:$B$10,2,0)),"",VLOOKUP($BR$2:$BR$66,Notes!$A$1:$B$10,2,0))</f>
        <v/>
      </c>
      <c r="CB46" s="22" t="str">
        <f>IF(ISNA(VLOOKUP($BT$2:$BT$66,Notes!$C$1:$D$10,2,0)),"",VLOOKUP($BT$2:$BT$66,Notes!$C$1:$D$10,2,0))</f>
        <v/>
      </c>
      <c r="CC46" s="22" t="str">
        <f>IF(ISNA(VLOOKUP($BV$2:$BV$66,Notes!$E$1:$F$10,2,0)),"",VLOOKUP($BV$2:$BV$66,Notes!$E$1:$F$10,2,0))</f>
        <v/>
      </c>
      <c r="CD46" s="38">
        <f t="shared" si="43"/>
        <v>0</v>
      </c>
      <c r="CE46" s="57">
        <f t="shared" si="20"/>
        <v>0</v>
      </c>
      <c r="CF46" s="22">
        <f t="shared" si="21"/>
        <v>0</v>
      </c>
      <c r="CG46" s="22">
        <f t="shared" si="22"/>
        <v>0</v>
      </c>
      <c r="CH46" s="22">
        <f t="shared" si="23"/>
        <v>0</v>
      </c>
    </row>
    <row r="47" spans="1:86">
      <c r="A47" s="35">
        <v>595</v>
      </c>
      <c r="B47" s="36" t="s">
        <v>45</v>
      </c>
      <c r="C47" s="35">
        <f t="shared" si="24"/>
        <v>804</v>
      </c>
      <c r="D47" s="22">
        <f t="shared" si="25"/>
        <v>91</v>
      </c>
      <c r="E47" s="22">
        <f t="shared" si="26"/>
        <v>3</v>
      </c>
      <c r="F47" s="22">
        <f t="shared" si="27"/>
        <v>30.333333333333332</v>
      </c>
      <c r="G47" s="22">
        <f t="shared" si="28"/>
        <v>91</v>
      </c>
      <c r="H47" s="22">
        <f t="shared" si="29"/>
        <v>0</v>
      </c>
      <c r="I47" s="33">
        <f t="shared" si="30"/>
        <v>0</v>
      </c>
      <c r="J47" s="36">
        <f t="shared" si="31"/>
        <v>0</v>
      </c>
      <c r="K47" s="34">
        <v>83</v>
      </c>
      <c r="L47" s="32">
        <v>3</v>
      </c>
      <c r="M47" s="32">
        <v>85</v>
      </c>
      <c r="N47" s="32">
        <v>4</v>
      </c>
      <c r="O47" s="32">
        <v>81</v>
      </c>
      <c r="P47" s="32">
        <v>5</v>
      </c>
      <c r="Q47" s="32"/>
      <c r="R47" s="32"/>
      <c r="S47" s="32">
        <v>6</v>
      </c>
      <c r="T47" s="32">
        <v>8</v>
      </c>
      <c r="U47" s="22">
        <f t="shared" si="32"/>
        <v>255</v>
      </c>
      <c r="V47" s="33">
        <f t="shared" si="33"/>
        <v>1</v>
      </c>
      <c r="W47" s="37">
        <f>IF(ISNA(VLOOKUP($L$2:$L$66,Notes!$A$1:$B$10,2,0)),"",VLOOKUP($L$2:$L$66,Notes!$A$1:$B$10,2,0))</f>
        <v>8</v>
      </c>
      <c r="X47" s="22">
        <f>IF(ISNA(VLOOKUP($N$2:$N$66,Notes!$A$1:$B$10,2,0)),"",VLOOKUP($N$2:$N$66,Notes!$A$1:$B$10,2,0))</f>
        <v>7</v>
      </c>
      <c r="Y47" s="22">
        <f>IF(ISNA(VLOOKUP($P$2:$P$66,Notes!$A$1:$B$10,2,0)),"",VLOOKUP($P$2:$P$66,Notes!$A$1:$B$10,2,0))</f>
        <v>6</v>
      </c>
      <c r="Z47" s="22" t="str">
        <f>IF(ISNA(VLOOKUP($R$2:$R$66,Notes!$C$1:$D$10,2,0)),"",VLOOKUP($R$2:$R$66,Notes!$C$1:$D$10,2,0))</f>
        <v/>
      </c>
      <c r="AA47" s="22">
        <f>IF(ISNA(VLOOKUP($T$2:$T$66,Notes!$E$1:$F$10,2,0)),"",VLOOKUP($T$2:$T$66,Notes!$E$1:$F$10,2,0))</f>
        <v>15</v>
      </c>
      <c r="AB47" s="38">
        <f t="shared" si="34"/>
        <v>36</v>
      </c>
      <c r="AC47" s="34"/>
      <c r="AD47" s="32"/>
      <c r="AE47" s="32"/>
      <c r="AF47" s="32"/>
      <c r="AG47" s="32"/>
      <c r="AH47" s="32"/>
      <c r="AI47" s="32"/>
      <c r="AJ47" s="32"/>
      <c r="AK47" s="32"/>
      <c r="AL47" s="32"/>
      <c r="AM47" s="22">
        <f t="shared" si="35"/>
        <v>0</v>
      </c>
      <c r="AN47" s="33">
        <f t="shared" si="36"/>
        <v>0</v>
      </c>
      <c r="AO47" s="37" t="str">
        <f>IF(ISNA(VLOOKUP($AD$2:$AD$66,Notes!$A$1:$B$10,2,0)),"",VLOOKUP($AD$2:$AD$66,Notes!$A$1:$B$10,2,0))</f>
        <v/>
      </c>
      <c r="AP47" s="22" t="str">
        <f>IF(ISNA(VLOOKUP($AF$2:$AF$66,Notes!$A$1:$B$10,2,0)),"",VLOOKUP($AF$2:$AF$66,Notes!$A$1:$B$10,2,0))</f>
        <v/>
      </c>
      <c r="AQ47" s="22" t="str">
        <f>IF(ISNA(VLOOKUP($AH$2:$AH$66,Notes!$A$1:$B$10,2,0)),"",VLOOKUP($AH$2:$AH$66,Notes!$A$1:$B$10,2,0))</f>
        <v/>
      </c>
      <c r="AR47" s="22" t="str">
        <f>IF(ISNA(VLOOKUP($AJ$2:$AJ$66,Notes!$C$1:$D$10,2,0)),"",VLOOKUP($AJ$2:$AJ$66,Notes!$C$1:$D$10,2,0))</f>
        <v/>
      </c>
      <c r="AS47" s="22" t="str">
        <f>IF(ISNA(VLOOKUP($AL$2:$AL$66,Notes!$E$1:$F$10,2,0)),"",VLOOKUP($AL$2:$AL$66,Notes!$E$1:$F$10,2,0))</f>
        <v/>
      </c>
      <c r="AT47" s="38">
        <f t="shared" si="37"/>
        <v>0</v>
      </c>
      <c r="AU47" s="34">
        <v>77</v>
      </c>
      <c r="AV47" s="32">
        <v>4</v>
      </c>
      <c r="AW47" s="32">
        <v>74</v>
      </c>
      <c r="AX47" s="32">
        <v>5</v>
      </c>
      <c r="AY47" s="32">
        <v>80</v>
      </c>
      <c r="AZ47" s="32">
        <v>4</v>
      </c>
      <c r="BA47" s="32">
        <v>6</v>
      </c>
      <c r="BB47" s="32">
        <v>8</v>
      </c>
      <c r="BC47" s="32"/>
      <c r="BD47" s="32"/>
      <c r="BE47" s="22">
        <f t="shared" si="38"/>
        <v>237</v>
      </c>
      <c r="BF47" s="33">
        <f t="shared" si="39"/>
        <v>1</v>
      </c>
      <c r="BG47" s="37">
        <f>IF(ISNA(VLOOKUP($AV$2:$AV$66,Notes!$A$1:$B$10,2,0)),"",VLOOKUP($AV$2:$AV$66,Notes!$A$1:$B$10,2,0))</f>
        <v>7</v>
      </c>
      <c r="BH47" s="22">
        <f>IF(ISNA(VLOOKUP($AX$2:$AX$66,Notes!$A$1:$B$10,2,0)),"",VLOOKUP($AX$2:$AX$66,Notes!$A$1:$B$10,2,0))</f>
        <v>6</v>
      </c>
      <c r="BI47" s="22">
        <f>IF(ISNA(VLOOKUP($AZ$2:$AZ$66,Notes!$A$1:$B$10,2,0)),"",VLOOKUP($AZ$2:$AZ$66,Notes!$A$1:$B$10,2,0))</f>
        <v>7</v>
      </c>
      <c r="BJ47" s="22">
        <f>IF(ISNA(VLOOKUP($BB$2:$BB$66,Notes!$C$1:$D$10,2,0)),"",VLOOKUP($BB$2:$BB$66,Notes!$C$1:$D$10,2,0))</f>
        <v>5</v>
      </c>
      <c r="BK47" s="22" t="str">
        <f>IF(ISNA(VLOOKUP($BD$2:$BD$66,Notes!$E$1:$F$10,2,0)),"",VLOOKUP($BD$2:$BD$66,Notes!$E$1:$F$10,2,0))</f>
        <v/>
      </c>
      <c r="BL47" s="38">
        <f t="shared" si="40"/>
        <v>25</v>
      </c>
      <c r="BM47" s="34">
        <v>78</v>
      </c>
      <c r="BN47" s="32">
        <v>4</v>
      </c>
      <c r="BO47" s="32">
        <v>85</v>
      </c>
      <c r="BP47" s="32">
        <v>2</v>
      </c>
      <c r="BQ47" s="32">
        <v>70</v>
      </c>
      <c r="BR47" s="32">
        <v>4</v>
      </c>
      <c r="BS47" s="32">
        <v>79</v>
      </c>
      <c r="BT47" s="32">
        <v>6</v>
      </c>
      <c r="BU47" s="32"/>
      <c r="BV47" s="32"/>
      <c r="BW47" s="22">
        <f t="shared" si="41"/>
        <v>312</v>
      </c>
      <c r="BX47" s="33">
        <f t="shared" si="42"/>
        <v>1</v>
      </c>
      <c r="BY47" s="37">
        <f>IF(ISNA(VLOOKUP($BN$2:$BN$66,Notes!$A$1:$B$10,2,0)),"",VLOOKUP($BN$2:$BN$66,Notes!$A$1:$B$10,2,0))</f>
        <v>7</v>
      </c>
      <c r="BZ47" s="22">
        <f>IF(ISNA(VLOOKUP($BP$2:$BP$66,Notes!$A$1:$B$10,2,0)),"",VLOOKUP($BP$2:$BP$66,Notes!$A$1:$B$10,2,0))</f>
        <v>9</v>
      </c>
      <c r="CA47" s="22">
        <f>IF(ISNA(VLOOKUP($BR$2:$BR$66,Notes!$A$1:$B$10,2,0)),"",VLOOKUP($BR$2:$BR$66,Notes!$A$1:$B$10,2,0))</f>
        <v>7</v>
      </c>
      <c r="CB47" s="22">
        <f>IF(ISNA(VLOOKUP($BT$2:$BT$66,Notes!$C$1:$D$10,2,0)),"",VLOOKUP($BT$2:$BT$66,Notes!$C$1:$D$10,2,0))</f>
        <v>7</v>
      </c>
      <c r="CC47" s="22" t="str">
        <f>IF(ISNA(VLOOKUP($BV$2:$BV$66,Notes!$E$1:$F$10,2,0)),"",VLOOKUP($BV$2:$BV$66,Notes!$E$1:$F$10,2,0))</f>
        <v/>
      </c>
      <c r="CD47" s="38">
        <f t="shared" si="43"/>
        <v>30</v>
      </c>
      <c r="CE47" s="57">
        <f t="shared" si="20"/>
        <v>36</v>
      </c>
      <c r="CF47" s="22">
        <f t="shared" si="21"/>
        <v>0</v>
      </c>
      <c r="CG47" s="22">
        <f t="shared" si="22"/>
        <v>25</v>
      </c>
      <c r="CH47" s="22">
        <f t="shared" si="23"/>
        <v>30</v>
      </c>
    </row>
    <row r="48" spans="1:86">
      <c r="A48" s="35">
        <v>629</v>
      </c>
      <c r="B48" s="139" t="s">
        <v>271</v>
      </c>
      <c r="C48" s="35">
        <f t="shared" si="24"/>
        <v>0</v>
      </c>
      <c r="D48" s="22">
        <f t="shared" si="25"/>
        <v>0</v>
      </c>
      <c r="E48" s="22">
        <f t="shared" si="26"/>
        <v>0</v>
      </c>
      <c r="F48" s="22">
        <f t="shared" si="27"/>
        <v>0</v>
      </c>
      <c r="G48" s="22">
        <f t="shared" si="28"/>
        <v>0</v>
      </c>
      <c r="H48" s="22">
        <f t="shared" si="29"/>
        <v>0</v>
      </c>
      <c r="I48" s="33">
        <f t="shared" si="30"/>
        <v>0</v>
      </c>
      <c r="J48" s="36">
        <f t="shared" si="31"/>
        <v>0</v>
      </c>
      <c r="K48" s="34"/>
      <c r="L48" s="32"/>
      <c r="M48" s="32"/>
      <c r="N48" s="32"/>
      <c r="O48" s="32"/>
      <c r="P48" s="32"/>
      <c r="Q48" s="32"/>
      <c r="R48" s="32"/>
      <c r="S48" s="32"/>
      <c r="T48" s="32"/>
      <c r="U48" s="22">
        <f t="shared" si="32"/>
        <v>0</v>
      </c>
      <c r="V48" s="33">
        <f t="shared" si="33"/>
        <v>0</v>
      </c>
      <c r="W48" s="37" t="str">
        <f>IF(ISNA(VLOOKUP($L$2:$L$66,Notes!$A$1:$B$10,2,0)),"",VLOOKUP($L$2:$L$66,Notes!$A$1:$B$10,2,0))</f>
        <v/>
      </c>
      <c r="X48" s="22" t="str">
        <f>IF(ISNA(VLOOKUP($N$2:$N$66,Notes!$A$1:$B$10,2,0)),"",VLOOKUP($N$2:$N$66,Notes!$A$1:$B$10,2,0))</f>
        <v/>
      </c>
      <c r="Y48" s="22" t="str">
        <f>IF(ISNA(VLOOKUP($P$2:$P$66,Notes!$A$1:$B$10,2,0)),"",VLOOKUP($P$2:$P$66,Notes!$A$1:$B$10,2,0))</f>
        <v/>
      </c>
      <c r="Z48" s="22" t="str">
        <f>IF(ISNA(VLOOKUP($R$2:$R$66,Notes!$C$1:$D$10,2,0)),"",VLOOKUP($R$2:$R$66,Notes!$C$1:$D$10,2,0))</f>
        <v/>
      </c>
      <c r="AA48" s="22" t="str">
        <f>IF(ISNA(VLOOKUP($T$2:$T$66,Notes!$E$1:$F$10,2,0)),"",VLOOKUP($T$2:$T$66,Notes!$E$1:$F$10,2,0))</f>
        <v/>
      </c>
      <c r="AB48" s="38">
        <f t="shared" si="34"/>
        <v>0</v>
      </c>
      <c r="AC48" s="34"/>
      <c r="AD48" s="32"/>
      <c r="AE48" s="32"/>
      <c r="AF48" s="32"/>
      <c r="AG48" s="32"/>
      <c r="AH48" s="32"/>
      <c r="AI48" s="32"/>
      <c r="AJ48" s="32"/>
      <c r="AK48" s="32"/>
      <c r="AL48" s="32"/>
      <c r="AM48" s="22">
        <f t="shared" si="35"/>
        <v>0</v>
      </c>
      <c r="AN48" s="33">
        <f t="shared" si="36"/>
        <v>0</v>
      </c>
      <c r="AO48" s="37" t="str">
        <f>IF(ISNA(VLOOKUP($AD$2:$AD$66,Notes!$A$1:$B$10,2,0)),"",VLOOKUP($AD$2:$AD$66,Notes!$A$1:$B$10,2,0))</f>
        <v/>
      </c>
      <c r="AP48" s="22" t="str">
        <f>IF(ISNA(VLOOKUP($AF$2:$AF$66,Notes!$A$1:$B$10,2,0)),"",VLOOKUP($AF$2:$AF$66,Notes!$A$1:$B$10,2,0))</f>
        <v/>
      </c>
      <c r="AQ48" s="22" t="str">
        <f>IF(ISNA(VLOOKUP($AH$2:$AH$66,Notes!$A$1:$B$10,2,0)),"",VLOOKUP($AH$2:$AH$66,Notes!$A$1:$B$10,2,0))</f>
        <v/>
      </c>
      <c r="AR48" s="22" t="str">
        <f>IF(ISNA(VLOOKUP($AJ$2:$AJ$66,Notes!$C$1:$D$10,2,0)),"",VLOOKUP($AJ$2:$AJ$66,Notes!$C$1:$D$10,2,0))</f>
        <v/>
      </c>
      <c r="AS48" s="22" t="str">
        <f>IF(ISNA(VLOOKUP($AL$2:$AL$66,Notes!$E$1:$F$10,2,0)),"",VLOOKUP($AL$2:$AL$66,Notes!$E$1:$F$10,2,0))</f>
        <v/>
      </c>
      <c r="AT48" s="38">
        <f t="shared" si="37"/>
        <v>0</v>
      </c>
      <c r="AU48" s="34"/>
      <c r="AV48" s="32"/>
      <c r="AW48" s="32"/>
      <c r="AX48" s="32"/>
      <c r="AY48" s="32"/>
      <c r="AZ48" s="32"/>
      <c r="BA48" s="32"/>
      <c r="BB48" s="32"/>
      <c r="BC48" s="32"/>
      <c r="BD48" s="32"/>
      <c r="BE48" s="22">
        <f t="shared" si="38"/>
        <v>0</v>
      </c>
      <c r="BF48" s="33">
        <f t="shared" si="39"/>
        <v>0</v>
      </c>
      <c r="BG48" s="37" t="str">
        <f>IF(ISNA(VLOOKUP($AV$2:$AV$66,Notes!$A$1:$B$10,2,0)),"",VLOOKUP($AV$2:$AV$66,Notes!$A$1:$B$10,2,0))</f>
        <v/>
      </c>
      <c r="BH48" s="22" t="str">
        <f>IF(ISNA(VLOOKUP($AX$2:$AX$66,Notes!$A$1:$B$10,2,0)),"",VLOOKUP($AX$2:$AX$66,Notes!$A$1:$B$10,2,0))</f>
        <v/>
      </c>
      <c r="BI48" s="22" t="str">
        <f>IF(ISNA(VLOOKUP($AZ$2:$AZ$66,Notes!$A$1:$B$10,2,0)),"",VLOOKUP($AZ$2:$AZ$66,Notes!$A$1:$B$10,2,0))</f>
        <v/>
      </c>
      <c r="BJ48" s="22" t="str">
        <f>IF(ISNA(VLOOKUP($BB$2:$BB$66,Notes!$C$1:$D$10,2,0)),"",VLOOKUP($BB$2:$BB$66,Notes!$C$1:$D$10,2,0))</f>
        <v/>
      </c>
      <c r="BK48" s="22" t="str">
        <f>IF(ISNA(VLOOKUP($BD$2:$BD$66,Notes!$E$1:$F$10,2,0)),"",VLOOKUP($BD$2:$BD$66,Notes!$E$1:$F$10,2,0))</f>
        <v/>
      </c>
      <c r="BL48" s="38">
        <f t="shared" si="40"/>
        <v>0</v>
      </c>
      <c r="BM48" s="34"/>
      <c r="BN48" s="32"/>
      <c r="BO48" s="32"/>
      <c r="BP48" s="32"/>
      <c r="BQ48" s="32"/>
      <c r="BR48" s="32"/>
      <c r="BS48" s="32"/>
      <c r="BT48" s="32"/>
      <c r="BU48" s="32"/>
      <c r="BV48" s="32"/>
      <c r="BW48" s="22">
        <f t="shared" si="41"/>
        <v>0</v>
      </c>
      <c r="BX48" s="33">
        <f t="shared" si="42"/>
        <v>0</v>
      </c>
      <c r="BY48" s="37" t="str">
        <f>IF(ISNA(VLOOKUP($BN$2:$BN$66,Notes!$A$1:$B$10,2,0)),"",VLOOKUP($BN$2:$BN$66,Notes!$A$1:$B$10,2,0))</f>
        <v/>
      </c>
      <c r="BZ48" s="22" t="str">
        <f>IF(ISNA(VLOOKUP($BP$2:$BP$66,Notes!$A$1:$B$10,2,0)),"",VLOOKUP($BP$2:$BP$66,Notes!$A$1:$B$10,2,0))</f>
        <v/>
      </c>
      <c r="CA48" s="22" t="str">
        <f>IF(ISNA(VLOOKUP($BR$2:$BR$66,Notes!$A$1:$B$10,2,0)),"",VLOOKUP($BR$2:$BR$66,Notes!$A$1:$B$10,2,0))</f>
        <v/>
      </c>
      <c r="CB48" s="22" t="str">
        <f>IF(ISNA(VLOOKUP($BT$2:$BT$66,Notes!$C$1:$D$10,2,0)),"",VLOOKUP($BT$2:$BT$66,Notes!$C$1:$D$10,2,0))</f>
        <v/>
      </c>
      <c r="CC48" s="22" t="str">
        <f>IF(ISNA(VLOOKUP($BV$2:$BV$66,Notes!$E$1:$F$10,2,0)),"",VLOOKUP($BV$2:$BV$66,Notes!$E$1:$F$10,2,0))</f>
        <v/>
      </c>
      <c r="CD48" s="38">
        <f t="shared" si="43"/>
        <v>0</v>
      </c>
      <c r="CE48" s="57">
        <f t="shared" si="20"/>
        <v>0</v>
      </c>
      <c r="CF48" s="22">
        <f t="shared" si="21"/>
        <v>0</v>
      </c>
      <c r="CG48" s="22">
        <f t="shared" si="22"/>
        <v>0</v>
      </c>
      <c r="CH48" s="22">
        <f t="shared" si="23"/>
        <v>0</v>
      </c>
    </row>
    <row r="49" spans="1:86">
      <c r="A49" s="35">
        <v>777</v>
      </c>
      <c r="B49" s="36" t="s">
        <v>284</v>
      </c>
      <c r="C49" s="35">
        <f t="shared" si="24"/>
        <v>0</v>
      </c>
      <c r="D49" s="22">
        <f t="shared" si="25"/>
        <v>0</v>
      </c>
      <c r="E49" s="22">
        <f t="shared" si="26"/>
        <v>0</v>
      </c>
      <c r="F49" s="22">
        <f t="shared" si="27"/>
        <v>0</v>
      </c>
      <c r="G49" s="22">
        <f t="shared" si="28"/>
        <v>0</v>
      </c>
      <c r="H49" s="22">
        <f t="shared" si="29"/>
        <v>0</v>
      </c>
      <c r="I49" s="33">
        <f t="shared" si="30"/>
        <v>0</v>
      </c>
      <c r="J49" s="36">
        <f t="shared" si="31"/>
        <v>0</v>
      </c>
      <c r="K49" s="34"/>
      <c r="L49" s="32"/>
      <c r="M49" s="32"/>
      <c r="N49" s="32"/>
      <c r="O49" s="32"/>
      <c r="P49" s="32"/>
      <c r="Q49" s="32"/>
      <c r="R49" s="32"/>
      <c r="S49" s="32"/>
      <c r="T49" s="32"/>
      <c r="U49" s="22">
        <f t="shared" si="32"/>
        <v>0</v>
      </c>
      <c r="V49" s="33">
        <f t="shared" si="33"/>
        <v>0</v>
      </c>
      <c r="W49" s="37" t="str">
        <f>IF(ISNA(VLOOKUP($L$2:$L$66,Notes!$A$1:$B$10,2,0)),"",VLOOKUP($L$2:$L$66,Notes!$A$1:$B$10,2,0))</f>
        <v/>
      </c>
      <c r="X49" s="22" t="str">
        <f>IF(ISNA(VLOOKUP($N$2:$N$66,Notes!$A$1:$B$10,2,0)),"",VLOOKUP($N$2:$N$66,Notes!$A$1:$B$10,2,0))</f>
        <v/>
      </c>
      <c r="Y49" s="22" t="str">
        <f>IF(ISNA(VLOOKUP($P$2:$P$66,Notes!$A$1:$B$10,2,0)),"",VLOOKUP($P$2:$P$66,Notes!$A$1:$B$10,2,0))</f>
        <v/>
      </c>
      <c r="Z49" s="22" t="str">
        <f>IF(ISNA(VLOOKUP($R$2:$R$66,Notes!$C$1:$D$10,2,0)),"",VLOOKUP($R$2:$R$66,Notes!$C$1:$D$10,2,0))</f>
        <v/>
      </c>
      <c r="AA49" s="22" t="str">
        <f>IF(ISNA(VLOOKUP($T$2:$T$66,Notes!$E$1:$F$10,2,0)),"",VLOOKUP($T$2:$T$66,Notes!$E$1:$F$10,2,0))</f>
        <v/>
      </c>
      <c r="AB49" s="38">
        <f t="shared" si="34"/>
        <v>0</v>
      </c>
      <c r="AC49" s="34"/>
      <c r="AD49" s="32"/>
      <c r="AE49" s="32"/>
      <c r="AF49" s="32"/>
      <c r="AG49" s="32"/>
      <c r="AH49" s="32"/>
      <c r="AI49" s="32"/>
      <c r="AJ49" s="32"/>
      <c r="AK49" s="32"/>
      <c r="AL49" s="32"/>
      <c r="AM49" s="22">
        <f t="shared" si="35"/>
        <v>0</v>
      </c>
      <c r="AN49" s="33">
        <f t="shared" si="36"/>
        <v>0</v>
      </c>
      <c r="AO49" s="37" t="str">
        <f>IF(ISNA(VLOOKUP($AD$2:$AD$66,Notes!$A$1:$B$10,2,0)),"",VLOOKUP($AD$2:$AD$66,Notes!$A$1:$B$10,2,0))</f>
        <v/>
      </c>
      <c r="AP49" s="22" t="str">
        <f>IF(ISNA(VLOOKUP($AF$2:$AF$66,Notes!$A$1:$B$10,2,0)),"",VLOOKUP($AF$2:$AF$66,Notes!$A$1:$B$10,2,0))</f>
        <v/>
      </c>
      <c r="AQ49" s="22" t="str">
        <f>IF(ISNA(VLOOKUP($AH$2:$AH$66,Notes!$A$1:$B$10,2,0)),"",VLOOKUP($AH$2:$AH$66,Notes!$A$1:$B$10,2,0))</f>
        <v/>
      </c>
      <c r="AR49" s="22" t="str">
        <f>IF(ISNA(VLOOKUP($AJ$2:$AJ$66,Notes!$C$1:$D$10,2,0)),"",VLOOKUP($AJ$2:$AJ$66,Notes!$C$1:$D$10,2,0))</f>
        <v/>
      </c>
      <c r="AS49" s="22" t="str">
        <f>IF(ISNA(VLOOKUP($AL$2:$AL$66,Notes!$E$1:$F$10,2,0)),"",VLOOKUP($AL$2:$AL$66,Notes!$E$1:$F$10,2,0))</f>
        <v/>
      </c>
      <c r="AT49" s="38">
        <f t="shared" si="37"/>
        <v>0</v>
      </c>
      <c r="AU49" s="34"/>
      <c r="AV49" s="32"/>
      <c r="AW49" s="32"/>
      <c r="AX49" s="32"/>
      <c r="AY49" s="32"/>
      <c r="AZ49" s="32"/>
      <c r="BA49" s="32"/>
      <c r="BB49" s="32"/>
      <c r="BC49" s="32"/>
      <c r="BD49" s="32"/>
      <c r="BE49" s="22">
        <f t="shared" si="38"/>
        <v>0</v>
      </c>
      <c r="BF49" s="33">
        <f t="shared" si="39"/>
        <v>0</v>
      </c>
      <c r="BG49" s="37" t="str">
        <f>IF(ISNA(VLOOKUP($AV$2:$AV$66,Notes!$A$1:$B$10,2,0)),"",VLOOKUP($AV$2:$AV$66,Notes!$A$1:$B$10,2,0))</f>
        <v/>
      </c>
      <c r="BH49" s="22" t="str">
        <f>IF(ISNA(VLOOKUP($AX$2:$AX$66,Notes!$A$1:$B$10,2,0)),"",VLOOKUP($AX$2:$AX$66,Notes!$A$1:$B$10,2,0))</f>
        <v/>
      </c>
      <c r="BI49" s="22" t="str">
        <f>IF(ISNA(VLOOKUP($AZ$2:$AZ$66,Notes!$A$1:$B$10,2,0)),"",VLOOKUP($AZ$2:$AZ$66,Notes!$A$1:$B$10,2,0))</f>
        <v/>
      </c>
      <c r="BJ49" s="22" t="str">
        <f>IF(ISNA(VLOOKUP($BB$2:$BB$66,Notes!$C$1:$D$10,2,0)),"",VLOOKUP($BB$2:$BB$66,Notes!$C$1:$D$10,2,0))</f>
        <v/>
      </c>
      <c r="BK49" s="22" t="str">
        <f>IF(ISNA(VLOOKUP($BD$2:$BD$66,Notes!$E$1:$F$10,2,0)),"",VLOOKUP($BD$2:$BD$66,Notes!$E$1:$F$10,2,0))</f>
        <v/>
      </c>
      <c r="BL49" s="38">
        <f t="shared" si="40"/>
        <v>0</v>
      </c>
      <c r="BM49" s="34"/>
      <c r="BN49" s="32"/>
      <c r="BO49" s="32"/>
      <c r="BP49" s="32"/>
      <c r="BQ49" s="32"/>
      <c r="BR49" s="32"/>
      <c r="BS49" s="32"/>
      <c r="BT49" s="32"/>
      <c r="BU49" s="32"/>
      <c r="BV49" s="32"/>
      <c r="BW49" s="22">
        <f t="shared" si="41"/>
        <v>0</v>
      </c>
      <c r="BX49" s="33">
        <f t="shared" si="42"/>
        <v>0</v>
      </c>
      <c r="BY49" s="37" t="str">
        <f>IF(ISNA(VLOOKUP($BN$2:$BN$66,Notes!$A$1:$B$10,2,0)),"",VLOOKUP($BN$2:$BN$66,Notes!$A$1:$B$10,2,0))</f>
        <v/>
      </c>
      <c r="BZ49" s="22" t="str">
        <f>IF(ISNA(VLOOKUP($BP$2:$BP$66,Notes!$A$1:$B$10,2,0)),"",VLOOKUP($BP$2:$BP$66,Notes!$A$1:$B$10,2,0))</f>
        <v/>
      </c>
      <c r="CA49" s="22" t="str">
        <f>IF(ISNA(VLOOKUP($BR$2:$BR$66,Notes!$A$1:$B$10,2,0)),"",VLOOKUP($BR$2:$BR$66,Notes!$A$1:$B$10,2,0))</f>
        <v/>
      </c>
      <c r="CB49" s="22" t="str">
        <f>IF(ISNA(VLOOKUP($BT$2:$BT$66,Notes!$C$1:$D$10,2,0)),"",VLOOKUP($BT$2:$BT$66,Notes!$C$1:$D$10,2,0))</f>
        <v/>
      </c>
      <c r="CC49" s="22" t="str">
        <f>IF(ISNA(VLOOKUP($BV$2:$BV$66,Notes!$E$1:$F$10,2,0)),"",VLOOKUP($BV$2:$BV$66,Notes!$E$1:$F$10,2,0))</f>
        <v/>
      </c>
      <c r="CD49" s="38">
        <f t="shared" si="43"/>
        <v>0</v>
      </c>
      <c r="CE49" s="57">
        <f t="shared" si="20"/>
        <v>0</v>
      </c>
      <c r="CF49" s="22">
        <f t="shared" si="21"/>
        <v>0</v>
      </c>
      <c r="CG49" s="22">
        <f t="shared" si="22"/>
        <v>0</v>
      </c>
      <c r="CH49" s="22">
        <f t="shared" si="23"/>
        <v>0</v>
      </c>
    </row>
    <row r="50" spans="1:86">
      <c r="A50" s="35">
        <v>904</v>
      </c>
      <c r="B50" s="36" t="s">
        <v>40</v>
      </c>
      <c r="C50" s="35">
        <f t="shared" si="24"/>
        <v>1449</v>
      </c>
      <c r="D50" s="22">
        <f t="shared" si="25"/>
        <v>212</v>
      </c>
      <c r="E50" s="22">
        <f t="shared" si="26"/>
        <v>4</v>
      </c>
      <c r="F50" s="22">
        <f t="shared" si="27"/>
        <v>53</v>
      </c>
      <c r="G50" s="22">
        <f t="shared" si="28"/>
        <v>169</v>
      </c>
      <c r="H50" s="22">
        <f t="shared" si="29"/>
        <v>1</v>
      </c>
      <c r="I50" s="33">
        <f t="shared" si="30"/>
        <v>0</v>
      </c>
      <c r="J50" s="36">
        <f t="shared" si="31"/>
        <v>8</v>
      </c>
      <c r="K50" s="34">
        <v>89</v>
      </c>
      <c r="L50" s="32">
        <v>2</v>
      </c>
      <c r="M50" s="32">
        <v>94</v>
      </c>
      <c r="N50" s="32">
        <v>1</v>
      </c>
      <c r="O50" s="32">
        <v>90</v>
      </c>
      <c r="P50" s="32">
        <v>1</v>
      </c>
      <c r="Q50" s="32"/>
      <c r="R50" s="32"/>
      <c r="S50" s="32">
        <v>103</v>
      </c>
      <c r="T50" s="32">
        <v>1</v>
      </c>
      <c r="U50" s="22">
        <f t="shared" si="32"/>
        <v>376</v>
      </c>
      <c r="V50" s="33">
        <f t="shared" si="33"/>
        <v>1</v>
      </c>
      <c r="W50" s="37">
        <f>IF(ISNA(VLOOKUP($L$2:$L$66,Notes!$A$1:$B$10,2,0)),"",VLOOKUP($L$2:$L$66,Notes!$A$1:$B$10,2,0))</f>
        <v>9</v>
      </c>
      <c r="X50" s="22">
        <f>IF(ISNA(VLOOKUP($N$2:$N$66,Notes!$A$1:$B$10,2,0)),"",VLOOKUP($N$2:$N$66,Notes!$A$1:$B$10,2,0))</f>
        <v>10</v>
      </c>
      <c r="Y50" s="22">
        <f>IF(ISNA(VLOOKUP($P$2:$P$66,Notes!$A$1:$B$10,2,0)),"",VLOOKUP($P$2:$P$66,Notes!$A$1:$B$10,2,0))</f>
        <v>10</v>
      </c>
      <c r="Z50" s="22" t="str">
        <f>IF(ISNA(VLOOKUP($R$2:$R$66,Notes!$C$1:$D$10,2,0)),"",VLOOKUP($R$2:$R$66,Notes!$C$1:$D$10,2,0))</f>
        <v/>
      </c>
      <c r="AA50" s="22">
        <f>IF(ISNA(VLOOKUP($T$2:$T$66,Notes!$E$1:$F$10,2,0)),"",VLOOKUP($T$2:$T$66,Notes!$E$1:$F$10,2,0))</f>
        <v>30</v>
      </c>
      <c r="AB50" s="38">
        <f t="shared" si="34"/>
        <v>59</v>
      </c>
      <c r="AC50" s="34">
        <v>94</v>
      </c>
      <c r="AD50" s="32">
        <v>1</v>
      </c>
      <c r="AE50" s="32">
        <v>96</v>
      </c>
      <c r="AF50" s="32">
        <v>1</v>
      </c>
      <c r="AG50" s="32">
        <v>92</v>
      </c>
      <c r="AH50" s="32">
        <v>1</v>
      </c>
      <c r="AI50" s="32"/>
      <c r="AJ50" s="32"/>
      <c r="AK50" s="32">
        <v>91</v>
      </c>
      <c r="AL50" s="32">
        <v>4</v>
      </c>
      <c r="AM50" s="22">
        <f t="shared" si="35"/>
        <v>373</v>
      </c>
      <c r="AN50" s="33">
        <f t="shared" si="36"/>
        <v>1</v>
      </c>
      <c r="AO50" s="37">
        <f>IF(ISNA(VLOOKUP($AD$2:$AD$66,Notes!$A$1:$B$10,2,0)),"",VLOOKUP($AD$2:$AD$66,Notes!$A$1:$B$10,2,0))</f>
        <v>10</v>
      </c>
      <c r="AP50" s="22">
        <f>IF(ISNA(VLOOKUP($AF$2:$AF$66,Notes!$A$1:$B$10,2,0)),"",VLOOKUP($AF$2:$AF$66,Notes!$A$1:$B$10,2,0))</f>
        <v>10</v>
      </c>
      <c r="AQ50" s="22">
        <f>IF(ISNA(VLOOKUP($AH$2:$AH$66,Notes!$A$1:$B$10,2,0)),"",VLOOKUP($AH$2:$AH$66,Notes!$A$1:$B$10,2,0))</f>
        <v>10</v>
      </c>
      <c r="AR50" s="22" t="str">
        <f>IF(ISNA(VLOOKUP($AJ$2:$AJ$66,Notes!$C$1:$D$10,2,0)),"",VLOOKUP($AJ$2:$AJ$66,Notes!$C$1:$D$10,2,0))</f>
        <v/>
      </c>
      <c r="AS50" s="22">
        <f>IF(ISNA(VLOOKUP($AL$2:$AL$66,Notes!$E$1:$F$10,2,0)),"",VLOOKUP($AL$2:$AL$66,Notes!$E$1:$F$10,2,0))</f>
        <v>23</v>
      </c>
      <c r="AT50" s="38">
        <f t="shared" si="37"/>
        <v>53</v>
      </c>
      <c r="AU50" s="34">
        <v>95</v>
      </c>
      <c r="AV50" s="32">
        <v>1</v>
      </c>
      <c r="AW50" s="32">
        <v>95</v>
      </c>
      <c r="AX50" s="32">
        <v>1</v>
      </c>
      <c r="AY50" s="32">
        <v>101</v>
      </c>
      <c r="AZ50" s="32">
        <v>1</v>
      </c>
      <c r="BA50" s="32"/>
      <c r="BB50" s="32"/>
      <c r="BC50" s="32">
        <v>93</v>
      </c>
      <c r="BD50" s="32">
        <v>2</v>
      </c>
      <c r="BE50" s="22">
        <f t="shared" si="38"/>
        <v>384</v>
      </c>
      <c r="BF50" s="33">
        <f t="shared" si="39"/>
        <v>1</v>
      </c>
      <c r="BG50" s="37">
        <f>IF(ISNA(VLOOKUP($AV$2:$AV$66,Notes!$A$1:$B$10,2,0)),"",VLOOKUP($AV$2:$AV$66,Notes!$A$1:$B$10,2,0))</f>
        <v>10</v>
      </c>
      <c r="BH50" s="22">
        <f>IF(ISNA(VLOOKUP($AX$2:$AX$66,Notes!$A$1:$B$10,2,0)),"",VLOOKUP($AX$2:$AX$66,Notes!$A$1:$B$10,2,0))</f>
        <v>10</v>
      </c>
      <c r="BI50" s="22">
        <f>IF(ISNA(VLOOKUP($AZ$2:$AZ$66,Notes!$A$1:$B$10,2,0)),"",VLOOKUP($AZ$2:$AZ$66,Notes!$A$1:$B$10,2,0))</f>
        <v>10</v>
      </c>
      <c r="BJ50" s="22" t="str">
        <f>IF(ISNA(VLOOKUP($BB$2:$BB$66,Notes!$C$1:$D$10,2,0)),"",VLOOKUP($BB$2:$BB$66,Notes!$C$1:$D$10,2,0))</f>
        <v/>
      </c>
      <c r="BK50" s="22">
        <f>IF(ISNA(VLOOKUP($BD$2:$BD$66,Notes!$E$1:$F$10,2,0)),"",VLOOKUP($BD$2:$BD$66,Notes!$E$1:$F$10,2,0))</f>
        <v>27</v>
      </c>
      <c r="BL50" s="38">
        <f t="shared" si="40"/>
        <v>57</v>
      </c>
      <c r="BM50" s="34">
        <v>79</v>
      </c>
      <c r="BN50" s="32">
        <v>3</v>
      </c>
      <c r="BO50" s="32">
        <v>83</v>
      </c>
      <c r="BP50" s="32">
        <v>3</v>
      </c>
      <c r="BQ50" s="32">
        <v>76</v>
      </c>
      <c r="BR50" s="32">
        <v>3</v>
      </c>
      <c r="BS50" s="32"/>
      <c r="BT50" s="32"/>
      <c r="BU50" s="32">
        <v>78</v>
      </c>
      <c r="BV50" s="32">
        <v>6</v>
      </c>
      <c r="BW50" s="22">
        <f t="shared" si="41"/>
        <v>316</v>
      </c>
      <c r="BX50" s="33">
        <f t="shared" si="42"/>
        <v>1</v>
      </c>
      <c r="BY50" s="37">
        <f>IF(ISNA(VLOOKUP($BN$2:$BN$66,Notes!$A$1:$B$10,2,0)),"",VLOOKUP($BN$2:$BN$66,Notes!$A$1:$B$10,2,0))</f>
        <v>8</v>
      </c>
      <c r="BZ50" s="22">
        <f>IF(ISNA(VLOOKUP($BP$2:$BP$66,Notes!$A$1:$B$10,2,0)),"",VLOOKUP($BP$2:$BP$66,Notes!$A$1:$B$10,2,0))</f>
        <v>8</v>
      </c>
      <c r="CA50" s="22">
        <f>IF(ISNA(VLOOKUP($BR$2:$BR$66,Notes!$A$1:$B$10,2,0)),"",VLOOKUP($BR$2:$BR$66,Notes!$A$1:$B$10,2,0))</f>
        <v>8</v>
      </c>
      <c r="CB50" s="22" t="str">
        <f>IF(ISNA(VLOOKUP($BT$2:$BT$66,Notes!$C$1:$D$10,2,0)),"",VLOOKUP($BT$2:$BT$66,Notes!$C$1:$D$10,2,0))</f>
        <v/>
      </c>
      <c r="CC50" s="22">
        <f>IF(ISNA(VLOOKUP($BV$2:$BV$66,Notes!$E$1:$F$10,2,0)),"",VLOOKUP($BV$2:$BV$66,Notes!$E$1:$F$10,2,0))</f>
        <v>19</v>
      </c>
      <c r="CD50" s="38">
        <f t="shared" si="43"/>
        <v>43</v>
      </c>
      <c r="CE50" s="57">
        <f t="shared" si="20"/>
        <v>59</v>
      </c>
      <c r="CF50" s="22">
        <f t="shared" si="21"/>
        <v>53</v>
      </c>
      <c r="CG50" s="22">
        <f t="shared" si="22"/>
        <v>57</v>
      </c>
      <c r="CH50" s="22">
        <f t="shared" si="23"/>
        <v>43</v>
      </c>
    </row>
    <row r="51" spans="1:86">
      <c r="A51" s="35" t="s">
        <v>93</v>
      </c>
      <c r="B51" s="36" t="s">
        <v>94</v>
      </c>
      <c r="C51" s="35">
        <f t="shared" si="24"/>
        <v>0</v>
      </c>
      <c r="D51" s="22">
        <f t="shared" si="25"/>
        <v>0</v>
      </c>
      <c r="E51" s="22">
        <f t="shared" si="26"/>
        <v>0</v>
      </c>
      <c r="F51" s="22">
        <f t="shared" si="27"/>
        <v>0</v>
      </c>
      <c r="G51" s="22">
        <f t="shared" si="28"/>
        <v>0</v>
      </c>
      <c r="H51" s="22">
        <f t="shared" si="29"/>
        <v>0</v>
      </c>
      <c r="I51" s="33">
        <f t="shared" si="30"/>
        <v>0</v>
      </c>
      <c r="J51" s="36">
        <f t="shared" si="31"/>
        <v>0</v>
      </c>
      <c r="K51" s="34"/>
      <c r="L51" s="32"/>
      <c r="M51" s="32"/>
      <c r="N51" s="32"/>
      <c r="O51" s="32"/>
      <c r="P51" s="32"/>
      <c r="Q51" s="32"/>
      <c r="R51" s="32"/>
      <c r="S51" s="32"/>
      <c r="T51" s="32"/>
      <c r="U51" s="22">
        <f t="shared" si="32"/>
        <v>0</v>
      </c>
      <c r="V51" s="33">
        <f t="shared" si="33"/>
        <v>0</v>
      </c>
      <c r="W51" s="37" t="str">
        <f>IF(ISNA(VLOOKUP($L$2:$L$66,Notes!$A$1:$B$10,2,0)),"",VLOOKUP($L$2:$L$66,Notes!$A$1:$B$10,2,0))</f>
        <v/>
      </c>
      <c r="X51" s="22" t="str">
        <f>IF(ISNA(VLOOKUP($N$2:$N$66,Notes!$A$1:$B$10,2,0)),"",VLOOKUP($N$2:$N$66,Notes!$A$1:$B$10,2,0))</f>
        <v/>
      </c>
      <c r="Y51" s="22" t="str">
        <f>IF(ISNA(VLOOKUP($P$2:$P$66,Notes!$A$1:$B$10,2,0)),"",VLOOKUP($P$2:$P$66,Notes!$A$1:$B$10,2,0))</f>
        <v/>
      </c>
      <c r="Z51" s="22" t="str">
        <f>IF(ISNA(VLOOKUP($R$2:$R$66,Notes!$C$1:$D$10,2,0)),"",VLOOKUP($R$2:$R$66,Notes!$C$1:$D$10,2,0))</f>
        <v/>
      </c>
      <c r="AA51" s="22" t="str">
        <f>IF(ISNA(VLOOKUP($T$2:$T$66,Notes!$E$1:$F$10,2,0)),"",VLOOKUP($T$2:$T$66,Notes!$E$1:$F$10,2,0))</f>
        <v/>
      </c>
      <c r="AB51" s="38">
        <f t="shared" si="34"/>
        <v>0</v>
      </c>
      <c r="AC51" s="34"/>
      <c r="AD51" s="32"/>
      <c r="AE51" s="32"/>
      <c r="AF51" s="32"/>
      <c r="AG51" s="32"/>
      <c r="AH51" s="32"/>
      <c r="AI51" s="32"/>
      <c r="AJ51" s="32"/>
      <c r="AK51" s="32"/>
      <c r="AL51" s="32"/>
      <c r="AM51" s="22">
        <f t="shared" si="35"/>
        <v>0</v>
      </c>
      <c r="AN51" s="33">
        <f t="shared" si="36"/>
        <v>0</v>
      </c>
      <c r="AO51" s="37" t="str">
        <f>IF(ISNA(VLOOKUP($AD$2:$AD$66,Notes!$A$1:$B$10,2,0)),"",VLOOKUP($AD$2:$AD$66,Notes!$A$1:$B$10,2,0))</f>
        <v/>
      </c>
      <c r="AP51" s="22" t="str">
        <f>IF(ISNA(VLOOKUP($AF$2:$AF$66,Notes!$A$1:$B$10,2,0)),"",VLOOKUP($AF$2:$AF$66,Notes!$A$1:$B$10,2,0))</f>
        <v/>
      </c>
      <c r="AQ51" s="22" t="str">
        <f>IF(ISNA(VLOOKUP($AH$2:$AH$66,Notes!$A$1:$B$10,2,0)),"",VLOOKUP($AH$2:$AH$66,Notes!$A$1:$B$10,2,0))</f>
        <v/>
      </c>
      <c r="AR51" s="22" t="str">
        <f>IF(ISNA(VLOOKUP($AJ$2:$AJ$66,Notes!$C$1:$D$10,2,0)),"",VLOOKUP($AJ$2:$AJ$66,Notes!$C$1:$D$10,2,0))</f>
        <v/>
      </c>
      <c r="AS51" s="22" t="str">
        <f>IF(ISNA(VLOOKUP($AL$2:$AL$66,Notes!$E$1:$F$10,2,0)),"",VLOOKUP($AL$2:$AL$66,Notes!$E$1:$F$10,2,0))</f>
        <v/>
      </c>
      <c r="AT51" s="38">
        <f t="shared" si="37"/>
        <v>0</v>
      </c>
      <c r="AU51" s="34"/>
      <c r="AV51" s="32"/>
      <c r="AW51" s="32"/>
      <c r="AX51" s="32"/>
      <c r="AY51" s="32"/>
      <c r="AZ51" s="32"/>
      <c r="BA51" s="32"/>
      <c r="BB51" s="32"/>
      <c r="BC51" s="32"/>
      <c r="BD51" s="32"/>
      <c r="BE51" s="22">
        <f t="shared" si="38"/>
        <v>0</v>
      </c>
      <c r="BF51" s="33">
        <f t="shared" si="39"/>
        <v>0</v>
      </c>
      <c r="BG51" s="37" t="str">
        <f>IF(ISNA(VLOOKUP($AV$2:$AV$66,Notes!$A$1:$B$10,2,0)),"",VLOOKUP($AV$2:$AV$66,Notes!$A$1:$B$10,2,0))</f>
        <v/>
      </c>
      <c r="BH51" s="22" t="str">
        <f>IF(ISNA(VLOOKUP($AX$2:$AX$66,Notes!$A$1:$B$10,2,0)),"",VLOOKUP($AX$2:$AX$66,Notes!$A$1:$B$10,2,0))</f>
        <v/>
      </c>
      <c r="BI51" s="22" t="str">
        <f>IF(ISNA(VLOOKUP($AZ$2:$AZ$66,Notes!$A$1:$B$10,2,0)),"",VLOOKUP($AZ$2:$AZ$66,Notes!$A$1:$B$10,2,0))</f>
        <v/>
      </c>
      <c r="BJ51" s="22" t="str">
        <f>IF(ISNA(VLOOKUP($BB$2:$BB$66,Notes!$C$1:$D$10,2,0)),"",VLOOKUP($BB$2:$BB$66,Notes!$C$1:$D$10,2,0))</f>
        <v/>
      </c>
      <c r="BK51" s="22" t="str">
        <f>IF(ISNA(VLOOKUP($BD$2:$BD$66,Notes!$E$1:$F$10,2,0)),"",VLOOKUP($BD$2:$BD$66,Notes!$E$1:$F$10,2,0))</f>
        <v/>
      </c>
      <c r="BL51" s="38">
        <f t="shared" si="40"/>
        <v>0</v>
      </c>
      <c r="BM51" s="34"/>
      <c r="BN51" s="32"/>
      <c r="BO51" s="32"/>
      <c r="BP51" s="32"/>
      <c r="BQ51" s="32"/>
      <c r="BR51" s="32"/>
      <c r="BS51" s="32"/>
      <c r="BT51" s="32"/>
      <c r="BU51" s="32"/>
      <c r="BV51" s="32"/>
      <c r="BW51" s="22">
        <f t="shared" si="41"/>
        <v>0</v>
      </c>
      <c r="BX51" s="33">
        <f t="shared" si="42"/>
        <v>0</v>
      </c>
      <c r="BY51" s="37" t="str">
        <f>IF(ISNA(VLOOKUP($BN$2:$BN$66,Notes!$A$1:$B$10,2,0)),"",VLOOKUP($BN$2:$BN$66,Notes!$A$1:$B$10,2,0))</f>
        <v/>
      </c>
      <c r="BZ51" s="22" t="str">
        <f>IF(ISNA(VLOOKUP($BP$2:$BP$66,Notes!$A$1:$B$10,2,0)),"",VLOOKUP($BP$2:$BP$66,Notes!$A$1:$B$10,2,0))</f>
        <v/>
      </c>
      <c r="CA51" s="22" t="str">
        <f>IF(ISNA(VLOOKUP($BR$2:$BR$66,Notes!$A$1:$B$10,2,0)),"",VLOOKUP($BR$2:$BR$66,Notes!$A$1:$B$10,2,0))</f>
        <v/>
      </c>
      <c r="CB51" s="22" t="str">
        <f>IF(ISNA(VLOOKUP($BT$2:$BT$66,Notes!$C$1:$D$10,2,0)),"",VLOOKUP($BT$2:$BT$66,Notes!$C$1:$D$10,2,0))</f>
        <v/>
      </c>
      <c r="CC51" s="22" t="str">
        <f>IF(ISNA(VLOOKUP($BV$2:$BV$66,Notes!$E$1:$F$10,2,0)),"",VLOOKUP($BV$2:$BV$66,Notes!$E$1:$F$10,2,0))</f>
        <v/>
      </c>
      <c r="CD51" s="38">
        <f t="shared" si="43"/>
        <v>0</v>
      </c>
      <c r="CE51" s="57">
        <f t="shared" si="20"/>
        <v>0</v>
      </c>
      <c r="CF51" s="22">
        <f t="shared" si="21"/>
        <v>0</v>
      </c>
      <c r="CG51" s="22">
        <f t="shared" si="22"/>
        <v>0</v>
      </c>
      <c r="CH51" s="22">
        <f t="shared" si="23"/>
        <v>0</v>
      </c>
    </row>
    <row r="52" spans="1:86">
      <c r="A52" s="35" t="s">
        <v>162</v>
      </c>
      <c r="B52" s="139" t="s">
        <v>163</v>
      </c>
      <c r="C52" s="35">
        <f t="shared" si="24"/>
        <v>0</v>
      </c>
      <c r="D52" s="22">
        <f t="shared" si="25"/>
        <v>0</v>
      </c>
      <c r="E52" s="22">
        <f t="shared" si="26"/>
        <v>0</v>
      </c>
      <c r="F52" s="22">
        <f t="shared" si="27"/>
        <v>0</v>
      </c>
      <c r="G52" s="22">
        <f t="shared" si="28"/>
        <v>0</v>
      </c>
      <c r="H52" s="22">
        <f t="shared" si="29"/>
        <v>0</v>
      </c>
      <c r="I52" s="33">
        <f t="shared" si="30"/>
        <v>0</v>
      </c>
      <c r="J52" s="36">
        <f t="shared" si="31"/>
        <v>0</v>
      </c>
      <c r="K52" s="34"/>
      <c r="L52" s="32"/>
      <c r="M52" s="32"/>
      <c r="N52" s="32"/>
      <c r="O52" s="32"/>
      <c r="P52" s="32"/>
      <c r="Q52" s="32"/>
      <c r="R52" s="32"/>
      <c r="S52" s="32"/>
      <c r="T52" s="32"/>
      <c r="U52" s="22">
        <f t="shared" si="32"/>
        <v>0</v>
      </c>
      <c r="V52" s="33">
        <f t="shared" si="33"/>
        <v>0</v>
      </c>
      <c r="W52" s="37" t="str">
        <f>IF(ISNA(VLOOKUP($L$2:$L$66,Notes!$A$1:$B$10,2,0)),"",VLOOKUP($L$2:$L$66,Notes!$A$1:$B$10,2,0))</f>
        <v/>
      </c>
      <c r="X52" s="22" t="str">
        <f>IF(ISNA(VLOOKUP($N$2:$N$66,Notes!$A$1:$B$10,2,0)),"",VLOOKUP($N$2:$N$66,Notes!$A$1:$B$10,2,0))</f>
        <v/>
      </c>
      <c r="Y52" s="22" t="str">
        <f>IF(ISNA(VLOOKUP($P$2:$P$66,Notes!$A$1:$B$10,2,0)),"",VLOOKUP($P$2:$P$66,Notes!$A$1:$B$10,2,0))</f>
        <v/>
      </c>
      <c r="Z52" s="22" t="str">
        <f>IF(ISNA(VLOOKUP($R$2:$R$66,Notes!$C$1:$D$10,2,0)),"",VLOOKUP($R$2:$R$66,Notes!$C$1:$D$10,2,0))</f>
        <v/>
      </c>
      <c r="AA52" s="22" t="str">
        <f>IF(ISNA(VLOOKUP($T$2:$T$66,Notes!$E$1:$F$10,2,0)),"",VLOOKUP($T$2:$T$66,Notes!$E$1:$F$10,2,0))</f>
        <v/>
      </c>
      <c r="AB52" s="38">
        <f t="shared" si="34"/>
        <v>0</v>
      </c>
      <c r="AC52" s="34"/>
      <c r="AD52" s="32"/>
      <c r="AE52" s="32"/>
      <c r="AF52" s="32"/>
      <c r="AG52" s="32"/>
      <c r="AH52" s="32"/>
      <c r="AI52" s="32"/>
      <c r="AJ52" s="32"/>
      <c r="AK52" s="32"/>
      <c r="AL52" s="32"/>
      <c r="AM52" s="22">
        <f t="shared" si="35"/>
        <v>0</v>
      </c>
      <c r="AN52" s="33">
        <f t="shared" si="36"/>
        <v>0</v>
      </c>
      <c r="AO52" s="37" t="str">
        <f>IF(ISNA(VLOOKUP($AD$2:$AD$66,Notes!$A$1:$B$10,2,0)),"",VLOOKUP($AD$2:$AD$66,Notes!$A$1:$B$10,2,0))</f>
        <v/>
      </c>
      <c r="AP52" s="22" t="str">
        <f>IF(ISNA(VLOOKUP($AF$2:$AF$66,Notes!$A$1:$B$10,2,0)),"",VLOOKUP($AF$2:$AF$66,Notes!$A$1:$B$10,2,0))</f>
        <v/>
      </c>
      <c r="AQ52" s="22" t="str">
        <f>IF(ISNA(VLOOKUP($AH$2:$AH$66,Notes!$A$1:$B$10,2,0)),"",VLOOKUP($AH$2:$AH$66,Notes!$A$1:$B$10,2,0))</f>
        <v/>
      </c>
      <c r="AR52" s="22" t="str">
        <f>IF(ISNA(VLOOKUP($AJ$2:$AJ$66,Notes!$C$1:$D$10,2,0)),"",VLOOKUP($AJ$2:$AJ$66,Notes!$C$1:$D$10,2,0))</f>
        <v/>
      </c>
      <c r="AS52" s="22" t="str">
        <f>IF(ISNA(VLOOKUP($AL$2:$AL$66,Notes!$E$1:$F$10,2,0)),"",VLOOKUP($AL$2:$AL$66,Notes!$E$1:$F$10,2,0))</f>
        <v/>
      </c>
      <c r="AT52" s="38">
        <f t="shared" si="37"/>
        <v>0</v>
      </c>
      <c r="AU52" s="34"/>
      <c r="AV52" s="32"/>
      <c r="AW52" s="32"/>
      <c r="AX52" s="32"/>
      <c r="AY52" s="32"/>
      <c r="AZ52" s="32"/>
      <c r="BA52" s="32"/>
      <c r="BB52" s="32"/>
      <c r="BC52" s="32"/>
      <c r="BD52" s="32"/>
      <c r="BE52" s="22">
        <f t="shared" si="38"/>
        <v>0</v>
      </c>
      <c r="BF52" s="33">
        <f t="shared" si="39"/>
        <v>0</v>
      </c>
      <c r="BG52" s="37" t="str">
        <f>IF(ISNA(VLOOKUP($AV$2:$AV$66,Notes!$A$1:$B$10,2,0)),"",VLOOKUP($AV$2:$AV$66,Notes!$A$1:$B$10,2,0))</f>
        <v/>
      </c>
      <c r="BH52" s="22" t="str">
        <f>IF(ISNA(VLOOKUP($AX$2:$AX$66,Notes!$A$1:$B$10,2,0)),"",VLOOKUP($AX$2:$AX$66,Notes!$A$1:$B$10,2,0))</f>
        <v/>
      </c>
      <c r="BI52" s="22" t="str">
        <f>IF(ISNA(VLOOKUP($AZ$2:$AZ$66,Notes!$A$1:$B$10,2,0)),"",VLOOKUP($AZ$2:$AZ$66,Notes!$A$1:$B$10,2,0))</f>
        <v/>
      </c>
      <c r="BJ52" s="22" t="str">
        <f>IF(ISNA(VLOOKUP($BB$2:$BB$66,Notes!$C$1:$D$10,2,0)),"",VLOOKUP($BB$2:$BB$66,Notes!$C$1:$D$10,2,0))</f>
        <v/>
      </c>
      <c r="BK52" s="22" t="str">
        <f>IF(ISNA(VLOOKUP($BD$2:$BD$66,Notes!$E$1:$F$10,2,0)),"",VLOOKUP($BD$2:$BD$66,Notes!$E$1:$F$10,2,0))</f>
        <v/>
      </c>
      <c r="BL52" s="38">
        <f t="shared" si="40"/>
        <v>0</v>
      </c>
      <c r="BM52" s="34"/>
      <c r="BN52" s="32"/>
      <c r="BO52" s="32"/>
      <c r="BP52" s="32"/>
      <c r="BQ52" s="32"/>
      <c r="BR52" s="32"/>
      <c r="BS52" s="32"/>
      <c r="BT52" s="32"/>
      <c r="BU52" s="32"/>
      <c r="BV52" s="32"/>
      <c r="BW52" s="22">
        <f t="shared" si="41"/>
        <v>0</v>
      </c>
      <c r="BX52" s="33">
        <f t="shared" si="42"/>
        <v>0</v>
      </c>
      <c r="BY52" s="37" t="str">
        <f>IF(ISNA(VLOOKUP($BN$2:$BN$66,Notes!$A$1:$B$10,2,0)),"",VLOOKUP($BN$2:$BN$66,Notes!$A$1:$B$10,2,0))</f>
        <v/>
      </c>
      <c r="BZ52" s="22" t="str">
        <f>IF(ISNA(VLOOKUP($BP$2:$BP$66,Notes!$A$1:$B$10,2,0)),"",VLOOKUP($BP$2:$BP$66,Notes!$A$1:$B$10,2,0))</f>
        <v/>
      </c>
      <c r="CA52" s="22" t="str">
        <f>IF(ISNA(VLOOKUP($BR$2:$BR$66,Notes!$A$1:$B$10,2,0)),"",VLOOKUP($BR$2:$BR$66,Notes!$A$1:$B$10,2,0))</f>
        <v/>
      </c>
      <c r="CB52" s="22" t="str">
        <f>IF(ISNA(VLOOKUP($BT$2:$BT$66,Notes!$C$1:$D$10,2,0)),"",VLOOKUP($BT$2:$BT$66,Notes!$C$1:$D$10,2,0))</f>
        <v/>
      </c>
      <c r="CC52" s="22" t="str">
        <f>IF(ISNA(VLOOKUP($BV$2:$BV$66,Notes!$E$1:$F$10,2,0)),"",VLOOKUP($BV$2:$BV$66,Notes!$E$1:$F$10,2,0))</f>
        <v/>
      </c>
      <c r="CD52" s="38">
        <f t="shared" si="43"/>
        <v>0</v>
      </c>
      <c r="CE52" s="57">
        <f t="shared" si="20"/>
        <v>0</v>
      </c>
      <c r="CF52" s="22">
        <f t="shared" si="21"/>
        <v>0</v>
      </c>
      <c r="CG52" s="22">
        <f t="shared" si="22"/>
        <v>0</v>
      </c>
      <c r="CH52" s="22">
        <f t="shared" si="23"/>
        <v>0</v>
      </c>
    </row>
    <row r="53" spans="1:86">
      <c r="A53" s="35" t="s">
        <v>95</v>
      </c>
      <c r="B53" s="36" t="s">
        <v>96</v>
      </c>
      <c r="C53" s="35">
        <f t="shared" si="24"/>
        <v>0</v>
      </c>
      <c r="D53" s="22">
        <f t="shared" si="25"/>
        <v>0</v>
      </c>
      <c r="E53" s="22">
        <f t="shared" si="26"/>
        <v>0</v>
      </c>
      <c r="F53" s="22">
        <f t="shared" si="27"/>
        <v>0</v>
      </c>
      <c r="G53" s="22">
        <f t="shared" si="28"/>
        <v>0</v>
      </c>
      <c r="H53" s="22">
        <f t="shared" si="29"/>
        <v>0</v>
      </c>
      <c r="I53" s="33">
        <f t="shared" si="30"/>
        <v>0</v>
      </c>
      <c r="J53" s="36">
        <f t="shared" si="31"/>
        <v>0</v>
      </c>
      <c r="K53" s="34"/>
      <c r="L53" s="32"/>
      <c r="M53" s="32"/>
      <c r="N53" s="32"/>
      <c r="O53" s="32"/>
      <c r="P53" s="32"/>
      <c r="Q53" s="32"/>
      <c r="R53" s="32"/>
      <c r="S53" s="32"/>
      <c r="T53" s="32"/>
      <c r="U53" s="22">
        <f t="shared" si="32"/>
        <v>0</v>
      </c>
      <c r="V53" s="33">
        <f t="shared" si="33"/>
        <v>0</v>
      </c>
      <c r="W53" s="37" t="str">
        <f>IF(ISNA(VLOOKUP($L$2:$L$66,Notes!$A$1:$B$10,2,0)),"",VLOOKUP($L$2:$L$66,Notes!$A$1:$B$10,2,0))</f>
        <v/>
      </c>
      <c r="X53" s="22" t="str">
        <f>IF(ISNA(VLOOKUP($N$2:$N$66,Notes!$A$1:$B$10,2,0)),"",VLOOKUP($N$2:$N$66,Notes!$A$1:$B$10,2,0))</f>
        <v/>
      </c>
      <c r="Y53" s="22" t="str">
        <f>IF(ISNA(VLOOKUP($P$2:$P$66,Notes!$A$1:$B$10,2,0)),"",VLOOKUP($P$2:$P$66,Notes!$A$1:$B$10,2,0))</f>
        <v/>
      </c>
      <c r="Z53" s="22" t="str">
        <f>IF(ISNA(VLOOKUP($R$2:$R$66,Notes!$C$1:$D$10,2,0)),"",VLOOKUP($R$2:$R$66,Notes!$C$1:$D$10,2,0))</f>
        <v/>
      </c>
      <c r="AA53" s="22" t="str">
        <f>IF(ISNA(VLOOKUP($T$2:$T$66,Notes!$E$1:$F$10,2,0)),"",VLOOKUP($T$2:$T$66,Notes!$E$1:$F$10,2,0))</f>
        <v/>
      </c>
      <c r="AB53" s="38">
        <f t="shared" si="34"/>
        <v>0</v>
      </c>
      <c r="AC53" s="34"/>
      <c r="AD53" s="32"/>
      <c r="AE53" s="32"/>
      <c r="AF53" s="32"/>
      <c r="AG53" s="32"/>
      <c r="AH53" s="32"/>
      <c r="AI53" s="32"/>
      <c r="AJ53" s="32"/>
      <c r="AK53" s="32"/>
      <c r="AL53" s="32"/>
      <c r="AM53" s="22">
        <f t="shared" si="35"/>
        <v>0</v>
      </c>
      <c r="AN53" s="33">
        <f t="shared" si="36"/>
        <v>0</v>
      </c>
      <c r="AO53" s="37" t="str">
        <f>IF(ISNA(VLOOKUP($AD$2:$AD$66,Notes!$A$1:$B$10,2,0)),"",VLOOKUP($AD$2:$AD$66,Notes!$A$1:$B$10,2,0))</f>
        <v/>
      </c>
      <c r="AP53" s="22" t="str">
        <f>IF(ISNA(VLOOKUP($AF$2:$AF$66,Notes!$A$1:$B$10,2,0)),"",VLOOKUP($AF$2:$AF$66,Notes!$A$1:$B$10,2,0))</f>
        <v/>
      </c>
      <c r="AQ53" s="22" t="str">
        <f>IF(ISNA(VLOOKUP($AH$2:$AH$66,Notes!$A$1:$B$10,2,0)),"",VLOOKUP($AH$2:$AH$66,Notes!$A$1:$B$10,2,0))</f>
        <v/>
      </c>
      <c r="AR53" s="22" t="str">
        <f>IF(ISNA(VLOOKUP($AJ$2:$AJ$66,Notes!$C$1:$D$10,2,0)),"",VLOOKUP($AJ$2:$AJ$66,Notes!$C$1:$D$10,2,0))</f>
        <v/>
      </c>
      <c r="AS53" s="22" t="str">
        <f>IF(ISNA(VLOOKUP($AL$2:$AL$66,Notes!$E$1:$F$10,2,0)),"",VLOOKUP($AL$2:$AL$66,Notes!$E$1:$F$10,2,0))</f>
        <v/>
      </c>
      <c r="AT53" s="38">
        <f t="shared" si="37"/>
        <v>0</v>
      </c>
      <c r="AU53" s="34"/>
      <c r="AV53" s="32"/>
      <c r="AW53" s="32"/>
      <c r="AX53" s="32"/>
      <c r="AY53" s="32"/>
      <c r="AZ53" s="32"/>
      <c r="BA53" s="32"/>
      <c r="BB53" s="32"/>
      <c r="BC53" s="32"/>
      <c r="BD53" s="32"/>
      <c r="BE53" s="22">
        <f t="shared" si="38"/>
        <v>0</v>
      </c>
      <c r="BF53" s="33">
        <f t="shared" si="39"/>
        <v>0</v>
      </c>
      <c r="BG53" s="37" t="str">
        <f>IF(ISNA(VLOOKUP($AV$2:$AV$66,Notes!$A$1:$B$10,2,0)),"",VLOOKUP($AV$2:$AV$66,Notes!$A$1:$B$10,2,0))</f>
        <v/>
      </c>
      <c r="BH53" s="22" t="str">
        <f>IF(ISNA(VLOOKUP($AX$2:$AX$66,Notes!$A$1:$B$10,2,0)),"",VLOOKUP($AX$2:$AX$66,Notes!$A$1:$B$10,2,0))</f>
        <v/>
      </c>
      <c r="BI53" s="22" t="str">
        <f>IF(ISNA(VLOOKUP($AZ$2:$AZ$66,Notes!$A$1:$B$10,2,0)),"",VLOOKUP($AZ$2:$AZ$66,Notes!$A$1:$B$10,2,0))</f>
        <v/>
      </c>
      <c r="BJ53" s="22" t="str">
        <f>IF(ISNA(VLOOKUP($BB$2:$BB$66,Notes!$C$1:$D$10,2,0)),"",VLOOKUP($BB$2:$BB$66,Notes!$C$1:$D$10,2,0))</f>
        <v/>
      </c>
      <c r="BK53" s="22" t="str">
        <f>IF(ISNA(VLOOKUP($BD$2:$BD$66,Notes!$E$1:$F$10,2,0)),"",VLOOKUP($BD$2:$BD$66,Notes!$E$1:$F$10,2,0))</f>
        <v/>
      </c>
      <c r="BL53" s="38">
        <f t="shared" si="40"/>
        <v>0</v>
      </c>
      <c r="BM53" s="34"/>
      <c r="BN53" s="32"/>
      <c r="BO53" s="32"/>
      <c r="BP53" s="32"/>
      <c r="BQ53" s="32"/>
      <c r="BR53" s="32"/>
      <c r="BS53" s="32"/>
      <c r="BT53" s="32"/>
      <c r="BU53" s="32"/>
      <c r="BV53" s="32"/>
      <c r="BW53" s="22">
        <f t="shared" si="41"/>
        <v>0</v>
      </c>
      <c r="BX53" s="33">
        <f t="shared" si="42"/>
        <v>0</v>
      </c>
      <c r="BY53" s="37" t="str">
        <f>IF(ISNA(VLOOKUP($BN$2:$BN$66,Notes!$A$1:$B$10,2,0)),"",VLOOKUP($BN$2:$BN$66,Notes!$A$1:$B$10,2,0))</f>
        <v/>
      </c>
      <c r="BZ53" s="22" t="str">
        <f>IF(ISNA(VLOOKUP($BP$2:$BP$66,Notes!$A$1:$B$10,2,0)),"",VLOOKUP($BP$2:$BP$66,Notes!$A$1:$B$10,2,0))</f>
        <v/>
      </c>
      <c r="CA53" s="22" t="str">
        <f>IF(ISNA(VLOOKUP($BR$2:$BR$66,Notes!$A$1:$B$10,2,0)),"",VLOOKUP($BR$2:$BR$66,Notes!$A$1:$B$10,2,0))</f>
        <v/>
      </c>
      <c r="CB53" s="22" t="str">
        <f>IF(ISNA(VLOOKUP($BT$2:$BT$66,Notes!$C$1:$D$10,2,0)),"",VLOOKUP($BT$2:$BT$66,Notes!$C$1:$D$10,2,0))</f>
        <v/>
      </c>
      <c r="CC53" s="22" t="str">
        <f>IF(ISNA(VLOOKUP($BV$2:$BV$66,Notes!$E$1:$F$10,2,0)),"",VLOOKUP($BV$2:$BV$66,Notes!$E$1:$F$10,2,0))</f>
        <v/>
      </c>
      <c r="CD53" s="38">
        <f t="shared" si="43"/>
        <v>0</v>
      </c>
      <c r="CE53" s="57">
        <f t="shared" si="20"/>
        <v>0</v>
      </c>
      <c r="CF53" s="22">
        <f t="shared" si="21"/>
        <v>0</v>
      </c>
      <c r="CG53" s="22">
        <f t="shared" si="22"/>
        <v>0</v>
      </c>
      <c r="CH53" s="22">
        <f t="shared" si="23"/>
        <v>0</v>
      </c>
    </row>
    <row r="54" spans="1:86">
      <c r="A54" s="35" t="s">
        <v>97</v>
      </c>
      <c r="B54" s="36" t="s">
        <v>98</v>
      </c>
      <c r="C54" s="35">
        <f t="shared" si="24"/>
        <v>0</v>
      </c>
      <c r="D54" s="22">
        <f t="shared" si="25"/>
        <v>0</v>
      </c>
      <c r="E54" s="22">
        <f t="shared" si="26"/>
        <v>0</v>
      </c>
      <c r="F54" s="22">
        <f t="shared" si="27"/>
        <v>0</v>
      </c>
      <c r="G54" s="22">
        <f t="shared" si="28"/>
        <v>0</v>
      </c>
      <c r="H54" s="22">
        <f t="shared" si="29"/>
        <v>0</v>
      </c>
      <c r="I54" s="33">
        <f t="shared" si="30"/>
        <v>0</v>
      </c>
      <c r="J54" s="36">
        <f t="shared" si="31"/>
        <v>0</v>
      </c>
      <c r="K54" s="34"/>
      <c r="L54" s="32"/>
      <c r="M54" s="32"/>
      <c r="N54" s="32"/>
      <c r="O54" s="32"/>
      <c r="P54" s="32"/>
      <c r="Q54" s="32"/>
      <c r="R54" s="32"/>
      <c r="S54" s="32"/>
      <c r="T54" s="32"/>
      <c r="U54" s="22">
        <f t="shared" si="32"/>
        <v>0</v>
      </c>
      <c r="V54" s="33">
        <f t="shared" si="33"/>
        <v>0</v>
      </c>
      <c r="W54" s="37" t="str">
        <f>IF(ISNA(VLOOKUP($L$2:$L$66,Notes!$A$1:$B$10,2,0)),"",VLOOKUP($L$2:$L$66,Notes!$A$1:$B$10,2,0))</f>
        <v/>
      </c>
      <c r="X54" s="22" t="str">
        <f>IF(ISNA(VLOOKUP($N$2:$N$66,Notes!$A$1:$B$10,2,0)),"",VLOOKUP($N$2:$N$66,Notes!$A$1:$B$10,2,0))</f>
        <v/>
      </c>
      <c r="Y54" s="22" t="str">
        <f>IF(ISNA(VLOOKUP($P$2:$P$66,Notes!$A$1:$B$10,2,0)),"",VLOOKUP($P$2:$P$66,Notes!$A$1:$B$10,2,0))</f>
        <v/>
      </c>
      <c r="Z54" s="22" t="str">
        <f>IF(ISNA(VLOOKUP($R$2:$R$66,Notes!$C$1:$D$10,2,0)),"",VLOOKUP($R$2:$R$66,Notes!$C$1:$D$10,2,0))</f>
        <v/>
      </c>
      <c r="AA54" s="22" t="str">
        <f>IF(ISNA(VLOOKUP($T$2:$T$66,Notes!$E$1:$F$10,2,0)),"",VLOOKUP($T$2:$T$66,Notes!$E$1:$F$10,2,0))</f>
        <v/>
      </c>
      <c r="AB54" s="38">
        <f t="shared" si="34"/>
        <v>0</v>
      </c>
      <c r="AC54" s="34"/>
      <c r="AD54" s="32"/>
      <c r="AE54" s="32"/>
      <c r="AF54" s="32"/>
      <c r="AG54" s="32"/>
      <c r="AH54" s="32"/>
      <c r="AI54" s="32"/>
      <c r="AJ54" s="32"/>
      <c r="AK54" s="32"/>
      <c r="AL54" s="32"/>
      <c r="AM54" s="22">
        <f t="shared" si="35"/>
        <v>0</v>
      </c>
      <c r="AN54" s="33">
        <f t="shared" si="36"/>
        <v>0</v>
      </c>
      <c r="AO54" s="37" t="str">
        <f>IF(ISNA(VLOOKUP($AD$2:$AD$66,Notes!$A$1:$B$10,2,0)),"",VLOOKUP($AD$2:$AD$66,Notes!$A$1:$B$10,2,0))</f>
        <v/>
      </c>
      <c r="AP54" s="22" t="str">
        <f>IF(ISNA(VLOOKUP($AF$2:$AF$66,Notes!$A$1:$B$10,2,0)),"",VLOOKUP($AF$2:$AF$66,Notes!$A$1:$B$10,2,0))</f>
        <v/>
      </c>
      <c r="AQ54" s="22" t="str">
        <f>IF(ISNA(VLOOKUP($AH$2:$AH$66,Notes!$A$1:$B$10,2,0)),"",VLOOKUP($AH$2:$AH$66,Notes!$A$1:$B$10,2,0))</f>
        <v/>
      </c>
      <c r="AR54" s="22" t="str">
        <f>IF(ISNA(VLOOKUP($AJ$2:$AJ$66,Notes!$C$1:$D$10,2,0)),"",VLOOKUP($AJ$2:$AJ$66,Notes!$C$1:$D$10,2,0))</f>
        <v/>
      </c>
      <c r="AS54" s="22" t="str">
        <f>IF(ISNA(VLOOKUP($AL$2:$AL$66,Notes!$E$1:$F$10,2,0)),"",VLOOKUP($AL$2:$AL$66,Notes!$E$1:$F$10,2,0))</f>
        <v/>
      </c>
      <c r="AT54" s="38">
        <f t="shared" si="37"/>
        <v>0</v>
      </c>
      <c r="AU54" s="34"/>
      <c r="AV54" s="32"/>
      <c r="AW54" s="32"/>
      <c r="AX54" s="32"/>
      <c r="AY54" s="32"/>
      <c r="AZ54" s="32"/>
      <c r="BA54" s="32"/>
      <c r="BB54" s="32"/>
      <c r="BC54" s="32"/>
      <c r="BD54" s="32"/>
      <c r="BE54" s="22">
        <f t="shared" si="38"/>
        <v>0</v>
      </c>
      <c r="BF54" s="33">
        <f t="shared" si="39"/>
        <v>0</v>
      </c>
      <c r="BG54" s="37" t="str">
        <f>IF(ISNA(VLOOKUP($AV$2:$AV$66,Notes!$A$1:$B$10,2,0)),"",VLOOKUP($AV$2:$AV$66,Notes!$A$1:$B$10,2,0))</f>
        <v/>
      </c>
      <c r="BH54" s="22" t="str">
        <f>IF(ISNA(VLOOKUP($AX$2:$AX$66,Notes!$A$1:$B$10,2,0)),"",VLOOKUP($AX$2:$AX$66,Notes!$A$1:$B$10,2,0))</f>
        <v/>
      </c>
      <c r="BI54" s="22" t="str">
        <f>IF(ISNA(VLOOKUP($AZ$2:$AZ$66,Notes!$A$1:$B$10,2,0)),"",VLOOKUP($AZ$2:$AZ$66,Notes!$A$1:$B$10,2,0))</f>
        <v/>
      </c>
      <c r="BJ54" s="22" t="str">
        <f>IF(ISNA(VLOOKUP($BB$2:$BB$66,Notes!$C$1:$D$10,2,0)),"",VLOOKUP($BB$2:$BB$66,Notes!$C$1:$D$10,2,0))</f>
        <v/>
      </c>
      <c r="BK54" s="22" t="str">
        <f>IF(ISNA(VLOOKUP($BD$2:$BD$66,Notes!$E$1:$F$10,2,0)),"",VLOOKUP($BD$2:$BD$66,Notes!$E$1:$F$10,2,0))</f>
        <v/>
      </c>
      <c r="BL54" s="38">
        <f t="shared" si="40"/>
        <v>0</v>
      </c>
      <c r="BM54" s="34"/>
      <c r="BN54" s="32"/>
      <c r="BO54" s="32"/>
      <c r="BP54" s="32"/>
      <c r="BQ54" s="32"/>
      <c r="BR54" s="32"/>
      <c r="BS54" s="32"/>
      <c r="BT54" s="32"/>
      <c r="BU54" s="32"/>
      <c r="BV54" s="32"/>
      <c r="BW54" s="22">
        <f t="shared" si="41"/>
        <v>0</v>
      </c>
      <c r="BX54" s="33">
        <f t="shared" si="42"/>
        <v>0</v>
      </c>
      <c r="BY54" s="37" t="str">
        <f>IF(ISNA(VLOOKUP($BN$2:$BN$66,Notes!$A$1:$B$10,2,0)),"",VLOOKUP($BN$2:$BN$66,Notes!$A$1:$B$10,2,0))</f>
        <v/>
      </c>
      <c r="BZ54" s="22" t="str">
        <f>IF(ISNA(VLOOKUP($BP$2:$BP$66,Notes!$A$1:$B$10,2,0)),"",VLOOKUP($BP$2:$BP$66,Notes!$A$1:$B$10,2,0))</f>
        <v/>
      </c>
      <c r="CA54" s="22" t="str">
        <f>IF(ISNA(VLOOKUP($BR$2:$BR$66,Notes!$A$1:$B$10,2,0)),"",VLOOKUP($BR$2:$BR$66,Notes!$A$1:$B$10,2,0))</f>
        <v/>
      </c>
      <c r="CB54" s="22" t="str">
        <f>IF(ISNA(VLOOKUP($BT$2:$BT$66,Notes!$C$1:$D$10,2,0)),"",VLOOKUP($BT$2:$BT$66,Notes!$C$1:$D$10,2,0))</f>
        <v/>
      </c>
      <c r="CC54" s="22" t="str">
        <f>IF(ISNA(VLOOKUP($BV$2:$BV$66,Notes!$E$1:$F$10,2,0)),"",VLOOKUP($BV$2:$BV$66,Notes!$E$1:$F$10,2,0))</f>
        <v/>
      </c>
      <c r="CD54" s="38">
        <f t="shared" si="43"/>
        <v>0</v>
      </c>
      <c r="CE54" s="57">
        <f t="shared" si="20"/>
        <v>0</v>
      </c>
      <c r="CF54" s="22">
        <f t="shared" si="21"/>
        <v>0</v>
      </c>
      <c r="CG54" s="22">
        <f t="shared" si="22"/>
        <v>0</v>
      </c>
      <c r="CH54" s="22">
        <f t="shared" si="23"/>
        <v>0</v>
      </c>
    </row>
    <row r="55" spans="1:86">
      <c r="A55" s="50" t="s">
        <v>276</v>
      </c>
      <c r="B55" s="140" t="s">
        <v>277</v>
      </c>
      <c r="C55" s="35">
        <f t="shared" si="24"/>
        <v>0</v>
      </c>
      <c r="D55" s="22">
        <f t="shared" si="25"/>
        <v>0</v>
      </c>
      <c r="E55" s="22">
        <f t="shared" si="26"/>
        <v>0</v>
      </c>
      <c r="F55" s="22">
        <f t="shared" si="27"/>
        <v>0</v>
      </c>
      <c r="G55" s="22">
        <f t="shared" si="28"/>
        <v>0</v>
      </c>
      <c r="H55" s="22">
        <f t="shared" si="29"/>
        <v>0</v>
      </c>
      <c r="I55" s="33">
        <f t="shared" si="30"/>
        <v>0</v>
      </c>
      <c r="J55" s="36">
        <f t="shared" si="31"/>
        <v>0</v>
      </c>
      <c r="K55" s="34"/>
      <c r="L55" s="32"/>
      <c r="M55" s="32"/>
      <c r="N55" s="32"/>
      <c r="O55" s="32"/>
      <c r="P55" s="32"/>
      <c r="Q55" s="32"/>
      <c r="R55" s="32"/>
      <c r="S55" s="32"/>
      <c r="T55" s="32"/>
      <c r="U55" s="22">
        <f t="shared" si="32"/>
        <v>0</v>
      </c>
      <c r="V55" s="33">
        <f t="shared" si="33"/>
        <v>0</v>
      </c>
      <c r="W55" s="37" t="str">
        <f>IF(ISNA(VLOOKUP($L$2:$L$66,Notes!$A$1:$B$10,2,0)),"",VLOOKUP($L$2:$L$66,Notes!$A$1:$B$10,2,0))</f>
        <v/>
      </c>
      <c r="X55" s="22" t="str">
        <f>IF(ISNA(VLOOKUP($N$2:$N$66,Notes!$A$1:$B$10,2,0)),"",VLOOKUP($N$2:$N$66,Notes!$A$1:$B$10,2,0))</f>
        <v/>
      </c>
      <c r="Y55" s="22" t="str">
        <f>IF(ISNA(VLOOKUP($P$2:$P$66,Notes!$A$1:$B$10,2,0)),"",VLOOKUP($P$2:$P$66,Notes!$A$1:$B$10,2,0))</f>
        <v/>
      </c>
      <c r="Z55" s="22" t="str">
        <f>IF(ISNA(VLOOKUP($R$2:$R$66,Notes!$C$1:$D$10,2,0)),"",VLOOKUP($R$2:$R$66,Notes!$C$1:$D$10,2,0))</f>
        <v/>
      </c>
      <c r="AA55" s="22" t="str">
        <f>IF(ISNA(VLOOKUP($T$2:$T$66,Notes!$E$1:$F$10,2,0)),"",VLOOKUP($T$2:$T$66,Notes!$E$1:$F$10,2,0))</f>
        <v/>
      </c>
      <c r="AB55" s="38">
        <f t="shared" si="34"/>
        <v>0</v>
      </c>
      <c r="AC55" s="34"/>
      <c r="AD55" s="32"/>
      <c r="AE55" s="32"/>
      <c r="AF55" s="32"/>
      <c r="AG55" s="32"/>
      <c r="AH55" s="32"/>
      <c r="AI55" s="32"/>
      <c r="AJ55" s="32"/>
      <c r="AK55" s="32"/>
      <c r="AL55" s="32"/>
      <c r="AM55" s="22">
        <f t="shared" si="35"/>
        <v>0</v>
      </c>
      <c r="AN55" s="33">
        <f t="shared" si="36"/>
        <v>0</v>
      </c>
      <c r="AO55" s="37" t="str">
        <f>IF(ISNA(VLOOKUP($AD$2:$AD$66,Notes!$A$1:$B$10,2,0)),"",VLOOKUP($AD$2:$AD$66,Notes!$A$1:$B$10,2,0))</f>
        <v/>
      </c>
      <c r="AP55" s="22" t="str">
        <f>IF(ISNA(VLOOKUP($AF$2:$AF$66,Notes!$A$1:$B$10,2,0)),"",VLOOKUP($AF$2:$AF$66,Notes!$A$1:$B$10,2,0))</f>
        <v/>
      </c>
      <c r="AQ55" s="22" t="str">
        <f>IF(ISNA(VLOOKUP($AH$2:$AH$66,Notes!$A$1:$B$10,2,0)),"",VLOOKUP($AH$2:$AH$66,Notes!$A$1:$B$10,2,0))</f>
        <v/>
      </c>
      <c r="AR55" s="22" t="str">
        <f>IF(ISNA(VLOOKUP($AJ$2:$AJ$66,Notes!$C$1:$D$10,2,0)),"",VLOOKUP($AJ$2:$AJ$66,Notes!$C$1:$D$10,2,0))</f>
        <v/>
      </c>
      <c r="AS55" s="22" t="str">
        <f>IF(ISNA(VLOOKUP($AL$2:$AL$66,Notes!$E$1:$F$10,2,0)),"",VLOOKUP($AL$2:$AL$66,Notes!$E$1:$F$10,2,0))</f>
        <v/>
      </c>
      <c r="AT55" s="38">
        <f t="shared" si="37"/>
        <v>0</v>
      </c>
      <c r="AU55" s="34"/>
      <c r="AV55" s="32"/>
      <c r="AW55" s="32"/>
      <c r="AX55" s="32"/>
      <c r="AY55" s="32"/>
      <c r="AZ55" s="32"/>
      <c r="BA55" s="32"/>
      <c r="BB55" s="32"/>
      <c r="BC55" s="32"/>
      <c r="BD55" s="32"/>
      <c r="BE55" s="22">
        <f t="shared" si="38"/>
        <v>0</v>
      </c>
      <c r="BF55" s="33">
        <f t="shared" si="39"/>
        <v>0</v>
      </c>
      <c r="BG55" s="37" t="str">
        <f>IF(ISNA(VLOOKUP($AV$2:$AV$66,Notes!$A$1:$B$10,2,0)),"",VLOOKUP($AV$2:$AV$66,Notes!$A$1:$B$10,2,0))</f>
        <v/>
      </c>
      <c r="BH55" s="22" t="str">
        <f>IF(ISNA(VLOOKUP($AX$2:$AX$66,Notes!$A$1:$B$10,2,0)),"",VLOOKUP($AX$2:$AX$66,Notes!$A$1:$B$10,2,0))</f>
        <v/>
      </c>
      <c r="BI55" s="22" t="str">
        <f>IF(ISNA(VLOOKUP($AZ$2:$AZ$66,Notes!$A$1:$B$10,2,0)),"",VLOOKUP($AZ$2:$AZ$66,Notes!$A$1:$B$10,2,0))</f>
        <v/>
      </c>
      <c r="BJ55" s="22" t="str">
        <f>IF(ISNA(VLOOKUP($BB$2:$BB$66,Notes!$C$1:$D$10,2,0)),"",VLOOKUP($BB$2:$BB$66,Notes!$C$1:$D$10,2,0))</f>
        <v/>
      </c>
      <c r="BK55" s="22" t="str">
        <f>IF(ISNA(VLOOKUP($BD$2:$BD$66,Notes!$E$1:$F$10,2,0)),"",VLOOKUP($BD$2:$BD$66,Notes!$E$1:$F$10,2,0))</f>
        <v/>
      </c>
      <c r="BL55" s="38">
        <f t="shared" si="40"/>
        <v>0</v>
      </c>
      <c r="BM55" s="34"/>
      <c r="BN55" s="32"/>
      <c r="BO55" s="32"/>
      <c r="BP55" s="32"/>
      <c r="BQ55" s="32"/>
      <c r="BR55" s="32"/>
      <c r="BS55" s="32"/>
      <c r="BT55" s="32"/>
      <c r="BU55" s="32"/>
      <c r="BV55" s="32"/>
      <c r="BW55" s="22">
        <f t="shared" si="41"/>
        <v>0</v>
      </c>
      <c r="BX55" s="33">
        <f t="shared" si="42"/>
        <v>0</v>
      </c>
      <c r="BY55" s="37" t="str">
        <f>IF(ISNA(VLOOKUP($BN$2:$BN$66,Notes!$A$1:$B$10,2,0)),"",VLOOKUP($BN$2:$BN$66,Notes!$A$1:$B$10,2,0))</f>
        <v/>
      </c>
      <c r="BZ55" s="22" t="str">
        <f>IF(ISNA(VLOOKUP($BP$2:$BP$66,Notes!$A$1:$B$10,2,0)),"",VLOOKUP($BP$2:$BP$66,Notes!$A$1:$B$10,2,0))</f>
        <v/>
      </c>
      <c r="CA55" s="22" t="str">
        <f>IF(ISNA(VLOOKUP($BR$2:$BR$66,Notes!$A$1:$B$10,2,0)),"",VLOOKUP($BR$2:$BR$66,Notes!$A$1:$B$10,2,0))</f>
        <v/>
      </c>
      <c r="CB55" s="22" t="str">
        <f>IF(ISNA(VLOOKUP($BT$2:$BT$66,Notes!$C$1:$D$10,2,0)),"",VLOOKUP($BT$2:$BT$66,Notes!$C$1:$D$10,2,0))</f>
        <v/>
      </c>
      <c r="CC55" s="22" t="str">
        <f>IF(ISNA(VLOOKUP($BV$2:$BV$66,Notes!$E$1:$F$10,2,0)),"",VLOOKUP($BV$2:$BV$66,Notes!$E$1:$F$10,2,0))</f>
        <v/>
      </c>
      <c r="CD55" s="38">
        <f t="shared" si="43"/>
        <v>0</v>
      </c>
      <c r="CE55" s="57">
        <f t="shared" si="20"/>
        <v>0</v>
      </c>
      <c r="CF55" s="22">
        <f t="shared" si="21"/>
        <v>0</v>
      </c>
      <c r="CG55" s="22">
        <f t="shared" si="22"/>
        <v>0</v>
      </c>
      <c r="CH55" s="22">
        <f t="shared" si="23"/>
        <v>0</v>
      </c>
    </row>
    <row r="56" spans="1:86">
      <c r="A56" s="35" t="s">
        <v>99</v>
      </c>
      <c r="B56" s="138" t="s">
        <v>100</v>
      </c>
      <c r="C56" s="35">
        <f t="shared" si="24"/>
        <v>0</v>
      </c>
      <c r="D56" s="22">
        <f t="shared" si="25"/>
        <v>0</v>
      </c>
      <c r="E56" s="22">
        <f t="shared" si="26"/>
        <v>0</v>
      </c>
      <c r="F56" s="22">
        <f t="shared" si="27"/>
        <v>0</v>
      </c>
      <c r="G56" s="22">
        <f t="shared" si="28"/>
        <v>0</v>
      </c>
      <c r="H56" s="22">
        <f t="shared" si="29"/>
        <v>0</v>
      </c>
      <c r="I56" s="33">
        <f t="shared" si="30"/>
        <v>0</v>
      </c>
      <c r="J56" s="36">
        <f t="shared" si="31"/>
        <v>0</v>
      </c>
      <c r="K56" s="34"/>
      <c r="L56" s="32"/>
      <c r="M56" s="32"/>
      <c r="N56" s="32"/>
      <c r="O56" s="32"/>
      <c r="P56" s="32"/>
      <c r="Q56" s="32"/>
      <c r="R56" s="32"/>
      <c r="S56" s="32"/>
      <c r="T56" s="32"/>
      <c r="U56" s="22">
        <f t="shared" si="32"/>
        <v>0</v>
      </c>
      <c r="V56" s="33">
        <f t="shared" si="33"/>
        <v>0</v>
      </c>
      <c r="W56" s="37" t="str">
        <f>IF(ISNA(VLOOKUP($L$2:$L$66,Notes!$A$1:$B$10,2,0)),"",VLOOKUP($L$2:$L$66,Notes!$A$1:$B$10,2,0))</f>
        <v/>
      </c>
      <c r="X56" s="22" t="str">
        <f>IF(ISNA(VLOOKUP($N$2:$N$66,Notes!$A$1:$B$10,2,0)),"",VLOOKUP($N$2:$N$66,Notes!$A$1:$B$10,2,0))</f>
        <v/>
      </c>
      <c r="Y56" s="22" t="str">
        <f>IF(ISNA(VLOOKUP($P$2:$P$66,Notes!$A$1:$B$10,2,0)),"",VLOOKUP($P$2:$P$66,Notes!$A$1:$B$10,2,0))</f>
        <v/>
      </c>
      <c r="Z56" s="22" t="str">
        <f>IF(ISNA(VLOOKUP($R$2:$R$66,Notes!$C$1:$D$10,2,0)),"",VLOOKUP($R$2:$R$66,Notes!$C$1:$D$10,2,0))</f>
        <v/>
      </c>
      <c r="AA56" s="22" t="str">
        <f>IF(ISNA(VLOOKUP($T$2:$T$66,Notes!$E$1:$F$10,2,0)),"",VLOOKUP($T$2:$T$66,Notes!$E$1:$F$10,2,0))</f>
        <v/>
      </c>
      <c r="AB56" s="38">
        <f t="shared" si="34"/>
        <v>0</v>
      </c>
      <c r="AC56" s="34"/>
      <c r="AD56" s="32"/>
      <c r="AE56" s="32"/>
      <c r="AF56" s="32"/>
      <c r="AG56" s="32"/>
      <c r="AH56" s="32"/>
      <c r="AI56" s="32"/>
      <c r="AJ56" s="32"/>
      <c r="AK56" s="32"/>
      <c r="AL56" s="32"/>
      <c r="AM56" s="22">
        <f t="shared" si="35"/>
        <v>0</v>
      </c>
      <c r="AN56" s="33">
        <f t="shared" si="36"/>
        <v>0</v>
      </c>
      <c r="AO56" s="37" t="str">
        <f>IF(ISNA(VLOOKUP($AD$2:$AD$66,Notes!$A$1:$B$10,2,0)),"",VLOOKUP($AD$2:$AD$66,Notes!$A$1:$B$10,2,0))</f>
        <v/>
      </c>
      <c r="AP56" s="22" t="str">
        <f>IF(ISNA(VLOOKUP($AF$2:$AF$66,Notes!$A$1:$B$10,2,0)),"",VLOOKUP($AF$2:$AF$66,Notes!$A$1:$B$10,2,0))</f>
        <v/>
      </c>
      <c r="AQ56" s="22" t="str">
        <f>IF(ISNA(VLOOKUP($AH$2:$AH$66,Notes!$A$1:$B$10,2,0)),"",VLOOKUP($AH$2:$AH$66,Notes!$A$1:$B$10,2,0))</f>
        <v/>
      </c>
      <c r="AR56" s="22" t="str">
        <f>IF(ISNA(VLOOKUP($AJ$2:$AJ$66,Notes!$C$1:$D$10,2,0)),"",VLOOKUP($AJ$2:$AJ$66,Notes!$C$1:$D$10,2,0))</f>
        <v/>
      </c>
      <c r="AS56" s="22" t="str">
        <f>IF(ISNA(VLOOKUP($AL$2:$AL$66,Notes!$E$1:$F$10,2,0)),"",VLOOKUP($AL$2:$AL$66,Notes!$E$1:$F$10,2,0))</f>
        <v/>
      </c>
      <c r="AT56" s="38">
        <f t="shared" si="37"/>
        <v>0</v>
      </c>
      <c r="AU56" s="34"/>
      <c r="AV56" s="32"/>
      <c r="AW56" s="32"/>
      <c r="AX56" s="32"/>
      <c r="AY56" s="32"/>
      <c r="AZ56" s="32"/>
      <c r="BA56" s="32"/>
      <c r="BB56" s="32"/>
      <c r="BC56" s="32"/>
      <c r="BD56" s="32"/>
      <c r="BE56" s="22">
        <f t="shared" si="38"/>
        <v>0</v>
      </c>
      <c r="BF56" s="33">
        <f t="shared" si="39"/>
        <v>0</v>
      </c>
      <c r="BG56" s="37" t="str">
        <f>IF(ISNA(VLOOKUP($AV$2:$AV$66,Notes!$A$1:$B$10,2,0)),"",VLOOKUP($AV$2:$AV$66,Notes!$A$1:$B$10,2,0))</f>
        <v/>
      </c>
      <c r="BH56" s="22" t="str">
        <f>IF(ISNA(VLOOKUP($AX$2:$AX$66,Notes!$A$1:$B$10,2,0)),"",VLOOKUP($AX$2:$AX$66,Notes!$A$1:$B$10,2,0))</f>
        <v/>
      </c>
      <c r="BI56" s="22" t="str">
        <f>IF(ISNA(VLOOKUP($AZ$2:$AZ$66,Notes!$A$1:$B$10,2,0)),"",VLOOKUP($AZ$2:$AZ$66,Notes!$A$1:$B$10,2,0))</f>
        <v/>
      </c>
      <c r="BJ56" s="22" t="str">
        <f>IF(ISNA(VLOOKUP($BB$2:$BB$66,Notes!$C$1:$D$10,2,0)),"",VLOOKUP($BB$2:$BB$66,Notes!$C$1:$D$10,2,0))</f>
        <v/>
      </c>
      <c r="BK56" s="22" t="str">
        <f>IF(ISNA(VLOOKUP($BD$2:$BD$66,Notes!$E$1:$F$10,2,0)),"",VLOOKUP($BD$2:$BD$66,Notes!$E$1:$F$10,2,0))</f>
        <v/>
      </c>
      <c r="BL56" s="38">
        <f t="shared" si="40"/>
        <v>0</v>
      </c>
      <c r="BM56" s="34"/>
      <c r="BN56" s="32"/>
      <c r="BO56" s="32"/>
      <c r="BP56" s="32"/>
      <c r="BQ56" s="32"/>
      <c r="BR56" s="32"/>
      <c r="BS56" s="32"/>
      <c r="BT56" s="32"/>
      <c r="BU56" s="32"/>
      <c r="BV56" s="32"/>
      <c r="BW56" s="22">
        <f t="shared" si="41"/>
        <v>0</v>
      </c>
      <c r="BX56" s="33">
        <f t="shared" si="42"/>
        <v>0</v>
      </c>
      <c r="BY56" s="37" t="str">
        <f>IF(ISNA(VLOOKUP($BN$2:$BN$66,Notes!$A$1:$B$10,2,0)),"",VLOOKUP($BN$2:$BN$66,Notes!$A$1:$B$10,2,0))</f>
        <v/>
      </c>
      <c r="BZ56" s="22" t="str">
        <f>IF(ISNA(VLOOKUP($BP$2:$BP$66,Notes!$A$1:$B$10,2,0)),"",VLOOKUP($BP$2:$BP$66,Notes!$A$1:$B$10,2,0))</f>
        <v/>
      </c>
      <c r="CA56" s="22" t="str">
        <f>IF(ISNA(VLOOKUP($BR$2:$BR$66,Notes!$A$1:$B$10,2,0)),"",VLOOKUP($BR$2:$BR$66,Notes!$A$1:$B$10,2,0))</f>
        <v/>
      </c>
      <c r="CB56" s="22" t="str">
        <f>IF(ISNA(VLOOKUP($BT$2:$BT$66,Notes!$C$1:$D$10,2,0)),"",VLOOKUP($BT$2:$BT$66,Notes!$C$1:$D$10,2,0))</f>
        <v/>
      </c>
      <c r="CC56" s="22" t="str">
        <f>IF(ISNA(VLOOKUP($BV$2:$BV$66,Notes!$E$1:$F$10,2,0)),"",VLOOKUP($BV$2:$BV$66,Notes!$E$1:$F$10,2,0))</f>
        <v/>
      </c>
      <c r="CD56" s="38">
        <f t="shared" si="43"/>
        <v>0</v>
      </c>
      <c r="CE56" s="57">
        <f t="shared" si="20"/>
        <v>0</v>
      </c>
      <c r="CF56" s="22">
        <f t="shared" si="21"/>
        <v>0</v>
      </c>
      <c r="CG56" s="22">
        <f t="shared" si="22"/>
        <v>0</v>
      </c>
      <c r="CH56" s="22">
        <f t="shared" si="23"/>
        <v>0</v>
      </c>
    </row>
    <row r="57" spans="1:86">
      <c r="A57" s="35" t="s">
        <v>278</v>
      </c>
      <c r="B57" s="65" t="s">
        <v>280</v>
      </c>
      <c r="C57" s="35">
        <f t="shared" si="24"/>
        <v>0</v>
      </c>
      <c r="D57" s="22">
        <f t="shared" si="25"/>
        <v>0</v>
      </c>
      <c r="E57" s="22">
        <f t="shared" si="26"/>
        <v>0</v>
      </c>
      <c r="F57" s="22">
        <f t="shared" si="27"/>
        <v>0</v>
      </c>
      <c r="G57" s="22">
        <f t="shared" si="28"/>
        <v>0</v>
      </c>
      <c r="H57" s="22">
        <f t="shared" si="29"/>
        <v>0</v>
      </c>
      <c r="I57" s="33">
        <f t="shared" si="30"/>
        <v>0</v>
      </c>
      <c r="J57" s="36">
        <f t="shared" si="31"/>
        <v>0</v>
      </c>
      <c r="K57" s="34"/>
      <c r="L57" s="32"/>
      <c r="M57" s="32"/>
      <c r="N57" s="32"/>
      <c r="O57" s="32"/>
      <c r="P57" s="32"/>
      <c r="Q57" s="32"/>
      <c r="R57" s="32"/>
      <c r="S57" s="32"/>
      <c r="T57" s="32"/>
      <c r="U57" s="22">
        <f t="shared" si="32"/>
        <v>0</v>
      </c>
      <c r="V57" s="33">
        <f t="shared" si="33"/>
        <v>0</v>
      </c>
      <c r="W57" s="37" t="str">
        <f>IF(ISNA(VLOOKUP($L$2:$L$66,Notes!$A$1:$B$10,2,0)),"",VLOOKUP($L$2:$L$66,Notes!$A$1:$B$10,2,0))</f>
        <v/>
      </c>
      <c r="X57" s="22" t="str">
        <f>IF(ISNA(VLOOKUP($N$2:$N$66,Notes!$A$1:$B$10,2,0)),"",VLOOKUP($N$2:$N$66,Notes!$A$1:$B$10,2,0))</f>
        <v/>
      </c>
      <c r="Y57" s="22" t="str">
        <f>IF(ISNA(VLOOKUP($P$2:$P$66,Notes!$A$1:$B$10,2,0)),"",VLOOKUP($P$2:$P$66,Notes!$A$1:$B$10,2,0))</f>
        <v/>
      </c>
      <c r="Z57" s="22" t="str">
        <f>IF(ISNA(VLOOKUP($R$2:$R$66,Notes!$C$1:$D$10,2,0)),"",VLOOKUP($R$2:$R$66,Notes!$C$1:$D$10,2,0))</f>
        <v/>
      </c>
      <c r="AA57" s="22" t="str">
        <f>IF(ISNA(VLOOKUP($T$2:$T$66,Notes!$E$1:$F$10,2,0)),"",VLOOKUP($T$2:$T$66,Notes!$E$1:$F$10,2,0))</f>
        <v/>
      </c>
      <c r="AB57" s="38">
        <f t="shared" si="34"/>
        <v>0</v>
      </c>
      <c r="AC57" s="34"/>
      <c r="AD57" s="32"/>
      <c r="AE57" s="32"/>
      <c r="AF57" s="32"/>
      <c r="AG57" s="32"/>
      <c r="AH57" s="32"/>
      <c r="AI57" s="32"/>
      <c r="AJ57" s="32"/>
      <c r="AK57" s="32"/>
      <c r="AL57" s="32"/>
      <c r="AM57" s="22">
        <f t="shared" si="35"/>
        <v>0</v>
      </c>
      <c r="AN57" s="33">
        <f t="shared" si="36"/>
        <v>0</v>
      </c>
      <c r="AO57" s="37" t="str">
        <f>IF(ISNA(VLOOKUP($AD$2:$AD$66,Notes!$A$1:$B$10,2,0)),"",VLOOKUP($AD$2:$AD$66,Notes!$A$1:$B$10,2,0))</f>
        <v/>
      </c>
      <c r="AP57" s="22" t="str">
        <f>IF(ISNA(VLOOKUP($AF$2:$AF$66,Notes!$A$1:$B$10,2,0)),"",VLOOKUP($AF$2:$AF$66,Notes!$A$1:$B$10,2,0))</f>
        <v/>
      </c>
      <c r="AQ57" s="22" t="str">
        <f>IF(ISNA(VLOOKUP($AH$2:$AH$66,Notes!$A$1:$B$10,2,0)),"",VLOOKUP($AH$2:$AH$66,Notes!$A$1:$B$10,2,0))</f>
        <v/>
      </c>
      <c r="AR57" s="22" t="str">
        <f>IF(ISNA(VLOOKUP($AJ$2:$AJ$66,Notes!$C$1:$D$10,2,0)),"",VLOOKUP($AJ$2:$AJ$66,Notes!$C$1:$D$10,2,0))</f>
        <v/>
      </c>
      <c r="AS57" s="22" t="str">
        <f>IF(ISNA(VLOOKUP($AL$2:$AL$66,Notes!$E$1:$F$10,2,0)),"",VLOOKUP($AL$2:$AL$66,Notes!$E$1:$F$10,2,0))</f>
        <v/>
      </c>
      <c r="AT57" s="38">
        <f t="shared" si="37"/>
        <v>0</v>
      </c>
      <c r="AU57" s="34"/>
      <c r="AV57" s="32"/>
      <c r="AW57" s="32"/>
      <c r="AX57" s="32"/>
      <c r="AY57" s="32"/>
      <c r="AZ57" s="32"/>
      <c r="BA57" s="32"/>
      <c r="BB57" s="32"/>
      <c r="BC57" s="32"/>
      <c r="BD57" s="32"/>
      <c r="BE57" s="22">
        <f t="shared" si="38"/>
        <v>0</v>
      </c>
      <c r="BF57" s="33">
        <f t="shared" si="39"/>
        <v>0</v>
      </c>
      <c r="BG57" s="37" t="str">
        <f>IF(ISNA(VLOOKUP($AV$2:$AV$66,Notes!$A$1:$B$10,2,0)),"",VLOOKUP($AV$2:$AV$66,Notes!$A$1:$B$10,2,0))</f>
        <v/>
      </c>
      <c r="BH57" s="22" t="str">
        <f>IF(ISNA(VLOOKUP($AX$2:$AX$66,Notes!$A$1:$B$10,2,0)),"",VLOOKUP($AX$2:$AX$66,Notes!$A$1:$B$10,2,0))</f>
        <v/>
      </c>
      <c r="BI57" s="22" t="str">
        <f>IF(ISNA(VLOOKUP($AZ$2:$AZ$66,Notes!$A$1:$B$10,2,0)),"",VLOOKUP($AZ$2:$AZ$66,Notes!$A$1:$B$10,2,0))</f>
        <v/>
      </c>
      <c r="BJ57" s="22" t="str">
        <f>IF(ISNA(VLOOKUP($BB$2:$BB$66,Notes!$C$1:$D$10,2,0)),"",VLOOKUP($BB$2:$BB$66,Notes!$C$1:$D$10,2,0))</f>
        <v/>
      </c>
      <c r="BK57" s="22" t="str">
        <f>IF(ISNA(VLOOKUP($BD$2:$BD$66,Notes!$E$1:$F$10,2,0)),"",VLOOKUP($BD$2:$BD$66,Notes!$E$1:$F$10,2,0))</f>
        <v/>
      </c>
      <c r="BL57" s="38">
        <f t="shared" si="40"/>
        <v>0</v>
      </c>
      <c r="BM57" s="34"/>
      <c r="BN57" s="32"/>
      <c r="BO57" s="32"/>
      <c r="BP57" s="32"/>
      <c r="BQ57" s="32"/>
      <c r="BR57" s="32"/>
      <c r="BS57" s="32"/>
      <c r="BT57" s="32"/>
      <c r="BU57" s="32"/>
      <c r="BV57" s="32"/>
      <c r="BW57" s="22">
        <f t="shared" si="41"/>
        <v>0</v>
      </c>
      <c r="BX57" s="33">
        <f t="shared" si="42"/>
        <v>0</v>
      </c>
      <c r="BY57" s="37" t="str">
        <f>IF(ISNA(VLOOKUP($BN$2:$BN$66,Notes!$A$1:$B$10,2,0)),"",VLOOKUP($BN$2:$BN$66,Notes!$A$1:$B$10,2,0))</f>
        <v/>
      </c>
      <c r="BZ57" s="22" t="str">
        <f>IF(ISNA(VLOOKUP($BP$2:$BP$66,Notes!$A$1:$B$10,2,0)),"",VLOOKUP($BP$2:$BP$66,Notes!$A$1:$B$10,2,0))</f>
        <v/>
      </c>
      <c r="CA57" s="22" t="str">
        <f>IF(ISNA(VLOOKUP($BR$2:$BR$66,Notes!$A$1:$B$10,2,0)),"",VLOOKUP($BR$2:$BR$66,Notes!$A$1:$B$10,2,0))</f>
        <v/>
      </c>
      <c r="CB57" s="22" t="str">
        <f>IF(ISNA(VLOOKUP($BT$2:$BT$66,Notes!$C$1:$D$10,2,0)),"",VLOOKUP($BT$2:$BT$66,Notes!$C$1:$D$10,2,0))</f>
        <v/>
      </c>
      <c r="CC57" s="22" t="str">
        <f>IF(ISNA(VLOOKUP($BV$2:$BV$66,Notes!$E$1:$F$10,2,0)),"",VLOOKUP($BV$2:$BV$66,Notes!$E$1:$F$10,2,0))</f>
        <v/>
      </c>
      <c r="CD57" s="38">
        <f t="shared" si="43"/>
        <v>0</v>
      </c>
      <c r="CE57" s="57">
        <f t="shared" si="20"/>
        <v>0</v>
      </c>
      <c r="CF57" s="22">
        <f t="shared" si="21"/>
        <v>0</v>
      </c>
      <c r="CG57" s="22">
        <f t="shared" si="22"/>
        <v>0</v>
      </c>
      <c r="CH57" s="22">
        <f t="shared" si="23"/>
        <v>0</v>
      </c>
    </row>
    <row r="58" spans="1:86">
      <c r="A58" s="35" t="s">
        <v>101</v>
      </c>
      <c r="B58" s="138" t="s">
        <v>102</v>
      </c>
      <c r="C58" s="35">
        <f t="shared" si="24"/>
        <v>0</v>
      </c>
      <c r="D58" s="22">
        <f t="shared" si="25"/>
        <v>0</v>
      </c>
      <c r="E58" s="22">
        <f t="shared" si="26"/>
        <v>0</v>
      </c>
      <c r="F58" s="22">
        <f t="shared" si="27"/>
        <v>0</v>
      </c>
      <c r="G58" s="22">
        <f t="shared" si="28"/>
        <v>0</v>
      </c>
      <c r="H58" s="22">
        <f t="shared" si="29"/>
        <v>0</v>
      </c>
      <c r="I58" s="33">
        <f t="shared" si="30"/>
        <v>0</v>
      </c>
      <c r="J58" s="36">
        <f t="shared" si="31"/>
        <v>0</v>
      </c>
      <c r="K58" s="34"/>
      <c r="L58" s="32"/>
      <c r="M58" s="32"/>
      <c r="N58" s="32"/>
      <c r="O58" s="32"/>
      <c r="P58" s="32"/>
      <c r="Q58" s="32"/>
      <c r="R58" s="32"/>
      <c r="S58" s="32"/>
      <c r="T58" s="32"/>
      <c r="U58" s="22">
        <f t="shared" si="32"/>
        <v>0</v>
      </c>
      <c r="V58" s="33">
        <f t="shared" si="33"/>
        <v>0</v>
      </c>
      <c r="W58" s="37" t="str">
        <f>IF(ISNA(VLOOKUP($L$2:$L$66,Notes!$A$1:$B$10,2,0)),"",VLOOKUP($L$2:$L$66,Notes!$A$1:$B$10,2,0))</f>
        <v/>
      </c>
      <c r="X58" s="22" t="str">
        <f>IF(ISNA(VLOOKUP($N$2:$N$66,Notes!$A$1:$B$10,2,0)),"",VLOOKUP($N$2:$N$66,Notes!$A$1:$B$10,2,0))</f>
        <v/>
      </c>
      <c r="Y58" s="22" t="str">
        <f>IF(ISNA(VLOOKUP($P$2:$P$66,Notes!$A$1:$B$10,2,0)),"",VLOOKUP($P$2:$P$66,Notes!$A$1:$B$10,2,0))</f>
        <v/>
      </c>
      <c r="Z58" s="22" t="str">
        <f>IF(ISNA(VLOOKUP($R$2:$R$66,Notes!$C$1:$D$10,2,0)),"",VLOOKUP($R$2:$R$66,Notes!$C$1:$D$10,2,0))</f>
        <v/>
      </c>
      <c r="AA58" s="22" t="str">
        <f>IF(ISNA(VLOOKUP($T$2:$T$66,Notes!$E$1:$F$10,2,0)),"",VLOOKUP($T$2:$T$66,Notes!$E$1:$F$10,2,0))</f>
        <v/>
      </c>
      <c r="AB58" s="38">
        <f t="shared" si="34"/>
        <v>0</v>
      </c>
      <c r="AC58" s="34"/>
      <c r="AD58" s="32"/>
      <c r="AE58" s="32"/>
      <c r="AF58" s="32"/>
      <c r="AG58" s="32"/>
      <c r="AH58" s="32"/>
      <c r="AI58" s="32"/>
      <c r="AJ58" s="32"/>
      <c r="AK58" s="32"/>
      <c r="AL58" s="32"/>
      <c r="AM58" s="22">
        <f t="shared" si="35"/>
        <v>0</v>
      </c>
      <c r="AN58" s="33">
        <f t="shared" si="36"/>
        <v>0</v>
      </c>
      <c r="AO58" s="37" t="str">
        <f>IF(ISNA(VLOOKUP($AD$2:$AD$66,Notes!$A$1:$B$10,2,0)),"",VLOOKUP($AD$2:$AD$66,Notes!$A$1:$B$10,2,0))</f>
        <v/>
      </c>
      <c r="AP58" s="22" t="str">
        <f>IF(ISNA(VLOOKUP($AF$2:$AF$66,Notes!$A$1:$B$10,2,0)),"",VLOOKUP($AF$2:$AF$66,Notes!$A$1:$B$10,2,0))</f>
        <v/>
      </c>
      <c r="AQ58" s="22" t="str">
        <f>IF(ISNA(VLOOKUP($AH$2:$AH$66,Notes!$A$1:$B$10,2,0)),"",VLOOKUP($AH$2:$AH$66,Notes!$A$1:$B$10,2,0))</f>
        <v/>
      </c>
      <c r="AR58" s="22" t="str">
        <f>IF(ISNA(VLOOKUP($AJ$2:$AJ$66,Notes!$C$1:$D$10,2,0)),"",VLOOKUP($AJ$2:$AJ$66,Notes!$C$1:$D$10,2,0))</f>
        <v/>
      </c>
      <c r="AS58" s="22" t="str">
        <f>IF(ISNA(VLOOKUP($AL$2:$AL$66,Notes!$E$1:$F$10,2,0)),"",VLOOKUP($AL$2:$AL$66,Notes!$E$1:$F$10,2,0))</f>
        <v/>
      </c>
      <c r="AT58" s="38">
        <f t="shared" si="37"/>
        <v>0</v>
      </c>
      <c r="AU58" s="34"/>
      <c r="AV58" s="32"/>
      <c r="AW58" s="32"/>
      <c r="AX58" s="32"/>
      <c r="AY58" s="32"/>
      <c r="AZ58" s="32"/>
      <c r="BA58" s="32"/>
      <c r="BB58" s="32"/>
      <c r="BC58" s="32"/>
      <c r="BD58" s="32"/>
      <c r="BE58" s="22">
        <f t="shared" si="38"/>
        <v>0</v>
      </c>
      <c r="BF58" s="33">
        <f t="shared" si="39"/>
        <v>0</v>
      </c>
      <c r="BG58" s="37" t="str">
        <f>IF(ISNA(VLOOKUP($AV$2:$AV$66,Notes!$A$1:$B$10,2,0)),"",VLOOKUP($AV$2:$AV$66,Notes!$A$1:$B$10,2,0))</f>
        <v/>
      </c>
      <c r="BH58" s="22" t="str">
        <f>IF(ISNA(VLOOKUP($AX$2:$AX$66,Notes!$A$1:$B$10,2,0)),"",VLOOKUP($AX$2:$AX$66,Notes!$A$1:$B$10,2,0))</f>
        <v/>
      </c>
      <c r="BI58" s="22" t="str">
        <f>IF(ISNA(VLOOKUP($AZ$2:$AZ$66,Notes!$A$1:$B$10,2,0)),"",VLOOKUP($AZ$2:$AZ$66,Notes!$A$1:$B$10,2,0))</f>
        <v/>
      </c>
      <c r="BJ58" s="22" t="str">
        <f>IF(ISNA(VLOOKUP($BB$2:$BB$66,Notes!$C$1:$D$10,2,0)),"",VLOOKUP($BB$2:$BB$66,Notes!$C$1:$D$10,2,0))</f>
        <v/>
      </c>
      <c r="BK58" s="22" t="str">
        <f>IF(ISNA(VLOOKUP($BD$2:$BD$66,Notes!$E$1:$F$10,2,0)),"",VLOOKUP($BD$2:$BD$66,Notes!$E$1:$F$10,2,0))</f>
        <v/>
      </c>
      <c r="BL58" s="38">
        <f t="shared" si="40"/>
        <v>0</v>
      </c>
      <c r="BM58" s="34"/>
      <c r="BN58" s="32"/>
      <c r="BO58" s="32"/>
      <c r="BP58" s="32"/>
      <c r="BQ58" s="32"/>
      <c r="BR58" s="32"/>
      <c r="BS58" s="32"/>
      <c r="BT58" s="32"/>
      <c r="BU58" s="32"/>
      <c r="BV58" s="32"/>
      <c r="BW58" s="22">
        <f t="shared" si="41"/>
        <v>0</v>
      </c>
      <c r="BX58" s="33">
        <f t="shared" si="42"/>
        <v>0</v>
      </c>
      <c r="BY58" s="37" t="str">
        <f>IF(ISNA(VLOOKUP($BN$2:$BN$66,Notes!$A$1:$B$10,2,0)),"",VLOOKUP($BN$2:$BN$66,Notes!$A$1:$B$10,2,0))</f>
        <v/>
      </c>
      <c r="BZ58" s="22" t="str">
        <f>IF(ISNA(VLOOKUP($BP$2:$BP$66,Notes!$A$1:$B$10,2,0)),"",VLOOKUP($BP$2:$BP$66,Notes!$A$1:$B$10,2,0))</f>
        <v/>
      </c>
      <c r="CA58" s="22" t="str">
        <f>IF(ISNA(VLOOKUP($BR$2:$BR$66,Notes!$A$1:$B$10,2,0)),"",VLOOKUP($BR$2:$BR$66,Notes!$A$1:$B$10,2,0))</f>
        <v/>
      </c>
      <c r="CB58" s="22" t="str">
        <f>IF(ISNA(VLOOKUP($BT$2:$BT$66,Notes!$C$1:$D$10,2,0)),"",VLOOKUP($BT$2:$BT$66,Notes!$C$1:$D$10,2,0))</f>
        <v/>
      </c>
      <c r="CC58" s="22" t="str">
        <f>IF(ISNA(VLOOKUP($BV$2:$BV$66,Notes!$E$1:$F$10,2,0)),"",VLOOKUP($BV$2:$BV$66,Notes!$E$1:$F$10,2,0))</f>
        <v/>
      </c>
      <c r="CD58" s="38">
        <f t="shared" si="43"/>
        <v>0</v>
      </c>
      <c r="CE58" s="57">
        <f t="shared" si="20"/>
        <v>0</v>
      </c>
      <c r="CF58" s="22">
        <f t="shared" si="21"/>
        <v>0</v>
      </c>
      <c r="CG58" s="22">
        <f t="shared" si="22"/>
        <v>0</v>
      </c>
      <c r="CH58" s="22">
        <f t="shared" si="23"/>
        <v>0</v>
      </c>
    </row>
    <row r="59" spans="1:86">
      <c r="A59" s="35" t="s">
        <v>103</v>
      </c>
      <c r="B59" s="138" t="s">
        <v>104</v>
      </c>
      <c r="C59" s="35">
        <f t="shared" si="24"/>
        <v>0</v>
      </c>
      <c r="D59" s="22">
        <f t="shared" si="25"/>
        <v>0</v>
      </c>
      <c r="E59" s="22">
        <f t="shared" si="26"/>
        <v>0</v>
      </c>
      <c r="F59" s="22">
        <f t="shared" si="27"/>
        <v>0</v>
      </c>
      <c r="G59" s="22">
        <f t="shared" si="28"/>
        <v>0</v>
      </c>
      <c r="H59" s="22">
        <f t="shared" si="29"/>
        <v>0</v>
      </c>
      <c r="I59" s="33">
        <f t="shared" si="30"/>
        <v>0</v>
      </c>
      <c r="J59" s="36">
        <f t="shared" si="31"/>
        <v>0</v>
      </c>
      <c r="K59" s="34"/>
      <c r="L59" s="32"/>
      <c r="M59" s="32"/>
      <c r="N59" s="32"/>
      <c r="O59" s="32"/>
      <c r="P59" s="32"/>
      <c r="Q59" s="32"/>
      <c r="R59" s="32"/>
      <c r="S59" s="32"/>
      <c r="T59" s="32"/>
      <c r="U59" s="22">
        <f t="shared" si="32"/>
        <v>0</v>
      </c>
      <c r="V59" s="33">
        <f t="shared" si="33"/>
        <v>0</v>
      </c>
      <c r="W59" s="37" t="str">
        <f>IF(ISNA(VLOOKUP($L$2:$L$66,Notes!$A$1:$B$10,2,0)),"",VLOOKUP($L$2:$L$66,Notes!$A$1:$B$10,2,0))</f>
        <v/>
      </c>
      <c r="X59" s="22" t="str">
        <f>IF(ISNA(VLOOKUP($N$2:$N$66,Notes!$A$1:$B$10,2,0)),"",VLOOKUP($N$2:$N$66,Notes!$A$1:$B$10,2,0))</f>
        <v/>
      </c>
      <c r="Y59" s="22" t="str">
        <f>IF(ISNA(VLOOKUP($P$2:$P$66,Notes!$A$1:$B$10,2,0)),"",VLOOKUP($P$2:$P$66,Notes!$A$1:$B$10,2,0))</f>
        <v/>
      </c>
      <c r="Z59" s="22" t="str">
        <f>IF(ISNA(VLOOKUP($R$2:$R$66,Notes!$C$1:$D$10,2,0)),"",VLOOKUP($R$2:$R$66,Notes!$C$1:$D$10,2,0))</f>
        <v/>
      </c>
      <c r="AA59" s="22" t="str">
        <f>IF(ISNA(VLOOKUP($T$2:$T$66,Notes!$E$1:$F$10,2,0)),"",VLOOKUP($T$2:$T$66,Notes!$E$1:$F$10,2,0))</f>
        <v/>
      </c>
      <c r="AB59" s="38">
        <f t="shared" si="34"/>
        <v>0</v>
      </c>
      <c r="AC59" s="34"/>
      <c r="AD59" s="32"/>
      <c r="AE59" s="32"/>
      <c r="AF59" s="32"/>
      <c r="AG59" s="32"/>
      <c r="AH59" s="32"/>
      <c r="AI59" s="32"/>
      <c r="AJ59" s="32"/>
      <c r="AK59" s="32"/>
      <c r="AL59" s="32"/>
      <c r="AM59" s="22">
        <f t="shared" si="35"/>
        <v>0</v>
      </c>
      <c r="AN59" s="33">
        <f t="shared" si="36"/>
        <v>0</v>
      </c>
      <c r="AO59" s="37" t="str">
        <f>IF(ISNA(VLOOKUP($AD$2:$AD$66,Notes!$A$1:$B$10,2,0)),"",VLOOKUP($AD$2:$AD$66,Notes!$A$1:$B$10,2,0))</f>
        <v/>
      </c>
      <c r="AP59" s="22" t="str">
        <f>IF(ISNA(VLOOKUP($AF$2:$AF$66,Notes!$A$1:$B$10,2,0)),"",VLOOKUP($AF$2:$AF$66,Notes!$A$1:$B$10,2,0))</f>
        <v/>
      </c>
      <c r="AQ59" s="22" t="str">
        <f>IF(ISNA(VLOOKUP($AH$2:$AH$66,Notes!$A$1:$B$10,2,0)),"",VLOOKUP($AH$2:$AH$66,Notes!$A$1:$B$10,2,0))</f>
        <v/>
      </c>
      <c r="AR59" s="22" t="str">
        <f>IF(ISNA(VLOOKUP($AJ$2:$AJ$66,Notes!$C$1:$D$10,2,0)),"",VLOOKUP($AJ$2:$AJ$66,Notes!$C$1:$D$10,2,0))</f>
        <v/>
      </c>
      <c r="AS59" s="22" t="str">
        <f>IF(ISNA(VLOOKUP($AL$2:$AL$66,Notes!$E$1:$F$10,2,0)),"",VLOOKUP($AL$2:$AL$66,Notes!$E$1:$F$10,2,0))</f>
        <v/>
      </c>
      <c r="AT59" s="38">
        <f t="shared" si="37"/>
        <v>0</v>
      </c>
      <c r="AU59" s="34"/>
      <c r="AV59" s="32"/>
      <c r="AW59" s="32"/>
      <c r="AX59" s="32"/>
      <c r="AY59" s="32"/>
      <c r="AZ59" s="32"/>
      <c r="BA59" s="32"/>
      <c r="BB59" s="32"/>
      <c r="BC59" s="32"/>
      <c r="BD59" s="32"/>
      <c r="BE59" s="22">
        <f t="shared" si="38"/>
        <v>0</v>
      </c>
      <c r="BF59" s="33">
        <f t="shared" si="39"/>
        <v>0</v>
      </c>
      <c r="BG59" s="37" t="str">
        <f>IF(ISNA(VLOOKUP($AV$2:$AV$66,Notes!$A$1:$B$10,2,0)),"",VLOOKUP($AV$2:$AV$66,Notes!$A$1:$B$10,2,0))</f>
        <v/>
      </c>
      <c r="BH59" s="22" t="str">
        <f>IF(ISNA(VLOOKUP($AX$2:$AX$66,Notes!$A$1:$B$10,2,0)),"",VLOOKUP($AX$2:$AX$66,Notes!$A$1:$B$10,2,0))</f>
        <v/>
      </c>
      <c r="BI59" s="22" t="str">
        <f>IF(ISNA(VLOOKUP($AZ$2:$AZ$66,Notes!$A$1:$B$10,2,0)),"",VLOOKUP($AZ$2:$AZ$66,Notes!$A$1:$B$10,2,0))</f>
        <v/>
      </c>
      <c r="BJ59" s="22" t="str">
        <f>IF(ISNA(VLOOKUP($BB$2:$BB$66,Notes!$C$1:$D$10,2,0)),"",VLOOKUP($BB$2:$BB$66,Notes!$C$1:$D$10,2,0))</f>
        <v/>
      </c>
      <c r="BK59" s="22" t="str">
        <f>IF(ISNA(VLOOKUP($BD$2:$BD$66,Notes!$E$1:$F$10,2,0)),"",VLOOKUP($BD$2:$BD$66,Notes!$E$1:$F$10,2,0))</f>
        <v/>
      </c>
      <c r="BL59" s="38">
        <f t="shared" si="40"/>
        <v>0</v>
      </c>
      <c r="BM59" s="34"/>
      <c r="BN59" s="32"/>
      <c r="BO59" s="32"/>
      <c r="BP59" s="32"/>
      <c r="BQ59" s="32"/>
      <c r="BR59" s="32"/>
      <c r="BS59" s="32"/>
      <c r="BT59" s="32"/>
      <c r="BU59" s="32"/>
      <c r="BV59" s="32"/>
      <c r="BW59" s="22">
        <f t="shared" si="41"/>
        <v>0</v>
      </c>
      <c r="BX59" s="33">
        <f t="shared" si="42"/>
        <v>0</v>
      </c>
      <c r="BY59" s="37" t="str">
        <f>IF(ISNA(VLOOKUP($BN$2:$BN$66,Notes!$A$1:$B$10,2,0)),"",VLOOKUP($BN$2:$BN$66,Notes!$A$1:$B$10,2,0))</f>
        <v/>
      </c>
      <c r="BZ59" s="22" t="str">
        <f>IF(ISNA(VLOOKUP($BP$2:$BP$66,Notes!$A$1:$B$10,2,0)),"",VLOOKUP($BP$2:$BP$66,Notes!$A$1:$B$10,2,0))</f>
        <v/>
      </c>
      <c r="CA59" s="22" t="str">
        <f>IF(ISNA(VLOOKUP($BR$2:$BR$66,Notes!$A$1:$B$10,2,0)),"",VLOOKUP($BR$2:$BR$66,Notes!$A$1:$B$10,2,0))</f>
        <v/>
      </c>
      <c r="CB59" s="22" t="str">
        <f>IF(ISNA(VLOOKUP($BT$2:$BT$66,Notes!$C$1:$D$10,2,0)),"",VLOOKUP($BT$2:$BT$66,Notes!$C$1:$D$10,2,0))</f>
        <v/>
      </c>
      <c r="CC59" s="22" t="str">
        <f>IF(ISNA(VLOOKUP($BV$2:$BV$66,Notes!$E$1:$F$10,2,0)),"",VLOOKUP($BV$2:$BV$66,Notes!$E$1:$F$10,2,0))</f>
        <v/>
      </c>
      <c r="CD59" s="38">
        <f t="shared" si="43"/>
        <v>0</v>
      </c>
      <c r="CE59" s="57">
        <f t="shared" si="20"/>
        <v>0</v>
      </c>
      <c r="CF59" s="22">
        <f t="shared" si="21"/>
        <v>0</v>
      </c>
      <c r="CG59" s="22">
        <f t="shared" si="22"/>
        <v>0</v>
      </c>
      <c r="CH59" s="22">
        <f t="shared" si="23"/>
        <v>0</v>
      </c>
    </row>
    <row r="60" spans="1:86">
      <c r="A60" s="35" t="s">
        <v>105</v>
      </c>
      <c r="B60" s="138" t="s">
        <v>106</v>
      </c>
      <c r="C60" s="35">
        <f t="shared" si="24"/>
        <v>369</v>
      </c>
      <c r="D60" s="22">
        <f t="shared" si="25"/>
        <v>53</v>
      </c>
      <c r="E60" s="22">
        <f t="shared" si="26"/>
        <v>1</v>
      </c>
      <c r="F60" s="22">
        <f t="shared" si="27"/>
        <v>53</v>
      </c>
      <c r="G60" s="22" t="str">
        <f t="shared" si="28"/>
        <v>CBDG</v>
      </c>
      <c r="H60" s="22">
        <f t="shared" si="29"/>
        <v>0</v>
      </c>
      <c r="I60" s="33">
        <f t="shared" si="30"/>
        <v>0</v>
      </c>
      <c r="J60" s="36">
        <f t="shared" si="31"/>
        <v>1</v>
      </c>
      <c r="K60" s="34"/>
      <c r="L60" s="32"/>
      <c r="M60" s="32"/>
      <c r="N60" s="32"/>
      <c r="O60" s="32"/>
      <c r="P60" s="32"/>
      <c r="Q60" s="32"/>
      <c r="R60" s="32"/>
      <c r="S60" s="32"/>
      <c r="T60" s="32"/>
      <c r="U60" s="22">
        <f t="shared" si="32"/>
        <v>0</v>
      </c>
      <c r="V60" s="33">
        <f t="shared" si="33"/>
        <v>0</v>
      </c>
      <c r="W60" s="37" t="str">
        <f>IF(ISNA(VLOOKUP($L$2:$L$66,Notes!$A$1:$B$10,2,0)),"",VLOOKUP($L$2:$L$66,Notes!$A$1:$B$10,2,0))</f>
        <v/>
      </c>
      <c r="X60" s="22" t="str">
        <f>IF(ISNA(VLOOKUP($N$2:$N$66,Notes!$A$1:$B$10,2,0)),"",VLOOKUP($N$2:$N$66,Notes!$A$1:$B$10,2,0))</f>
        <v/>
      </c>
      <c r="Y60" s="22" t="str">
        <f>IF(ISNA(VLOOKUP($P$2:$P$66,Notes!$A$1:$B$10,2,0)),"",VLOOKUP($P$2:$P$66,Notes!$A$1:$B$10,2,0))</f>
        <v/>
      </c>
      <c r="Z60" s="22" t="str">
        <f>IF(ISNA(VLOOKUP($R$2:$R$66,Notes!$C$1:$D$10,2,0)),"",VLOOKUP($R$2:$R$66,Notes!$C$1:$D$10,2,0))</f>
        <v/>
      </c>
      <c r="AA60" s="22" t="str">
        <f>IF(ISNA(VLOOKUP($T$2:$T$66,Notes!$E$1:$F$10,2,0)),"",VLOOKUP($T$2:$T$66,Notes!$E$1:$F$10,2,0))</f>
        <v/>
      </c>
      <c r="AB60" s="38">
        <f t="shared" si="34"/>
        <v>0</v>
      </c>
      <c r="AC60" s="34">
        <v>90</v>
      </c>
      <c r="AD60" s="32">
        <v>1</v>
      </c>
      <c r="AE60" s="32">
        <v>93</v>
      </c>
      <c r="AF60" s="32">
        <v>4</v>
      </c>
      <c r="AG60" s="32">
        <v>92</v>
      </c>
      <c r="AH60" s="32">
        <v>2</v>
      </c>
      <c r="AI60" s="32"/>
      <c r="AJ60" s="32"/>
      <c r="AK60" s="32">
        <v>94</v>
      </c>
      <c r="AL60" s="32">
        <v>2</v>
      </c>
      <c r="AM60" s="22">
        <f t="shared" si="35"/>
        <v>369</v>
      </c>
      <c r="AN60" s="33">
        <f t="shared" si="36"/>
        <v>1</v>
      </c>
      <c r="AO60" s="37">
        <f>IF(ISNA(VLOOKUP($AD$2:$AD$66,Notes!$A$1:$B$10,2,0)),"",VLOOKUP($AD$2:$AD$66,Notes!$A$1:$B$10,2,0))</f>
        <v>10</v>
      </c>
      <c r="AP60" s="22">
        <f>IF(ISNA(VLOOKUP($AF$2:$AF$66,Notes!$A$1:$B$10,2,0)),"",VLOOKUP($AF$2:$AF$66,Notes!$A$1:$B$10,2,0))</f>
        <v>7</v>
      </c>
      <c r="AQ60" s="22">
        <f>IF(ISNA(VLOOKUP($AH$2:$AH$66,Notes!$A$1:$B$10,2,0)),"",VLOOKUP($AH$2:$AH$66,Notes!$A$1:$B$10,2,0))</f>
        <v>9</v>
      </c>
      <c r="AR60" s="22" t="str">
        <f>IF(ISNA(VLOOKUP($AJ$2:$AJ$66,Notes!$C$1:$D$10,2,0)),"",VLOOKUP($AJ$2:$AJ$66,Notes!$C$1:$D$10,2,0))</f>
        <v/>
      </c>
      <c r="AS60" s="22">
        <f>IF(ISNA(VLOOKUP($AL$2:$AL$66,Notes!$E$1:$F$10,2,0)),"",VLOOKUP($AL$2:$AL$66,Notes!$E$1:$F$10,2,0))</f>
        <v>27</v>
      </c>
      <c r="AT60" s="38">
        <f t="shared" si="37"/>
        <v>53</v>
      </c>
      <c r="AU60" s="34"/>
      <c r="AV60" s="32"/>
      <c r="AW60" s="32"/>
      <c r="AX60" s="32"/>
      <c r="AY60" s="32"/>
      <c r="AZ60" s="32"/>
      <c r="BA60" s="32"/>
      <c r="BB60" s="32"/>
      <c r="BC60" s="32"/>
      <c r="BD60" s="32"/>
      <c r="BE60" s="22">
        <f t="shared" si="38"/>
        <v>0</v>
      </c>
      <c r="BF60" s="33">
        <f t="shared" si="39"/>
        <v>0</v>
      </c>
      <c r="BG60" s="37" t="str">
        <f>IF(ISNA(VLOOKUP($AV$2:$AV$66,Notes!$A$1:$B$10,2,0)),"",VLOOKUP($AV$2:$AV$66,Notes!$A$1:$B$10,2,0))</f>
        <v/>
      </c>
      <c r="BH60" s="22" t="str">
        <f>IF(ISNA(VLOOKUP($AX$2:$AX$66,Notes!$A$1:$B$10,2,0)),"",VLOOKUP($AX$2:$AX$66,Notes!$A$1:$B$10,2,0))</f>
        <v/>
      </c>
      <c r="BI60" s="22" t="str">
        <f>IF(ISNA(VLOOKUP($AZ$2:$AZ$66,Notes!$A$1:$B$10,2,0)),"",VLOOKUP($AZ$2:$AZ$66,Notes!$A$1:$B$10,2,0))</f>
        <v/>
      </c>
      <c r="BJ60" s="22" t="str">
        <f>IF(ISNA(VLOOKUP($BB$2:$BB$66,Notes!$C$1:$D$10,2,0)),"",VLOOKUP($BB$2:$BB$66,Notes!$C$1:$D$10,2,0))</f>
        <v/>
      </c>
      <c r="BK60" s="22" t="str">
        <f>IF(ISNA(VLOOKUP($BD$2:$BD$66,Notes!$E$1:$F$10,2,0)),"",VLOOKUP($BD$2:$BD$66,Notes!$E$1:$F$10,2,0))</f>
        <v/>
      </c>
      <c r="BL60" s="38">
        <f t="shared" si="40"/>
        <v>0</v>
      </c>
      <c r="BM60" s="34"/>
      <c r="BN60" s="32"/>
      <c r="BO60" s="32"/>
      <c r="BP60" s="32"/>
      <c r="BQ60" s="32"/>
      <c r="BR60" s="32"/>
      <c r="BS60" s="32"/>
      <c r="BT60" s="32"/>
      <c r="BU60" s="32"/>
      <c r="BV60" s="32"/>
      <c r="BW60" s="22">
        <f t="shared" si="41"/>
        <v>0</v>
      </c>
      <c r="BX60" s="33">
        <f t="shared" si="42"/>
        <v>0</v>
      </c>
      <c r="BY60" s="37" t="str">
        <f>IF(ISNA(VLOOKUP($BN$2:$BN$66,Notes!$A$1:$B$10,2,0)),"",VLOOKUP($BN$2:$BN$66,Notes!$A$1:$B$10,2,0))</f>
        <v/>
      </c>
      <c r="BZ60" s="22" t="str">
        <f>IF(ISNA(VLOOKUP($BP$2:$BP$66,Notes!$A$1:$B$10,2,0)),"",VLOOKUP($BP$2:$BP$66,Notes!$A$1:$B$10,2,0))</f>
        <v/>
      </c>
      <c r="CA60" s="22" t="str">
        <f>IF(ISNA(VLOOKUP($BR$2:$BR$66,Notes!$A$1:$B$10,2,0)),"",VLOOKUP($BR$2:$BR$66,Notes!$A$1:$B$10,2,0))</f>
        <v/>
      </c>
      <c r="CB60" s="22" t="str">
        <f>IF(ISNA(VLOOKUP($BT$2:$BT$66,Notes!$C$1:$D$10,2,0)),"",VLOOKUP($BT$2:$BT$66,Notes!$C$1:$D$10,2,0))</f>
        <v/>
      </c>
      <c r="CC60" s="22" t="str">
        <f>IF(ISNA(VLOOKUP($BV$2:$BV$66,Notes!$E$1:$F$10,2,0)),"",VLOOKUP($BV$2:$BV$66,Notes!$E$1:$F$10,2,0))</f>
        <v/>
      </c>
      <c r="CD60" s="38">
        <f t="shared" si="43"/>
        <v>0</v>
      </c>
      <c r="CE60" s="57">
        <f t="shared" si="20"/>
        <v>0</v>
      </c>
      <c r="CF60" s="22">
        <f t="shared" si="21"/>
        <v>53</v>
      </c>
      <c r="CG60" s="22">
        <f t="shared" si="22"/>
        <v>0</v>
      </c>
      <c r="CH60" s="22">
        <f t="shared" si="23"/>
        <v>0</v>
      </c>
    </row>
    <row r="61" spans="1:86">
      <c r="A61" s="35" t="s">
        <v>107</v>
      </c>
      <c r="B61" s="138" t="s">
        <v>108</v>
      </c>
      <c r="C61" s="35">
        <f t="shared" si="24"/>
        <v>0</v>
      </c>
      <c r="D61" s="22">
        <f t="shared" si="25"/>
        <v>0</v>
      </c>
      <c r="E61" s="22">
        <f t="shared" si="26"/>
        <v>0</v>
      </c>
      <c r="F61" s="22">
        <f t="shared" si="27"/>
        <v>0</v>
      </c>
      <c r="G61" s="22">
        <f t="shared" si="28"/>
        <v>0</v>
      </c>
      <c r="H61" s="22">
        <f t="shared" si="29"/>
        <v>0</v>
      </c>
      <c r="I61" s="33">
        <f t="shared" si="30"/>
        <v>0</v>
      </c>
      <c r="J61" s="36">
        <f t="shared" si="31"/>
        <v>0</v>
      </c>
      <c r="K61" s="34"/>
      <c r="L61" s="32"/>
      <c r="M61" s="32"/>
      <c r="N61" s="32"/>
      <c r="O61" s="32"/>
      <c r="P61" s="32"/>
      <c r="Q61" s="32"/>
      <c r="R61" s="32"/>
      <c r="S61" s="32"/>
      <c r="T61" s="32"/>
      <c r="U61" s="22">
        <f t="shared" si="32"/>
        <v>0</v>
      </c>
      <c r="V61" s="33">
        <f t="shared" si="33"/>
        <v>0</v>
      </c>
      <c r="W61" s="37" t="str">
        <f>IF(ISNA(VLOOKUP($L$2:$L$66,Notes!$A$1:$B$10,2,0)),"",VLOOKUP($L$2:$L$66,Notes!$A$1:$B$10,2,0))</f>
        <v/>
      </c>
      <c r="X61" s="22" t="str">
        <f>IF(ISNA(VLOOKUP($N$2:$N$66,Notes!$A$1:$B$10,2,0)),"",VLOOKUP($N$2:$N$66,Notes!$A$1:$B$10,2,0))</f>
        <v/>
      </c>
      <c r="Y61" s="22" t="str">
        <f>IF(ISNA(VLOOKUP($P$2:$P$66,Notes!$A$1:$B$10,2,0)),"",VLOOKUP($P$2:$P$66,Notes!$A$1:$B$10,2,0))</f>
        <v/>
      </c>
      <c r="Z61" s="22" t="str">
        <f>IF(ISNA(VLOOKUP($R$2:$R$66,Notes!$C$1:$D$10,2,0)),"",VLOOKUP($R$2:$R$66,Notes!$C$1:$D$10,2,0))</f>
        <v/>
      </c>
      <c r="AA61" s="22" t="str">
        <f>IF(ISNA(VLOOKUP($T$2:$T$66,Notes!$E$1:$F$10,2,0)),"",VLOOKUP($T$2:$T$66,Notes!$E$1:$F$10,2,0))</f>
        <v/>
      </c>
      <c r="AB61" s="38">
        <f t="shared" si="34"/>
        <v>0</v>
      </c>
      <c r="AC61" s="34"/>
      <c r="AD61" s="32"/>
      <c r="AE61" s="32"/>
      <c r="AF61" s="32"/>
      <c r="AG61" s="32"/>
      <c r="AH61" s="32"/>
      <c r="AI61" s="32"/>
      <c r="AJ61" s="32"/>
      <c r="AK61" s="32"/>
      <c r="AL61" s="32"/>
      <c r="AM61" s="22">
        <f t="shared" si="35"/>
        <v>0</v>
      </c>
      <c r="AN61" s="33">
        <f t="shared" si="36"/>
        <v>0</v>
      </c>
      <c r="AO61" s="37" t="str">
        <f>IF(ISNA(VLOOKUP($AD$2:$AD$66,Notes!$A$1:$B$10,2,0)),"",VLOOKUP($AD$2:$AD$66,Notes!$A$1:$B$10,2,0))</f>
        <v/>
      </c>
      <c r="AP61" s="22" t="str">
        <f>IF(ISNA(VLOOKUP($AF$2:$AF$66,Notes!$A$1:$B$10,2,0)),"",VLOOKUP($AF$2:$AF$66,Notes!$A$1:$B$10,2,0))</f>
        <v/>
      </c>
      <c r="AQ61" s="22" t="str">
        <f>IF(ISNA(VLOOKUP($AH$2:$AH$66,Notes!$A$1:$B$10,2,0)),"",VLOOKUP($AH$2:$AH$66,Notes!$A$1:$B$10,2,0))</f>
        <v/>
      </c>
      <c r="AR61" s="22" t="str">
        <f>IF(ISNA(VLOOKUP($AJ$2:$AJ$66,Notes!$C$1:$D$10,2,0)),"",VLOOKUP($AJ$2:$AJ$66,Notes!$C$1:$D$10,2,0))</f>
        <v/>
      </c>
      <c r="AS61" s="22" t="str">
        <f>IF(ISNA(VLOOKUP($AL$2:$AL$66,Notes!$E$1:$F$10,2,0)),"",VLOOKUP($AL$2:$AL$66,Notes!$E$1:$F$10,2,0))</f>
        <v/>
      </c>
      <c r="AT61" s="38">
        <f t="shared" si="37"/>
        <v>0</v>
      </c>
      <c r="AU61" s="34"/>
      <c r="AV61" s="32"/>
      <c r="AW61" s="32"/>
      <c r="AX61" s="32"/>
      <c r="AY61" s="32"/>
      <c r="AZ61" s="32"/>
      <c r="BA61" s="32"/>
      <c r="BB61" s="32"/>
      <c r="BC61" s="32"/>
      <c r="BD61" s="32"/>
      <c r="BE61" s="22">
        <f t="shared" si="38"/>
        <v>0</v>
      </c>
      <c r="BF61" s="33">
        <f t="shared" si="39"/>
        <v>0</v>
      </c>
      <c r="BG61" s="37" t="str">
        <f>IF(ISNA(VLOOKUP($AV$2:$AV$66,Notes!$A$1:$B$10,2,0)),"",VLOOKUP($AV$2:$AV$66,Notes!$A$1:$B$10,2,0))</f>
        <v/>
      </c>
      <c r="BH61" s="22" t="str">
        <f>IF(ISNA(VLOOKUP($AX$2:$AX$66,Notes!$A$1:$B$10,2,0)),"",VLOOKUP($AX$2:$AX$66,Notes!$A$1:$B$10,2,0))</f>
        <v/>
      </c>
      <c r="BI61" s="22" t="str">
        <f>IF(ISNA(VLOOKUP($AZ$2:$AZ$66,Notes!$A$1:$B$10,2,0)),"",VLOOKUP($AZ$2:$AZ$66,Notes!$A$1:$B$10,2,0))</f>
        <v/>
      </c>
      <c r="BJ61" s="22" t="str">
        <f>IF(ISNA(VLOOKUP($BB$2:$BB$66,Notes!$C$1:$D$10,2,0)),"",VLOOKUP($BB$2:$BB$66,Notes!$C$1:$D$10,2,0))</f>
        <v/>
      </c>
      <c r="BK61" s="22" t="str">
        <f>IF(ISNA(VLOOKUP($BD$2:$BD$66,Notes!$E$1:$F$10,2,0)),"",VLOOKUP($BD$2:$BD$66,Notes!$E$1:$F$10,2,0))</f>
        <v/>
      </c>
      <c r="BL61" s="38">
        <f t="shared" si="40"/>
        <v>0</v>
      </c>
      <c r="BM61" s="34"/>
      <c r="BN61" s="32"/>
      <c r="BO61" s="32"/>
      <c r="BP61" s="32"/>
      <c r="BQ61" s="32"/>
      <c r="BR61" s="32"/>
      <c r="BS61" s="32"/>
      <c r="BT61" s="32"/>
      <c r="BU61" s="32"/>
      <c r="BV61" s="32"/>
      <c r="BW61" s="22">
        <f t="shared" si="41"/>
        <v>0</v>
      </c>
      <c r="BX61" s="33">
        <f t="shared" si="42"/>
        <v>0</v>
      </c>
      <c r="BY61" s="37" t="str">
        <f>IF(ISNA(VLOOKUP($BN$2:$BN$66,Notes!$A$1:$B$10,2,0)),"",VLOOKUP($BN$2:$BN$66,Notes!$A$1:$B$10,2,0))</f>
        <v/>
      </c>
      <c r="BZ61" s="22" t="str">
        <f>IF(ISNA(VLOOKUP($BP$2:$BP$66,Notes!$A$1:$B$10,2,0)),"",VLOOKUP($BP$2:$BP$66,Notes!$A$1:$B$10,2,0))</f>
        <v/>
      </c>
      <c r="CA61" s="22" t="str">
        <f>IF(ISNA(VLOOKUP($BR$2:$BR$66,Notes!$A$1:$B$10,2,0)),"",VLOOKUP($BR$2:$BR$66,Notes!$A$1:$B$10,2,0))</f>
        <v/>
      </c>
      <c r="CB61" s="22" t="str">
        <f>IF(ISNA(VLOOKUP($BT$2:$BT$66,Notes!$C$1:$D$10,2,0)),"",VLOOKUP($BT$2:$BT$66,Notes!$C$1:$D$10,2,0))</f>
        <v/>
      </c>
      <c r="CC61" s="22" t="str">
        <f>IF(ISNA(VLOOKUP($BV$2:$BV$66,Notes!$E$1:$F$10,2,0)),"",VLOOKUP($BV$2:$BV$66,Notes!$E$1:$F$10,2,0))</f>
        <v/>
      </c>
      <c r="CD61" s="38">
        <f t="shared" si="43"/>
        <v>0</v>
      </c>
      <c r="CE61" s="57">
        <f t="shared" si="20"/>
        <v>0</v>
      </c>
      <c r="CF61" s="22">
        <f t="shared" si="21"/>
        <v>0</v>
      </c>
      <c r="CG61" s="22">
        <f t="shared" si="22"/>
        <v>0</v>
      </c>
      <c r="CH61" s="22">
        <f t="shared" si="23"/>
        <v>0</v>
      </c>
    </row>
    <row r="62" spans="1:86">
      <c r="A62" s="35" t="s">
        <v>109</v>
      </c>
      <c r="B62" s="138" t="s">
        <v>110</v>
      </c>
      <c r="C62" s="35">
        <f t="shared" si="24"/>
        <v>0</v>
      </c>
      <c r="D62" s="22">
        <f t="shared" si="25"/>
        <v>0</v>
      </c>
      <c r="E62" s="22">
        <f t="shared" si="26"/>
        <v>0</v>
      </c>
      <c r="F62" s="22">
        <f t="shared" si="27"/>
        <v>0</v>
      </c>
      <c r="G62" s="22">
        <f t="shared" si="28"/>
        <v>0</v>
      </c>
      <c r="H62" s="22">
        <f t="shared" si="29"/>
        <v>0</v>
      </c>
      <c r="I62" s="33">
        <f t="shared" si="30"/>
        <v>0</v>
      </c>
      <c r="J62" s="36">
        <f t="shared" si="31"/>
        <v>0</v>
      </c>
      <c r="K62" s="34"/>
      <c r="L62" s="32"/>
      <c r="M62" s="32"/>
      <c r="N62" s="32"/>
      <c r="O62" s="32"/>
      <c r="P62" s="32"/>
      <c r="Q62" s="32"/>
      <c r="R62" s="32"/>
      <c r="S62" s="32"/>
      <c r="T62" s="32"/>
      <c r="U62" s="22">
        <f t="shared" si="32"/>
        <v>0</v>
      </c>
      <c r="V62" s="33">
        <f t="shared" si="33"/>
        <v>0</v>
      </c>
      <c r="W62" s="37" t="str">
        <f>IF(ISNA(VLOOKUP($L$2:$L$66,Notes!$A$1:$B$10,2,0)),"",VLOOKUP($L$2:$L$66,Notes!$A$1:$B$10,2,0))</f>
        <v/>
      </c>
      <c r="X62" s="22" t="str">
        <f>IF(ISNA(VLOOKUP($N$2:$N$66,Notes!$A$1:$B$10,2,0)),"",VLOOKUP($N$2:$N$66,Notes!$A$1:$B$10,2,0))</f>
        <v/>
      </c>
      <c r="Y62" s="22" t="str">
        <f>IF(ISNA(VLOOKUP($P$2:$P$66,Notes!$A$1:$B$10,2,0)),"",VLOOKUP($P$2:$P$66,Notes!$A$1:$B$10,2,0))</f>
        <v/>
      </c>
      <c r="Z62" s="22" t="str">
        <f>IF(ISNA(VLOOKUP($R$2:$R$66,Notes!$C$1:$D$10,2,0)),"",VLOOKUP($R$2:$R$66,Notes!$C$1:$D$10,2,0))</f>
        <v/>
      </c>
      <c r="AA62" s="22" t="str">
        <f>IF(ISNA(VLOOKUP($T$2:$T$66,Notes!$E$1:$F$10,2,0)),"",VLOOKUP($T$2:$T$66,Notes!$E$1:$F$10,2,0))</f>
        <v/>
      </c>
      <c r="AB62" s="38">
        <f t="shared" si="34"/>
        <v>0</v>
      </c>
      <c r="AC62" s="34"/>
      <c r="AD62" s="32"/>
      <c r="AE62" s="32"/>
      <c r="AF62" s="32"/>
      <c r="AG62" s="32"/>
      <c r="AH62" s="32"/>
      <c r="AI62" s="32"/>
      <c r="AJ62" s="32"/>
      <c r="AK62" s="32"/>
      <c r="AL62" s="32"/>
      <c r="AM62" s="22">
        <f t="shared" si="35"/>
        <v>0</v>
      </c>
      <c r="AN62" s="33">
        <f t="shared" si="36"/>
        <v>0</v>
      </c>
      <c r="AO62" s="37" t="str">
        <f>IF(ISNA(VLOOKUP($AD$2:$AD$66,Notes!$A$1:$B$10,2,0)),"",VLOOKUP($AD$2:$AD$66,Notes!$A$1:$B$10,2,0))</f>
        <v/>
      </c>
      <c r="AP62" s="22" t="str">
        <f>IF(ISNA(VLOOKUP($AF$2:$AF$66,Notes!$A$1:$B$10,2,0)),"",VLOOKUP($AF$2:$AF$66,Notes!$A$1:$B$10,2,0))</f>
        <v/>
      </c>
      <c r="AQ62" s="22" t="str">
        <f>IF(ISNA(VLOOKUP($AH$2:$AH$66,Notes!$A$1:$B$10,2,0)),"",VLOOKUP($AH$2:$AH$66,Notes!$A$1:$B$10,2,0))</f>
        <v/>
      </c>
      <c r="AR62" s="22" t="str">
        <f>IF(ISNA(VLOOKUP($AJ$2:$AJ$66,Notes!$C$1:$D$10,2,0)),"",VLOOKUP($AJ$2:$AJ$66,Notes!$C$1:$D$10,2,0))</f>
        <v/>
      </c>
      <c r="AS62" s="22" t="str">
        <f>IF(ISNA(VLOOKUP($AL$2:$AL$66,Notes!$E$1:$F$10,2,0)),"",VLOOKUP($AL$2:$AL$66,Notes!$E$1:$F$10,2,0))</f>
        <v/>
      </c>
      <c r="AT62" s="38">
        <f t="shared" si="37"/>
        <v>0</v>
      </c>
      <c r="AU62" s="34"/>
      <c r="AV62" s="32"/>
      <c r="AW62" s="32"/>
      <c r="AX62" s="32"/>
      <c r="AY62" s="32"/>
      <c r="AZ62" s="32"/>
      <c r="BA62" s="32"/>
      <c r="BB62" s="32"/>
      <c r="BC62" s="32"/>
      <c r="BD62" s="32"/>
      <c r="BE62" s="22">
        <f t="shared" si="38"/>
        <v>0</v>
      </c>
      <c r="BF62" s="33">
        <f t="shared" si="39"/>
        <v>0</v>
      </c>
      <c r="BG62" s="37" t="str">
        <f>IF(ISNA(VLOOKUP($AV$2:$AV$66,Notes!$A$1:$B$10,2,0)),"",VLOOKUP($AV$2:$AV$66,Notes!$A$1:$B$10,2,0))</f>
        <v/>
      </c>
      <c r="BH62" s="22" t="str">
        <f>IF(ISNA(VLOOKUP($AX$2:$AX$66,Notes!$A$1:$B$10,2,0)),"",VLOOKUP($AX$2:$AX$66,Notes!$A$1:$B$10,2,0))</f>
        <v/>
      </c>
      <c r="BI62" s="22" t="str">
        <f>IF(ISNA(VLOOKUP($AZ$2:$AZ$66,Notes!$A$1:$B$10,2,0)),"",VLOOKUP($AZ$2:$AZ$66,Notes!$A$1:$B$10,2,0))</f>
        <v/>
      </c>
      <c r="BJ62" s="22" t="str">
        <f>IF(ISNA(VLOOKUP($BB$2:$BB$66,Notes!$C$1:$D$10,2,0)),"",VLOOKUP($BB$2:$BB$66,Notes!$C$1:$D$10,2,0))</f>
        <v/>
      </c>
      <c r="BK62" s="22" t="str">
        <f>IF(ISNA(VLOOKUP($BD$2:$BD$66,Notes!$E$1:$F$10,2,0)),"",VLOOKUP($BD$2:$BD$66,Notes!$E$1:$F$10,2,0))</f>
        <v/>
      </c>
      <c r="BL62" s="38">
        <f t="shared" si="40"/>
        <v>0</v>
      </c>
      <c r="BM62" s="34"/>
      <c r="BN62" s="32"/>
      <c r="BO62" s="32"/>
      <c r="BP62" s="32"/>
      <c r="BQ62" s="32"/>
      <c r="BR62" s="32"/>
      <c r="BS62" s="32"/>
      <c r="BT62" s="32"/>
      <c r="BU62" s="32"/>
      <c r="BV62" s="32"/>
      <c r="BW62" s="22">
        <f t="shared" si="41"/>
        <v>0</v>
      </c>
      <c r="BX62" s="33">
        <f t="shared" si="42"/>
        <v>0</v>
      </c>
      <c r="BY62" s="37" t="str">
        <f>IF(ISNA(VLOOKUP($BN$2:$BN$66,Notes!$A$1:$B$10,2,0)),"",VLOOKUP($BN$2:$BN$66,Notes!$A$1:$B$10,2,0))</f>
        <v/>
      </c>
      <c r="BZ62" s="22" t="str">
        <f>IF(ISNA(VLOOKUP($BP$2:$BP$66,Notes!$A$1:$B$10,2,0)),"",VLOOKUP($BP$2:$BP$66,Notes!$A$1:$B$10,2,0))</f>
        <v/>
      </c>
      <c r="CA62" s="22" t="str">
        <f>IF(ISNA(VLOOKUP($BR$2:$BR$66,Notes!$A$1:$B$10,2,0)),"",VLOOKUP($BR$2:$BR$66,Notes!$A$1:$B$10,2,0))</f>
        <v/>
      </c>
      <c r="CB62" s="22" t="str">
        <f>IF(ISNA(VLOOKUP($BT$2:$BT$66,Notes!$C$1:$D$10,2,0)),"",VLOOKUP($BT$2:$BT$66,Notes!$C$1:$D$10,2,0))</f>
        <v/>
      </c>
      <c r="CC62" s="22" t="str">
        <f>IF(ISNA(VLOOKUP($BV$2:$BV$66,Notes!$E$1:$F$10,2,0)),"",VLOOKUP($BV$2:$BV$66,Notes!$E$1:$F$10,2,0))</f>
        <v/>
      </c>
      <c r="CD62" s="38">
        <f t="shared" si="43"/>
        <v>0</v>
      </c>
      <c r="CE62" s="57">
        <f t="shared" si="20"/>
        <v>0</v>
      </c>
      <c r="CF62" s="22">
        <f t="shared" si="21"/>
        <v>0</v>
      </c>
      <c r="CG62" s="22">
        <f t="shared" si="22"/>
        <v>0</v>
      </c>
      <c r="CH62" s="22">
        <f t="shared" si="23"/>
        <v>0</v>
      </c>
    </row>
    <row r="63" spans="1:86">
      <c r="A63" s="35" t="s">
        <v>111</v>
      </c>
      <c r="B63" s="138" t="s">
        <v>112</v>
      </c>
      <c r="C63" s="35">
        <f t="shared" si="24"/>
        <v>0</v>
      </c>
      <c r="D63" s="22">
        <f t="shared" si="25"/>
        <v>0</v>
      </c>
      <c r="E63" s="22">
        <f t="shared" si="26"/>
        <v>0</v>
      </c>
      <c r="F63" s="22">
        <f t="shared" si="27"/>
        <v>0</v>
      </c>
      <c r="G63" s="22">
        <f t="shared" si="28"/>
        <v>0</v>
      </c>
      <c r="H63" s="22">
        <f t="shared" si="29"/>
        <v>0</v>
      </c>
      <c r="I63" s="33">
        <f t="shared" si="30"/>
        <v>0</v>
      </c>
      <c r="J63" s="36">
        <f t="shared" si="31"/>
        <v>0</v>
      </c>
      <c r="K63" s="34"/>
      <c r="L63" s="32"/>
      <c r="M63" s="32"/>
      <c r="N63" s="32"/>
      <c r="O63" s="32"/>
      <c r="P63" s="32"/>
      <c r="Q63" s="32"/>
      <c r="R63" s="32"/>
      <c r="S63" s="32"/>
      <c r="T63" s="32"/>
      <c r="U63" s="22">
        <f t="shared" si="32"/>
        <v>0</v>
      </c>
      <c r="V63" s="33">
        <f t="shared" si="33"/>
        <v>0</v>
      </c>
      <c r="W63" s="37" t="str">
        <f>IF(ISNA(VLOOKUP($L$2:$L$66,Notes!$A$1:$B$10,2,0)),"",VLOOKUP($L$2:$L$66,Notes!$A$1:$B$10,2,0))</f>
        <v/>
      </c>
      <c r="X63" s="22" t="str">
        <f>IF(ISNA(VLOOKUP($N$2:$N$66,Notes!$A$1:$B$10,2,0)),"",VLOOKUP($N$2:$N$66,Notes!$A$1:$B$10,2,0))</f>
        <v/>
      </c>
      <c r="Y63" s="22" t="str">
        <f>IF(ISNA(VLOOKUP($P$2:$P$66,Notes!$A$1:$B$10,2,0)),"",VLOOKUP($P$2:$P$66,Notes!$A$1:$B$10,2,0))</f>
        <v/>
      </c>
      <c r="Z63" s="22" t="str">
        <f>IF(ISNA(VLOOKUP($R$2:$R$66,Notes!$C$1:$D$10,2,0)),"",VLOOKUP($R$2:$R$66,Notes!$C$1:$D$10,2,0))</f>
        <v/>
      </c>
      <c r="AA63" s="22" t="str">
        <f>IF(ISNA(VLOOKUP($T$2:$T$66,Notes!$E$1:$F$10,2,0)),"",VLOOKUP($T$2:$T$66,Notes!$E$1:$F$10,2,0))</f>
        <v/>
      </c>
      <c r="AB63" s="38">
        <f t="shared" si="34"/>
        <v>0</v>
      </c>
      <c r="AC63" s="34"/>
      <c r="AD63" s="32"/>
      <c r="AE63" s="32"/>
      <c r="AF63" s="32"/>
      <c r="AG63" s="32"/>
      <c r="AH63" s="32"/>
      <c r="AI63" s="32"/>
      <c r="AJ63" s="32"/>
      <c r="AK63" s="32"/>
      <c r="AL63" s="32"/>
      <c r="AM63" s="22">
        <f t="shared" si="35"/>
        <v>0</v>
      </c>
      <c r="AN63" s="33">
        <f t="shared" si="36"/>
        <v>0</v>
      </c>
      <c r="AO63" s="37" t="str">
        <f>IF(ISNA(VLOOKUP($AD$2:$AD$66,Notes!$A$1:$B$10,2,0)),"",VLOOKUP($AD$2:$AD$66,Notes!$A$1:$B$10,2,0))</f>
        <v/>
      </c>
      <c r="AP63" s="22" t="str">
        <f>IF(ISNA(VLOOKUP($AF$2:$AF$66,Notes!$A$1:$B$10,2,0)),"",VLOOKUP($AF$2:$AF$66,Notes!$A$1:$B$10,2,0))</f>
        <v/>
      </c>
      <c r="AQ63" s="22" t="str">
        <f>IF(ISNA(VLOOKUP($AH$2:$AH$66,Notes!$A$1:$B$10,2,0)),"",VLOOKUP($AH$2:$AH$66,Notes!$A$1:$B$10,2,0))</f>
        <v/>
      </c>
      <c r="AR63" s="22" t="str">
        <f>IF(ISNA(VLOOKUP($AJ$2:$AJ$66,Notes!$C$1:$D$10,2,0)),"",VLOOKUP($AJ$2:$AJ$66,Notes!$C$1:$D$10,2,0))</f>
        <v/>
      </c>
      <c r="AS63" s="22" t="str">
        <f>IF(ISNA(VLOOKUP($AL$2:$AL$66,Notes!$E$1:$F$10,2,0)),"",VLOOKUP($AL$2:$AL$66,Notes!$E$1:$F$10,2,0))</f>
        <v/>
      </c>
      <c r="AT63" s="38">
        <f t="shared" si="37"/>
        <v>0</v>
      </c>
      <c r="AU63" s="34"/>
      <c r="AV63" s="32"/>
      <c r="AW63" s="32"/>
      <c r="AX63" s="32"/>
      <c r="AY63" s="32"/>
      <c r="AZ63" s="32"/>
      <c r="BA63" s="32"/>
      <c r="BB63" s="32"/>
      <c r="BC63" s="32"/>
      <c r="BD63" s="32"/>
      <c r="BE63" s="22">
        <f t="shared" si="38"/>
        <v>0</v>
      </c>
      <c r="BF63" s="33">
        <f t="shared" si="39"/>
        <v>0</v>
      </c>
      <c r="BG63" s="37" t="str">
        <f>IF(ISNA(VLOOKUP($AV$2:$AV$66,Notes!$A$1:$B$10,2,0)),"",VLOOKUP($AV$2:$AV$66,Notes!$A$1:$B$10,2,0))</f>
        <v/>
      </c>
      <c r="BH63" s="22" t="str">
        <f>IF(ISNA(VLOOKUP($AX$2:$AX$66,Notes!$A$1:$B$10,2,0)),"",VLOOKUP($AX$2:$AX$66,Notes!$A$1:$B$10,2,0))</f>
        <v/>
      </c>
      <c r="BI63" s="22" t="str">
        <f>IF(ISNA(VLOOKUP($AZ$2:$AZ$66,Notes!$A$1:$B$10,2,0)),"",VLOOKUP($AZ$2:$AZ$66,Notes!$A$1:$B$10,2,0))</f>
        <v/>
      </c>
      <c r="BJ63" s="22" t="str">
        <f>IF(ISNA(VLOOKUP($BB$2:$BB$66,Notes!$C$1:$D$10,2,0)),"",VLOOKUP($BB$2:$BB$66,Notes!$C$1:$D$10,2,0))</f>
        <v/>
      </c>
      <c r="BK63" s="22" t="str">
        <f>IF(ISNA(VLOOKUP($BD$2:$BD$66,Notes!$E$1:$F$10,2,0)),"",VLOOKUP($BD$2:$BD$66,Notes!$E$1:$F$10,2,0))</f>
        <v/>
      </c>
      <c r="BL63" s="38">
        <f t="shared" si="40"/>
        <v>0</v>
      </c>
      <c r="BM63" s="34"/>
      <c r="BN63" s="32"/>
      <c r="BO63" s="32"/>
      <c r="BP63" s="32"/>
      <c r="BQ63" s="32"/>
      <c r="BR63" s="32"/>
      <c r="BS63" s="32"/>
      <c r="BT63" s="32"/>
      <c r="BU63" s="32"/>
      <c r="BV63" s="32"/>
      <c r="BW63" s="22">
        <f t="shared" si="41"/>
        <v>0</v>
      </c>
      <c r="BX63" s="33">
        <f t="shared" si="42"/>
        <v>0</v>
      </c>
      <c r="BY63" s="37" t="str">
        <f>IF(ISNA(VLOOKUP($BN$2:$BN$66,Notes!$A$1:$B$10,2,0)),"",VLOOKUP($BN$2:$BN$66,Notes!$A$1:$B$10,2,0))</f>
        <v/>
      </c>
      <c r="BZ63" s="22" t="str">
        <f>IF(ISNA(VLOOKUP($BP$2:$BP$66,Notes!$A$1:$B$10,2,0)),"",VLOOKUP($BP$2:$BP$66,Notes!$A$1:$B$10,2,0))</f>
        <v/>
      </c>
      <c r="CA63" s="22" t="str">
        <f>IF(ISNA(VLOOKUP($BR$2:$BR$66,Notes!$A$1:$B$10,2,0)),"",VLOOKUP($BR$2:$BR$66,Notes!$A$1:$B$10,2,0))</f>
        <v/>
      </c>
      <c r="CB63" s="22" t="str">
        <f>IF(ISNA(VLOOKUP($BT$2:$BT$66,Notes!$C$1:$D$10,2,0)),"",VLOOKUP($BT$2:$BT$66,Notes!$C$1:$D$10,2,0))</f>
        <v/>
      </c>
      <c r="CC63" s="22" t="str">
        <f>IF(ISNA(VLOOKUP($BV$2:$BV$66,Notes!$E$1:$F$10,2,0)),"",VLOOKUP($BV$2:$BV$66,Notes!$E$1:$F$10,2,0))</f>
        <v/>
      </c>
      <c r="CD63" s="38">
        <f t="shared" si="43"/>
        <v>0</v>
      </c>
      <c r="CE63" s="57">
        <f t="shared" si="20"/>
        <v>0</v>
      </c>
      <c r="CF63" s="22">
        <f t="shared" si="21"/>
        <v>0</v>
      </c>
      <c r="CG63" s="22">
        <f t="shared" si="22"/>
        <v>0</v>
      </c>
      <c r="CH63" s="22">
        <f t="shared" si="23"/>
        <v>0</v>
      </c>
    </row>
    <row r="64" spans="1:86">
      <c r="A64" s="35" t="s">
        <v>279</v>
      </c>
      <c r="B64" s="65" t="s">
        <v>281</v>
      </c>
      <c r="C64" s="35">
        <f t="shared" si="24"/>
        <v>0</v>
      </c>
      <c r="D64" s="22">
        <f t="shared" si="25"/>
        <v>0</v>
      </c>
      <c r="E64" s="22">
        <f t="shared" si="26"/>
        <v>0</v>
      </c>
      <c r="F64" s="22">
        <f t="shared" si="27"/>
        <v>0</v>
      </c>
      <c r="G64" s="22">
        <f t="shared" si="28"/>
        <v>0</v>
      </c>
      <c r="H64" s="22">
        <f t="shared" si="29"/>
        <v>0</v>
      </c>
      <c r="I64" s="33">
        <f t="shared" si="30"/>
        <v>0</v>
      </c>
      <c r="J64" s="36">
        <f t="shared" si="31"/>
        <v>0</v>
      </c>
      <c r="K64" s="34"/>
      <c r="L64" s="32"/>
      <c r="M64" s="32"/>
      <c r="N64" s="32"/>
      <c r="O64" s="32"/>
      <c r="P64" s="32"/>
      <c r="Q64" s="32"/>
      <c r="R64" s="32"/>
      <c r="S64" s="32"/>
      <c r="T64" s="32"/>
      <c r="U64" s="22">
        <f t="shared" si="32"/>
        <v>0</v>
      </c>
      <c r="V64" s="33">
        <f t="shared" si="33"/>
        <v>0</v>
      </c>
      <c r="W64" s="37" t="str">
        <f>IF(ISNA(VLOOKUP($L$2:$L$66,Notes!$A$1:$B$10,2,0)),"",VLOOKUP($L$2:$L$66,Notes!$A$1:$B$10,2,0))</f>
        <v/>
      </c>
      <c r="X64" s="22" t="str">
        <f>IF(ISNA(VLOOKUP($N$2:$N$66,Notes!$A$1:$B$10,2,0)),"",VLOOKUP($N$2:$N$66,Notes!$A$1:$B$10,2,0))</f>
        <v/>
      </c>
      <c r="Y64" s="22" t="str">
        <f>IF(ISNA(VLOOKUP($P$2:$P$66,Notes!$A$1:$B$10,2,0)),"",VLOOKUP($P$2:$P$66,Notes!$A$1:$B$10,2,0))</f>
        <v/>
      </c>
      <c r="Z64" s="22" t="str">
        <f>IF(ISNA(VLOOKUP($R$2:$R$66,Notes!$C$1:$D$10,2,0)),"",VLOOKUP($R$2:$R$66,Notes!$C$1:$D$10,2,0))</f>
        <v/>
      </c>
      <c r="AA64" s="22" t="str">
        <f>IF(ISNA(VLOOKUP($T$2:$T$66,Notes!$E$1:$F$10,2,0)),"",VLOOKUP($T$2:$T$66,Notes!$E$1:$F$10,2,0))</f>
        <v/>
      </c>
      <c r="AB64" s="38">
        <f t="shared" si="34"/>
        <v>0</v>
      </c>
      <c r="AC64" s="34"/>
      <c r="AD64" s="32"/>
      <c r="AE64" s="32"/>
      <c r="AF64" s="32"/>
      <c r="AG64" s="32"/>
      <c r="AH64" s="32"/>
      <c r="AI64" s="32"/>
      <c r="AJ64" s="32"/>
      <c r="AK64" s="32"/>
      <c r="AL64" s="32"/>
      <c r="AM64" s="22">
        <f t="shared" si="35"/>
        <v>0</v>
      </c>
      <c r="AN64" s="33">
        <f t="shared" si="36"/>
        <v>0</v>
      </c>
      <c r="AO64" s="37" t="str">
        <f>IF(ISNA(VLOOKUP($AD$2:$AD$66,Notes!$A$1:$B$10,2,0)),"",VLOOKUP($AD$2:$AD$66,Notes!$A$1:$B$10,2,0))</f>
        <v/>
      </c>
      <c r="AP64" s="22" t="str">
        <f>IF(ISNA(VLOOKUP($AF$2:$AF$66,Notes!$A$1:$B$10,2,0)),"",VLOOKUP($AF$2:$AF$66,Notes!$A$1:$B$10,2,0))</f>
        <v/>
      </c>
      <c r="AQ64" s="22" t="str">
        <f>IF(ISNA(VLOOKUP($AH$2:$AH$66,Notes!$A$1:$B$10,2,0)),"",VLOOKUP($AH$2:$AH$66,Notes!$A$1:$B$10,2,0))</f>
        <v/>
      </c>
      <c r="AR64" s="22" t="str">
        <f>IF(ISNA(VLOOKUP($AJ$2:$AJ$66,Notes!$C$1:$D$10,2,0)),"",VLOOKUP($AJ$2:$AJ$66,Notes!$C$1:$D$10,2,0))</f>
        <v/>
      </c>
      <c r="AS64" s="22" t="str">
        <f>IF(ISNA(VLOOKUP($AL$2:$AL$66,Notes!$E$1:$F$10,2,0)),"",VLOOKUP($AL$2:$AL$66,Notes!$E$1:$F$10,2,0))</f>
        <v/>
      </c>
      <c r="AT64" s="38">
        <f t="shared" si="37"/>
        <v>0</v>
      </c>
      <c r="AU64" s="34"/>
      <c r="AV64" s="32"/>
      <c r="AW64" s="32"/>
      <c r="AX64" s="32"/>
      <c r="AY64" s="32"/>
      <c r="AZ64" s="32"/>
      <c r="BA64" s="32"/>
      <c r="BB64" s="32"/>
      <c r="BC64" s="32"/>
      <c r="BD64" s="32"/>
      <c r="BE64" s="22">
        <f t="shared" si="38"/>
        <v>0</v>
      </c>
      <c r="BF64" s="33">
        <f t="shared" si="39"/>
        <v>0</v>
      </c>
      <c r="BG64" s="37" t="str">
        <f>IF(ISNA(VLOOKUP($AV$2:$AV$66,Notes!$A$1:$B$10,2,0)),"",VLOOKUP($AV$2:$AV$66,Notes!$A$1:$B$10,2,0))</f>
        <v/>
      </c>
      <c r="BH64" s="22" t="str">
        <f>IF(ISNA(VLOOKUP($AX$2:$AX$66,Notes!$A$1:$B$10,2,0)),"",VLOOKUP($AX$2:$AX$66,Notes!$A$1:$B$10,2,0))</f>
        <v/>
      </c>
      <c r="BI64" s="22" t="str">
        <f>IF(ISNA(VLOOKUP($AZ$2:$AZ$66,Notes!$A$1:$B$10,2,0)),"",VLOOKUP($AZ$2:$AZ$66,Notes!$A$1:$B$10,2,0))</f>
        <v/>
      </c>
      <c r="BJ64" s="22" t="str">
        <f>IF(ISNA(VLOOKUP($BB$2:$BB$66,Notes!$C$1:$D$10,2,0)),"",VLOOKUP($BB$2:$BB$66,Notes!$C$1:$D$10,2,0))</f>
        <v/>
      </c>
      <c r="BK64" s="22" t="str">
        <f>IF(ISNA(VLOOKUP($BD$2:$BD$66,Notes!$E$1:$F$10,2,0)),"",VLOOKUP($BD$2:$BD$66,Notes!$E$1:$F$10,2,0))</f>
        <v/>
      </c>
      <c r="BL64" s="38">
        <f t="shared" si="40"/>
        <v>0</v>
      </c>
      <c r="BM64" s="34"/>
      <c r="BN64" s="32"/>
      <c r="BO64" s="32"/>
      <c r="BP64" s="32"/>
      <c r="BQ64" s="32"/>
      <c r="BR64" s="32"/>
      <c r="BS64" s="32"/>
      <c r="BT64" s="32"/>
      <c r="BU64" s="32"/>
      <c r="BV64" s="32"/>
      <c r="BW64" s="22">
        <f t="shared" si="41"/>
        <v>0</v>
      </c>
      <c r="BX64" s="33">
        <f t="shared" si="42"/>
        <v>0</v>
      </c>
      <c r="BY64" s="37" t="str">
        <f>IF(ISNA(VLOOKUP($BN$2:$BN$66,Notes!$A$1:$B$10,2,0)),"",VLOOKUP($BN$2:$BN$66,Notes!$A$1:$B$10,2,0))</f>
        <v/>
      </c>
      <c r="BZ64" s="22" t="str">
        <f>IF(ISNA(VLOOKUP($BP$2:$BP$66,Notes!$A$1:$B$10,2,0)),"",VLOOKUP($BP$2:$BP$66,Notes!$A$1:$B$10,2,0))</f>
        <v/>
      </c>
      <c r="CA64" s="22" t="str">
        <f>IF(ISNA(VLOOKUP($BR$2:$BR$66,Notes!$A$1:$B$10,2,0)),"",VLOOKUP($BR$2:$BR$66,Notes!$A$1:$B$10,2,0))</f>
        <v/>
      </c>
      <c r="CB64" s="22" t="str">
        <f>IF(ISNA(VLOOKUP($BT$2:$BT$66,Notes!$C$1:$D$10,2,0)),"",VLOOKUP($BT$2:$BT$66,Notes!$C$1:$D$10,2,0))</f>
        <v/>
      </c>
      <c r="CC64" s="22" t="str">
        <f>IF(ISNA(VLOOKUP($BV$2:$BV$66,Notes!$E$1:$F$10,2,0)),"",VLOOKUP($BV$2:$BV$66,Notes!$E$1:$F$10,2,0))</f>
        <v/>
      </c>
      <c r="CD64" s="38">
        <f t="shared" si="43"/>
        <v>0</v>
      </c>
      <c r="CE64" s="57">
        <f t="shared" si="20"/>
        <v>0</v>
      </c>
      <c r="CF64" s="22">
        <f t="shared" si="21"/>
        <v>0</v>
      </c>
      <c r="CG64" s="22">
        <f t="shared" si="22"/>
        <v>0</v>
      </c>
      <c r="CH64" s="22">
        <f t="shared" si="23"/>
        <v>0</v>
      </c>
    </row>
    <row r="65" spans="1:87" s="122" customFormat="1">
      <c r="A65" s="35" t="s">
        <v>113</v>
      </c>
      <c r="B65" s="138" t="s">
        <v>114</v>
      </c>
      <c r="C65" s="35">
        <f t="shared" si="24"/>
        <v>0</v>
      </c>
      <c r="D65" s="22">
        <f t="shared" si="25"/>
        <v>0</v>
      </c>
      <c r="E65" s="22">
        <f t="shared" si="26"/>
        <v>0</v>
      </c>
      <c r="F65" s="22">
        <f t="shared" si="27"/>
        <v>0</v>
      </c>
      <c r="G65" s="22">
        <f t="shared" si="28"/>
        <v>0</v>
      </c>
      <c r="H65" s="22">
        <f t="shared" si="29"/>
        <v>0</v>
      </c>
      <c r="I65" s="33">
        <f t="shared" si="30"/>
        <v>0</v>
      </c>
      <c r="J65" s="36">
        <f t="shared" si="31"/>
        <v>0</v>
      </c>
      <c r="K65" s="34"/>
      <c r="L65" s="32"/>
      <c r="M65" s="32"/>
      <c r="N65" s="32"/>
      <c r="O65" s="32"/>
      <c r="P65" s="32"/>
      <c r="Q65" s="32"/>
      <c r="R65" s="32"/>
      <c r="S65" s="32"/>
      <c r="T65" s="32"/>
      <c r="U65" s="22">
        <f t="shared" si="32"/>
        <v>0</v>
      </c>
      <c r="V65" s="33">
        <f t="shared" si="33"/>
        <v>0</v>
      </c>
      <c r="W65" s="37" t="str">
        <f>IF(ISNA(VLOOKUP($L$2:$L$66,Notes!$A$1:$B$10,2,0)),"",VLOOKUP($L$2:$L$66,Notes!$A$1:$B$10,2,0))</f>
        <v/>
      </c>
      <c r="X65" s="22" t="str">
        <f>IF(ISNA(VLOOKUP($N$2:$N$66,Notes!$A$1:$B$10,2,0)),"",VLOOKUP($N$2:$N$66,Notes!$A$1:$B$10,2,0))</f>
        <v/>
      </c>
      <c r="Y65" s="22" t="str">
        <f>IF(ISNA(VLOOKUP($P$2:$P$66,Notes!$A$1:$B$10,2,0)),"",VLOOKUP($P$2:$P$66,Notes!$A$1:$B$10,2,0))</f>
        <v/>
      </c>
      <c r="Z65" s="22" t="str">
        <f>IF(ISNA(VLOOKUP($R$2:$R$66,Notes!$C$1:$D$10,2,0)),"",VLOOKUP($R$2:$R$66,Notes!$C$1:$D$10,2,0))</f>
        <v/>
      </c>
      <c r="AA65" s="22" t="str">
        <f>IF(ISNA(VLOOKUP($T$2:$T$66,Notes!$E$1:$F$10,2,0)),"",VLOOKUP($T$2:$T$66,Notes!$E$1:$F$10,2,0))</f>
        <v/>
      </c>
      <c r="AB65" s="38">
        <f t="shared" si="34"/>
        <v>0</v>
      </c>
      <c r="AC65" s="34"/>
      <c r="AD65" s="32"/>
      <c r="AE65" s="32"/>
      <c r="AF65" s="32"/>
      <c r="AG65" s="32"/>
      <c r="AH65" s="32"/>
      <c r="AI65" s="32"/>
      <c r="AJ65" s="32"/>
      <c r="AK65" s="32"/>
      <c r="AL65" s="32"/>
      <c r="AM65" s="22">
        <f t="shared" si="35"/>
        <v>0</v>
      </c>
      <c r="AN65" s="33">
        <f t="shared" si="36"/>
        <v>0</v>
      </c>
      <c r="AO65" s="37" t="str">
        <f>IF(ISNA(VLOOKUP($AD$2:$AD$66,Notes!$A$1:$B$10,2,0)),"",VLOOKUP($AD$2:$AD$66,Notes!$A$1:$B$10,2,0))</f>
        <v/>
      </c>
      <c r="AP65" s="22" t="str">
        <f>IF(ISNA(VLOOKUP($AF$2:$AF$66,Notes!$A$1:$B$10,2,0)),"",VLOOKUP($AF$2:$AF$66,Notes!$A$1:$B$10,2,0))</f>
        <v/>
      </c>
      <c r="AQ65" s="22" t="str">
        <f>IF(ISNA(VLOOKUP($AH$2:$AH$66,Notes!$A$1:$B$10,2,0)),"",VLOOKUP($AH$2:$AH$66,Notes!$A$1:$B$10,2,0))</f>
        <v/>
      </c>
      <c r="AR65" s="22" t="str">
        <f>IF(ISNA(VLOOKUP($AJ$2:$AJ$66,Notes!$C$1:$D$10,2,0)),"",VLOOKUP($AJ$2:$AJ$66,Notes!$C$1:$D$10,2,0))</f>
        <v/>
      </c>
      <c r="AS65" s="22" t="str">
        <f>IF(ISNA(VLOOKUP($AL$2:$AL$66,Notes!$E$1:$F$10,2,0)),"",VLOOKUP($AL$2:$AL$66,Notes!$E$1:$F$10,2,0))</f>
        <v/>
      </c>
      <c r="AT65" s="38">
        <f t="shared" si="37"/>
        <v>0</v>
      </c>
      <c r="AU65" s="34"/>
      <c r="AV65" s="32"/>
      <c r="AW65" s="32"/>
      <c r="AX65" s="32"/>
      <c r="AY65" s="32"/>
      <c r="AZ65" s="32"/>
      <c r="BA65" s="32"/>
      <c r="BB65" s="32"/>
      <c r="BC65" s="32"/>
      <c r="BD65" s="32"/>
      <c r="BE65" s="22">
        <f t="shared" si="38"/>
        <v>0</v>
      </c>
      <c r="BF65" s="33">
        <f t="shared" si="39"/>
        <v>0</v>
      </c>
      <c r="BG65" s="37" t="str">
        <f>IF(ISNA(VLOOKUP($AV$2:$AV$66,Notes!$A$1:$B$10,2,0)),"",VLOOKUP($AV$2:$AV$66,Notes!$A$1:$B$10,2,0))</f>
        <v/>
      </c>
      <c r="BH65" s="22" t="str">
        <f>IF(ISNA(VLOOKUP($AX$2:$AX$66,Notes!$A$1:$B$10,2,0)),"",VLOOKUP($AX$2:$AX$66,Notes!$A$1:$B$10,2,0))</f>
        <v/>
      </c>
      <c r="BI65" s="22" t="str">
        <f>IF(ISNA(VLOOKUP($AZ$2:$AZ$66,Notes!$A$1:$B$10,2,0)),"",VLOOKUP($AZ$2:$AZ$66,Notes!$A$1:$B$10,2,0))</f>
        <v/>
      </c>
      <c r="BJ65" s="22" t="str">
        <f>IF(ISNA(VLOOKUP($BB$2:$BB$66,Notes!$C$1:$D$10,2,0)),"",VLOOKUP($BB$2:$BB$66,Notes!$C$1:$D$10,2,0))</f>
        <v/>
      </c>
      <c r="BK65" s="22" t="str">
        <f>IF(ISNA(VLOOKUP($BD$2:$BD$66,Notes!$E$1:$F$10,2,0)),"",VLOOKUP($BD$2:$BD$66,Notes!$E$1:$F$10,2,0))</f>
        <v/>
      </c>
      <c r="BL65" s="38">
        <f t="shared" si="40"/>
        <v>0</v>
      </c>
      <c r="BM65" s="34"/>
      <c r="BN65" s="32"/>
      <c r="BO65" s="32"/>
      <c r="BP65" s="32"/>
      <c r="BQ65" s="32"/>
      <c r="BR65" s="32"/>
      <c r="BS65" s="32"/>
      <c r="BT65" s="32"/>
      <c r="BU65" s="32"/>
      <c r="BV65" s="32"/>
      <c r="BW65" s="22">
        <f t="shared" si="41"/>
        <v>0</v>
      </c>
      <c r="BX65" s="33">
        <f t="shared" si="42"/>
        <v>0</v>
      </c>
      <c r="BY65" s="37" t="str">
        <f>IF(ISNA(VLOOKUP($BN$2:$BN$66,Notes!$A$1:$B$10,2,0)),"",VLOOKUP($BN$2:$BN$66,Notes!$A$1:$B$10,2,0))</f>
        <v/>
      </c>
      <c r="BZ65" s="22" t="str">
        <f>IF(ISNA(VLOOKUP($BP$2:$BP$66,Notes!$A$1:$B$10,2,0)),"",VLOOKUP($BP$2:$BP$66,Notes!$A$1:$B$10,2,0))</f>
        <v/>
      </c>
      <c r="CA65" s="22" t="str">
        <f>IF(ISNA(VLOOKUP($BR$2:$BR$66,Notes!$A$1:$B$10,2,0)),"",VLOOKUP($BR$2:$BR$66,Notes!$A$1:$B$10,2,0))</f>
        <v/>
      </c>
      <c r="CB65" s="22" t="str">
        <f>IF(ISNA(VLOOKUP($BT$2:$BT$66,Notes!$C$1:$D$10,2,0)),"",VLOOKUP($BT$2:$BT$66,Notes!$C$1:$D$10,2,0))</f>
        <v/>
      </c>
      <c r="CC65" s="22" t="str">
        <f>IF(ISNA(VLOOKUP($BV$2:$BV$66,Notes!$E$1:$F$10,2,0)),"",VLOOKUP($BV$2:$BV$66,Notes!$E$1:$F$10,2,0))</f>
        <v/>
      </c>
      <c r="CD65" s="38">
        <f t="shared" si="43"/>
        <v>0</v>
      </c>
      <c r="CE65" s="57">
        <f t="shared" si="20"/>
        <v>0</v>
      </c>
      <c r="CF65" s="22">
        <f t="shared" si="21"/>
        <v>0</v>
      </c>
      <c r="CG65" s="22">
        <f t="shared" si="22"/>
        <v>0</v>
      </c>
      <c r="CH65" s="22">
        <f t="shared" si="23"/>
        <v>0</v>
      </c>
    </row>
    <row r="66" spans="1:87">
      <c r="A66" s="35" t="s">
        <v>115</v>
      </c>
      <c r="B66" s="138" t="s">
        <v>116</v>
      </c>
      <c r="C66" s="35">
        <f t="shared" si="24"/>
        <v>0</v>
      </c>
      <c r="D66" s="22">
        <f t="shared" si="25"/>
        <v>0</v>
      </c>
      <c r="E66" s="22">
        <f t="shared" si="26"/>
        <v>0</v>
      </c>
      <c r="F66" s="22">
        <f t="shared" si="27"/>
        <v>0</v>
      </c>
      <c r="G66" s="22">
        <f t="shared" si="28"/>
        <v>0</v>
      </c>
      <c r="H66" s="22">
        <f t="shared" si="29"/>
        <v>0</v>
      </c>
      <c r="I66" s="33">
        <f t="shared" si="30"/>
        <v>0</v>
      </c>
      <c r="J66" s="36">
        <f t="shared" si="31"/>
        <v>0</v>
      </c>
      <c r="K66" s="34"/>
      <c r="L66" s="32"/>
      <c r="M66" s="32"/>
      <c r="N66" s="32"/>
      <c r="O66" s="32"/>
      <c r="P66" s="32"/>
      <c r="Q66" s="32"/>
      <c r="R66" s="32"/>
      <c r="S66" s="32"/>
      <c r="T66" s="32"/>
      <c r="U66" s="22">
        <f t="shared" si="32"/>
        <v>0</v>
      </c>
      <c r="V66" s="33">
        <f t="shared" si="33"/>
        <v>0</v>
      </c>
      <c r="W66" s="37" t="str">
        <f>IF(ISNA(VLOOKUP($L$2:$L$66,Notes!$A$1:$B$10,2,0)),"",VLOOKUP($L$2:$L$66,Notes!$A$1:$B$10,2,0))</f>
        <v/>
      </c>
      <c r="X66" s="22" t="str">
        <f>IF(ISNA(VLOOKUP($N$2:$N$66,Notes!$A$1:$B$10,2,0)),"",VLOOKUP($N$2:$N$66,Notes!$A$1:$B$10,2,0))</f>
        <v/>
      </c>
      <c r="Y66" s="22" t="str">
        <f>IF(ISNA(VLOOKUP($P$2:$P$66,Notes!$A$1:$B$10,2,0)),"",VLOOKUP($P$2:$P$66,Notes!$A$1:$B$10,2,0))</f>
        <v/>
      </c>
      <c r="Z66" s="22" t="str">
        <f>IF(ISNA(VLOOKUP($R$2:$R$66,Notes!$C$1:$D$10,2,0)),"",VLOOKUP($R$2:$R$66,Notes!$C$1:$D$10,2,0))</f>
        <v/>
      </c>
      <c r="AA66" s="22" t="str">
        <f>IF(ISNA(VLOOKUP($T$2:$T$66,Notes!$E$1:$F$10,2,0)),"",VLOOKUP($T$2:$T$66,Notes!$E$1:$F$10,2,0))</f>
        <v/>
      </c>
      <c r="AB66" s="38">
        <f t="shared" si="34"/>
        <v>0</v>
      </c>
      <c r="AC66" s="34"/>
      <c r="AD66" s="32"/>
      <c r="AE66" s="32"/>
      <c r="AF66" s="32"/>
      <c r="AG66" s="32"/>
      <c r="AH66" s="32"/>
      <c r="AI66" s="32"/>
      <c r="AJ66" s="32"/>
      <c r="AK66" s="32"/>
      <c r="AL66" s="32"/>
      <c r="AM66" s="22">
        <f t="shared" si="35"/>
        <v>0</v>
      </c>
      <c r="AN66" s="33">
        <f t="shared" si="36"/>
        <v>0</v>
      </c>
      <c r="AO66" s="37" t="str">
        <f>IF(ISNA(VLOOKUP($AD$2:$AD$66,Notes!$A$1:$B$10,2,0)),"",VLOOKUP($AD$2:$AD$66,Notes!$A$1:$B$10,2,0))</f>
        <v/>
      </c>
      <c r="AP66" s="22" t="str">
        <f>IF(ISNA(VLOOKUP($AF$2:$AF$66,Notes!$A$1:$B$10,2,0)),"",VLOOKUP($AF$2:$AF$66,Notes!$A$1:$B$10,2,0))</f>
        <v/>
      </c>
      <c r="AQ66" s="22" t="str">
        <f>IF(ISNA(VLOOKUP($AH$2:$AH$66,Notes!$A$1:$B$10,2,0)),"",VLOOKUP($AH$2:$AH$66,Notes!$A$1:$B$10,2,0))</f>
        <v/>
      </c>
      <c r="AR66" s="22" t="str">
        <f>IF(ISNA(VLOOKUP($AJ$2:$AJ$66,Notes!$C$1:$D$10,2,0)),"",VLOOKUP($AJ$2:$AJ$66,Notes!$C$1:$D$10,2,0))</f>
        <v/>
      </c>
      <c r="AS66" s="22" t="str">
        <f>IF(ISNA(VLOOKUP($AL$2:$AL$66,Notes!$E$1:$F$10,2,0)),"",VLOOKUP($AL$2:$AL$66,Notes!$E$1:$F$10,2,0))</f>
        <v/>
      </c>
      <c r="AT66" s="38">
        <f t="shared" si="37"/>
        <v>0</v>
      </c>
      <c r="AU66" s="34"/>
      <c r="AV66" s="32"/>
      <c r="AW66" s="32"/>
      <c r="AX66" s="32"/>
      <c r="AY66" s="32"/>
      <c r="AZ66" s="32"/>
      <c r="BA66" s="32"/>
      <c r="BB66" s="32"/>
      <c r="BC66" s="32"/>
      <c r="BD66" s="32"/>
      <c r="BE66" s="22">
        <f t="shared" si="38"/>
        <v>0</v>
      </c>
      <c r="BF66" s="33">
        <f t="shared" si="39"/>
        <v>0</v>
      </c>
      <c r="BG66" s="37" t="str">
        <f>IF(ISNA(VLOOKUP($AV$2:$AV$66,Notes!$A$1:$B$10,2,0)),"",VLOOKUP($AV$2:$AV$66,Notes!$A$1:$B$10,2,0))</f>
        <v/>
      </c>
      <c r="BH66" s="22" t="str">
        <f>IF(ISNA(VLOOKUP($AX$2:$AX$66,Notes!$A$1:$B$10,2,0)),"",VLOOKUP($AX$2:$AX$66,Notes!$A$1:$B$10,2,0))</f>
        <v/>
      </c>
      <c r="BI66" s="22" t="str">
        <f>IF(ISNA(VLOOKUP($AZ$2:$AZ$66,Notes!$A$1:$B$10,2,0)),"",VLOOKUP($AZ$2:$AZ$66,Notes!$A$1:$B$10,2,0))</f>
        <v/>
      </c>
      <c r="BJ66" s="22" t="str">
        <f>IF(ISNA(VLOOKUP($BB$2:$BB$66,Notes!$C$1:$D$10,2,0)),"",VLOOKUP($BB$2:$BB$66,Notes!$C$1:$D$10,2,0))</f>
        <v/>
      </c>
      <c r="BK66" s="22" t="str">
        <f>IF(ISNA(VLOOKUP($BD$2:$BD$66,Notes!$E$1:$F$10,2,0)),"",VLOOKUP($BD$2:$BD$66,Notes!$E$1:$F$10,2,0))</f>
        <v/>
      </c>
      <c r="BL66" s="38">
        <f t="shared" si="40"/>
        <v>0</v>
      </c>
      <c r="BM66" s="34"/>
      <c r="BN66" s="32"/>
      <c r="BO66" s="32"/>
      <c r="BP66" s="32"/>
      <c r="BQ66" s="32"/>
      <c r="BR66" s="32"/>
      <c r="BS66" s="32"/>
      <c r="BT66" s="32"/>
      <c r="BU66" s="32"/>
      <c r="BV66" s="32"/>
      <c r="BW66" s="22">
        <f t="shared" si="41"/>
        <v>0</v>
      </c>
      <c r="BX66" s="33">
        <f t="shared" si="42"/>
        <v>0</v>
      </c>
      <c r="BY66" s="37" t="str">
        <f>IF(ISNA(VLOOKUP($BN$2:$BN$66,Notes!$A$1:$B$10,2,0)),"",VLOOKUP($BN$2:$BN$66,Notes!$A$1:$B$10,2,0))</f>
        <v/>
      </c>
      <c r="BZ66" s="22" t="str">
        <f>IF(ISNA(VLOOKUP($BP$2:$BP$66,Notes!$A$1:$B$10,2,0)),"",VLOOKUP($BP$2:$BP$66,Notes!$A$1:$B$10,2,0))</f>
        <v/>
      </c>
      <c r="CA66" s="22" t="str">
        <f>IF(ISNA(VLOOKUP($BR$2:$BR$66,Notes!$A$1:$B$10,2,0)),"",VLOOKUP($BR$2:$BR$66,Notes!$A$1:$B$10,2,0))</f>
        <v/>
      </c>
      <c r="CB66" s="22" t="str">
        <f>IF(ISNA(VLOOKUP($BT$2:$BT$66,Notes!$C$1:$D$10,2,0)),"",VLOOKUP($BT$2:$BT$66,Notes!$C$1:$D$10,2,0))</f>
        <v/>
      </c>
      <c r="CC66" s="22" t="str">
        <f>IF(ISNA(VLOOKUP($BV$2:$BV$66,Notes!$E$1:$F$10,2,0)),"",VLOOKUP($BV$2:$BV$66,Notes!$E$1:$F$10,2,0))</f>
        <v/>
      </c>
      <c r="CD66" s="38">
        <f t="shared" si="43"/>
        <v>0</v>
      </c>
      <c r="CE66" s="127">
        <f t="shared" ref="CE66" si="44">AB66</f>
        <v>0</v>
      </c>
      <c r="CF66" s="125">
        <f t="shared" ref="CF66" si="45">AT66</f>
        <v>0</v>
      </c>
      <c r="CG66" s="125">
        <f t="shared" ref="CG66" si="46">BL66</f>
        <v>0</v>
      </c>
      <c r="CH66" s="125">
        <f t="shared" ref="CH66" si="47">CD66</f>
        <v>0</v>
      </c>
    </row>
    <row r="67" spans="1:87">
      <c r="A67" s="128" t="s">
        <v>285</v>
      </c>
      <c r="B67" s="36" t="s">
        <v>286</v>
      </c>
      <c r="C67" s="35">
        <f t="shared" ref="C67:C71" si="48">SUM(U67,AM67,BE67,BW67)</f>
        <v>0</v>
      </c>
      <c r="D67" s="22">
        <f t="shared" si="25"/>
        <v>0</v>
      </c>
      <c r="E67" s="22">
        <f t="shared" ref="E67:E71" si="49">SUM(V67,AN67,BF67,BX67)</f>
        <v>0</v>
      </c>
      <c r="F67" s="22">
        <f t="shared" ref="F67:F71" si="50">IFERROR(D67/E67,0)</f>
        <v>0</v>
      </c>
      <c r="G67" s="22">
        <f t="shared" ref="G67:G71" si="51">IF(E67&lt;1,0,IF(E67&lt;3,"CBDG",LARGE(CE67:CH67,1)+LARGE(CE67:CH67,2)+LARGE(CE67:CH67,3)))</f>
        <v>0</v>
      </c>
      <c r="H67" s="22">
        <f t="shared" ref="H67:H71" si="52">COUNTIF(T67,"1")+COUNTIF(AL67,"1")+COUNTIF(BD67,"1")+COUNTIF(BV67,"1")</f>
        <v>0</v>
      </c>
      <c r="I67" s="33">
        <f t="shared" ref="I67:I71" si="53">COUNTIF(R67,"1")+COUNTIF(AJ67,"1")+COUNTIF(BB67,"1")+COUNTIF(BT67,"1")</f>
        <v>0</v>
      </c>
      <c r="J67" s="36">
        <f t="shared" ref="J67:J71" si="54">COUNTIF(L67,"1")+COUNTIF(N67,"1")+COUNTIF(P67,"1")+COUNTIF(AD67,"1")+COUNTIF(AF67,"1")+COUNTIF(AH67,"1")+COUNTIF(AV67,"1")+COUNTIF(AX67,"1")+COUNTIF(AZ67,"1")+COUNTIF(BN67,"1")+COUNTIF(BP67,"1")+COUNTIF(BR67,"1")</f>
        <v>0</v>
      </c>
      <c r="K67" s="34"/>
      <c r="L67" s="32"/>
      <c r="M67" s="32"/>
      <c r="N67" s="32"/>
      <c r="O67" s="32"/>
      <c r="P67" s="32"/>
      <c r="Q67" s="32"/>
      <c r="R67" s="32"/>
      <c r="S67" s="32"/>
      <c r="T67" s="32"/>
      <c r="U67" s="22">
        <f t="shared" ref="U67:U71" si="55">SUM(K67,M67,O67,Q67,S67)</f>
        <v>0</v>
      </c>
      <c r="V67" s="33">
        <f t="shared" ref="V67:V71" si="56">IF(U67&gt;0,1,0)</f>
        <v>0</v>
      </c>
      <c r="W67" s="37"/>
      <c r="X67" s="22"/>
      <c r="Y67" s="22"/>
      <c r="Z67" s="22"/>
      <c r="AA67" s="22"/>
      <c r="AB67" s="38">
        <f t="shared" ref="AB67:AB69" si="57">SUM(W67:AA67)</f>
        <v>0</v>
      </c>
      <c r="AC67" s="34"/>
      <c r="AD67" s="32"/>
      <c r="AE67" s="32"/>
      <c r="AF67" s="32"/>
      <c r="AG67" s="32"/>
      <c r="AH67" s="32"/>
      <c r="AI67" s="32"/>
      <c r="AJ67" s="32"/>
      <c r="AK67" s="32"/>
      <c r="AL67" s="32"/>
      <c r="AM67" s="22">
        <f t="shared" ref="AM67:AM71" si="58">SUM(AC67,AE67,AG67,AI67,AK67)</f>
        <v>0</v>
      </c>
      <c r="AN67" s="33">
        <f t="shared" ref="AN67:AN71" si="59">IF(AM67&gt;0,1,0)</f>
        <v>0</v>
      </c>
      <c r="AO67" s="37"/>
      <c r="AP67" s="22"/>
      <c r="AQ67" s="22"/>
      <c r="AR67" s="22"/>
      <c r="AS67" s="22"/>
      <c r="AT67" s="38">
        <f t="shared" ref="AT67:AT69" si="60">SUM(AO67:AS67)</f>
        <v>0</v>
      </c>
      <c r="AU67" s="34"/>
      <c r="AV67" s="32"/>
      <c r="AW67" s="32"/>
      <c r="AX67" s="32"/>
      <c r="AY67" s="32"/>
      <c r="AZ67" s="32"/>
      <c r="BA67" s="32"/>
      <c r="BB67" s="32"/>
      <c r="BC67" s="32"/>
      <c r="BD67" s="32"/>
      <c r="BE67" s="22">
        <f t="shared" ref="BE67:BE71" si="61">SUM(AU67,AW67,AY67,BA67,BC67)</f>
        <v>0</v>
      </c>
      <c r="BF67" s="33">
        <f t="shared" ref="BF67:BF71" si="62">IF(BE67&gt;0,1,0)</f>
        <v>0</v>
      </c>
      <c r="BG67" s="37"/>
      <c r="BH67" s="22"/>
      <c r="BI67" s="22"/>
      <c r="BJ67" s="22"/>
      <c r="BK67" s="22"/>
      <c r="BL67" s="38">
        <f t="shared" ref="BL67:BL69" si="63">SUM(BG67:BK67)</f>
        <v>0</v>
      </c>
      <c r="BM67" s="34"/>
      <c r="BN67" s="32"/>
      <c r="BO67" s="32"/>
      <c r="BP67" s="32"/>
      <c r="BQ67" s="32"/>
      <c r="BR67" s="32"/>
      <c r="BS67" s="32"/>
      <c r="BT67" s="32"/>
      <c r="BU67" s="32"/>
      <c r="BV67" s="32"/>
      <c r="BW67" s="22">
        <f t="shared" ref="BW67:BW71" si="64">SUM(BM67,BO67,BQ67,BS67,BU67)</f>
        <v>0</v>
      </c>
      <c r="BX67" s="33">
        <f t="shared" ref="BX67:BX71" si="65">IF(BW67&gt;0,1,0)</f>
        <v>0</v>
      </c>
      <c r="BY67" s="37"/>
      <c r="BZ67" s="22"/>
      <c r="CA67" s="22"/>
      <c r="CB67" s="22"/>
      <c r="CC67" s="22"/>
      <c r="CD67" s="38">
        <f t="shared" ref="CD67:CD69" si="66">SUM(BY67:CC67)</f>
        <v>0</v>
      </c>
      <c r="CE67" s="127">
        <f t="shared" ref="CE67:CE71" si="67">AB67</f>
        <v>0</v>
      </c>
      <c r="CF67" s="125">
        <f t="shared" ref="CF67:CF71" si="68">AT67</f>
        <v>0</v>
      </c>
      <c r="CG67" s="125">
        <f t="shared" ref="CG67:CG71" si="69">BL67</f>
        <v>0</v>
      </c>
      <c r="CH67" s="125">
        <f t="shared" ref="CH67:CH71" si="70">CD67</f>
        <v>0</v>
      </c>
    </row>
    <row r="68" spans="1:87">
      <c r="A68" s="35" t="s">
        <v>287</v>
      </c>
      <c r="B68" s="36" t="s">
        <v>288</v>
      </c>
      <c r="C68" s="35">
        <f t="shared" si="48"/>
        <v>0</v>
      </c>
      <c r="D68" s="22">
        <f t="shared" si="25"/>
        <v>0</v>
      </c>
      <c r="E68" s="22">
        <f t="shared" si="49"/>
        <v>0</v>
      </c>
      <c r="F68" s="22">
        <f t="shared" si="50"/>
        <v>0</v>
      </c>
      <c r="G68" s="22">
        <f t="shared" si="51"/>
        <v>0</v>
      </c>
      <c r="H68" s="22">
        <f t="shared" si="52"/>
        <v>0</v>
      </c>
      <c r="I68" s="33">
        <f t="shared" si="53"/>
        <v>0</v>
      </c>
      <c r="J68" s="36">
        <f t="shared" si="54"/>
        <v>0</v>
      </c>
      <c r="K68" s="34"/>
      <c r="L68" s="32"/>
      <c r="M68" s="32"/>
      <c r="N68" s="32"/>
      <c r="O68" s="32"/>
      <c r="P68" s="32"/>
      <c r="Q68" s="32"/>
      <c r="R68" s="32"/>
      <c r="S68" s="32"/>
      <c r="T68" s="32"/>
      <c r="U68" s="22">
        <f t="shared" si="55"/>
        <v>0</v>
      </c>
      <c r="V68" s="33">
        <f t="shared" si="56"/>
        <v>0</v>
      </c>
      <c r="W68" s="37"/>
      <c r="X68" s="22"/>
      <c r="Y68" s="22"/>
      <c r="Z68" s="22"/>
      <c r="AA68" s="22"/>
      <c r="AB68" s="38">
        <f t="shared" si="57"/>
        <v>0</v>
      </c>
      <c r="AC68" s="34"/>
      <c r="AD68" s="32"/>
      <c r="AE68" s="32"/>
      <c r="AF68" s="32"/>
      <c r="AG68" s="32"/>
      <c r="AH68" s="32"/>
      <c r="AI68" s="32"/>
      <c r="AJ68" s="32"/>
      <c r="AK68" s="32"/>
      <c r="AL68" s="32"/>
      <c r="AM68" s="22">
        <f t="shared" si="58"/>
        <v>0</v>
      </c>
      <c r="AN68" s="33">
        <f t="shared" si="59"/>
        <v>0</v>
      </c>
      <c r="AO68" s="37"/>
      <c r="AP68" s="22"/>
      <c r="AQ68" s="22"/>
      <c r="AR68" s="22"/>
      <c r="AS68" s="22"/>
      <c r="AT68" s="38">
        <f t="shared" si="60"/>
        <v>0</v>
      </c>
      <c r="AU68" s="34"/>
      <c r="AV68" s="32"/>
      <c r="AW68" s="32"/>
      <c r="AX68" s="32"/>
      <c r="AY68" s="32"/>
      <c r="AZ68" s="32"/>
      <c r="BA68" s="32"/>
      <c r="BB68" s="32"/>
      <c r="BC68" s="32"/>
      <c r="BD68" s="32"/>
      <c r="BE68" s="22">
        <f t="shared" si="61"/>
        <v>0</v>
      </c>
      <c r="BF68" s="33">
        <f t="shared" si="62"/>
        <v>0</v>
      </c>
      <c r="BG68" s="37"/>
      <c r="BH68" s="22"/>
      <c r="BI68" s="22"/>
      <c r="BJ68" s="22"/>
      <c r="BK68" s="22"/>
      <c r="BL68" s="38">
        <f t="shared" si="63"/>
        <v>0</v>
      </c>
      <c r="BM68" s="34"/>
      <c r="BN68" s="32"/>
      <c r="BO68" s="32"/>
      <c r="BP68" s="32"/>
      <c r="BQ68" s="32"/>
      <c r="BR68" s="32"/>
      <c r="BS68" s="32"/>
      <c r="BT68" s="32"/>
      <c r="BU68" s="32"/>
      <c r="BV68" s="32"/>
      <c r="BW68" s="22">
        <f t="shared" si="64"/>
        <v>0</v>
      </c>
      <c r="BX68" s="33">
        <f t="shared" si="65"/>
        <v>0</v>
      </c>
      <c r="BY68" s="37"/>
      <c r="BZ68" s="22"/>
      <c r="CA68" s="22"/>
      <c r="CB68" s="22"/>
      <c r="CC68" s="22"/>
      <c r="CD68" s="38">
        <f t="shared" si="66"/>
        <v>0</v>
      </c>
      <c r="CE68" s="127">
        <f t="shared" si="67"/>
        <v>0</v>
      </c>
      <c r="CF68" s="125">
        <f t="shared" si="68"/>
        <v>0</v>
      </c>
      <c r="CG68" s="125">
        <f t="shared" si="69"/>
        <v>0</v>
      </c>
      <c r="CH68" s="125">
        <f t="shared" si="70"/>
        <v>0</v>
      </c>
    </row>
    <row r="69" spans="1:87">
      <c r="A69" s="128" t="s">
        <v>289</v>
      </c>
      <c r="B69" s="151" t="s">
        <v>290</v>
      </c>
      <c r="C69" s="35">
        <f t="shared" si="48"/>
        <v>0</v>
      </c>
      <c r="D69" s="22">
        <f t="shared" si="25"/>
        <v>0</v>
      </c>
      <c r="E69" s="22">
        <f t="shared" si="49"/>
        <v>0</v>
      </c>
      <c r="F69" s="22">
        <f t="shared" si="50"/>
        <v>0</v>
      </c>
      <c r="G69" s="22">
        <f t="shared" si="51"/>
        <v>0</v>
      </c>
      <c r="H69" s="22">
        <f t="shared" si="52"/>
        <v>0</v>
      </c>
      <c r="I69" s="33">
        <f t="shared" si="53"/>
        <v>0</v>
      </c>
      <c r="J69" s="36">
        <f t="shared" si="54"/>
        <v>0</v>
      </c>
      <c r="K69" s="34"/>
      <c r="L69" s="32"/>
      <c r="M69" s="32"/>
      <c r="N69" s="32"/>
      <c r="O69" s="32"/>
      <c r="P69" s="32"/>
      <c r="Q69" s="32"/>
      <c r="R69" s="32"/>
      <c r="S69" s="32"/>
      <c r="T69" s="32"/>
      <c r="U69" s="22">
        <f t="shared" si="55"/>
        <v>0</v>
      </c>
      <c r="V69" s="33">
        <f t="shared" si="56"/>
        <v>0</v>
      </c>
      <c r="W69" s="37"/>
      <c r="X69" s="22"/>
      <c r="Y69" s="22"/>
      <c r="Z69" s="22"/>
      <c r="AA69" s="22"/>
      <c r="AB69" s="38">
        <f t="shared" si="57"/>
        <v>0</v>
      </c>
      <c r="AC69" s="34"/>
      <c r="AD69" s="32"/>
      <c r="AE69" s="32"/>
      <c r="AF69" s="32"/>
      <c r="AG69" s="32"/>
      <c r="AH69" s="32"/>
      <c r="AI69" s="32"/>
      <c r="AJ69" s="32"/>
      <c r="AK69" s="32"/>
      <c r="AL69" s="32"/>
      <c r="AM69" s="22">
        <f t="shared" si="58"/>
        <v>0</v>
      </c>
      <c r="AN69" s="33">
        <f t="shared" si="59"/>
        <v>0</v>
      </c>
      <c r="AO69" s="37"/>
      <c r="AP69" s="22"/>
      <c r="AQ69" s="22"/>
      <c r="AR69" s="22"/>
      <c r="AS69" s="22"/>
      <c r="AT69" s="38">
        <f t="shared" si="60"/>
        <v>0</v>
      </c>
      <c r="AU69" s="34"/>
      <c r="AV69" s="32"/>
      <c r="AW69" s="32"/>
      <c r="AX69" s="32"/>
      <c r="AY69" s="32"/>
      <c r="AZ69" s="32"/>
      <c r="BA69" s="32"/>
      <c r="BB69" s="32"/>
      <c r="BC69" s="32"/>
      <c r="BD69" s="32"/>
      <c r="BE69" s="22">
        <f t="shared" si="61"/>
        <v>0</v>
      </c>
      <c r="BF69" s="33">
        <f t="shared" si="62"/>
        <v>0</v>
      </c>
      <c r="BG69" s="37"/>
      <c r="BH69" s="22"/>
      <c r="BI69" s="22"/>
      <c r="BJ69" s="22"/>
      <c r="BK69" s="22"/>
      <c r="BL69" s="38">
        <f t="shared" si="63"/>
        <v>0</v>
      </c>
      <c r="BM69" s="34"/>
      <c r="BN69" s="32"/>
      <c r="BO69" s="32"/>
      <c r="BP69" s="32"/>
      <c r="BQ69" s="32"/>
      <c r="BR69" s="32"/>
      <c r="BS69" s="32"/>
      <c r="BT69" s="32"/>
      <c r="BU69" s="32"/>
      <c r="BV69" s="32"/>
      <c r="BW69" s="22">
        <f t="shared" si="64"/>
        <v>0</v>
      </c>
      <c r="BX69" s="33">
        <f t="shared" si="65"/>
        <v>0</v>
      </c>
      <c r="BY69" s="37"/>
      <c r="BZ69" s="22"/>
      <c r="CA69" s="22"/>
      <c r="CB69" s="22"/>
      <c r="CC69" s="22"/>
      <c r="CD69" s="38">
        <f t="shared" si="66"/>
        <v>0</v>
      </c>
      <c r="CE69" s="127">
        <f t="shared" si="67"/>
        <v>0</v>
      </c>
      <c r="CF69" s="125">
        <f t="shared" si="68"/>
        <v>0</v>
      </c>
      <c r="CG69" s="125">
        <f t="shared" si="69"/>
        <v>0</v>
      </c>
      <c r="CH69" s="125">
        <f t="shared" si="70"/>
        <v>0</v>
      </c>
    </row>
    <row r="70" spans="1:87">
      <c r="A70" s="128">
        <v>22</v>
      </c>
      <c r="B70" s="151" t="s">
        <v>291</v>
      </c>
      <c r="C70" s="35">
        <f t="shared" si="48"/>
        <v>0</v>
      </c>
      <c r="D70" s="22">
        <f t="shared" si="25"/>
        <v>0</v>
      </c>
      <c r="E70" s="22">
        <f t="shared" si="49"/>
        <v>0</v>
      </c>
      <c r="F70" s="22">
        <f t="shared" si="50"/>
        <v>0</v>
      </c>
      <c r="G70" s="22">
        <f t="shared" si="51"/>
        <v>0</v>
      </c>
      <c r="H70" s="22">
        <f t="shared" si="52"/>
        <v>0</v>
      </c>
      <c r="I70" s="33">
        <f t="shared" si="53"/>
        <v>0</v>
      </c>
      <c r="J70" s="36">
        <f t="shared" si="54"/>
        <v>0</v>
      </c>
      <c r="K70" s="40"/>
      <c r="L70" s="32"/>
      <c r="M70" s="32"/>
      <c r="N70" s="32"/>
      <c r="O70" s="32"/>
      <c r="P70" s="32"/>
      <c r="Q70" s="32"/>
      <c r="R70" s="32"/>
      <c r="S70" s="32"/>
      <c r="T70" s="32"/>
      <c r="U70" s="36">
        <f t="shared" si="55"/>
        <v>0</v>
      </c>
      <c r="V70" s="80">
        <f t="shared" si="56"/>
        <v>0</v>
      </c>
      <c r="W70" s="37" t="str">
        <f>IF(ISNA(VLOOKUP($L$2:$L$104,Notes!$A$1:$B$10,2,0)),"",VLOOKUP($L$2:$L$104,Notes!$A$1:$B$10,2,0))</f>
        <v/>
      </c>
      <c r="X70" s="22" t="str">
        <f>IF(ISNA(VLOOKUP($N$2:$N$104,Notes!$A$1:$B$10,2,0)),"",VLOOKUP($N$2:$N$104,Notes!$A$1:$B$10,2,0))</f>
        <v/>
      </c>
      <c r="Y70" s="22" t="str">
        <f>IF(ISNA(VLOOKUP($P$2:$P$104,Notes!$A$1:$B$10,2,0)),"",VLOOKUP($P$2:$P$104,Notes!$A$1:$B$10,2,0))</f>
        <v/>
      </c>
      <c r="Z70" s="22" t="str">
        <f>IF(ISNA(VLOOKUP($R$2:$R$104,Notes!$C$1:$D$10,2,0)),"",VLOOKUP($R$2:$R$104,Notes!$C$1:$D$10,2,0))</f>
        <v/>
      </c>
      <c r="AA70" s="22" t="str">
        <f>IF(ISNA(VLOOKUP($T$2:$T$104,Notes!$E$1:$F$10,2,0)),"",VLOOKUP($T$2:$T$104,Notes!$E$1:$F$10,2,0))</f>
        <v/>
      </c>
      <c r="AB70" s="38">
        <f t="shared" ref="AB70:AB71" si="71">SUM(W70:AA70)</f>
        <v>0</v>
      </c>
      <c r="AC70" s="123"/>
      <c r="AD70" s="124"/>
      <c r="AE70" s="124"/>
      <c r="AF70" s="124"/>
      <c r="AG70" s="124"/>
      <c r="AH70" s="124"/>
      <c r="AI70" s="124"/>
      <c r="AJ70" s="124"/>
      <c r="AK70" s="124"/>
      <c r="AL70" s="124"/>
      <c r="AM70" s="125">
        <f t="shared" si="58"/>
        <v>0</v>
      </c>
      <c r="AN70" s="126">
        <f t="shared" si="59"/>
        <v>0</v>
      </c>
      <c r="AO70" s="37" t="str">
        <f>IF(ISNA(VLOOKUP($AD$2:$AD$104,Notes!$A$1:$B$10,2,0)),"",VLOOKUP($AD$2:$AD$104,Notes!$A$1:$B$10,2,0))</f>
        <v/>
      </c>
      <c r="AP70" s="22" t="str">
        <f>IF(ISNA(VLOOKUP($AF$2:$AF$104,Notes!$A$1:$B$10,2,0)),"",VLOOKUP($AF$2:$AF$104,Notes!$A$1:$B$10,2,0))</f>
        <v/>
      </c>
      <c r="AQ70" s="22" t="str">
        <f>IF(ISNA(VLOOKUP($AH$2:$AH$104,Notes!$A$1:$B$10,2,0)),"",VLOOKUP($AH$2:$AH$104,Notes!$A$1:$B$10,2,0))</f>
        <v/>
      </c>
      <c r="AR70" s="22" t="str">
        <f>IF(ISNA(VLOOKUP($AJ$2:$AJ$104,Notes!$C$1:$D$10,2,0)),"",VLOOKUP($AJ$2:$AJ$104,Notes!$C$1:$D$10,2,0))</f>
        <v/>
      </c>
      <c r="AS70" s="22" t="str">
        <f>IF(ISNA(VLOOKUP($AL$2:$AL$104,Notes!$E$1:$F$10,2,0)),"",VLOOKUP($AL$2:$AL$104,Notes!$E$1:$F$10,2,0))</f>
        <v/>
      </c>
      <c r="AT70" s="38">
        <f t="shared" ref="AT70:AT71" si="72">SUM(AO70:AS70)</f>
        <v>0</v>
      </c>
      <c r="AU70" s="123"/>
      <c r="AV70" s="124"/>
      <c r="AW70" s="124"/>
      <c r="AX70" s="124"/>
      <c r="AY70" s="124"/>
      <c r="AZ70" s="124"/>
      <c r="BA70" s="124"/>
      <c r="BB70" s="124"/>
      <c r="BC70" s="124"/>
      <c r="BD70" s="124"/>
      <c r="BE70" s="125">
        <f t="shared" si="61"/>
        <v>0</v>
      </c>
      <c r="BF70" s="126">
        <f t="shared" si="62"/>
        <v>0</v>
      </c>
      <c r="BG70" s="37" t="str">
        <f>IF(ISNA(VLOOKUP($AV$2:$AV$104,Notes!$A$1:$B$10,2,0)),"",VLOOKUP($AV$2:$AV$104,Notes!$A$1:$B$10,2,0))</f>
        <v/>
      </c>
      <c r="BH70" s="22" t="str">
        <f>IF(ISNA(VLOOKUP($AX$2:$AX$104,Notes!$A$1:$B$10,2,0)),"",VLOOKUP($AX$2:$AX$104,Notes!$A$1:$B$10,2,0))</f>
        <v/>
      </c>
      <c r="BI70" s="22" t="str">
        <f>IF(ISNA(VLOOKUP($AZ$2:$AZ$104,Notes!$A$1:$B$10,2,0)),"",VLOOKUP($AZ$2:$AZ$104,Notes!$A$1:$B$10,2,0))</f>
        <v/>
      </c>
      <c r="BJ70" s="22" t="str">
        <f>IF(ISNA(VLOOKUP($BB$2:$BB$104,Notes!$C$1:$D$10,2,0)),"",VLOOKUP($BB$2:$BB$104,Notes!$C$1:$D$10,2,0))</f>
        <v/>
      </c>
      <c r="BK70" s="22" t="str">
        <f>IF(ISNA(VLOOKUP($BD$2:$BD$104,Notes!$E$1:$F$10,2,0)),"",VLOOKUP($BD$2:$BD$104,Notes!$E$1:$F$10,2,0))</f>
        <v/>
      </c>
      <c r="BL70" s="38">
        <f t="shared" ref="BL70:BL71" si="73">SUM(BG70:BK70)</f>
        <v>0</v>
      </c>
      <c r="BM70" s="123"/>
      <c r="BN70" s="124"/>
      <c r="BO70" s="124"/>
      <c r="BP70" s="124"/>
      <c r="BQ70" s="124"/>
      <c r="BR70" s="124"/>
      <c r="BS70" s="124"/>
      <c r="BT70" s="124"/>
      <c r="BU70" s="124"/>
      <c r="BV70" s="124"/>
      <c r="BW70" s="125">
        <f t="shared" si="64"/>
        <v>0</v>
      </c>
      <c r="BX70" s="126">
        <f t="shared" si="65"/>
        <v>0</v>
      </c>
      <c r="BY70" s="37" t="str">
        <f>IF(ISNA(VLOOKUP($BN$2:$BN$104,Notes!$A$1:$B$10,2,0)),"",VLOOKUP($BN$2:$BN$104,Notes!$A$1:$B$10,2,0))</f>
        <v/>
      </c>
      <c r="BZ70" s="22" t="str">
        <f>IF(ISNA(VLOOKUP($BP$2:$BP$104,Notes!$A$1:$B$10,2,0)),"",VLOOKUP($BP$2:$BP$104,Notes!$A$1:$B$10,2,0))</f>
        <v/>
      </c>
      <c r="CA70" s="22" t="str">
        <f>IF(ISNA(VLOOKUP($BR$2:$BR$104,Notes!$A$1:$B$10,2,0)),"",VLOOKUP($BR$2:$BR$104,Notes!$A$1:$B$10,2,0))</f>
        <v/>
      </c>
      <c r="CB70" s="22" t="str">
        <f>IF(ISNA(VLOOKUP($BT$2:$BT$104,Notes!$C$1:$D$10,2,0)),"",VLOOKUP($BT$2:$BT$104,Notes!$C$1:$D$10,2,0))</f>
        <v/>
      </c>
      <c r="CC70" s="22" t="str">
        <f>IF(ISNA(VLOOKUP($BV$2:$BV$104,Notes!$E$1:$F$10,2,0)),"",VLOOKUP($BV$2:$BV$104,Notes!$E$1:$F$10,2,0))</f>
        <v/>
      </c>
      <c r="CD70" s="38">
        <f t="shared" ref="CD70:CD71" si="74">SUM(BY70:CC70)</f>
        <v>0</v>
      </c>
      <c r="CE70" s="127">
        <f t="shared" si="67"/>
        <v>0</v>
      </c>
      <c r="CF70" s="125">
        <f t="shared" si="68"/>
        <v>0</v>
      </c>
      <c r="CG70" s="125">
        <f t="shared" si="69"/>
        <v>0</v>
      </c>
      <c r="CH70" s="126">
        <f t="shared" si="70"/>
        <v>0</v>
      </c>
      <c r="CI70" s="39"/>
    </row>
    <row r="71" spans="1:87">
      <c r="A71" s="128">
        <v>630</v>
      </c>
      <c r="B71" s="151" t="s">
        <v>292</v>
      </c>
      <c r="C71" s="35">
        <f t="shared" si="48"/>
        <v>0</v>
      </c>
      <c r="D71" s="22">
        <f t="shared" si="25"/>
        <v>0</v>
      </c>
      <c r="E71" s="22">
        <f t="shared" si="49"/>
        <v>0</v>
      </c>
      <c r="F71" s="22">
        <f t="shared" si="50"/>
        <v>0</v>
      </c>
      <c r="G71" s="22">
        <f t="shared" si="51"/>
        <v>0</v>
      </c>
      <c r="H71" s="22">
        <f t="shared" si="52"/>
        <v>0</v>
      </c>
      <c r="I71" s="33">
        <f t="shared" si="53"/>
        <v>0</v>
      </c>
      <c r="J71" s="36">
        <f t="shared" si="54"/>
        <v>0</v>
      </c>
      <c r="K71" s="40"/>
      <c r="L71" s="32"/>
      <c r="M71" s="32"/>
      <c r="N71" s="32"/>
      <c r="O71" s="32"/>
      <c r="P71" s="32"/>
      <c r="Q71" s="32"/>
      <c r="R71" s="32"/>
      <c r="S71" s="32"/>
      <c r="T71" s="32"/>
      <c r="U71" s="36">
        <f t="shared" si="55"/>
        <v>0</v>
      </c>
      <c r="V71" s="80">
        <f t="shared" si="56"/>
        <v>0</v>
      </c>
      <c r="W71" s="37" t="str">
        <f>IF(ISNA(VLOOKUP($L$2:$L$104,Notes!$A$1:$B$10,2,0)),"",VLOOKUP($L$2:$L$104,Notes!$A$1:$B$10,2,0))</f>
        <v/>
      </c>
      <c r="X71" s="22" t="str">
        <f>IF(ISNA(VLOOKUP($N$2:$N$104,Notes!$A$1:$B$10,2,0)),"",VLOOKUP($N$2:$N$104,Notes!$A$1:$B$10,2,0))</f>
        <v/>
      </c>
      <c r="Y71" s="22" t="str">
        <f>IF(ISNA(VLOOKUP($P$2:$P$104,Notes!$A$1:$B$10,2,0)),"",VLOOKUP($P$2:$P$104,Notes!$A$1:$B$10,2,0))</f>
        <v/>
      </c>
      <c r="Z71" s="22" t="str">
        <f>IF(ISNA(VLOOKUP($R$2:$R$104,Notes!$C$1:$D$10,2,0)),"",VLOOKUP($R$2:$R$104,Notes!$C$1:$D$10,2,0))</f>
        <v/>
      </c>
      <c r="AA71" s="22" t="str">
        <f>IF(ISNA(VLOOKUP($T$2:$T$104,Notes!$E$1:$F$10,2,0)),"",VLOOKUP($T$2:$T$104,Notes!$E$1:$F$10,2,0))</f>
        <v/>
      </c>
      <c r="AB71" s="38">
        <f t="shared" si="71"/>
        <v>0</v>
      </c>
      <c r="AC71" s="123"/>
      <c r="AD71" s="124"/>
      <c r="AE71" s="124"/>
      <c r="AF71" s="124"/>
      <c r="AG71" s="124"/>
      <c r="AH71" s="124"/>
      <c r="AI71" s="124"/>
      <c r="AJ71" s="124"/>
      <c r="AK71" s="124"/>
      <c r="AL71" s="124"/>
      <c r="AM71" s="125">
        <f t="shared" si="58"/>
        <v>0</v>
      </c>
      <c r="AN71" s="126">
        <f t="shared" si="59"/>
        <v>0</v>
      </c>
      <c r="AO71" s="37" t="str">
        <f>IF(ISNA(VLOOKUP($AD$2:$AD$104,Notes!$A$1:$B$10,2,0)),"",VLOOKUP($AD$2:$AD$104,Notes!$A$1:$B$10,2,0))</f>
        <v/>
      </c>
      <c r="AP71" s="22" t="str">
        <f>IF(ISNA(VLOOKUP($AF$2:$AF$104,Notes!$A$1:$B$10,2,0)),"",VLOOKUP($AF$2:$AF$104,Notes!$A$1:$B$10,2,0))</f>
        <v/>
      </c>
      <c r="AQ71" s="22" t="str">
        <f>IF(ISNA(VLOOKUP($AH$2:$AH$104,Notes!$A$1:$B$10,2,0)),"",VLOOKUP($AH$2:$AH$104,Notes!$A$1:$B$10,2,0))</f>
        <v/>
      </c>
      <c r="AR71" s="22" t="str">
        <f>IF(ISNA(VLOOKUP($AJ$2:$AJ$104,Notes!$C$1:$D$10,2,0)),"",VLOOKUP($AJ$2:$AJ$104,Notes!$C$1:$D$10,2,0))</f>
        <v/>
      </c>
      <c r="AS71" s="22" t="str">
        <f>IF(ISNA(VLOOKUP($AL$2:$AL$104,Notes!$E$1:$F$10,2,0)),"",VLOOKUP($AL$2:$AL$104,Notes!$E$1:$F$10,2,0))</f>
        <v/>
      </c>
      <c r="AT71" s="38">
        <f t="shared" si="72"/>
        <v>0</v>
      </c>
      <c r="AU71" s="123"/>
      <c r="AV71" s="124"/>
      <c r="AW71" s="124"/>
      <c r="AX71" s="124"/>
      <c r="AY71" s="124"/>
      <c r="AZ71" s="124"/>
      <c r="BA71" s="124"/>
      <c r="BB71" s="124"/>
      <c r="BC71" s="124"/>
      <c r="BD71" s="124"/>
      <c r="BE71" s="125">
        <f t="shared" si="61"/>
        <v>0</v>
      </c>
      <c r="BF71" s="126">
        <f t="shared" si="62"/>
        <v>0</v>
      </c>
      <c r="BG71" s="37" t="str">
        <f>IF(ISNA(VLOOKUP($AV$2:$AV$104,Notes!$A$1:$B$10,2,0)),"",VLOOKUP($AV$2:$AV$104,Notes!$A$1:$B$10,2,0))</f>
        <v/>
      </c>
      <c r="BH71" s="22" t="str">
        <f>IF(ISNA(VLOOKUP($AX$2:$AX$104,Notes!$A$1:$B$10,2,0)),"",VLOOKUP($AX$2:$AX$104,Notes!$A$1:$B$10,2,0))</f>
        <v/>
      </c>
      <c r="BI71" s="22" t="str">
        <f>IF(ISNA(VLOOKUP($AZ$2:$AZ$104,Notes!$A$1:$B$10,2,0)),"",VLOOKUP($AZ$2:$AZ$104,Notes!$A$1:$B$10,2,0))</f>
        <v/>
      </c>
      <c r="BJ71" s="22" t="str">
        <f>IF(ISNA(VLOOKUP($BB$2:$BB$104,Notes!$C$1:$D$10,2,0)),"",VLOOKUP($BB$2:$BB$104,Notes!$C$1:$D$10,2,0))</f>
        <v/>
      </c>
      <c r="BK71" s="22" t="str">
        <f>IF(ISNA(VLOOKUP($BD$2:$BD$104,Notes!$E$1:$F$10,2,0)),"",VLOOKUP($BD$2:$BD$104,Notes!$E$1:$F$10,2,0))</f>
        <v/>
      </c>
      <c r="BL71" s="38">
        <f t="shared" si="73"/>
        <v>0</v>
      </c>
      <c r="BM71" s="123"/>
      <c r="BN71" s="124"/>
      <c r="BO71" s="124"/>
      <c r="BP71" s="124"/>
      <c r="BQ71" s="124"/>
      <c r="BR71" s="124"/>
      <c r="BS71" s="124"/>
      <c r="BT71" s="124"/>
      <c r="BU71" s="124"/>
      <c r="BV71" s="124"/>
      <c r="BW71" s="125">
        <f t="shared" si="64"/>
        <v>0</v>
      </c>
      <c r="BX71" s="126">
        <f t="shared" si="65"/>
        <v>0</v>
      </c>
      <c r="BY71" s="37" t="str">
        <f>IF(ISNA(VLOOKUP($BN$2:$BN$104,Notes!$A$1:$B$10,2,0)),"",VLOOKUP($BN$2:$BN$104,Notes!$A$1:$B$10,2,0))</f>
        <v/>
      </c>
      <c r="BZ71" s="22" t="str">
        <f>IF(ISNA(VLOOKUP($BP$2:$BP$104,Notes!$A$1:$B$10,2,0)),"",VLOOKUP($BP$2:$BP$104,Notes!$A$1:$B$10,2,0))</f>
        <v/>
      </c>
      <c r="CA71" s="22" t="str">
        <f>IF(ISNA(VLOOKUP($BR$2:$BR$104,Notes!$A$1:$B$10,2,0)),"",VLOOKUP($BR$2:$BR$104,Notes!$A$1:$B$10,2,0))</f>
        <v/>
      </c>
      <c r="CB71" s="22" t="str">
        <f>IF(ISNA(VLOOKUP($BT$2:$BT$104,Notes!$C$1:$D$10,2,0)),"",VLOOKUP($BT$2:$BT$104,Notes!$C$1:$D$10,2,0))</f>
        <v/>
      </c>
      <c r="CC71" s="22" t="str">
        <f>IF(ISNA(VLOOKUP($BV$2:$BV$104,Notes!$E$1:$F$10,2,0)),"",VLOOKUP($BV$2:$BV$104,Notes!$E$1:$F$10,2,0))</f>
        <v/>
      </c>
      <c r="CD71" s="38">
        <f t="shared" si="74"/>
        <v>0</v>
      </c>
      <c r="CE71" s="127">
        <f t="shared" si="67"/>
        <v>0</v>
      </c>
      <c r="CF71" s="125">
        <f t="shared" si="68"/>
        <v>0</v>
      </c>
      <c r="CG71" s="125">
        <f t="shared" si="69"/>
        <v>0</v>
      </c>
      <c r="CH71" s="126">
        <f t="shared" si="70"/>
        <v>0</v>
      </c>
      <c r="CI71" s="39"/>
    </row>
  </sheetData>
  <sortState ref="A3:CD66">
    <sortCondition ref="A3"/>
  </sortState>
  <mergeCells count="11">
    <mergeCell ref="BG1:BL1"/>
    <mergeCell ref="BM1:BX1"/>
    <mergeCell ref="BY1:CD1"/>
    <mergeCell ref="CE1:CH1"/>
    <mergeCell ref="A1:B1"/>
    <mergeCell ref="C1:J1"/>
    <mergeCell ref="K1:V1"/>
    <mergeCell ref="W1:AB1"/>
    <mergeCell ref="AC1:AN1"/>
    <mergeCell ref="AO1:AT1"/>
    <mergeCell ref="AU1:B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71"/>
  <sheetViews>
    <sheetView workbookViewId="0">
      <pane xSplit="2" ySplit="1" topLeftCell="C47" activePane="bottomRight" state="frozen"/>
      <selection activeCell="A58" sqref="A58:B59"/>
      <selection pane="topRight" activeCell="A58" sqref="A58:B59"/>
      <selection pane="bottomLeft" activeCell="A58" sqref="A58:B59"/>
      <selection pane="bottomRight" activeCell="A70" sqref="A70:XFD71"/>
    </sheetView>
  </sheetViews>
  <sheetFormatPr defaultRowHeight="15"/>
  <cols>
    <col min="2" max="2" width="13.42578125" bestFit="1" customWidth="1"/>
    <col min="3" max="3" width="9.85546875" bestFit="1" customWidth="1"/>
    <col min="4" max="4" width="12.140625" bestFit="1" customWidth="1"/>
    <col min="5" max="5" width="14" bestFit="1" customWidth="1"/>
    <col min="6" max="6" width="16.42578125" bestFit="1" customWidth="1"/>
    <col min="7" max="7" width="13.7109375" bestFit="1" customWidth="1"/>
    <col min="8" max="8" width="11.42578125" bestFit="1" customWidth="1"/>
    <col min="9" max="9" width="19.5703125" bestFit="1" customWidth="1"/>
    <col min="10" max="10" width="10.85546875" bestFit="1" customWidth="1"/>
    <col min="11" max="20" width="4.42578125" customWidth="1"/>
    <col min="21" max="21" width="11.28515625" bestFit="1" customWidth="1"/>
    <col min="22" max="22" width="0" hidden="1" customWidth="1"/>
    <col min="23" max="27" width="5.42578125" customWidth="1"/>
    <col min="28" max="28" width="13.7109375" bestFit="1" customWidth="1"/>
    <col min="29" max="38" width="4.7109375" customWidth="1"/>
    <col min="39" max="39" width="11.28515625" bestFit="1" customWidth="1"/>
    <col min="40" max="40" width="0" hidden="1" customWidth="1"/>
    <col min="41" max="45" width="5.5703125" customWidth="1"/>
    <col min="46" max="46" width="13.7109375" bestFit="1" customWidth="1"/>
    <col min="47" max="56" width="4.5703125" customWidth="1"/>
    <col min="57" max="57" width="11.28515625" bestFit="1" customWidth="1"/>
    <col min="58" max="58" width="0" hidden="1" customWidth="1"/>
    <col min="59" max="63" width="5.140625" customWidth="1"/>
    <col min="64" max="64" width="13.7109375" bestFit="1" customWidth="1"/>
    <col min="65" max="74" width="5" customWidth="1"/>
    <col min="75" max="75" width="11.28515625" bestFit="1" customWidth="1"/>
    <col min="76" max="76" width="0" hidden="1" customWidth="1"/>
    <col min="77" max="81" width="5.28515625" customWidth="1"/>
    <col min="82" max="82" width="13.7109375" bestFit="1" customWidth="1"/>
    <col min="83" max="86" width="9.140625" hidden="1" customWidth="1"/>
  </cols>
  <sheetData>
    <row r="1" spans="1:86" s="1" customFormat="1" ht="15.75" thickBot="1">
      <c r="A1" s="167" t="s">
        <v>2</v>
      </c>
      <c r="B1" s="168"/>
      <c r="C1" s="171" t="s">
        <v>140</v>
      </c>
      <c r="D1" s="165"/>
      <c r="E1" s="165"/>
      <c r="F1" s="165"/>
      <c r="G1" s="165"/>
      <c r="H1" s="165"/>
      <c r="I1" s="165"/>
      <c r="J1" s="166"/>
      <c r="K1" s="164" t="s">
        <v>143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67" t="s">
        <v>144</v>
      </c>
      <c r="X1" s="169"/>
      <c r="Y1" s="169"/>
      <c r="Z1" s="169"/>
      <c r="AA1" s="169"/>
      <c r="AB1" s="170"/>
      <c r="AC1" s="169" t="s">
        <v>145</v>
      </c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7" t="s">
        <v>146</v>
      </c>
      <c r="AP1" s="169"/>
      <c r="AQ1" s="169"/>
      <c r="AR1" s="169"/>
      <c r="AS1" s="169"/>
      <c r="AT1" s="170"/>
      <c r="AU1" s="169" t="s">
        <v>147</v>
      </c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7" t="s">
        <v>148</v>
      </c>
      <c r="BH1" s="169"/>
      <c r="BI1" s="169"/>
      <c r="BJ1" s="169"/>
      <c r="BK1" s="169"/>
      <c r="BL1" s="170"/>
      <c r="BM1" s="169" t="s">
        <v>149</v>
      </c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7" t="s">
        <v>150</v>
      </c>
      <c r="BZ1" s="169"/>
      <c r="CA1" s="169"/>
      <c r="CB1" s="169"/>
      <c r="CC1" s="169"/>
      <c r="CD1" s="170"/>
      <c r="CE1" s="164" t="s">
        <v>120</v>
      </c>
      <c r="CF1" s="165"/>
      <c r="CG1" s="165"/>
      <c r="CH1" s="166"/>
    </row>
    <row r="2" spans="1:86">
      <c r="A2" s="23" t="s">
        <v>0</v>
      </c>
      <c r="B2" s="67" t="s">
        <v>1</v>
      </c>
      <c r="C2" s="24" t="s">
        <v>141</v>
      </c>
      <c r="D2" s="25" t="s">
        <v>142</v>
      </c>
      <c r="E2" s="25" t="s">
        <v>25</v>
      </c>
      <c r="F2" s="25" t="s">
        <v>26</v>
      </c>
      <c r="G2" s="25" t="s">
        <v>119</v>
      </c>
      <c r="H2" s="25" t="s">
        <v>27</v>
      </c>
      <c r="I2" s="25" t="s">
        <v>128</v>
      </c>
      <c r="J2" s="26" t="s">
        <v>28</v>
      </c>
      <c r="K2" s="27" t="s">
        <v>5</v>
      </c>
      <c r="L2" s="28" t="s">
        <v>10</v>
      </c>
      <c r="M2" s="27" t="s">
        <v>6</v>
      </c>
      <c r="N2" s="28" t="s">
        <v>10</v>
      </c>
      <c r="O2" s="27" t="s">
        <v>7</v>
      </c>
      <c r="P2" s="28" t="s">
        <v>10</v>
      </c>
      <c r="Q2" s="27" t="s">
        <v>8</v>
      </c>
      <c r="R2" s="28" t="s">
        <v>10</v>
      </c>
      <c r="S2" s="27" t="s">
        <v>9</v>
      </c>
      <c r="T2" s="28" t="s">
        <v>10</v>
      </c>
      <c r="U2" s="29" t="s">
        <v>16</v>
      </c>
      <c r="V2" s="29" t="s">
        <v>31</v>
      </c>
      <c r="W2" s="23" t="s">
        <v>5</v>
      </c>
      <c r="X2" s="66" t="s">
        <v>6</v>
      </c>
      <c r="Y2" s="66" t="s">
        <v>7</v>
      </c>
      <c r="Z2" s="66" t="s">
        <v>8</v>
      </c>
      <c r="AA2" s="66" t="s">
        <v>9</v>
      </c>
      <c r="AB2" s="31" t="s">
        <v>17</v>
      </c>
      <c r="AC2" s="27" t="s">
        <v>5</v>
      </c>
      <c r="AD2" s="28" t="s">
        <v>10</v>
      </c>
      <c r="AE2" s="27" t="s">
        <v>6</v>
      </c>
      <c r="AF2" s="28" t="s">
        <v>10</v>
      </c>
      <c r="AG2" s="27" t="s">
        <v>7</v>
      </c>
      <c r="AH2" s="28" t="s">
        <v>10</v>
      </c>
      <c r="AI2" s="27" t="s">
        <v>8</v>
      </c>
      <c r="AJ2" s="28" t="s">
        <v>10</v>
      </c>
      <c r="AK2" s="27" t="s">
        <v>9</v>
      </c>
      <c r="AL2" s="28" t="s">
        <v>10</v>
      </c>
      <c r="AM2" s="30" t="s">
        <v>16</v>
      </c>
      <c r="AN2" s="29" t="s">
        <v>31</v>
      </c>
      <c r="AO2" s="23" t="s">
        <v>5</v>
      </c>
      <c r="AP2" s="66" t="s">
        <v>6</v>
      </c>
      <c r="AQ2" s="66" t="s">
        <v>7</v>
      </c>
      <c r="AR2" s="66" t="s">
        <v>8</v>
      </c>
      <c r="AS2" s="66" t="s">
        <v>9</v>
      </c>
      <c r="AT2" s="31" t="s">
        <v>17</v>
      </c>
      <c r="AU2" s="27" t="s">
        <v>5</v>
      </c>
      <c r="AV2" s="28" t="s">
        <v>10</v>
      </c>
      <c r="AW2" s="27" t="s">
        <v>6</v>
      </c>
      <c r="AX2" s="28" t="s">
        <v>10</v>
      </c>
      <c r="AY2" s="27" t="s">
        <v>7</v>
      </c>
      <c r="AZ2" s="28" t="s">
        <v>10</v>
      </c>
      <c r="BA2" s="27" t="s">
        <v>8</v>
      </c>
      <c r="BB2" s="28" t="s">
        <v>10</v>
      </c>
      <c r="BC2" s="27" t="s">
        <v>9</v>
      </c>
      <c r="BD2" s="28" t="s">
        <v>10</v>
      </c>
      <c r="BE2" s="30" t="s">
        <v>16</v>
      </c>
      <c r="BF2" s="2" t="s">
        <v>31</v>
      </c>
      <c r="BG2" s="23" t="s">
        <v>5</v>
      </c>
      <c r="BH2" s="66" t="s">
        <v>6</v>
      </c>
      <c r="BI2" s="66" t="s">
        <v>7</v>
      </c>
      <c r="BJ2" s="66" t="s">
        <v>8</v>
      </c>
      <c r="BK2" s="66" t="s">
        <v>9</v>
      </c>
      <c r="BL2" s="31" t="s">
        <v>17</v>
      </c>
      <c r="BM2" s="27" t="s">
        <v>5</v>
      </c>
      <c r="BN2" s="28" t="s">
        <v>10</v>
      </c>
      <c r="BO2" s="27" t="s">
        <v>6</v>
      </c>
      <c r="BP2" s="28" t="s">
        <v>10</v>
      </c>
      <c r="BQ2" s="27" t="s">
        <v>7</v>
      </c>
      <c r="BR2" s="28" t="s">
        <v>10</v>
      </c>
      <c r="BS2" s="27" t="s">
        <v>8</v>
      </c>
      <c r="BT2" s="28" t="s">
        <v>10</v>
      </c>
      <c r="BU2" s="27" t="s">
        <v>9</v>
      </c>
      <c r="BV2" s="28" t="s">
        <v>10</v>
      </c>
      <c r="BW2" s="30" t="s">
        <v>16</v>
      </c>
      <c r="BX2" s="29" t="s">
        <v>31</v>
      </c>
      <c r="BY2" s="23" t="s">
        <v>5</v>
      </c>
      <c r="BZ2" s="66" t="s">
        <v>6</v>
      </c>
      <c r="CA2" s="66" t="s">
        <v>7</v>
      </c>
      <c r="CB2" s="66" t="s">
        <v>8</v>
      </c>
      <c r="CC2" s="66" t="s">
        <v>9</v>
      </c>
      <c r="CD2" s="31" t="s">
        <v>17</v>
      </c>
      <c r="CE2" s="56" t="s">
        <v>121</v>
      </c>
      <c r="CF2" s="45" t="s">
        <v>122</v>
      </c>
      <c r="CG2" s="45" t="s">
        <v>123</v>
      </c>
      <c r="CH2" s="45" t="s">
        <v>124</v>
      </c>
    </row>
    <row r="3" spans="1:86">
      <c r="A3" s="35">
        <v>1</v>
      </c>
      <c r="B3" s="36" t="s">
        <v>38</v>
      </c>
      <c r="C3" s="35">
        <f t="shared" ref="C3:C34" si="0">SUM(U3,AM3,BE3,BW3)</f>
        <v>642</v>
      </c>
      <c r="D3" s="22">
        <f t="shared" ref="D3:D34" si="1">SUM(AB3,AT3,BL3,CD3)</f>
        <v>82</v>
      </c>
      <c r="E3" s="22">
        <f t="shared" ref="E3:E34" si="2">SUM(V3,AN3,BF3,BX3)</f>
        <v>2</v>
      </c>
      <c r="F3" s="22">
        <f t="shared" ref="F3:F34" si="3">IFERROR(D3/E3,0)</f>
        <v>41</v>
      </c>
      <c r="G3" s="22" t="str">
        <f t="shared" ref="G3:G34" si="4">IF(E3&lt;1,0,IF(E3&lt;3,"CBDG",LARGE(CE3:CH3,1)+LARGE(CE3:CH3,2)+LARGE(CE3:CH3,3)))</f>
        <v>CBDG</v>
      </c>
      <c r="H3" s="22">
        <f t="shared" ref="H3:H34" si="5">COUNTIF(T3,"1")+COUNTIF(AL3,"1")+COUNTIF(BD3,"1")+COUNTIF(BV3,"1")</f>
        <v>0</v>
      </c>
      <c r="I3" s="33">
        <f t="shared" ref="I3:I34" si="6">COUNTIF(R3,"1")+COUNTIF(AJ3,"1")+COUNTIF(BB3,"1")+COUNTIF(BT3,"1")</f>
        <v>0</v>
      </c>
      <c r="J3" s="36">
        <f t="shared" ref="J3:J34" si="7">COUNTIF(L3,"1")+COUNTIF(N3,"1")+COUNTIF(P3,"1")+COUNTIF(AD3,"1")+COUNTIF(AF3,"1")+COUNTIF(AH3,"1")+COUNTIF(AV3,"1")+COUNTIF(AX3,"1")+COUNTIF(AZ3,"1")+COUNTIF(BN3,"1")+COUNTIF(BP3,"1")+COUNTIF(BR3,"1")</f>
        <v>5</v>
      </c>
      <c r="K3" s="34"/>
      <c r="L3" s="32"/>
      <c r="M3" s="32"/>
      <c r="N3" s="32"/>
      <c r="O3" s="32"/>
      <c r="P3" s="32"/>
      <c r="Q3" s="32"/>
      <c r="R3" s="32"/>
      <c r="S3" s="32"/>
      <c r="T3" s="32"/>
      <c r="U3" s="22">
        <f t="shared" ref="U3:U34" si="8">SUM(K3,M3,O3,Q3,S3)</f>
        <v>0</v>
      </c>
      <c r="V3" s="33">
        <f t="shared" ref="V3:V34" si="9">IF(U3&gt;0,1,0)</f>
        <v>0</v>
      </c>
      <c r="W3" s="37" t="str">
        <f>IF(ISNA(VLOOKUP($L$2:$L$66,Notes!$A$1:$B$10,2,0)),"",VLOOKUP($L$2:$L$66,Notes!$A$1:$B$10,2,0))</f>
        <v/>
      </c>
      <c r="X3" s="22" t="str">
        <f>IF(ISNA(VLOOKUP($N$2:$N$66,Notes!$A$1:$B$10,2,0)),"",VLOOKUP($N$2:$N$66,Notes!$A$1:$B$10,2,0))</f>
        <v/>
      </c>
      <c r="Y3" s="22" t="str">
        <f>IF(ISNA(VLOOKUP($P$2:$P$66,Notes!$A$1:$B$10,2,0)),"",VLOOKUP($P$2:$P$66,Notes!$A$1:$B$10,2,0))</f>
        <v/>
      </c>
      <c r="Z3" s="22" t="str">
        <f>IF(ISNA(VLOOKUP($R$2:$R$66,Notes!$C$1:$D$10,2,0)),"",VLOOKUP($R$2:$R$66,Notes!$C$1:$D$10,2,0))</f>
        <v/>
      </c>
      <c r="AA3" s="22" t="str">
        <f>IF(ISNA(VLOOKUP($T$2:$T$66,Notes!$E$1:$F$10,2,0)),"",VLOOKUP($T$2:$T$66,Notes!$E$1:$F$10,2,0))</f>
        <v/>
      </c>
      <c r="AB3" s="38">
        <f t="shared" ref="AB3:AB34" si="10">SUM(W3:AA3)</f>
        <v>0</v>
      </c>
      <c r="AC3" s="34">
        <v>102</v>
      </c>
      <c r="AD3" s="32">
        <v>1</v>
      </c>
      <c r="AE3" s="32">
        <v>104</v>
      </c>
      <c r="AF3" s="32">
        <v>1</v>
      </c>
      <c r="AG3" s="32">
        <v>104</v>
      </c>
      <c r="AH3" s="32">
        <v>1</v>
      </c>
      <c r="AI3" s="32"/>
      <c r="AJ3" s="32"/>
      <c r="AK3" s="32"/>
      <c r="AL3" s="32"/>
      <c r="AM3" s="22">
        <f t="shared" ref="AM3:AM34" si="11">SUM(AC3,AE3,AG3,AI3,AK3)</f>
        <v>310</v>
      </c>
      <c r="AN3" s="33">
        <f t="shared" ref="AN3:AN34" si="12">IF(AM3&gt;0,1,0)</f>
        <v>1</v>
      </c>
      <c r="AO3" s="37">
        <f>IF(ISNA(VLOOKUP($AD$2:$AD$66,Notes!$A$1:$B$10,2,0)),"",VLOOKUP($AD$2:$AD$66,Notes!$A$1:$B$10,2,0))</f>
        <v>10</v>
      </c>
      <c r="AP3" s="22">
        <f>IF(ISNA(VLOOKUP($AF$2:$AF$66,Notes!$A$1:$B$10,2,0)),"",VLOOKUP($AF$2:$AF$66,Notes!$A$1:$B$10,2,0))</f>
        <v>10</v>
      </c>
      <c r="AQ3" s="22">
        <f>IF(ISNA(VLOOKUP($AH$2:$AH$66,Notes!$A$1:$B$10,2,0)),"",VLOOKUP($AH$2:$AH$66,Notes!$A$1:$B$10,2,0))</f>
        <v>10</v>
      </c>
      <c r="AR3" s="22" t="str">
        <f>IF(ISNA(VLOOKUP($AJ$2:$AJ$66,Notes!$C$1:$D$10,2,0)),"",VLOOKUP($AJ$2:$AJ$66,Notes!$C$1:$D$10,2,0))</f>
        <v/>
      </c>
      <c r="AS3" s="22" t="str">
        <f>IF(ISNA(VLOOKUP($AL$2:$AL$66,Notes!$E$1:$F$10,2,0)),"",VLOOKUP($AL$2:$AL$66,Notes!$E$1:$F$10,2,0))</f>
        <v/>
      </c>
      <c r="AT3" s="38">
        <f t="shared" ref="AT3:AT34" si="13">SUM(AO3:AS3)</f>
        <v>30</v>
      </c>
      <c r="AU3" s="34">
        <v>81</v>
      </c>
      <c r="AV3" s="32">
        <v>2</v>
      </c>
      <c r="AW3" s="32">
        <v>86</v>
      </c>
      <c r="AX3" s="32">
        <v>1</v>
      </c>
      <c r="AY3" s="32">
        <v>83</v>
      </c>
      <c r="AZ3" s="32">
        <v>1</v>
      </c>
      <c r="BA3" s="32"/>
      <c r="BB3" s="32"/>
      <c r="BC3" s="32">
        <v>82</v>
      </c>
      <c r="BD3" s="32">
        <v>4</v>
      </c>
      <c r="BE3" s="22">
        <f t="shared" ref="BE3:BE34" si="14">SUM(AU3,AW3,AY3,BA3,BC3)</f>
        <v>332</v>
      </c>
      <c r="BF3" s="33">
        <f t="shared" ref="BF3:BF34" si="15">IF(BE3&gt;0,1,0)</f>
        <v>1</v>
      </c>
      <c r="BG3" s="37">
        <f>IF(ISNA(VLOOKUP($AV$2:$AV$66,Notes!$A$1:$B$10,2,0)),"",VLOOKUP($AV$2:$AV$66,Notes!$A$1:$B$10,2,0))</f>
        <v>9</v>
      </c>
      <c r="BH3" s="22">
        <f>IF(ISNA(VLOOKUP($AX$2:$AX$66,Notes!$A$1:$B$10,2,0)),"",VLOOKUP($AX$2:$AX$66,Notes!$A$1:$B$10,2,0))</f>
        <v>10</v>
      </c>
      <c r="BI3" s="22">
        <f>IF(ISNA(VLOOKUP($AZ$2:$AZ$66,Notes!$A$1:$B$10,2,0)),"",VLOOKUP($AZ$2:$AZ$66,Notes!$A$1:$B$10,2,0))</f>
        <v>10</v>
      </c>
      <c r="BJ3" s="22" t="str">
        <f>IF(ISNA(VLOOKUP($BB$2:$BB$66,Notes!$C$1:$D$10,2,0)),"",VLOOKUP($BB$2:$BB$66,Notes!$C$1:$D$10,2,0))</f>
        <v/>
      </c>
      <c r="BK3" s="22">
        <f>IF(ISNA(VLOOKUP($BD$2:$BD$66,Notes!$E$1:$F$10,2,0)),"",VLOOKUP($BD$2:$BD$66,Notes!$E$1:$F$10,2,0))</f>
        <v>23</v>
      </c>
      <c r="BL3" s="38">
        <f t="shared" ref="BL3:BL34" si="16">SUM(BG3:BK3)</f>
        <v>52</v>
      </c>
      <c r="BM3" s="34"/>
      <c r="BN3" s="32"/>
      <c r="BO3" s="32"/>
      <c r="BP3" s="32"/>
      <c r="BQ3" s="32"/>
      <c r="BR3" s="32"/>
      <c r="BS3" s="32"/>
      <c r="BT3" s="32"/>
      <c r="BU3" s="32"/>
      <c r="BV3" s="32"/>
      <c r="BW3" s="22">
        <f t="shared" ref="BW3:BW34" si="17">SUM(BM3,BO3,BQ3,BS3,BU3)</f>
        <v>0</v>
      </c>
      <c r="BX3" s="33">
        <f t="shared" ref="BX3:BX34" si="18">IF(BW3&gt;0,1,0)</f>
        <v>0</v>
      </c>
      <c r="BY3" s="37" t="str">
        <f>IF(ISNA(VLOOKUP($BN$2:$BN$66,Notes!$A$1:$B$10,2,0)),"",VLOOKUP($BN$2:$BN$66,Notes!$A$1:$B$10,2,0))</f>
        <v/>
      </c>
      <c r="BZ3" s="22" t="str">
        <f>IF(ISNA(VLOOKUP($BP$2:$BP$66,Notes!$A$1:$B$10,2,0)),"",VLOOKUP($BP$2:$BP$66,Notes!$A$1:$B$10,2,0))</f>
        <v/>
      </c>
      <c r="CA3" s="22" t="str">
        <f>IF(ISNA(VLOOKUP($BR$2:$BR$66,Notes!$A$1:$B$10,2,0)),"",VLOOKUP($BR$2:$BR$66,Notes!$A$1:$B$10,2,0))</f>
        <v/>
      </c>
      <c r="CB3" s="22" t="str">
        <f>IF(ISNA(VLOOKUP($BT$2:$BT$66,Notes!$C$1:$D$10,2,0)),"",VLOOKUP($BT$2:$BT$66,Notes!$C$1:$D$10,2,0))</f>
        <v/>
      </c>
      <c r="CC3" s="22" t="str">
        <f>IF(ISNA(VLOOKUP($BV$2:$BV$66,Notes!$E$1:$F$10,2,0)),"",VLOOKUP($BV$2:$BV$66,Notes!$E$1:$F$10,2,0))</f>
        <v/>
      </c>
      <c r="CD3" s="38">
        <f t="shared" ref="CD3:CD34" si="19">SUM(BY3:CC3)</f>
        <v>0</v>
      </c>
      <c r="CE3" s="57">
        <f>AB3</f>
        <v>0</v>
      </c>
      <c r="CF3" s="22">
        <f>AT3</f>
        <v>30</v>
      </c>
      <c r="CG3" s="22">
        <f>BL3</f>
        <v>52</v>
      </c>
      <c r="CH3" s="22">
        <f>CD3</f>
        <v>0</v>
      </c>
    </row>
    <row r="4" spans="1:86">
      <c r="A4" s="35">
        <v>14</v>
      </c>
      <c r="B4" s="36" t="s">
        <v>74</v>
      </c>
      <c r="C4" s="35">
        <f t="shared" si="0"/>
        <v>0</v>
      </c>
      <c r="D4" s="22">
        <f t="shared" si="1"/>
        <v>0</v>
      </c>
      <c r="E4" s="22">
        <f t="shared" si="2"/>
        <v>0</v>
      </c>
      <c r="F4" s="22">
        <f t="shared" si="3"/>
        <v>0</v>
      </c>
      <c r="G4" s="22">
        <f t="shared" si="4"/>
        <v>0</v>
      </c>
      <c r="H4" s="22">
        <f t="shared" si="5"/>
        <v>0</v>
      </c>
      <c r="I4" s="33">
        <f t="shared" si="6"/>
        <v>0</v>
      </c>
      <c r="J4" s="36">
        <f t="shared" si="7"/>
        <v>0</v>
      </c>
      <c r="K4" s="34"/>
      <c r="L4" s="32"/>
      <c r="M4" s="32"/>
      <c r="N4" s="32"/>
      <c r="O4" s="32"/>
      <c r="P4" s="32"/>
      <c r="Q4" s="32"/>
      <c r="R4" s="32"/>
      <c r="S4" s="32"/>
      <c r="T4" s="32"/>
      <c r="U4" s="22">
        <f t="shared" si="8"/>
        <v>0</v>
      </c>
      <c r="V4" s="33">
        <f t="shared" si="9"/>
        <v>0</v>
      </c>
      <c r="W4" s="37" t="str">
        <f>IF(ISNA(VLOOKUP($L$2:$L$66,Notes!$A$1:$B$10,2,0)),"",VLOOKUP($L$2:$L$66,Notes!$A$1:$B$10,2,0))</f>
        <v/>
      </c>
      <c r="X4" s="22" t="str">
        <f>IF(ISNA(VLOOKUP($N$2:$N$66,Notes!$A$1:$B$10,2,0)),"",VLOOKUP($N$2:$N$66,Notes!$A$1:$B$10,2,0))</f>
        <v/>
      </c>
      <c r="Y4" s="22" t="str">
        <f>IF(ISNA(VLOOKUP($P$2:$P$66,Notes!$A$1:$B$10,2,0)),"",VLOOKUP($P$2:$P$66,Notes!$A$1:$B$10,2,0))</f>
        <v/>
      </c>
      <c r="Z4" s="22" t="str">
        <f>IF(ISNA(VLOOKUP($R$2:$R$66,Notes!$C$1:$D$10,2,0)),"",VLOOKUP($R$2:$R$66,Notes!$C$1:$D$10,2,0))</f>
        <v/>
      </c>
      <c r="AA4" s="22" t="str">
        <f>IF(ISNA(VLOOKUP($T$2:$T$66,Notes!$E$1:$F$10,2,0)),"",VLOOKUP($T$2:$T$66,Notes!$E$1:$F$10,2,0))</f>
        <v/>
      </c>
      <c r="AB4" s="38">
        <f t="shared" si="10"/>
        <v>0</v>
      </c>
      <c r="AC4" s="34"/>
      <c r="AD4" s="32"/>
      <c r="AE4" s="32"/>
      <c r="AF4" s="32"/>
      <c r="AG4" s="32"/>
      <c r="AH4" s="32"/>
      <c r="AI4" s="32"/>
      <c r="AJ4" s="32"/>
      <c r="AK4" s="32"/>
      <c r="AL4" s="32"/>
      <c r="AM4" s="22">
        <f t="shared" si="11"/>
        <v>0</v>
      </c>
      <c r="AN4" s="33">
        <f t="shared" si="12"/>
        <v>0</v>
      </c>
      <c r="AO4" s="37" t="str">
        <f>IF(ISNA(VLOOKUP($AD$2:$AD$66,Notes!$A$1:$B$10,2,0)),"",VLOOKUP($AD$2:$AD$66,Notes!$A$1:$B$10,2,0))</f>
        <v/>
      </c>
      <c r="AP4" s="22" t="str">
        <f>IF(ISNA(VLOOKUP($AF$2:$AF$66,Notes!$A$1:$B$10,2,0)),"",VLOOKUP($AF$2:$AF$66,Notes!$A$1:$B$10,2,0))</f>
        <v/>
      </c>
      <c r="AQ4" s="22" t="str">
        <f>IF(ISNA(VLOOKUP($AH$2:$AH$66,Notes!$A$1:$B$10,2,0)),"",VLOOKUP($AH$2:$AH$66,Notes!$A$1:$B$10,2,0))</f>
        <v/>
      </c>
      <c r="AR4" s="22" t="str">
        <f>IF(ISNA(VLOOKUP($AJ$2:$AJ$66,Notes!$C$1:$D$10,2,0)),"",VLOOKUP($AJ$2:$AJ$66,Notes!$C$1:$D$10,2,0))</f>
        <v/>
      </c>
      <c r="AS4" s="22" t="str">
        <f>IF(ISNA(VLOOKUP($AL$2:$AL$66,Notes!$E$1:$F$10,2,0)),"",VLOOKUP($AL$2:$AL$66,Notes!$E$1:$F$10,2,0))</f>
        <v/>
      </c>
      <c r="AT4" s="38">
        <f t="shared" si="13"/>
        <v>0</v>
      </c>
      <c r="AU4" s="34"/>
      <c r="AV4" s="32"/>
      <c r="AW4" s="32"/>
      <c r="AX4" s="32"/>
      <c r="AY4" s="32"/>
      <c r="AZ4" s="32"/>
      <c r="BA4" s="32"/>
      <c r="BB4" s="32"/>
      <c r="BC4" s="32"/>
      <c r="BD4" s="32"/>
      <c r="BE4" s="22">
        <f t="shared" si="14"/>
        <v>0</v>
      </c>
      <c r="BF4" s="33">
        <f t="shared" si="15"/>
        <v>0</v>
      </c>
      <c r="BG4" s="37" t="str">
        <f>IF(ISNA(VLOOKUP($AV$2:$AV$66,Notes!$A$1:$B$10,2,0)),"",VLOOKUP($AV$2:$AV$66,Notes!$A$1:$B$10,2,0))</f>
        <v/>
      </c>
      <c r="BH4" s="22" t="str">
        <f>IF(ISNA(VLOOKUP($AX$2:$AX$66,Notes!$A$1:$B$10,2,0)),"",VLOOKUP($AX$2:$AX$66,Notes!$A$1:$B$10,2,0))</f>
        <v/>
      </c>
      <c r="BI4" s="22" t="str">
        <f>IF(ISNA(VLOOKUP($AZ$2:$AZ$66,Notes!$A$1:$B$10,2,0)),"",VLOOKUP($AZ$2:$AZ$66,Notes!$A$1:$B$10,2,0))</f>
        <v/>
      </c>
      <c r="BJ4" s="22" t="str">
        <f>IF(ISNA(VLOOKUP($BB$2:$BB$66,Notes!$C$1:$D$10,2,0)),"",VLOOKUP($BB$2:$BB$66,Notes!$C$1:$D$10,2,0))</f>
        <v/>
      </c>
      <c r="BK4" s="22" t="str">
        <f>IF(ISNA(VLOOKUP($BD$2:$BD$66,Notes!$E$1:$F$10,2,0)),"",VLOOKUP($BD$2:$BD$66,Notes!$E$1:$F$10,2,0))</f>
        <v/>
      </c>
      <c r="BL4" s="38">
        <f t="shared" si="16"/>
        <v>0</v>
      </c>
      <c r="BM4" s="34"/>
      <c r="BN4" s="32"/>
      <c r="BO4" s="32"/>
      <c r="BP4" s="32"/>
      <c r="BQ4" s="32"/>
      <c r="BR4" s="32"/>
      <c r="BS4" s="32"/>
      <c r="BT4" s="32"/>
      <c r="BU4" s="32"/>
      <c r="BV4" s="32"/>
      <c r="BW4" s="22">
        <f t="shared" si="17"/>
        <v>0</v>
      </c>
      <c r="BX4" s="33">
        <f t="shared" si="18"/>
        <v>0</v>
      </c>
      <c r="BY4" s="37" t="str">
        <f>IF(ISNA(VLOOKUP($BN$2:$BN$66,Notes!$A$1:$B$10,2,0)),"",VLOOKUP($BN$2:$BN$66,Notes!$A$1:$B$10,2,0))</f>
        <v/>
      </c>
      <c r="BZ4" s="22" t="str">
        <f>IF(ISNA(VLOOKUP($BP$2:$BP$66,Notes!$A$1:$B$10,2,0)),"",VLOOKUP($BP$2:$BP$66,Notes!$A$1:$B$10,2,0))</f>
        <v/>
      </c>
      <c r="CA4" s="22" t="str">
        <f>IF(ISNA(VLOOKUP($BR$2:$BR$66,Notes!$A$1:$B$10,2,0)),"",VLOOKUP($BR$2:$BR$66,Notes!$A$1:$B$10,2,0))</f>
        <v/>
      </c>
      <c r="CB4" s="22" t="str">
        <f>IF(ISNA(VLOOKUP($BT$2:$BT$66,Notes!$C$1:$D$10,2,0)),"",VLOOKUP($BT$2:$BT$66,Notes!$C$1:$D$10,2,0))</f>
        <v/>
      </c>
      <c r="CC4" s="22" t="str">
        <f>IF(ISNA(VLOOKUP($BV$2:$BV$66,Notes!$E$1:$F$10,2,0)),"",VLOOKUP($BV$2:$BV$66,Notes!$E$1:$F$10,2,0))</f>
        <v/>
      </c>
      <c r="CD4" s="38">
        <f t="shared" si="19"/>
        <v>0</v>
      </c>
      <c r="CE4" s="57">
        <f t="shared" ref="CE4:CE65" si="20">AB4</f>
        <v>0</v>
      </c>
      <c r="CF4" s="22">
        <f t="shared" ref="CF4:CF65" si="21">AT4</f>
        <v>0</v>
      </c>
      <c r="CG4" s="22">
        <f t="shared" ref="CG4:CG65" si="22">BL4</f>
        <v>0</v>
      </c>
      <c r="CH4" s="22">
        <f t="shared" ref="CH4:CH65" si="23">CD4</f>
        <v>0</v>
      </c>
    </row>
    <row r="5" spans="1:86">
      <c r="A5" s="35">
        <v>19</v>
      </c>
      <c r="B5" s="36" t="s">
        <v>75</v>
      </c>
      <c r="C5" s="35">
        <f t="shared" si="0"/>
        <v>0</v>
      </c>
      <c r="D5" s="22">
        <f t="shared" si="1"/>
        <v>0</v>
      </c>
      <c r="E5" s="22">
        <f t="shared" si="2"/>
        <v>0</v>
      </c>
      <c r="F5" s="22">
        <f t="shared" si="3"/>
        <v>0</v>
      </c>
      <c r="G5" s="22">
        <f t="shared" si="4"/>
        <v>0</v>
      </c>
      <c r="H5" s="22">
        <f t="shared" si="5"/>
        <v>0</v>
      </c>
      <c r="I5" s="33">
        <f t="shared" si="6"/>
        <v>0</v>
      </c>
      <c r="J5" s="36">
        <f t="shared" si="7"/>
        <v>0</v>
      </c>
      <c r="K5" s="34"/>
      <c r="L5" s="32"/>
      <c r="M5" s="32"/>
      <c r="N5" s="32"/>
      <c r="O5" s="32"/>
      <c r="P5" s="32"/>
      <c r="Q5" s="32"/>
      <c r="R5" s="32"/>
      <c r="S5" s="32"/>
      <c r="T5" s="32"/>
      <c r="U5" s="22">
        <f t="shared" si="8"/>
        <v>0</v>
      </c>
      <c r="V5" s="33">
        <f t="shared" si="9"/>
        <v>0</v>
      </c>
      <c r="W5" s="37" t="str">
        <f>IF(ISNA(VLOOKUP($L$2:$L$66,Notes!$A$1:$B$10,2,0)),"",VLOOKUP($L$2:$L$66,Notes!$A$1:$B$10,2,0))</f>
        <v/>
      </c>
      <c r="X5" s="22" t="str">
        <f>IF(ISNA(VLOOKUP($N$2:$N$66,Notes!$A$1:$B$10,2,0)),"",VLOOKUP($N$2:$N$66,Notes!$A$1:$B$10,2,0))</f>
        <v/>
      </c>
      <c r="Y5" s="22" t="str">
        <f>IF(ISNA(VLOOKUP($P$2:$P$66,Notes!$A$1:$B$10,2,0)),"",VLOOKUP($P$2:$P$66,Notes!$A$1:$B$10,2,0))</f>
        <v/>
      </c>
      <c r="Z5" s="22" t="str">
        <f>IF(ISNA(VLOOKUP($R$2:$R$66,Notes!$C$1:$D$10,2,0)),"",VLOOKUP($R$2:$R$66,Notes!$C$1:$D$10,2,0))</f>
        <v/>
      </c>
      <c r="AA5" s="22" t="str">
        <f>IF(ISNA(VLOOKUP($T$2:$T$66,Notes!$E$1:$F$10,2,0)),"",VLOOKUP($T$2:$T$66,Notes!$E$1:$F$10,2,0))</f>
        <v/>
      </c>
      <c r="AB5" s="38">
        <f t="shared" si="10"/>
        <v>0</v>
      </c>
      <c r="AC5" s="34"/>
      <c r="AD5" s="32"/>
      <c r="AE5" s="32"/>
      <c r="AF5" s="32"/>
      <c r="AG5" s="32"/>
      <c r="AH5" s="32"/>
      <c r="AI5" s="32"/>
      <c r="AJ5" s="32"/>
      <c r="AK5" s="32"/>
      <c r="AL5" s="32"/>
      <c r="AM5" s="22">
        <f t="shared" si="11"/>
        <v>0</v>
      </c>
      <c r="AN5" s="33">
        <f t="shared" si="12"/>
        <v>0</v>
      </c>
      <c r="AO5" s="37" t="str">
        <f>IF(ISNA(VLOOKUP($AD$2:$AD$66,Notes!$A$1:$B$10,2,0)),"",VLOOKUP($AD$2:$AD$66,Notes!$A$1:$B$10,2,0))</f>
        <v/>
      </c>
      <c r="AP5" s="22" t="str">
        <f>IF(ISNA(VLOOKUP($AF$2:$AF$66,Notes!$A$1:$B$10,2,0)),"",VLOOKUP($AF$2:$AF$66,Notes!$A$1:$B$10,2,0))</f>
        <v/>
      </c>
      <c r="AQ5" s="22" t="str">
        <f>IF(ISNA(VLOOKUP($AH$2:$AH$66,Notes!$A$1:$B$10,2,0)),"",VLOOKUP($AH$2:$AH$66,Notes!$A$1:$B$10,2,0))</f>
        <v/>
      </c>
      <c r="AR5" s="22" t="str">
        <f>IF(ISNA(VLOOKUP($AJ$2:$AJ$66,Notes!$C$1:$D$10,2,0)),"",VLOOKUP($AJ$2:$AJ$66,Notes!$C$1:$D$10,2,0))</f>
        <v/>
      </c>
      <c r="AS5" s="22" t="str">
        <f>IF(ISNA(VLOOKUP($AL$2:$AL$66,Notes!$E$1:$F$10,2,0)),"",VLOOKUP($AL$2:$AL$66,Notes!$E$1:$F$10,2,0))</f>
        <v/>
      </c>
      <c r="AT5" s="38">
        <f t="shared" si="13"/>
        <v>0</v>
      </c>
      <c r="AU5" s="34"/>
      <c r="AV5" s="32"/>
      <c r="AW5" s="32"/>
      <c r="AX5" s="32"/>
      <c r="AY5" s="32"/>
      <c r="AZ5" s="32"/>
      <c r="BA5" s="32"/>
      <c r="BB5" s="32"/>
      <c r="BC5" s="32"/>
      <c r="BD5" s="32"/>
      <c r="BE5" s="22">
        <f t="shared" si="14"/>
        <v>0</v>
      </c>
      <c r="BF5" s="33">
        <f t="shared" si="15"/>
        <v>0</v>
      </c>
      <c r="BG5" s="37" t="str">
        <f>IF(ISNA(VLOOKUP($AV$2:$AV$66,Notes!$A$1:$B$10,2,0)),"",VLOOKUP($AV$2:$AV$66,Notes!$A$1:$B$10,2,0))</f>
        <v/>
      </c>
      <c r="BH5" s="22" t="str">
        <f>IF(ISNA(VLOOKUP($AX$2:$AX$66,Notes!$A$1:$B$10,2,0)),"",VLOOKUP($AX$2:$AX$66,Notes!$A$1:$B$10,2,0))</f>
        <v/>
      </c>
      <c r="BI5" s="22" t="str">
        <f>IF(ISNA(VLOOKUP($AZ$2:$AZ$66,Notes!$A$1:$B$10,2,0)),"",VLOOKUP($AZ$2:$AZ$66,Notes!$A$1:$B$10,2,0))</f>
        <v/>
      </c>
      <c r="BJ5" s="22" t="str">
        <f>IF(ISNA(VLOOKUP($BB$2:$BB$66,Notes!$C$1:$D$10,2,0)),"",VLOOKUP($BB$2:$BB$66,Notes!$C$1:$D$10,2,0))</f>
        <v/>
      </c>
      <c r="BK5" s="22" t="str">
        <f>IF(ISNA(VLOOKUP($BD$2:$BD$66,Notes!$E$1:$F$10,2,0)),"",VLOOKUP($BD$2:$BD$66,Notes!$E$1:$F$10,2,0))</f>
        <v/>
      </c>
      <c r="BL5" s="38">
        <f t="shared" si="16"/>
        <v>0</v>
      </c>
      <c r="BM5" s="34"/>
      <c r="BN5" s="32"/>
      <c r="BO5" s="32"/>
      <c r="BP5" s="32"/>
      <c r="BQ5" s="32"/>
      <c r="BR5" s="32"/>
      <c r="BS5" s="32"/>
      <c r="BT5" s="32"/>
      <c r="BU5" s="32"/>
      <c r="BV5" s="32"/>
      <c r="BW5" s="22">
        <f t="shared" si="17"/>
        <v>0</v>
      </c>
      <c r="BX5" s="33">
        <f t="shared" si="18"/>
        <v>0</v>
      </c>
      <c r="BY5" s="37" t="str">
        <f>IF(ISNA(VLOOKUP($BN$2:$BN$66,Notes!$A$1:$B$10,2,0)),"",VLOOKUP($BN$2:$BN$66,Notes!$A$1:$B$10,2,0))</f>
        <v/>
      </c>
      <c r="BZ5" s="22" t="str">
        <f>IF(ISNA(VLOOKUP($BP$2:$BP$66,Notes!$A$1:$B$10,2,0)),"",VLOOKUP($BP$2:$BP$66,Notes!$A$1:$B$10,2,0))</f>
        <v/>
      </c>
      <c r="CA5" s="22" t="str">
        <f>IF(ISNA(VLOOKUP($BR$2:$BR$66,Notes!$A$1:$B$10,2,0)),"",VLOOKUP($BR$2:$BR$66,Notes!$A$1:$B$10,2,0))</f>
        <v/>
      </c>
      <c r="CB5" s="22" t="str">
        <f>IF(ISNA(VLOOKUP($BT$2:$BT$66,Notes!$C$1:$D$10,2,0)),"",VLOOKUP($BT$2:$BT$66,Notes!$C$1:$D$10,2,0))</f>
        <v/>
      </c>
      <c r="CC5" s="22" t="str">
        <f>IF(ISNA(VLOOKUP($BV$2:$BV$66,Notes!$E$1:$F$10,2,0)),"",VLOOKUP($BV$2:$BV$66,Notes!$E$1:$F$10,2,0))</f>
        <v/>
      </c>
      <c r="CD5" s="38">
        <f t="shared" si="19"/>
        <v>0</v>
      </c>
      <c r="CE5" s="57">
        <f t="shared" si="20"/>
        <v>0</v>
      </c>
      <c r="CF5" s="22">
        <f t="shared" si="21"/>
        <v>0</v>
      </c>
      <c r="CG5" s="22">
        <f t="shared" si="22"/>
        <v>0</v>
      </c>
      <c r="CH5" s="22">
        <f t="shared" si="23"/>
        <v>0</v>
      </c>
    </row>
    <row r="6" spans="1:86">
      <c r="A6" s="121">
        <v>25</v>
      </c>
      <c r="B6" s="139" t="s">
        <v>282</v>
      </c>
      <c r="C6" s="35">
        <f t="shared" si="0"/>
        <v>0</v>
      </c>
      <c r="D6" s="22">
        <f t="shared" si="1"/>
        <v>0</v>
      </c>
      <c r="E6" s="22">
        <f t="shared" si="2"/>
        <v>0</v>
      </c>
      <c r="F6" s="22">
        <f t="shared" si="3"/>
        <v>0</v>
      </c>
      <c r="G6" s="22">
        <f t="shared" si="4"/>
        <v>0</v>
      </c>
      <c r="H6" s="22">
        <f t="shared" si="5"/>
        <v>0</v>
      </c>
      <c r="I6" s="33">
        <f t="shared" si="6"/>
        <v>0</v>
      </c>
      <c r="J6" s="36">
        <f t="shared" si="7"/>
        <v>0</v>
      </c>
      <c r="K6" s="34"/>
      <c r="L6" s="32"/>
      <c r="M6" s="32"/>
      <c r="N6" s="32"/>
      <c r="O6" s="32"/>
      <c r="P6" s="32"/>
      <c r="Q6" s="32"/>
      <c r="R6" s="32"/>
      <c r="S6" s="32"/>
      <c r="T6" s="32"/>
      <c r="U6" s="22">
        <f t="shared" si="8"/>
        <v>0</v>
      </c>
      <c r="V6" s="33">
        <f t="shared" si="9"/>
        <v>0</v>
      </c>
      <c r="W6" s="37" t="str">
        <f>IF(ISNA(VLOOKUP($L$2:$L$66,Notes!$A$1:$B$10,2,0)),"",VLOOKUP($L$2:$L$66,Notes!$A$1:$B$10,2,0))</f>
        <v/>
      </c>
      <c r="X6" s="22" t="str">
        <f>IF(ISNA(VLOOKUP($N$2:$N$66,Notes!$A$1:$B$10,2,0)),"",VLOOKUP($N$2:$N$66,Notes!$A$1:$B$10,2,0))</f>
        <v/>
      </c>
      <c r="Y6" s="22" t="str">
        <f>IF(ISNA(VLOOKUP($P$2:$P$66,Notes!$A$1:$B$10,2,0)),"",VLOOKUP($P$2:$P$66,Notes!$A$1:$B$10,2,0))</f>
        <v/>
      </c>
      <c r="Z6" s="22" t="str">
        <f>IF(ISNA(VLOOKUP($R$2:$R$66,Notes!$C$1:$D$10,2,0)),"",VLOOKUP($R$2:$R$66,Notes!$C$1:$D$10,2,0))</f>
        <v/>
      </c>
      <c r="AA6" s="22" t="str">
        <f>IF(ISNA(VLOOKUP($T$2:$T$66,Notes!$E$1:$F$10,2,0)),"",VLOOKUP($T$2:$T$66,Notes!$E$1:$F$10,2,0))</f>
        <v/>
      </c>
      <c r="AB6" s="38">
        <f t="shared" si="10"/>
        <v>0</v>
      </c>
      <c r="AC6" s="34"/>
      <c r="AD6" s="32"/>
      <c r="AE6" s="32"/>
      <c r="AF6" s="32"/>
      <c r="AG6" s="32"/>
      <c r="AH6" s="32"/>
      <c r="AI6" s="32"/>
      <c r="AJ6" s="32"/>
      <c r="AK6" s="32"/>
      <c r="AL6" s="32"/>
      <c r="AM6" s="22">
        <f t="shared" si="11"/>
        <v>0</v>
      </c>
      <c r="AN6" s="33">
        <f t="shared" si="12"/>
        <v>0</v>
      </c>
      <c r="AO6" s="37" t="str">
        <f>IF(ISNA(VLOOKUP($AD$2:$AD$66,Notes!$A$1:$B$10,2,0)),"",VLOOKUP($AD$2:$AD$66,Notes!$A$1:$B$10,2,0))</f>
        <v/>
      </c>
      <c r="AP6" s="22" t="str">
        <f>IF(ISNA(VLOOKUP($AF$2:$AF$66,Notes!$A$1:$B$10,2,0)),"",VLOOKUP($AF$2:$AF$66,Notes!$A$1:$B$10,2,0))</f>
        <v/>
      </c>
      <c r="AQ6" s="22" t="str">
        <f>IF(ISNA(VLOOKUP($AH$2:$AH$66,Notes!$A$1:$B$10,2,0)),"",VLOOKUP($AH$2:$AH$66,Notes!$A$1:$B$10,2,0))</f>
        <v/>
      </c>
      <c r="AR6" s="22" t="str">
        <f>IF(ISNA(VLOOKUP($AJ$2:$AJ$66,Notes!$C$1:$D$10,2,0)),"",VLOOKUP($AJ$2:$AJ$66,Notes!$C$1:$D$10,2,0))</f>
        <v/>
      </c>
      <c r="AS6" s="22" t="str">
        <f>IF(ISNA(VLOOKUP($AL$2:$AL$66,Notes!$E$1:$F$10,2,0)),"",VLOOKUP($AL$2:$AL$66,Notes!$E$1:$F$10,2,0))</f>
        <v/>
      </c>
      <c r="AT6" s="38">
        <f t="shared" si="13"/>
        <v>0</v>
      </c>
      <c r="AU6" s="34"/>
      <c r="AV6" s="32"/>
      <c r="AW6" s="32"/>
      <c r="AX6" s="32"/>
      <c r="AY6" s="32"/>
      <c r="AZ6" s="32"/>
      <c r="BA6" s="32"/>
      <c r="BB6" s="32"/>
      <c r="BC6" s="32"/>
      <c r="BD6" s="32"/>
      <c r="BE6" s="22">
        <f t="shared" si="14"/>
        <v>0</v>
      </c>
      <c r="BF6" s="33">
        <f t="shared" si="15"/>
        <v>0</v>
      </c>
      <c r="BG6" s="37" t="str">
        <f>IF(ISNA(VLOOKUP($AV$2:$AV$66,Notes!$A$1:$B$10,2,0)),"",VLOOKUP($AV$2:$AV$66,Notes!$A$1:$B$10,2,0))</f>
        <v/>
      </c>
      <c r="BH6" s="22" t="str">
        <f>IF(ISNA(VLOOKUP($AX$2:$AX$66,Notes!$A$1:$B$10,2,0)),"",VLOOKUP($AX$2:$AX$66,Notes!$A$1:$B$10,2,0))</f>
        <v/>
      </c>
      <c r="BI6" s="22" t="str">
        <f>IF(ISNA(VLOOKUP($AZ$2:$AZ$66,Notes!$A$1:$B$10,2,0)),"",VLOOKUP($AZ$2:$AZ$66,Notes!$A$1:$B$10,2,0))</f>
        <v/>
      </c>
      <c r="BJ6" s="22" t="str">
        <f>IF(ISNA(VLOOKUP($BB$2:$BB$66,Notes!$C$1:$D$10,2,0)),"",VLOOKUP($BB$2:$BB$66,Notes!$C$1:$D$10,2,0))</f>
        <v/>
      </c>
      <c r="BK6" s="22" t="str">
        <f>IF(ISNA(VLOOKUP($BD$2:$BD$66,Notes!$E$1:$F$10,2,0)),"",VLOOKUP($BD$2:$BD$66,Notes!$E$1:$F$10,2,0))</f>
        <v/>
      </c>
      <c r="BL6" s="38">
        <f t="shared" si="16"/>
        <v>0</v>
      </c>
      <c r="BM6" s="34"/>
      <c r="BN6" s="32"/>
      <c r="BO6" s="32"/>
      <c r="BP6" s="32"/>
      <c r="BQ6" s="32"/>
      <c r="BR6" s="32"/>
      <c r="BS6" s="32"/>
      <c r="BT6" s="32"/>
      <c r="BU6" s="32"/>
      <c r="BV6" s="32"/>
      <c r="BW6" s="22">
        <f t="shared" si="17"/>
        <v>0</v>
      </c>
      <c r="BX6" s="33">
        <f t="shared" si="18"/>
        <v>0</v>
      </c>
      <c r="BY6" s="37" t="str">
        <f>IF(ISNA(VLOOKUP($BN$2:$BN$66,Notes!$A$1:$B$10,2,0)),"",VLOOKUP($BN$2:$BN$66,Notes!$A$1:$B$10,2,0))</f>
        <v/>
      </c>
      <c r="BZ6" s="22" t="str">
        <f>IF(ISNA(VLOOKUP($BP$2:$BP$66,Notes!$A$1:$B$10,2,0)),"",VLOOKUP($BP$2:$BP$66,Notes!$A$1:$B$10,2,0))</f>
        <v/>
      </c>
      <c r="CA6" s="22" t="str">
        <f>IF(ISNA(VLOOKUP($BR$2:$BR$66,Notes!$A$1:$B$10,2,0)),"",VLOOKUP($BR$2:$BR$66,Notes!$A$1:$B$10,2,0))</f>
        <v/>
      </c>
      <c r="CB6" s="22" t="str">
        <f>IF(ISNA(VLOOKUP($BT$2:$BT$66,Notes!$C$1:$D$10,2,0)),"",VLOOKUP($BT$2:$BT$66,Notes!$C$1:$D$10,2,0))</f>
        <v/>
      </c>
      <c r="CC6" s="22" t="str">
        <f>IF(ISNA(VLOOKUP($BV$2:$BV$66,Notes!$E$1:$F$10,2,0)),"",VLOOKUP($BV$2:$BV$66,Notes!$E$1:$F$10,2,0))</f>
        <v/>
      </c>
      <c r="CD6" s="38">
        <f t="shared" si="19"/>
        <v>0</v>
      </c>
      <c r="CE6" s="57">
        <f t="shared" si="20"/>
        <v>0</v>
      </c>
      <c r="CF6" s="22">
        <f t="shared" si="21"/>
        <v>0</v>
      </c>
      <c r="CG6" s="22">
        <f t="shared" si="22"/>
        <v>0</v>
      </c>
      <c r="CH6" s="22">
        <f t="shared" si="23"/>
        <v>0</v>
      </c>
    </row>
    <row r="7" spans="1:86">
      <c r="A7" s="35">
        <v>38</v>
      </c>
      <c r="B7" s="36" t="s">
        <v>76</v>
      </c>
      <c r="C7" s="35">
        <f t="shared" si="0"/>
        <v>0</v>
      </c>
      <c r="D7" s="22">
        <f t="shared" si="1"/>
        <v>0</v>
      </c>
      <c r="E7" s="22">
        <f t="shared" si="2"/>
        <v>0</v>
      </c>
      <c r="F7" s="22">
        <f t="shared" si="3"/>
        <v>0</v>
      </c>
      <c r="G7" s="22">
        <f t="shared" si="4"/>
        <v>0</v>
      </c>
      <c r="H7" s="22">
        <f t="shared" si="5"/>
        <v>0</v>
      </c>
      <c r="I7" s="33">
        <f t="shared" si="6"/>
        <v>0</v>
      </c>
      <c r="J7" s="36">
        <f t="shared" si="7"/>
        <v>0</v>
      </c>
      <c r="K7" s="34"/>
      <c r="L7" s="32"/>
      <c r="M7" s="32"/>
      <c r="N7" s="32"/>
      <c r="O7" s="32"/>
      <c r="P7" s="32"/>
      <c r="Q7" s="32"/>
      <c r="R7" s="32"/>
      <c r="S7" s="32"/>
      <c r="T7" s="32"/>
      <c r="U7" s="22">
        <f t="shared" si="8"/>
        <v>0</v>
      </c>
      <c r="V7" s="33">
        <f t="shared" si="9"/>
        <v>0</v>
      </c>
      <c r="W7" s="37" t="str">
        <f>IF(ISNA(VLOOKUP($L$2:$L$66,Notes!$A$1:$B$10,2,0)),"",VLOOKUP($L$2:$L$66,Notes!$A$1:$B$10,2,0))</f>
        <v/>
      </c>
      <c r="X7" s="22" t="str">
        <f>IF(ISNA(VLOOKUP($N$2:$N$66,Notes!$A$1:$B$10,2,0)),"",VLOOKUP($N$2:$N$66,Notes!$A$1:$B$10,2,0))</f>
        <v/>
      </c>
      <c r="Y7" s="22" t="str">
        <f>IF(ISNA(VLOOKUP($P$2:$P$66,Notes!$A$1:$B$10,2,0)),"",VLOOKUP($P$2:$P$66,Notes!$A$1:$B$10,2,0))</f>
        <v/>
      </c>
      <c r="Z7" s="22" t="str">
        <f>IF(ISNA(VLOOKUP($R$2:$R$66,Notes!$C$1:$D$10,2,0)),"",VLOOKUP($R$2:$R$66,Notes!$C$1:$D$10,2,0))</f>
        <v/>
      </c>
      <c r="AA7" s="22" t="str">
        <f>IF(ISNA(VLOOKUP($T$2:$T$66,Notes!$E$1:$F$10,2,0)),"",VLOOKUP($T$2:$T$66,Notes!$E$1:$F$10,2,0))</f>
        <v/>
      </c>
      <c r="AB7" s="38">
        <f t="shared" si="10"/>
        <v>0</v>
      </c>
      <c r="AC7" s="34"/>
      <c r="AD7" s="32"/>
      <c r="AE7" s="32"/>
      <c r="AF7" s="32"/>
      <c r="AG7" s="32"/>
      <c r="AH7" s="32"/>
      <c r="AI7" s="32"/>
      <c r="AJ7" s="32"/>
      <c r="AK7" s="32"/>
      <c r="AL7" s="32"/>
      <c r="AM7" s="22">
        <f t="shared" si="11"/>
        <v>0</v>
      </c>
      <c r="AN7" s="33">
        <f t="shared" si="12"/>
        <v>0</v>
      </c>
      <c r="AO7" s="37" t="str">
        <f>IF(ISNA(VLOOKUP($AD$2:$AD$66,Notes!$A$1:$B$10,2,0)),"",VLOOKUP($AD$2:$AD$66,Notes!$A$1:$B$10,2,0))</f>
        <v/>
      </c>
      <c r="AP7" s="22" t="str">
        <f>IF(ISNA(VLOOKUP($AF$2:$AF$66,Notes!$A$1:$B$10,2,0)),"",VLOOKUP($AF$2:$AF$66,Notes!$A$1:$B$10,2,0))</f>
        <v/>
      </c>
      <c r="AQ7" s="22" t="str">
        <f>IF(ISNA(VLOOKUP($AH$2:$AH$66,Notes!$A$1:$B$10,2,0)),"",VLOOKUP($AH$2:$AH$66,Notes!$A$1:$B$10,2,0))</f>
        <v/>
      </c>
      <c r="AR7" s="22" t="str">
        <f>IF(ISNA(VLOOKUP($AJ$2:$AJ$66,Notes!$C$1:$D$10,2,0)),"",VLOOKUP($AJ$2:$AJ$66,Notes!$C$1:$D$10,2,0))</f>
        <v/>
      </c>
      <c r="AS7" s="22" t="str">
        <f>IF(ISNA(VLOOKUP($AL$2:$AL$66,Notes!$E$1:$F$10,2,0)),"",VLOOKUP($AL$2:$AL$66,Notes!$E$1:$F$10,2,0))</f>
        <v/>
      </c>
      <c r="AT7" s="38">
        <f t="shared" si="13"/>
        <v>0</v>
      </c>
      <c r="AU7" s="34"/>
      <c r="AV7" s="32"/>
      <c r="AW7" s="32"/>
      <c r="AX7" s="32"/>
      <c r="AY7" s="32"/>
      <c r="AZ7" s="32"/>
      <c r="BA7" s="32"/>
      <c r="BB7" s="32"/>
      <c r="BC7" s="32"/>
      <c r="BD7" s="32"/>
      <c r="BE7" s="22">
        <f t="shared" si="14"/>
        <v>0</v>
      </c>
      <c r="BF7" s="33">
        <f t="shared" si="15"/>
        <v>0</v>
      </c>
      <c r="BG7" s="37" t="str">
        <f>IF(ISNA(VLOOKUP($AV$2:$AV$66,Notes!$A$1:$B$10,2,0)),"",VLOOKUP($AV$2:$AV$66,Notes!$A$1:$B$10,2,0))</f>
        <v/>
      </c>
      <c r="BH7" s="22" t="str">
        <f>IF(ISNA(VLOOKUP($AX$2:$AX$66,Notes!$A$1:$B$10,2,0)),"",VLOOKUP($AX$2:$AX$66,Notes!$A$1:$B$10,2,0))</f>
        <v/>
      </c>
      <c r="BI7" s="22" t="str">
        <f>IF(ISNA(VLOOKUP($AZ$2:$AZ$66,Notes!$A$1:$B$10,2,0)),"",VLOOKUP($AZ$2:$AZ$66,Notes!$A$1:$B$10,2,0))</f>
        <v/>
      </c>
      <c r="BJ7" s="22" t="str">
        <f>IF(ISNA(VLOOKUP($BB$2:$BB$66,Notes!$C$1:$D$10,2,0)),"",VLOOKUP($BB$2:$BB$66,Notes!$C$1:$D$10,2,0))</f>
        <v/>
      </c>
      <c r="BK7" s="22" t="str">
        <f>IF(ISNA(VLOOKUP($BD$2:$BD$66,Notes!$E$1:$F$10,2,0)),"",VLOOKUP($BD$2:$BD$66,Notes!$E$1:$F$10,2,0))</f>
        <v/>
      </c>
      <c r="BL7" s="38">
        <f t="shared" si="16"/>
        <v>0</v>
      </c>
      <c r="BM7" s="34"/>
      <c r="BN7" s="32"/>
      <c r="BO7" s="32"/>
      <c r="BP7" s="32"/>
      <c r="BQ7" s="32"/>
      <c r="BR7" s="32"/>
      <c r="BS7" s="32"/>
      <c r="BT7" s="32"/>
      <c r="BU7" s="32"/>
      <c r="BV7" s="32"/>
      <c r="BW7" s="22">
        <f t="shared" si="17"/>
        <v>0</v>
      </c>
      <c r="BX7" s="33">
        <f t="shared" si="18"/>
        <v>0</v>
      </c>
      <c r="BY7" s="37" t="str">
        <f>IF(ISNA(VLOOKUP($BN$2:$BN$66,Notes!$A$1:$B$10,2,0)),"",VLOOKUP($BN$2:$BN$66,Notes!$A$1:$B$10,2,0))</f>
        <v/>
      </c>
      <c r="BZ7" s="22" t="str">
        <f>IF(ISNA(VLOOKUP($BP$2:$BP$66,Notes!$A$1:$B$10,2,0)),"",VLOOKUP($BP$2:$BP$66,Notes!$A$1:$B$10,2,0))</f>
        <v/>
      </c>
      <c r="CA7" s="22" t="str">
        <f>IF(ISNA(VLOOKUP($BR$2:$BR$66,Notes!$A$1:$B$10,2,0)),"",VLOOKUP($BR$2:$BR$66,Notes!$A$1:$B$10,2,0))</f>
        <v/>
      </c>
      <c r="CB7" s="22" t="str">
        <f>IF(ISNA(VLOOKUP($BT$2:$BT$66,Notes!$C$1:$D$10,2,0)),"",VLOOKUP($BT$2:$BT$66,Notes!$C$1:$D$10,2,0))</f>
        <v/>
      </c>
      <c r="CC7" s="22" t="str">
        <f>IF(ISNA(VLOOKUP($BV$2:$BV$66,Notes!$E$1:$F$10,2,0)),"",VLOOKUP($BV$2:$BV$66,Notes!$E$1:$F$10,2,0))</f>
        <v/>
      </c>
      <c r="CD7" s="38">
        <f t="shared" si="19"/>
        <v>0</v>
      </c>
      <c r="CE7" s="57">
        <f t="shared" si="20"/>
        <v>0</v>
      </c>
      <c r="CF7" s="22">
        <f t="shared" si="21"/>
        <v>0</v>
      </c>
      <c r="CG7" s="22">
        <f t="shared" si="22"/>
        <v>0</v>
      </c>
      <c r="CH7" s="22">
        <f t="shared" si="23"/>
        <v>0</v>
      </c>
    </row>
    <row r="8" spans="1:86">
      <c r="A8" s="35">
        <v>40</v>
      </c>
      <c r="B8" s="36" t="s">
        <v>77</v>
      </c>
      <c r="C8" s="35">
        <f t="shared" si="0"/>
        <v>0</v>
      </c>
      <c r="D8" s="22">
        <f t="shared" si="1"/>
        <v>0</v>
      </c>
      <c r="E8" s="22">
        <f t="shared" si="2"/>
        <v>0</v>
      </c>
      <c r="F8" s="22">
        <f t="shared" si="3"/>
        <v>0</v>
      </c>
      <c r="G8" s="22">
        <f t="shared" si="4"/>
        <v>0</v>
      </c>
      <c r="H8" s="22">
        <f t="shared" si="5"/>
        <v>0</v>
      </c>
      <c r="I8" s="33">
        <f t="shared" si="6"/>
        <v>0</v>
      </c>
      <c r="J8" s="36">
        <f t="shared" si="7"/>
        <v>0</v>
      </c>
      <c r="K8" s="34"/>
      <c r="L8" s="32"/>
      <c r="M8" s="32"/>
      <c r="N8" s="32"/>
      <c r="O8" s="32"/>
      <c r="P8" s="32"/>
      <c r="Q8" s="32"/>
      <c r="R8" s="32"/>
      <c r="S8" s="32"/>
      <c r="T8" s="32"/>
      <c r="U8" s="22">
        <f t="shared" si="8"/>
        <v>0</v>
      </c>
      <c r="V8" s="33">
        <f t="shared" si="9"/>
        <v>0</v>
      </c>
      <c r="W8" s="37" t="str">
        <f>IF(ISNA(VLOOKUP($L$2:$L$66,Notes!$A$1:$B$10,2,0)),"",VLOOKUP($L$2:$L$66,Notes!$A$1:$B$10,2,0))</f>
        <v/>
      </c>
      <c r="X8" s="22" t="str">
        <f>IF(ISNA(VLOOKUP($N$2:$N$66,Notes!$A$1:$B$10,2,0)),"",VLOOKUP($N$2:$N$66,Notes!$A$1:$B$10,2,0))</f>
        <v/>
      </c>
      <c r="Y8" s="22" t="str">
        <f>IF(ISNA(VLOOKUP($P$2:$P$66,Notes!$A$1:$B$10,2,0)),"",VLOOKUP($P$2:$P$66,Notes!$A$1:$B$10,2,0))</f>
        <v/>
      </c>
      <c r="Z8" s="22" t="str">
        <f>IF(ISNA(VLOOKUP($R$2:$R$66,Notes!$C$1:$D$10,2,0)),"",VLOOKUP($R$2:$R$66,Notes!$C$1:$D$10,2,0))</f>
        <v/>
      </c>
      <c r="AA8" s="22" t="str">
        <f>IF(ISNA(VLOOKUP($T$2:$T$66,Notes!$E$1:$F$10,2,0)),"",VLOOKUP($T$2:$T$66,Notes!$E$1:$F$10,2,0))</f>
        <v/>
      </c>
      <c r="AB8" s="38">
        <f t="shared" si="10"/>
        <v>0</v>
      </c>
      <c r="AC8" s="34"/>
      <c r="AD8" s="32"/>
      <c r="AE8" s="32"/>
      <c r="AF8" s="32"/>
      <c r="AG8" s="32"/>
      <c r="AH8" s="32"/>
      <c r="AI8" s="32"/>
      <c r="AJ8" s="32"/>
      <c r="AK8" s="32"/>
      <c r="AL8" s="32"/>
      <c r="AM8" s="22">
        <f t="shared" si="11"/>
        <v>0</v>
      </c>
      <c r="AN8" s="33">
        <f t="shared" si="12"/>
        <v>0</v>
      </c>
      <c r="AO8" s="37" t="str">
        <f>IF(ISNA(VLOOKUP($AD$2:$AD$66,Notes!$A$1:$B$10,2,0)),"",VLOOKUP($AD$2:$AD$66,Notes!$A$1:$B$10,2,0))</f>
        <v/>
      </c>
      <c r="AP8" s="22" t="str">
        <f>IF(ISNA(VLOOKUP($AF$2:$AF$66,Notes!$A$1:$B$10,2,0)),"",VLOOKUP($AF$2:$AF$66,Notes!$A$1:$B$10,2,0))</f>
        <v/>
      </c>
      <c r="AQ8" s="22" t="str">
        <f>IF(ISNA(VLOOKUP($AH$2:$AH$66,Notes!$A$1:$B$10,2,0)),"",VLOOKUP($AH$2:$AH$66,Notes!$A$1:$B$10,2,0))</f>
        <v/>
      </c>
      <c r="AR8" s="22" t="str">
        <f>IF(ISNA(VLOOKUP($AJ$2:$AJ$66,Notes!$C$1:$D$10,2,0)),"",VLOOKUP($AJ$2:$AJ$66,Notes!$C$1:$D$10,2,0))</f>
        <v/>
      </c>
      <c r="AS8" s="22" t="str">
        <f>IF(ISNA(VLOOKUP($AL$2:$AL$66,Notes!$E$1:$F$10,2,0)),"",VLOOKUP($AL$2:$AL$66,Notes!$E$1:$F$10,2,0))</f>
        <v/>
      </c>
      <c r="AT8" s="38">
        <f t="shared" si="13"/>
        <v>0</v>
      </c>
      <c r="AU8" s="34"/>
      <c r="AV8" s="32"/>
      <c r="AW8" s="32"/>
      <c r="AX8" s="32"/>
      <c r="AY8" s="32"/>
      <c r="AZ8" s="32"/>
      <c r="BA8" s="32"/>
      <c r="BB8" s="32"/>
      <c r="BC8" s="32"/>
      <c r="BD8" s="32"/>
      <c r="BE8" s="22">
        <f t="shared" si="14"/>
        <v>0</v>
      </c>
      <c r="BF8" s="33">
        <f t="shared" si="15"/>
        <v>0</v>
      </c>
      <c r="BG8" s="37" t="str">
        <f>IF(ISNA(VLOOKUP($AV$2:$AV$66,Notes!$A$1:$B$10,2,0)),"",VLOOKUP($AV$2:$AV$66,Notes!$A$1:$B$10,2,0))</f>
        <v/>
      </c>
      <c r="BH8" s="22" t="str">
        <f>IF(ISNA(VLOOKUP($AX$2:$AX$66,Notes!$A$1:$B$10,2,0)),"",VLOOKUP($AX$2:$AX$66,Notes!$A$1:$B$10,2,0))</f>
        <v/>
      </c>
      <c r="BI8" s="22" t="str">
        <f>IF(ISNA(VLOOKUP($AZ$2:$AZ$66,Notes!$A$1:$B$10,2,0)),"",VLOOKUP($AZ$2:$AZ$66,Notes!$A$1:$B$10,2,0))</f>
        <v/>
      </c>
      <c r="BJ8" s="22" t="str">
        <f>IF(ISNA(VLOOKUP($BB$2:$BB$66,Notes!$C$1:$D$10,2,0)),"",VLOOKUP($BB$2:$BB$66,Notes!$C$1:$D$10,2,0))</f>
        <v/>
      </c>
      <c r="BK8" s="22" t="str">
        <f>IF(ISNA(VLOOKUP($BD$2:$BD$66,Notes!$E$1:$F$10,2,0)),"",VLOOKUP($BD$2:$BD$66,Notes!$E$1:$F$10,2,0))</f>
        <v/>
      </c>
      <c r="BL8" s="38">
        <f t="shared" si="16"/>
        <v>0</v>
      </c>
      <c r="BM8" s="34"/>
      <c r="BN8" s="32"/>
      <c r="BO8" s="32"/>
      <c r="BP8" s="32"/>
      <c r="BQ8" s="32"/>
      <c r="BR8" s="32"/>
      <c r="BS8" s="32"/>
      <c r="BT8" s="32"/>
      <c r="BU8" s="32"/>
      <c r="BV8" s="32"/>
      <c r="BW8" s="22">
        <f t="shared" si="17"/>
        <v>0</v>
      </c>
      <c r="BX8" s="33">
        <f t="shared" si="18"/>
        <v>0</v>
      </c>
      <c r="BY8" s="37" t="str">
        <f>IF(ISNA(VLOOKUP($BN$2:$BN$66,Notes!$A$1:$B$10,2,0)),"",VLOOKUP($BN$2:$BN$66,Notes!$A$1:$B$10,2,0))</f>
        <v/>
      </c>
      <c r="BZ8" s="22" t="str">
        <f>IF(ISNA(VLOOKUP($BP$2:$BP$66,Notes!$A$1:$B$10,2,0)),"",VLOOKUP($BP$2:$BP$66,Notes!$A$1:$B$10,2,0))</f>
        <v/>
      </c>
      <c r="CA8" s="22" t="str">
        <f>IF(ISNA(VLOOKUP($BR$2:$BR$66,Notes!$A$1:$B$10,2,0)),"",VLOOKUP($BR$2:$BR$66,Notes!$A$1:$B$10,2,0))</f>
        <v/>
      </c>
      <c r="CB8" s="22" t="str">
        <f>IF(ISNA(VLOOKUP($BT$2:$BT$66,Notes!$C$1:$D$10,2,0)),"",VLOOKUP($BT$2:$BT$66,Notes!$C$1:$D$10,2,0))</f>
        <v/>
      </c>
      <c r="CC8" s="22" t="str">
        <f>IF(ISNA(VLOOKUP($BV$2:$BV$66,Notes!$E$1:$F$10,2,0)),"",VLOOKUP($BV$2:$BV$66,Notes!$E$1:$F$10,2,0))</f>
        <v/>
      </c>
      <c r="CD8" s="38">
        <f t="shared" si="19"/>
        <v>0</v>
      </c>
      <c r="CE8" s="57">
        <f t="shared" si="20"/>
        <v>0</v>
      </c>
      <c r="CF8" s="22">
        <f t="shared" si="21"/>
        <v>0</v>
      </c>
      <c r="CG8" s="22">
        <f t="shared" si="22"/>
        <v>0</v>
      </c>
      <c r="CH8" s="22">
        <f t="shared" si="23"/>
        <v>0</v>
      </c>
    </row>
    <row r="9" spans="1:86">
      <c r="A9" s="35">
        <v>53</v>
      </c>
      <c r="B9" s="36" t="s">
        <v>78</v>
      </c>
      <c r="C9" s="35">
        <f t="shared" si="0"/>
        <v>286</v>
      </c>
      <c r="D9" s="22">
        <f t="shared" si="1"/>
        <v>27</v>
      </c>
      <c r="E9" s="22">
        <f t="shared" si="2"/>
        <v>1</v>
      </c>
      <c r="F9" s="22">
        <f t="shared" si="3"/>
        <v>27</v>
      </c>
      <c r="G9" s="22" t="str">
        <f t="shared" si="4"/>
        <v>CBDG</v>
      </c>
      <c r="H9" s="22">
        <f t="shared" si="5"/>
        <v>0</v>
      </c>
      <c r="I9" s="33">
        <f t="shared" si="6"/>
        <v>0</v>
      </c>
      <c r="J9" s="36">
        <f t="shared" si="7"/>
        <v>0</v>
      </c>
      <c r="K9" s="34"/>
      <c r="L9" s="32"/>
      <c r="M9" s="32"/>
      <c r="N9" s="32"/>
      <c r="O9" s="32"/>
      <c r="P9" s="32"/>
      <c r="Q9" s="32"/>
      <c r="R9" s="32"/>
      <c r="S9" s="32"/>
      <c r="T9" s="32"/>
      <c r="U9" s="22">
        <f t="shared" si="8"/>
        <v>0</v>
      </c>
      <c r="V9" s="33">
        <f t="shared" si="9"/>
        <v>0</v>
      </c>
      <c r="W9" s="37" t="str">
        <f>IF(ISNA(VLOOKUP($L$2:$L$66,Notes!$A$1:$B$10,2,0)),"",VLOOKUP($L$2:$L$66,Notes!$A$1:$B$10,2,0))</f>
        <v/>
      </c>
      <c r="X9" s="22" t="str">
        <f>IF(ISNA(VLOOKUP($N$2:$N$66,Notes!$A$1:$B$10,2,0)),"",VLOOKUP($N$2:$N$66,Notes!$A$1:$B$10,2,0))</f>
        <v/>
      </c>
      <c r="Y9" s="22" t="str">
        <f>IF(ISNA(VLOOKUP($P$2:$P$66,Notes!$A$1:$B$10,2,0)),"",VLOOKUP($P$2:$P$66,Notes!$A$1:$B$10,2,0))</f>
        <v/>
      </c>
      <c r="Z9" s="22" t="str">
        <f>IF(ISNA(VLOOKUP($R$2:$R$66,Notes!$C$1:$D$10,2,0)),"",VLOOKUP($R$2:$R$66,Notes!$C$1:$D$10,2,0))</f>
        <v/>
      </c>
      <c r="AA9" s="22" t="str">
        <f>IF(ISNA(VLOOKUP($T$2:$T$66,Notes!$E$1:$F$10,2,0)),"",VLOOKUP($T$2:$T$66,Notes!$E$1:$F$10,2,0))</f>
        <v/>
      </c>
      <c r="AB9" s="38">
        <f t="shared" si="10"/>
        <v>0</v>
      </c>
      <c r="AC9" s="34">
        <v>98</v>
      </c>
      <c r="AD9" s="32">
        <v>2</v>
      </c>
      <c r="AE9" s="32">
        <v>96</v>
      </c>
      <c r="AF9" s="32">
        <v>2</v>
      </c>
      <c r="AG9" s="32">
        <v>92</v>
      </c>
      <c r="AH9" s="32">
        <v>2</v>
      </c>
      <c r="AI9" s="32"/>
      <c r="AJ9" s="32"/>
      <c r="AK9" s="32"/>
      <c r="AL9" s="32"/>
      <c r="AM9" s="22">
        <f t="shared" si="11"/>
        <v>286</v>
      </c>
      <c r="AN9" s="33">
        <f t="shared" si="12"/>
        <v>1</v>
      </c>
      <c r="AO9" s="37">
        <f>IF(ISNA(VLOOKUP($AD$2:$AD$66,Notes!$A$1:$B$10,2,0)),"",VLOOKUP($AD$2:$AD$66,Notes!$A$1:$B$10,2,0))</f>
        <v>9</v>
      </c>
      <c r="AP9" s="22">
        <f>IF(ISNA(VLOOKUP($AF$2:$AF$66,Notes!$A$1:$B$10,2,0)),"",VLOOKUP($AF$2:$AF$66,Notes!$A$1:$B$10,2,0))</f>
        <v>9</v>
      </c>
      <c r="AQ9" s="22">
        <f>IF(ISNA(VLOOKUP($AH$2:$AH$66,Notes!$A$1:$B$10,2,0)),"",VLOOKUP($AH$2:$AH$66,Notes!$A$1:$B$10,2,0))</f>
        <v>9</v>
      </c>
      <c r="AR9" s="22" t="str">
        <f>IF(ISNA(VLOOKUP($AJ$2:$AJ$66,Notes!$C$1:$D$10,2,0)),"",VLOOKUP($AJ$2:$AJ$66,Notes!$C$1:$D$10,2,0))</f>
        <v/>
      </c>
      <c r="AS9" s="22" t="str">
        <f>IF(ISNA(VLOOKUP($AL$2:$AL$66,Notes!$E$1:$F$10,2,0)),"",VLOOKUP($AL$2:$AL$66,Notes!$E$1:$F$10,2,0))</f>
        <v/>
      </c>
      <c r="AT9" s="38">
        <f t="shared" si="13"/>
        <v>27</v>
      </c>
      <c r="AU9" s="34"/>
      <c r="AV9" s="32"/>
      <c r="AW9" s="32"/>
      <c r="AX9" s="32"/>
      <c r="AY9" s="32"/>
      <c r="AZ9" s="32"/>
      <c r="BA9" s="32"/>
      <c r="BB9" s="32"/>
      <c r="BC9" s="32"/>
      <c r="BD9" s="32"/>
      <c r="BE9" s="22">
        <f t="shared" si="14"/>
        <v>0</v>
      </c>
      <c r="BF9" s="33">
        <f t="shared" si="15"/>
        <v>0</v>
      </c>
      <c r="BG9" s="37" t="str">
        <f>IF(ISNA(VLOOKUP($AV$2:$AV$66,Notes!$A$1:$B$10,2,0)),"",VLOOKUP($AV$2:$AV$66,Notes!$A$1:$B$10,2,0))</f>
        <v/>
      </c>
      <c r="BH9" s="22" t="str">
        <f>IF(ISNA(VLOOKUP($AX$2:$AX$66,Notes!$A$1:$B$10,2,0)),"",VLOOKUP($AX$2:$AX$66,Notes!$A$1:$B$10,2,0))</f>
        <v/>
      </c>
      <c r="BI9" s="22" t="str">
        <f>IF(ISNA(VLOOKUP($AZ$2:$AZ$66,Notes!$A$1:$B$10,2,0)),"",VLOOKUP($AZ$2:$AZ$66,Notes!$A$1:$B$10,2,0))</f>
        <v/>
      </c>
      <c r="BJ9" s="22" t="str">
        <f>IF(ISNA(VLOOKUP($BB$2:$BB$66,Notes!$C$1:$D$10,2,0)),"",VLOOKUP($BB$2:$BB$66,Notes!$C$1:$D$10,2,0))</f>
        <v/>
      </c>
      <c r="BK9" s="22" t="str">
        <f>IF(ISNA(VLOOKUP($BD$2:$BD$66,Notes!$E$1:$F$10,2,0)),"",VLOOKUP($BD$2:$BD$66,Notes!$E$1:$F$10,2,0))</f>
        <v/>
      </c>
      <c r="BL9" s="38">
        <f t="shared" si="16"/>
        <v>0</v>
      </c>
      <c r="BM9" s="34"/>
      <c r="BN9" s="32"/>
      <c r="BO9" s="32"/>
      <c r="BP9" s="32"/>
      <c r="BQ9" s="32"/>
      <c r="BR9" s="32"/>
      <c r="BS9" s="32"/>
      <c r="BT9" s="32"/>
      <c r="BU9" s="32"/>
      <c r="BV9" s="32"/>
      <c r="BW9" s="22">
        <f t="shared" si="17"/>
        <v>0</v>
      </c>
      <c r="BX9" s="33">
        <f t="shared" si="18"/>
        <v>0</v>
      </c>
      <c r="BY9" s="37" t="str">
        <f>IF(ISNA(VLOOKUP($BN$2:$BN$66,Notes!$A$1:$B$10,2,0)),"",VLOOKUP($BN$2:$BN$66,Notes!$A$1:$B$10,2,0))</f>
        <v/>
      </c>
      <c r="BZ9" s="22" t="str">
        <f>IF(ISNA(VLOOKUP($BP$2:$BP$66,Notes!$A$1:$B$10,2,0)),"",VLOOKUP($BP$2:$BP$66,Notes!$A$1:$B$10,2,0))</f>
        <v/>
      </c>
      <c r="CA9" s="22" t="str">
        <f>IF(ISNA(VLOOKUP($BR$2:$BR$66,Notes!$A$1:$B$10,2,0)),"",VLOOKUP($BR$2:$BR$66,Notes!$A$1:$B$10,2,0))</f>
        <v/>
      </c>
      <c r="CB9" s="22" t="str">
        <f>IF(ISNA(VLOOKUP($BT$2:$BT$66,Notes!$C$1:$D$10,2,0)),"",VLOOKUP($BT$2:$BT$66,Notes!$C$1:$D$10,2,0))</f>
        <v/>
      </c>
      <c r="CC9" s="22" t="str">
        <f>IF(ISNA(VLOOKUP($BV$2:$BV$66,Notes!$E$1:$F$10,2,0)),"",VLOOKUP($BV$2:$BV$66,Notes!$E$1:$F$10,2,0))</f>
        <v/>
      </c>
      <c r="CD9" s="38">
        <f t="shared" si="19"/>
        <v>0</v>
      </c>
      <c r="CE9" s="57">
        <f t="shared" si="20"/>
        <v>0</v>
      </c>
      <c r="CF9" s="22">
        <f t="shared" si="21"/>
        <v>27</v>
      </c>
      <c r="CG9" s="22">
        <f t="shared" si="22"/>
        <v>0</v>
      </c>
      <c r="CH9" s="22">
        <f t="shared" si="23"/>
        <v>0</v>
      </c>
    </row>
    <row r="10" spans="1:86">
      <c r="A10" s="35">
        <v>84</v>
      </c>
      <c r="B10" s="36" t="s">
        <v>53</v>
      </c>
      <c r="C10" s="35">
        <f t="shared" si="0"/>
        <v>279</v>
      </c>
      <c r="D10" s="22">
        <f t="shared" si="1"/>
        <v>33</v>
      </c>
      <c r="E10" s="22">
        <f t="shared" si="2"/>
        <v>2</v>
      </c>
      <c r="F10" s="22">
        <f t="shared" si="3"/>
        <v>16.5</v>
      </c>
      <c r="G10" s="22" t="str">
        <f t="shared" si="4"/>
        <v>CBDG</v>
      </c>
      <c r="H10" s="22">
        <f t="shared" si="5"/>
        <v>0</v>
      </c>
      <c r="I10" s="33">
        <f t="shared" si="6"/>
        <v>0</v>
      </c>
      <c r="J10" s="36">
        <f t="shared" si="7"/>
        <v>1</v>
      </c>
      <c r="K10" s="34"/>
      <c r="L10" s="32"/>
      <c r="M10" s="32"/>
      <c r="N10" s="32"/>
      <c r="O10" s="32"/>
      <c r="P10" s="32"/>
      <c r="Q10" s="32"/>
      <c r="R10" s="32"/>
      <c r="S10" s="32"/>
      <c r="T10" s="32"/>
      <c r="U10" s="22">
        <f t="shared" si="8"/>
        <v>0</v>
      </c>
      <c r="V10" s="33">
        <f t="shared" si="9"/>
        <v>0</v>
      </c>
      <c r="W10" s="37" t="str">
        <f>IF(ISNA(VLOOKUP($L$2:$L$66,Notes!$A$1:$B$10,2,0)),"",VLOOKUP($L$2:$L$66,Notes!$A$1:$B$10,2,0))</f>
        <v/>
      </c>
      <c r="X10" s="22" t="str">
        <f>IF(ISNA(VLOOKUP($N$2:$N$66,Notes!$A$1:$B$10,2,0)),"",VLOOKUP($N$2:$N$66,Notes!$A$1:$B$10,2,0))</f>
        <v/>
      </c>
      <c r="Y10" s="22" t="str">
        <f>IF(ISNA(VLOOKUP($P$2:$P$66,Notes!$A$1:$B$10,2,0)),"",VLOOKUP($P$2:$P$66,Notes!$A$1:$B$10,2,0))</f>
        <v/>
      </c>
      <c r="Z10" s="22" t="str">
        <f>IF(ISNA(VLOOKUP($R$2:$R$66,Notes!$C$1:$D$10,2,0)),"",VLOOKUP($R$2:$R$66,Notes!$C$1:$D$10,2,0))</f>
        <v/>
      </c>
      <c r="AA10" s="22" t="str">
        <f>IF(ISNA(VLOOKUP($T$2:$T$66,Notes!$E$1:$F$10,2,0)),"",VLOOKUP($T$2:$T$66,Notes!$E$1:$F$10,2,0))</f>
        <v/>
      </c>
      <c r="AB10" s="38">
        <f t="shared" si="10"/>
        <v>0</v>
      </c>
      <c r="AC10" s="34">
        <v>23</v>
      </c>
      <c r="AD10" s="32">
        <v>6</v>
      </c>
      <c r="AE10" s="32">
        <v>62</v>
      </c>
      <c r="AF10" s="32">
        <v>5</v>
      </c>
      <c r="AG10" s="32">
        <v>58</v>
      </c>
      <c r="AH10" s="32">
        <v>4</v>
      </c>
      <c r="AI10" s="32"/>
      <c r="AJ10" s="32"/>
      <c r="AK10" s="32"/>
      <c r="AL10" s="32"/>
      <c r="AM10" s="22">
        <f t="shared" si="11"/>
        <v>143</v>
      </c>
      <c r="AN10" s="33">
        <f t="shared" si="12"/>
        <v>1</v>
      </c>
      <c r="AO10" s="37">
        <f>IF(ISNA(VLOOKUP($AD$2:$AD$66,Notes!$A$1:$B$10,2,0)),"",VLOOKUP($AD$2:$AD$66,Notes!$A$1:$B$10,2,0))</f>
        <v>5</v>
      </c>
      <c r="AP10" s="22">
        <f>IF(ISNA(VLOOKUP($AF$2:$AF$66,Notes!$A$1:$B$10,2,0)),"",VLOOKUP($AF$2:$AF$66,Notes!$A$1:$B$10,2,0))</f>
        <v>6</v>
      </c>
      <c r="AQ10" s="22">
        <f>IF(ISNA(VLOOKUP($AH$2:$AH$66,Notes!$A$1:$B$10,2,0)),"",VLOOKUP($AH$2:$AH$66,Notes!$A$1:$B$10,2,0))</f>
        <v>7</v>
      </c>
      <c r="AR10" s="22" t="str">
        <f>IF(ISNA(VLOOKUP($AJ$2:$AJ$66,Notes!$C$1:$D$10,2,0)),"",VLOOKUP($AJ$2:$AJ$66,Notes!$C$1:$D$10,2,0))</f>
        <v/>
      </c>
      <c r="AS10" s="22" t="str">
        <f>IF(ISNA(VLOOKUP($AL$2:$AL$66,Notes!$E$1:$F$10,2,0)),"",VLOOKUP($AL$2:$AL$66,Notes!$E$1:$F$10,2,0))</f>
        <v/>
      </c>
      <c r="AT10" s="38">
        <f t="shared" si="13"/>
        <v>18</v>
      </c>
      <c r="AU10" s="34">
        <v>53</v>
      </c>
      <c r="AV10" s="32">
        <v>6</v>
      </c>
      <c r="AW10" s="32"/>
      <c r="AX10" s="32"/>
      <c r="AY10" s="32">
        <v>83</v>
      </c>
      <c r="AZ10" s="32">
        <v>1</v>
      </c>
      <c r="BA10" s="32"/>
      <c r="BB10" s="32"/>
      <c r="BC10" s="32"/>
      <c r="BD10" s="32"/>
      <c r="BE10" s="22">
        <f t="shared" si="14"/>
        <v>136</v>
      </c>
      <c r="BF10" s="33">
        <f t="shared" si="15"/>
        <v>1</v>
      </c>
      <c r="BG10" s="37">
        <f>IF(ISNA(VLOOKUP($AV$2:$AV$66,Notes!$A$1:$B$10,2,0)),"",VLOOKUP($AV$2:$AV$66,Notes!$A$1:$B$10,2,0))</f>
        <v>5</v>
      </c>
      <c r="BH10" s="22" t="str">
        <f>IF(ISNA(VLOOKUP($AX$2:$AX$66,Notes!$A$1:$B$10,2,0)),"",VLOOKUP($AX$2:$AX$66,Notes!$A$1:$B$10,2,0))</f>
        <v/>
      </c>
      <c r="BI10" s="22">
        <f>IF(ISNA(VLOOKUP($AZ$2:$AZ$66,Notes!$A$1:$B$10,2,0)),"",VLOOKUP($AZ$2:$AZ$66,Notes!$A$1:$B$10,2,0))</f>
        <v>10</v>
      </c>
      <c r="BJ10" s="22" t="str">
        <f>IF(ISNA(VLOOKUP($BB$2:$BB$66,Notes!$C$1:$D$10,2,0)),"",VLOOKUP($BB$2:$BB$66,Notes!$C$1:$D$10,2,0))</f>
        <v/>
      </c>
      <c r="BK10" s="22" t="str">
        <f>IF(ISNA(VLOOKUP($BD$2:$BD$66,Notes!$E$1:$F$10,2,0)),"",VLOOKUP($BD$2:$BD$66,Notes!$E$1:$F$10,2,0))</f>
        <v/>
      </c>
      <c r="BL10" s="38">
        <f t="shared" si="16"/>
        <v>15</v>
      </c>
      <c r="BM10" s="34"/>
      <c r="BN10" s="32"/>
      <c r="BO10" s="32"/>
      <c r="BP10" s="32"/>
      <c r="BQ10" s="32"/>
      <c r="BR10" s="32"/>
      <c r="BS10" s="32"/>
      <c r="BT10" s="32"/>
      <c r="BU10" s="32"/>
      <c r="BV10" s="32"/>
      <c r="BW10" s="22">
        <f t="shared" si="17"/>
        <v>0</v>
      </c>
      <c r="BX10" s="33">
        <f t="shared" si="18"/>
        <v>0</v>
      </c>
      <c r="BY10" s="37" t="str">
        <f>IF(ISNA(VLOOKUP($BN$2:$BN$66,Notes!$A$1:$B$10,2,0)),"",VLOOKUP($BN$2:$BN$66,Notes!$A$1:$B$10,2,0))</f>
        <v/>
      </c>
      <c r="BZ10" s="22" t="str">
        <f>IF(ISNA(VLOOKUP($BP$2:$BP$66,Notes!$A$1:$B$10,2,0)),"",VLOOKUP($BP$2:$BP$66,Notes!$A$1:$B$10,2,0))</f>
        <v/>
      </c>
      <c r="CA10" s="22" t="str">
        <f>IF(ISNA(VLOOKUP($BR$2:$BR$66,Notes!$A$1:$B$10,2,0)),"",VLOOKUP($BR$2:$BR$66,Notes!$A$1:$B$10,2,0))</f>
        <v/>
      </c>
      <c r="CB10" s="22" t="str">
        <f>IF(ISNA(VLOOKUP($BT$2:$BT$66,Notes!$C$1:$D$10,2,0)),"",VLOOKUP($BT$2:$BT$66,Notes!$C$1:$D$10,2,0))</f>
        <v/>
      </c>
      <c r="CC10" s="22" t="str">
        <f>IF(ISNA(VLOOKUP($BV$2:$BV$66,Notes!$E$1:$F$10,2,0)),"",VLOOKUP($BV$2:$BV$66,Notes!$E$1:$F$10,2,0))</f>
        <v/>
      </c>
      <c r="CD10" s="38">
        <f t="shared" si="19"/>
        <v>0</v>
      </c>
      <c r="CE10" s="57">
        <f t="shared" si="20"/>
        <v>0</v>
      </c>
      <c r="CF10" s="22">
        <f t="shared" si="21"/>
        <v>18</v>
      </c>
      <c r="CG10" s="22">
        <f t="shared" si="22"/>
        <v>15</v>
      </c>
      <c r="CH10" s="22">
        <f t="shared" si="23"/>
        <v>0</v>
      </c>
    </row>
    <row r="11" spans="1:86">
      <c r="A11" s="35">
        <v>97</v>
      </c>
      <c r="B11" s="36" t="s">
        <v>49</v>
      </c>
      <c r="C11" s="35">
        <f t="shared" si="0"/>
        <v>636</v>
      </c>
      <c r="D11" s="22">
        <f t="shared" si="1"/>
        <v>78</v>
      </c>
      <c r="E11" s="22">
        <f t="shared" si="2"/>
        <v>2</v>
      </c>
      <c r="F11" s="22">
        <f t="shared" si="3"/>
        <v>39</v>
      </c>
      <c r="G11" s="22" t="str">
        <f t="shared" si="4"/>
        <v>CBDG</v>
      </c>
      <c r="H11" s="22">
        <f t="shared" si="5"/>
        <v>0</v>
      </c>
      <c r="I11" s="33">
        <f t="shared" si="6"/>
        <v>1</v>
      </c>
      <c r="J11" s="36">
        <f t="shared" si="7"/>
        <v>0</v>
      </c>
      <c r="K11" s="34"/>
      <c r="L11" s="32"/>
      <c r="M11" s="32"/>
      <c r="N11" s="32"/>
      <c r="O11" s="32"/>
      <c r="P11" s="32"/>
      <c r="Q11" s="32"/>
      <c r="R11" s="32"/>
      <c r="S11" s="32"/>
      <c r="T11" s="32"/>
      <c r="U11" s="22">
        <f t="shared" si="8"/>
        <v>0</v>
      </c>
      <c r="V11" s="33">
        <f t="shared" si="9"/>
        <v>0</v>
      </c>
      <c r="W11" s="37" t="str">
        <f>IF(ISNA(VLOOKUP($L$2:$L$66,Notes!$A$1:$B$10,2,0)),"",VLOOKUP($L$2:$L$66,Notes!$A$1:$B$10,2,0))</f>
        <v/>
      </c>
      <c r="X11" s="22" t="str">
        <f>IF(ISNA(VLOOKUP($N$2:$N$66,Notes!$A$1:$B$10,2,0)),"",VLOOKUP($N$2:$N$66,Notes!$A$1:$B$10,2,0))</f>
        <v/>
      </c>
      <c r="Y11" s="22" t="str">
        <f>IF(ISNA(VLOOKUP($P$2:$P$66,Notes!$A$1:$B$10,2,0)),"",VLOOKUP($P$2:$P$66,Notes!$A$1:$B$10,2,0))</f>
        <v/>
      </c>
      <c r="Z11" s="22" t="str">
        <f>IF(ISNA(VLOOKUP($R$2:$R$66,Notes!$C$1:$D$10,2,0)),"",VLOOKUP($R$2:$R$66,Notes!$C$1:$D$10,2,0))</f>
        <v/>
      </c>
      <c r="AA11" s="22" t="str">
        <f>IF(ISNA(VLOOKUP($T$2:$T$66,Notes!$E$1:$F$10,2,0)),"",VLOOKUP($T$2:$T$66,Notes!$E$1:$F$10,2,0))</f>
        <v/>
      </c>
      <c r="AB11" s="38">
        <f t="shared" si="10"/>
        <v>0</v>
      </c>
      <c r="AC11" s="34">
        <v>86</v>
      </c>
      <c r="AD11" s="32">
        <v>2</v>
      </c>
      <c r="AE11" s="32">
        <v>88</v>
      </c>
      <c r="AF11" s="32">
        <v>2</v>
      </c>
      <c r="AG11" s="32">
        <v>86</v>
      </c>
      <c r="AH11" s="32">
        <v>3</v>
      </c>
      <c r="AI11" s="32"/>
      <c r="AJ11" s="32"/>
      <c r="AK11" s="32">
        <v>82</v>
      </c>
      <c r="AL11" s="32">
        <v>5</v>
      </c>
      <c r="AM11" s="22">
        <f t="shared" si="11"/>
        <v>342</v>
      </c>
      <c r="AN11" s="33">
        <f t="shared" si="12"/>
        <v>1</v>
      </c>
      <c r="AO11" s="37">
        <f>IF(ISNA(VLOOKUP($AD$2:$AD$66,Notes!$A$1:$B$10,2,0)),"",VLOOKUP($AD$2:$AD$66,Notes!$A$1:$B$10,2,0))</f>
        <v>9</v>
      </c>
      <c r="AP11" s="22">
        <f>IF(ISNA(VLOOKUP($AF$2:$AF$66,Notes!$A$1:$B$10,2,0)),"",VLOOKUP($AF$2:$AF$66,Notes!$A$1:$B$10,2,0))</f>
        <v>9</v>
      </c>
      <c r="AQ11" s="22">
        <f>IF(ISNA(VLOOKUP($AH$2:$AH$66,Notes!$A$1:$B$10,2,0)),"",VLOOKUP($AH$2:$AH$66,Notes!$A$1:$B$10,2,0))</f>
        <v>8</v>
      </c>
      <c r="AR11" s="22" t="str">
        <f>IF(ISNA(VLOOKUP($AJ$2:$AJ$66,Notes!$C$1:$D$10,2,0)),"",VLOOKUP($AJ$2:$AJ$66,Notes!$C$1:$D$10,2,0))</f>
        <v/>
      </c>
      <c r="AS11" s="22">
        <f>IF(ISNA(VLOOKUP($AL$2:$AL$66,Notes!$E$1:$F$10,2,0)),"",VLOOKUP($AL$2:$AL$66,Notes!$E$1:$F$10,2,0))</f>
        <v>21</v>
      </c>
      <c r="AT11" s="38">
        <f t="shared" si="13"/>
        <v>47</v>
      </c>
      <c r="AU11" s="34">
        <v>50</v>
      </c>
      <c r="AV11" s="32">
        <v>7</v>
      </c>
      <c r="AW11" s="32">
        <v>70</v>
      </c>
      <c r="AX11" s="32">
        <v>7</v>
      </c>
      <c r="AY11" s="32">
        <v>91</v>
      </c>
      <c r="AZ11" s="32">
        <v>2</v>
      </c>
      <c r="BA11" s="32">
        <v>83</v>
      </c>
      <c r="BB11" s="32">
        <v>1</v>
      </c>
      <c r="BC11" s="32"/>
      <c r="BD11" s="32"/>
      <c r="BE11" s="22">
        <f t="shared" si="14"/>
        <v>294</v>
      </c>
      <c r="BF11" s="33">
        <f t="shared" si="15"/>
        <v>1</v>
      </c>
      <c r="BG11" s="37">
        <f>IF(ISNA(VLOOKUP($AV$2:$AV$66,Notes!$A$1:$B$10,2,0)),"",VLOOKUP($AV$2:$AV$66,Notes!$A$1:$B$10,2,0))</f>
        <v>4</v>
      </c>
      <c r="BH11" s="22">
        <f>IF(ISNA(VLOOKUP($AX$2:$AX$66,Notes!$A$1:$B$10,2,0)),"",VLOOKUP($AX$2:$AX$66,Notes!$A$1:$B$10,2,0))</f>
        <v>4</v>
      </c>
      <c r="BI11" s="22">
        <f>IF(ISNA(VLOOKUP($AZ$2:$AZ$66,Notes!$A$1:$B$10,2,0)),"",VLOOKUP($AZ$2:$AZ$66,Notes!$A$1:$B$10,2,0))</f>
        <v>9</v>
      </c>
      <c r="BJ11" s="22">
        <f>IF(ISNA(VLOOKUP($BB$2:$BB$66,Notes!$C$1:$D$10,2,0)),"",VLOOKUP($BB$2:$BB$66,Notes!$C$1:$D$10,2,0))</f>
        <v>14</v>
      </c>
      <c r="BK11" s="22" t="str">
        <f>IF(ISNA(VLOOKUP($BD$2:$BD$66,Notes!$E$1:$F$10,2,0)),"",VLOOKUP($BD$2:$BD$66,Notes!$E$1:$F$10,2,0))</f>
        <v/>
      </c>
      <c r="BL11" s="38">
        <f t="shared" si="16"/>
        <v>31</v>
      </c>
      <c r="BM11" s="34"/>
      <c r="BN11" s="32"/>
      <c r="BO11" s="32"/>
      <c r="BP11" s="32"/>
      <c r="BQ11" s="32"/>
      <c r="BR11" s="32"/>
      <c r="BS11" s="32"/>
      <c r="BT11" s="32"/>
      <c r="BU11" s="32"/>
      <c r="BV11" s="32"/>
      <c r="BW11" s="22">
        <f t="shared" si="17"/>
        <v>0</v>
      </c>
      <c r="BX11" s="33">
        <f t="shared" si="18"/>
        <v>0</v>
      </c>
      <c r="BY11" s="37" t="str">
        <f>IF(ISNA(VLOOKUP($BN$2:$BN$66,Notes!$A$1:$B$10,2,0)),"",VLOOKUP($BN$2:$BN$66,Notes!$A$1:$B$10,2,0))</f>
        <v/>
      </c>
      <c r="BZ11" s="22" t="str">
        <f>IF(ISNA(VLOOKUP($BP$2:$BP$66,Notes!$A$1:$B$10,2,0)),"",VLOOKUP($BP$2:$BP$66,Notes!$A$1:$B$10,2,0))</f>
        <v/>
      </c>
      <c r="CA11" s="22" t="str">
        <f>IF(ISNA(VLOOKUP($BR$2:$BR$66,Notes!$A$1:$B$10,2,0)),"",VLOOKUP($BR$2:$BR$66,Notes!$A$1:$B$10,2,0))</f>
        <v/>
      </c>
      <c r="CB11" s="22" t="str">
        <f>IF(ISNA(VLOOKUP($BT$2:$BT$66,Notes!$C$1:$D$10,2,0)),"",VLOOKUP($BT$2:$BT$66,Notes!$C$1:$D$10,2,0))</f>
        <v/>
      </c>
      <c r="CC11" s="22" t="str">
        <f>IF(ISNA(VLOOKUP($BV$2:$BV$66,Notes!$E$1:$F$10,2,0)),"",VLOOKUP($BV$2:$BV$66,Notes!$E$1:$F$10,2,0))</f>
        <v/>
      </c>
      <c r="CD11" s="38">
        <f t="shared" si="19"/>
        <v>0</v>
      </c>
      <c r="CE11" s="57">
        <f t="shared" si="20"/>
        <v>0</v>
      </c>
      <c r="CF11" s="22">
        <f t="shared" si="21"/>
        <v>47</v>
      </c>
      <c r="CG11" s="22">
        <f t="shared" si="22"/>
        <v>31</v>
      </c>
      <c r="CH11" s="22">
        <f t="shared" si="23"/>
        <v>0</v>
      </c>
    </row>
    <row r="12" spans="1:86">
      <c r="A12" s="35">
        <v>100</v>
      </c>
      <c r="B12" s="36" t="s">
        <v>41</v>
      </c>
      <c r="C12" s="35">
        <f t="shared" si="0"/>
        <v>0</v>
      </c>
      <c r="D12" s="22">
        <f t="shared" si="1"/>
        <v>0</v>
      </c>
      <c r="E12" s="22">
        <f t="shared" si="2"/>
        <v>0</v>
      </c>
      <c r="F12" s="22">
        <f t="shared" si="3"/>
        <v>0</v>
      </c>
      <c r="G12" s="22">
        <f t="shared" si="4"/>
        <v>0</v>
      </c>
      <c r="H12" s="22">
        <f t="shared" si="5"/>
        <v>0</v>
      </c>
      <c r="I12" s="33">
        <f t="shared" si="6"/>
        <v>0</v>
      </c>
      <c r="J12" s="36">
        <f t="shared" si="7"/>
        <v>0</v>
      </c>
      <c r="K12" s="34"/>
      <c r="L12" s="32"/>
      <c r="M12" s="32"/>
      <c r="N12" s="32"/>
      <c r="O12" s="32"/>
      <c r="P12" s="32"/>
      <c r="Q12" s="32"/>
      <c r="R12" s="32"/>
      <c r="S12" s="32"/>
      <c r="T12" s="32"/>
      <c r="U12" s="22">
        <f t="shared" si="8"/>
        <v>0</v>
      </c>
      <c r="V12" s="33">
        <f t="shared" si="9"/>
        <v>0</v>
      </c>
      <c r="W12" s="37" t="str">
        <f>IF(ISNA(VLOOKUP($L$2:$L$66,Notes!$A$1:$B$10,2,0)),"",VLOOKUP($L$2:$L$66,Notes!$A$1:$B$10,2,0))</f>
        <v/>
      </c>
      <c r="X12" s="22" t="str">
        <f>IF(ISNA(VLOOKUP($N$2:$N$66,Notes!$A$1:$B$10,2,0)),"",VLOOKUP($N$2:$N$66,Notes!$A$1:$B$10,2,0))</f>
        <v/>
      </c>
      <c r="Y12" s="22" t="str">
        <f>IF(ISNA(VLOOKUP($P$2:$P$66,Notes!$A$1:$B$10,2,0)),"",VLOOKUP($P$2:$P$66,Notes!$A$1:$B$10,2,0))</f>
        <v/>
      </c>
      <c r="Z12" s="22" t="str">
        <f>IF(ISNA(VLOOKUP($R$2:$R$66,Notes!$C$1:$D$10,2,0)),"",VLOOKUP($R$2:$R$66,Notes!$C$1:$D$10,2,0))</f>
        <v/>
      </c>
      <c r="AA12" s="22" t="str">
        <f>IF(ISNA(VLOOKUP($T$2:$T$66,Notes!$E$1:$F$10,2,0)),"",VLOOKUP($T$2:$T$66,Notes!$E$1:$F$10,2,0))</f>
        <v/>
      </c>
      <c r="AB12" s="38">
        <f t="shared" si="10"/>
        <v>0</v>
      </c>
      <c r="AC12" s="34"/>
      <c r="AD12" s="32"/>
      <c r="AE12" s="32"/>
      <c r="AF12" s="32"/>
      <c r="AG12" s="32"/>
      <c r="AH12" s="32"/>
      <c r="AI12" s="32"/>
      <c r="AJ12" s="32"/>
      <c r="AK12" s="32"/>
      <c r="AL12" s="32"/>
      <c r="AM12" s="22">
        <f t="shared" si="11"/>
        <v>0</v>
      </c>
      <c r="AN12" s="33">
        <f t="shared" si="12"/>
        <v>0</v>
      </c>
      <c r="AO12" s="37" t="str">
        <f>IF(ISNA(VLOOKUP($AD$2:$AD$66,Notes!$A$1:$B$10,2,0)),"",VLOOKUP($AD$2:$AD$66,Notes!$A$1:$B$10,2,0))</f>
        <v/>
      </c>
      <c r="AP12" s="22" t="str">
        <f>IF(ISNA(VLOOKUP($AF$2:$AF$66,Notes!$A$1:$B$10,2,0)),"",VLOOKUP($AF$2:$AF$66,Notes!$A$1:$B$10,2,0))</f>
        <v/>
      </c>
      <c r="AQ12" s="22" t="str">
        <f>IF(ISNA(VLOOKUP($AH$2:$AH$66,Notes!$A$1:$B$10,2,0)),"",VLOOKUP($AH$2:$AH$66,Notes!$A$1:$B$10,2,0))</f>
        <v/>
      </c>
      <c r="AR12" s="22" t="str">
        <f>IF(ISNA(VLOOKUP($AJ$2:$AJ$66,Notes!$C$1:$D$10,2,0)),"",VLOOKUP($AJ$2:$AJ$66,Notes!$C$1:$D$10,2,0))</f>
        <v/>
      </c>
      <c r="AS12" s="22" t="str">
        <f>IF(ISNA(VLOOKUP($AL$2:$AL$66,Notes!$E$1:$F$10,2,0)),"",VLOOKUP($AL$2:$AL$66,Notes!$E$1:$F$10,2,0))</f>
        <v/>
      </c>
      <c r="AT12" s="38">
        <f t="shared" si="13"/>
        <v>0</v>
      </c>
      <c r="AU12" s="34"/>
      <c r="AV12" s="32"/>
      <c r="AW12" s="32"/>
      <c r="AX12" s="32"/>
      <c r="AY12" s="32"/>
      <c r="AZ12" s="32"/>
      <c r="BA12" s="32"/>
      <c r="BB12" s="32"/>
      <c r="BC12" s="32"/>
      <c r="BD12" s="32"/>
      <c r="BE12" s="22">
        <f t="shared" si="14"/>
        <v>0</v>
      </c>
      <c r="BF12" s="33">
        <f t="shared" si="15"/>
        <v>0</v>
      </c>
      <c r="BG12" s="37" t="str">
        <f>IF(ISNA(VLOOKUP($AV$2:$AV$66,Notes!$A$1:$B$10,2,0)),"",VLOOKUP($AV$2:$AV$66,Notes!$A$1:$B$10,2,0))</f>
        <v/>
      </c>
      <c r="BH12" s="22" t="str">
        <f>IF(ISNA(VLOOKUP($AX$2:$AX$66,Notes!$A$1:$B$10,2,0)),"",VLOOKUP($AX$2:$AX$66,Notes!$A$1:$B$10,2,0))</f>
        <v/>
      </c>
      <c r="BI12" s="22" t="str">
        <f>IF(ISNA(VLOOKUP($AZ$2:$AZ$66,Notes!$A$1:$B$10,2,0)),"",VLOOKUP($AZ$2:$AZ$66,Notes!$A$1:$B$10,2,0))</f>
        <v/>
      </c>
      <c r="BJ12" s="22" t="str">
        <f>IF(ISNA(VLOOKUP($BB$2:$BB$66,Notes!$C$1:$D$10,2,0)),"",VLOOKUP($BB$2:$BB$66,Notes!$C$1:$D$10,2,0))</f>
        <v/>
      </c>
      <c r="BK12" s="22" t="str">
        <f>IF(ISNA(VLOOKUP($BD$2:$BD$66,Notes!$E$1:$F$10,2,0)),"",VLOOKUP($BD$2:$BD$66,Notes!$E$1:$F$10,2,0))</f>
        <v/>
      </c>
      <c r="BL12" s="38">
        <f t="shared" si="16"/>
        <v>0</v>
      </c>
      <c r="BM12" s="34"/>
      <c r="BN12" s="32"/>
      <c r="BO12" s="32"/>
      <c r="BP12" s="32"/>
      <c r="BQ12" s="32"/>
      <c r="BR12" s="32"/>
      <c r="BS12" s="32"/>
      <c r="BT12" s="32"/>
      <c r="BU12" s="32"/>
      <c r="BV12" s="32"/>
      <c r="BW12" s="22">
        <f t="shared" si="17"/>
        <v>0</v>
      </c>
      <c r="BX12" s="33">
        <f t="shared" si="18"/>
        <v>0</v>
      </c>
      <c r="BY12" s="37" t="str">
        <f>IF(ISNA(VLOOKUP($BN$2:$BN$66,Notes!$A$1:$B$10,2,0)),"",VLOOKUP($BN$2:$BN$66,Notes!$A$1:$B$10,2,0))</f>
        <v/>
      </c>
      <c r="BZ12" s="22" t="str">
        <f>IF(ISNA(VLOOKUP($BP$2:$BP$66,Notes!$A$1:$B$10,2,0)),"",VLOOKUP($BP$2:$BP$66,Notes!$A$1:$B$10,2,0))</f>
        <v/>
      </c>
      <c r="CA12" s="22" t="str">
        <f>IF(ISNA(VLOOKUP($BR$2:$BR$66,Notes!$A$1:$B$10,2,0)),"",VLOOKUP($BR$2:$BR$66,Notes!$A$1:$B$10,2,0))</f>
        <v/>
      </c>
      <c r="CB12" s="22" t="str">
        <f>IF(ISNA(VLOOKUP($BT$2:$BT$66,Notes!$C$1:$D$10,2,0)),"",VLOOKUP($BT$2:$BT$66,Notes!$C$1:$D$10,2,0))</f>
        <v/>
      </c>
      <c r="CC12" s="22" t="str">
        <f>IF(ISNA(VLOOKUP($BV$2:$BV$66,Notes!$E$1:$F$10,2,0)),"",VLOOKUP($BV$2:$BV$66,Notes!$E$1:$F$10,2,0))</f>
        <v/>
      </c>
      <c r="CD12" s="38">
        <f t="shared" si="19"/>
        <v>0</v>
      </c>
      <c r="CE12" s="57">
        <f t="shared" si="20"/>
        <v>0</v>
      </c>
      <c r="CF12" s="22">
        <f t="shared" si="21"/>
        <v>0</v>
      </c>
      <c r="CG12" s="22">
        <f t="shared" si="22"/>
        <v>0</v>
      </c>
      <c r="CH12" s="22">
        <f t="shared" si="23"/>
        <v>0</v>
      </c>
    </row>
    <row r="13" spans="1:86">
      <c r="A13" s="35">
        <v>105</v>
      </c>
      <c r="B13" s="36" t="s">
        <v>48</v>
      </c>
      <c r="C13" s="35">
        <f t="shared" si="0"/>
        <v>342</v>
      </c>
      <c r="D13" s="22">
        <f t="shared" si="1"/>
        <v>55</v>
      </c>
      <c r="E13" s="22">
        <f t="shared" si="2"/>
        <v>1</v>
      </c>
      <c r="F13" s="22">
        <f t="shared" si="3"/>
        <v>55</v>
      </c>
      <c r="G13" s="22" t="str">
        <f t="shared" si="4"/>
        <v>CBDG</v>
      </c>
      <c r="H13" s="22">
        <f t="shared" si="5"/>
        <v>0</v>
      </c>
      <c r="I13" s="33">
        <f t="shared" si="6"/>
        <v>0</v>
      </c>
      <c r="J13" s="36">
        <f t="shared" si="7"/>
        <v>2</v>
      </c>
      <c r="K13" s="34"/>
      <c r="L13" s="32"/>
      <c r="M13" s="32"/>
      <c r="N13" s="32"/>
      <c r="O13" s="32"/>
      <c r="P13" s="32"/>
      <c r="Q13" s="32"/>
      <c r="R13" s="32"/>
      <c r="S13" s="32"/>
      <c r="T13" s="32"/>
      <c r="U13" s="22">
        <f t="shared" si="8"/>
        <v>0</v>
      </c>
      <c r="V13" s="33">
        <f t="shared" si="9"/>
        <v>0</v>
      </c>
      <c r="W13" s="37" t="str">
        <f>IF(ISNA(VLOOKUP($L$2:$L$66,Notes!$A$1:$B$10,2,0)),"",VLOOKUP($L$2:$L$66,Notes!$A$1:$B$10,2,0))</f>
        <v/>
      </c>
      <c r="X13" s="22" t="str">
        <f>IF(ISNA(VLOOKUP($N$2:$N$66,Notes!$A$1:$B$10,2,0)),"",VLOOKUP($N$2:$N$66,Notes!$A$1:$B$10,2,0))</f>
        <v/>
      </c>
      <c r="Y13" s="22" t="str">
        <f>IF(ISNA(VLOOKUP($P$2:$P$66,Notes!$A$1:$B$10,2,0)),"",VLOOKUP($P$2:$P$66,Notes!$A$1:$B$10,2,0))</f>
        <v/>
      </c>
      <c r="Z13" s="22" t="str">
        <f>IF(ISNA(VLOOKUP($R$2:$R$66,Notes!$C$1:$D$10,2,0)),"",VLOOKUP($R$2:$R$66,Notes!$C$1:$D$10,2,0))</f>
        <v/>
      </c>
      <c r="AA13" s="22" t="str">
        <f>IF(ISNA(VLOOKUP($T$2:$T$66,Notes!$E$1:$F$10,2,0)),"",VLOOKUP($T$2:$T$66,Notes!$E$1:$F$10,2,0))</f>
        <v/>
      </c>
      <c r="AB13" s="38">
        <f t="shared" si="10"/>
        <v>0</v>
      </c>
      <c r="AC13" s="34"/>
      <c r="AD13" s="32"/>
      <c r="AE13" s="32"/>
      <c r="AF13" s="32"/>
      <c r="AG13" s="32"/>
      <c r="AH13" s="32"/>
      <c r="AI13" s="32"/>
      <c r="AJ13" s="32"/>
      <c r="AK13" s="32"/>
      <c r="AL13" s="32"/>
      <c r="AM13" s="22">
        <f t="shared" si="11"/>
        <v>0</v>
      </c>
      <c r="AN13" s="33">
        <f t="shared" si="12"/>
        <v>0</v>
      </c>
      <c r="AO13" s="37" t="str">
        <f>IF(ISNA(VLOOKUP($AD$2:$AD$66,Notes!$A$1:$B$10,2,0)),"",VLOOKUP($AD$2:$AD$66,Notes!$A$1:$B$10,2,0))</f>
        <v/>
      </c>
      <c r="AP13" s="22" t="str">
        <f>IF(ISNA(VLOOKUP($AF$2:$AF$66,Notes!$A$1:$B$10,2,0)),"",VLOOKUP($AF$2:$AF$66,Notes!$A$1:$B$10,2,0))</f>
        <v/>
      </c>
      <c r="AQ13" s="22" t="str">
        <f>IF(ISNA(VLOOKUP($AH$2:$AH$66,Notes!$A$1:$B$10,2,0)),"",VLOOKUP($AH$2:$AH$66,Notes!$A$1:$B$10,2,0))</f>
        <v/>
      </c>
      <c r="AR13" s="22" t="str">
        <f>IF(ISNA(VLOOKUP($AJ$2:$AJ$66,Notes!$C$1:$D$10,2,0)),"",VLOOKUP($AJ$2:$AJ$66,Notes!$C$1:$D$10,2,0))</f>
        <v/>
      </c>
      <c r="AS13" s="22" t="str">
        <f>IF(ISNA(VLOOKUP($AL$2:$AL$66,Notes!$E$1:$F$10,2,0)),"",VLOOKUP($AL$2:$AL$66,Notes!$E$1:$F$10,2,0))</f>
        <v/>
      </c>
      <c r="AT13" s="38">
        <f t="shared" si="13"/>
        <v>0</v>
      </c>
      <c r="AU13" s="34">
        <v>83</v>
      </c>
      <c r="AV13" s="32">
        <v>1</v>
      </c>
      <c r="AW13" s="32">
        <v>95</v>
      </c>
      <c r="AX13" s="32">
        <v>1</v>
      </c>
      <c r="AY13" s="32">
        <v>75</v>
      </c>
      <c r="AZ13" s="32">
        <v>3</v>
      </c>
      <c r="BA13" s="32"/>
      <c r="BB13" s="32"/>
      <c r="BC13" s="32">
        <v>89</v>
      </c>
      <c r="BD13" s="32">
        <v>2</v>
      </c>
      <c r="BE13" s="22">
        <f t="shared" si="14"/>
        <v>342</v>
      </c>
      <c r="BF13" s="33">
        <f t="shared" si="15"/>
        <v>1</v>
      </c>
      <c r="BG13" s="37">
        <f>IF(ISNA(VLOOKUP($AV$2:$AV$66,Notes!$A$1:$B$10,2,0)),"",VLOOKUP($AV$2:$AV$66,Notes!$A$1:$B$10,2,0))</f>
        <v>10</v>
      </c>
      <c r="BH13" s="22">
        <f>IF(ISNA(VLOOKUP($AX$2:$AX$66,Notes!$A$1:$B$10,2,0)),"",VLOOKUP($AX$2:$AX$66,Notes!$A$1:$B$10,2,0))</f>
        <v>10</v>
      </c>
      <c r="BI13" s="22">
        <f>IF(ISNA(VLOOKUP($AZ$2:$AZ$66,Notes!$A$1:$B$10,2,0)),"",VLOOKUP($AZ$2:$AZ$66,Notes!$A$1:$B$10,2,0))</f>
        <v>8</v>
      </c>
      <c r="BJ13" s="22" t="str">
        <f>IF(ISNA(VLOOKUP($BB$2:$BB$66,Notes!$C$1:$D$10,2,0)),"",VLOOKUP($BB$2:$BB$66,Notes!$C$1:$D$10,2,0))</f>
        <v/>
      </c>
      <c r="BK13" s="22">
        <f>IF(ISNA(VLOOKUP($BD$2:$BD$66,Notes!$E$1:$F$10,2,0)),"",VLOOKUP($BD$2:$BD$66,Notes!$E$1:$F$10,2,0))</f>
        <v>27</v>
      </c>
      <c r="BL13" s="38">
        <f t="shared" si="16"/>
        <v>55</v>
      </c>
      <c r="BM13" s="34"/>
      <c r="BN13" s="32"/>
      <c r="BO13" s="32"/>
      <c r="BP13" s="32"/>
      <c r="BQ13" s="32"/>
      <c r="BR13" s="32"/>
      <c r="BS13" s="32"/>
      <c r="BT13" s="32"/>
      <c r="BU13" s="32"/>
      <c r="BV13" s="32"/>
      <c r="BW13" s="22">
        <f t="shared" si="17"/>
        <v>0</v>
      </c>
      <c r="BX13" s="33">
        <f t="shared" si="18"/>
        <v>0</v>
      </c>
      <c r="BY13" s="37" t="str">
        <f>IF(ISNA(VLOOKUP($BN$2:$BN$66,Notes!$A$1:$B$10,2,0)),"",VLOOKUP($BN$2:$BN$66,Notes!$A$1:$B$10,2,0))</f>
        <v/>
      </c>
      <c r="BZ13" s="22" t="str">
        <f>IF(ISNA(VLOOKUP($BP$2:$BP$66,Notes!$A$1:$B$10,2,0)),"",VLOOKUP($BP$2:$BP$66,Notes!$A$1:$B$10,2,0))</f>
        <v/>
      </c>
      <c r="CA13" s="22" t="str">
        <f>IF(ISNA(VLOOKUP($BR$2:$BR$66,Notes!$A$1:$B$10,2,0)),"",VLOOKUP($BR$2:$BR$66,Notes!$A$1:$B$10,2,0))</f>
        <v/>
      </c>
      <c r="CB13" s="22" t="str">
        <f>IF(ISNA(VLOOKUP($BT$2:$BT$66,Notes!$C$1:$D$10,2,0)),"",VLOOKUP($BT$2:$BT$66,Notes!$C$1:$D$10,2,0))</f>
        <v/>
      </c>
      <c r="CC13" s="22" t="str">
        <f>IF(ISNA(VLOOKUP($BV$2:$BV$66,Notes!$E$1:$F$10,2,0)),"",VLOOKUP($BV$2:$BV$66,Notes!$E$1:$F$10,2,0))</f>
        <v/>
      </c>
      <c r="CD13" s="38">
        <f t="shared" si="19"/>
        <v>0</v>
      </c>
      <c r="CE13" s="57">
        <f t="shared" si="20"/>
        <v>0</v>
      </c>
      <c r="CF13" s="22">
        <f t="shared" si="21"/>
        <v>0</v>
      </c>
      <c r="CG13" s="22">
        <f t="shared" si="22"/>
        <v>55</v>
      </c>
      <c r="CH13" s="22">
        <f t="shared" si="23"/>
        <v>0</v>
      </c>
    </row>
    <row r="14" spans="1:86">
      <c r="A14" s="35">
        <v>120</v>
      </c>
      <c r="B14" s="36" t="s">
        <v>54</v>
      </c>
      <c r="C14" s="35">
        <f t="shared" si="0"/>
        <v>654</v>
      </c>
      <c r="D14" s="22">
        <f t="shared" si="1"/>
        <v>73</v>
      </c>
      <c r="E14" s="22">
        <f t="shared" si="2"/>
        <v>2</v>
      </c>
      <c r="F14" s="22">
        <f t="shared" si="3"/>
        <v>36.5</v>
      </c>
      <c r="G14" s="22" t="str">
        <f t="shared" si="4"/>
        <v>CBDG</v>
      </c>
      <c r="H14" s="22">
        <f t="shared" si="5"/>
        <v>0</v>
      </c>
      <c r="I14" s="33">
        <f t="shared" si="6"/>
        <v>0</v>
      </c>
      <c r="J14" s="36">
        <f t="shared" si="7"/>
        <v>0</v>
      </c>
      <c r="K14" s="34"/>
      <c r="L14" s="32"/>
      <c r="M14" s="32"/>
      <c r="N14" s="32"/>
      <c r="O14" s="32"/>
      <c r="P14" s="32"/>
      <c r="Q14" s="32"/>
      <c r="R14" s="32"/>
      <c r="S14" s="32"/>
      <c r="T14" s="32"/>
      <c r="U14" s="22">
        <f t="shared" si="8"/>
        <v>0</v>
      </c>
      <c r="V14" s="33">
        <f t="shared" si="9"/>
        <v>0</v>
      </c>
      <c r="W14" s="37" t="str">
        <f>IF(ISNA(VLOOKUP($L$2:$L$66,Notes!$A$1:$B$10,2,0)),"",VLOOKUP($L$2:$L$66,Notes!$A$1:$B$10,2,0))</f>
        <v/>
      </c>
      <c r="X14" s="22" t="str">
        <f>IF(ISNA(VLOOKUP($N$2:$N$66,Notes!$A$1:$B$10,2,0)),"",VLOOKUP($N$2:$N$66,Notes!$A$1:$B$10,2,0))</f>
        <v/>
      </c>
      <c r="Y14" s="22" t="str">
        <f>IF(ISNA(VLOOKUP($P$2:$P$66,Notes!$A$1:$B$10,2,0)),"",VLOOKUP($P$2:$P$66,Notes!$A$1:$B$10,2,0))</f>
        <v/>
      </c>
      <c r="Z14" s="22" t="str">
        <f>IF(ISNA(VLOOKUP($R$2:$R$66,Notes!$C$1:$D$10,2,0)),"",VLOOKUP($R$2:$R$66,Notes!$C$1:$D$10,2,0))</f>
        <v/>
      </c>
      <c r="AA14" s="22" t="str">
        <f>IF(ISNA(VLOOKUP($T$2:$T$66,Notes!$E$1:$F$10,2,0)),"",VLOOKUP($T$2:$T$66,Notes!$E$1:$F$10,2,0))</f>
        <v/>
      </c>
      <c r="AB14" s="38">
        <f t="shared" si="10"/>
        <v>0</v>
      </c>
      <c r="AC14" s="34">
        <v>83</v>
      </c>
      <c r="AD14" s="32">
        <v>4</v>
      </c>
      <c r="AE14" s="32">
        <v>85</v>
      </c>
      <c r="AF14" s="32">
        <v>3</v>
      </c>
      <c r="AG14" s="32">
        <v>56</v>
      </c>
      <c r="AH14" s="32">
        <v>6</v>
      </c>
      <c r="AI14" s="32">
        <v>90</v>
      </c>
      <c r="AJ14" s="32">
        <v>2</v>
      </c>
      <c r="AK14" s="32"/>
      <c r="AL14" s="32"/>
      <c r="AM14" s="22">
        <f t="shared" si="11"/>
        <v>314</v>
      </c>
      <c r="AN14" s="33">
        <f t="shared" si="12"/>
        <v>1</v>
      </c>
      <c r="AO14" s="37">
        <f>IF(ISNA(VLOOKUP($AD$2:$AD$66,Notes!$A$1:$B$10,2,0)),"",VLOOKUP($AD$2:$AD$66,Notes!$A$1:$B$10,2,0))</f>
        <v>7</v>
      </c>
      <c r="AP14" s="22">
        <f>IF(ISNA(VLOOKUP($AF$2:$AF$66,Notes!$A$1:$B$10,2,0)),"",VLOOKUP($AF$2:$AF$66,Notes!$A$1:$B$10,2,0))</f>
        <v>8</v>
      </c>
      <c r="AQ14" s="22">
        <f>IF(ISNA(VLOOKUP($AH$2:$AH$66,Notes!$A$1:$B$10,2,0)),"",VLOOKUP($AH$2:$AH$66,Notes!$A$1:$B$10,2,0))</f>
        <v>5</v>
      </c>
      <c r="AR14" s="22">
        <f>IF(ISNA(VLOOKUP($AJ$2:$AJ$66,Notes!$C$1:$D$10,2,0)),"",VLOOKUP($AJ$2:$AJ$66,Notes!$C$1:$D$10,2,0))</f>
        <v>12</v>
      </c>
      <c r="AS14" s="22" t="str">
        <f>IF(ISNA(VLOOKUP($AL$2:$AL$66,Notes!$E$1:$F$10,2,0)),"",VLOOKUP($AL$2:$AL$66,Notes!$E$1:$F$10,2,0))</f>
        <v/>
      </c>
      <c r="AT14" s="38">
        <f t="shared" si="13"/>
        <v>32</v>
      </c>
      <c r="AU14" s="34">
        <v>89</v>
      </c>
      <c r="AV14" s="32">
        <v>2</v>
      </c>
      <c r="AW14" s="32">
        <v>88</v>
      </c>
      <c r="AX14" s="32">
        <v>3</v>
      </c>
      <c r="AY14" s="32">
        <v>83</v>
      </c>
      <c r="AZ14" s="32">
        <v>4</v>
      </c>
      <c r="BA14" s="32"/>
      <c r="BB14" s="32"/>
      <c r="BC14" s="32">
        <v>80</v>
      </c>
      <c r="BD14" s="32">
        <v>7</v>
      </c>
      <c r="BE14" s="22">
        <f t="shared" si="14"/>
        <v>340</v>
      </c>
      <c r="BF14" s="33">
        <f t="shared" si="15"/>
        <v>1</v>
      </c>
      <c r="BG14" s="37">
        <f>IF(ISNA(VLOOKUP($AV$2:$AV$66,Notes!$A$1:$B$10,2,0)),"",VLOOKUP($AV$2:$AV$66,Notes!$A$1:$B$10,2,0))</f>
        <v>9</v>
      </c>
      <c r="BH14" s="22">
        <f>IF(ISNA(VLOOKUP($AX$2:$AX$66,Notes!$A$1:$B$10,2,0)),"",VLOOKUP($AX$2:$AX$66,Notes!$A$1:$B$10,2,0))</f>
        <v>8</v>
      </c>
      <c r="BI14" s="22">
        <f>IF(ISNA(VLOOKUP($AZ$2:$AZ$66,Notes!$A$1:$B$10,2,0)),"",VLOOKUP($AZ$2:$AZ$66,Notes!$A$1:$B$10,2,0))</f>
        <v>7</v>
      </c>
      <c r="BJ14" s="22" t="str">
        <f>IF(ISNA(VLOOKUP($BB$2:$BB$66,Notes!$C$1:$D$10,2,0)),"",VLOOKUP($BB$2:$BB$66,Notes!$C$1:$D$10,2,0))</f>
        <v/>
      </c>
      <c r="BK14" s="22">
        <f>IF(ISNA(VLOOKUP($BD$2:$BD$66,Notes!$E$1:$F$10,2,0)),"",VLOOKUP($BD$2:$BD$66,Notes!$E$1:$F$10,2,0))</f>
        <v>17</v>
      </c>
      <c r="BL14" s="38">
        <f t="shared" si="16"/>
        <v>41</v>
      </c>
      <c r="BM14" s="34"/>
      <c r="BN14" s="32"/>
      <c r="BO14" s="32"/>
      <c r="BP14" s="32"/>
      <c r="BQ14" s="32"/>
      <c r="BR14" s="32"/>
      <c r="BS14" s="32"/>
      <c r="BT14" s="32"/>
      <c r="BU14" s="32"/>
      <c r="BV14" s="32"/>
      <c r="BW14" s="22">
        <f t="shared" si="17"/>
        <v>0</v>
      </c>
      <c r="BX14" s="33">
        <f t="shared" si="18"/>
        <v>0</v>
      </c>
      <c r="BY14" s="37" t="str">
        <f>IF(ISNA(VLOOKUP($BN$2:$BN$66,Notes!$A$1:$B$10,2,0)),"",VLOOKUP($BN$2:$BN$66,Notes!$A$1:$B$10,2,0))</f>
        <v/>
      </c>
      <c r="BZ14" s="22" t="str">
        <f>IF(ISNA(VLOOKUP($BP$2:$BP$66,Notes!$A$1:$B$10,2,0)),"",VLOOKUP($BP$2:$BP$66,Notes!$A$1:$B$10,2,0))</f>
        <v/>
      </c>
      <c r="CA14" s="22" t="str">
        <f>IF(ISNA(VLOOKUP($BR$2:$BR$66,Notes!$A$1:$B$10,2,0)),"",VLOOKUP($BR$2:$BR$66,Notes!$A$1:$B$10,2,0))</f>
        <v/>
      </c>
      <c r="CB14" s="22" t="str">
        <f>IF(ISNA(VLOOKUP($BT$2:$BT$66,Notes!$C$1:$D$10,2,0)),"",VLOOKUP($BT$2:$BT$66,Notes!$C$1:$D$10,2,0))</f>
        <v/>
      </c>
      <c r="CC14" s="22" t="str">
        <f>IF(ISNA(VLOOKUP($BV$2:$BV$66,Notes!$E$1:$F$10,2,0)),"",VLOOKUP($BV$2:$BV$66,Notes!$E$1:$F$10,2,0))</f>
        <v/>
      </c>
      <c r="CD14" s="38">
        <f t="shared" si="19"/>
        <v>0</v>
      </c>
      <c r="CE14" s="57">
        <f t="shared" si="20"/>
        <v>0</v>
      </c>
      <c r="CF14" s="22">
        <f t="shared" si="21"/>
        <v>32</v>
      </c>
      <c r="CG14" s="22">
        <f t="shared" si="22"/>
        <v>41</v>
      </c>
      <c r="CH14" s="22">
        <f t="shared" si="23"/>
        <v>0</v>
      </c>
    </row>
    <row r="15" spans="1:86">
      <c r="A15" s="35">
        <v>121</v>
      </c>
      <c r="B15" s="36" t="s">
        <v>46</v>
      </c>
      <c r="C15" s="35">
        <f t="shared" si="0"/>
        <v>564</v>
      </c>
      <c r="D15" s="22">
        <f t="shared" si="1"/>
        <v>63</v>
      </c>
      <c r="E15" s="22">
        <f t="shared" si="2"/>
        <v>2</v>
      </c>
      <c r="F15" s="22">
        <f t="shared" si="3"/>
        <v>31.5</v>
      </c>
      <c r="G15" s="22" t="str">
        <f t="shared" si="4"/>
        <v>CBDG</v>
      </c>
      <c r="H15" s="22">
        <f t="shared" si="5"/>
        <v>0</v>
      </c>
      <c r="I15" s="33">
        <f t="shared" si="6"/>
        <v>0</v>
      </c>
      <c r="J15" s="36">
        <f t="shared" si="7"/>
        <v>0</v>
      </c>
      <c r="K15" s="34"/>
      <c r="L15" s="32"/>
      <c r="M15" s="32"/>
      <c r="N15" s="32"/>
      <c r="O15" s="32"/>
      <c r="P15" s="32"/>
      <c r="Q15" s="32"/>
      <c r="R15" s="32"/>
      <c r="S15" s="32"/>
      <c r="T15" s="32"/>
      <c r="U15" s="22">
        <f t="shared" si="8"/>
        <v>0</v>
      </c>
      <c r="V15" s="33">
        <f t="shared" si="9"/>
        <v>0</v>
      </c>
      <c r="W15" s="37" t="str">
        <f>IF(ISNA(VLOOKUP($L$2:$L$66,Notes!$A$1:$B$10,2,0)),"",VLOOKUP($L$2:$L$66,Notes!$A$1:$B$10,2,0))</f>
        <v/>
      </c>
      <c r="X15" s="22" t="str">
        <f>IF(ISNA(VLOOKUP($N$2:$N$66,Notes!$A$1:$B$10,2,0)),"",VLOOKUP($N$2:$N$66,Notes!$A$1:$B$10,2,0))</f>
        <v/>
      </c>
      <c r="Y15" s="22" t="str">
        <f>IF(ISNA(VLOOKUP($P$2:$P$66,Notes!$A$1:$B$10,2,0)),"",VLOOKUP($P$2:$P$66,Notes!$A$1:$B$10,2,0))</f>
        <v/>
      </c>
      <c r="Z15" s="22" t="str">
        <f>IF(ISNA(VLOOKUP($R$2:$R$66,Notes!$C$1:$D$10,2,0)),"",VLOOKUP($R$2:$R$66,Notes!$C$1:$D$10,2,0))</f>
        <v/>
      </c>
      <c r="AA15" s="22" t="str">
        <f>IF(ISNA(VLOOKUP($T$2:$T$66,Notes!$E$1:$F$10,2,0)),"",VLOOKUP($T$2:$T$66,Notes!$E$1:$F$10,2,0))</f>
        <v/>
      </c>
      <c r="AB15" s="38">
        <f t="shared" si="10"/>
        <v>0</v>
      </c>
      <c r="AC15" s="34">
        <v>75</v>
      </c>
      <c r="AD15" s="32">
        <v>4</v>
      </c>
      <c r="AE15" s="32">
        <v>85</v>
      </c>
      <c r="AF15" s="32">
        <v>4</v>
      </c>
      <c r="AG15" s="32">
        <v>93</v>
      </c>
      <c r="AH15" s="32">
        <v>2</v>
      </c>
      <c r="AI15" s="32"/>
      <c r="AJ15" s="32"/>
      <c r="AK15" s="32">
        <v>39</v>
      </c>
      <c r="AL15" s="32">
        <v>8</v>
      </c>
      <c r="AM15" s="22">
        <f t="shared" si="11"/>
        <v>292</v>
      </c>
      <c r="AN15" s="33">
        <f t="shared" si="12"/>
        <v>1</v>
      </c>
      <c r="AO15" s="37">
        <f>IF(ISNA(VLOOKUP($AD$2:$AD$66,Notes!$A$1:$B$10,2,0)),"",VLOOKUP($AD$2:$AD$66,Notes!$A$1:$B$10,2,0))</f>
        <v>7</v>
      </c>
      <c r="AP15" s="22">
        <f>IF(ISNA(VLOOKUP($AF$2:$AF$66,Notes!$A$1:$B$10,2,0)),"",VLOOKUP($AF$2:$AF$66,Notes!$A$1:$B$10,2,0))</f>
        <v>7</v>
      </c>
      <c r="AQ15" s="22">
        <f>IF(ISNA(VLOOKUP($AH$2:$AH$66,Notes!$A$1:$B$10,2,0)),"",VLOOKUP($AH$2:$AH$66,Notes!$A$1:$B$10,2,0))</f>
        <v>9</v>
      </c>
      <c r="AR15" s="22" t="str">
        <f>IF(ISNA(VLOOKUP($AJ$2:$AJ$66,Notes!$C$1:$D$10,2,0)),"",VLOOKUP($AJ$2:$AJ$66,Notes!$C$1:$D$10,2,0))</f>
        <v/>
      </c>
      <c r="AS15" s="22">
        <f>IF(ISNA(VLOOKUP($AL$2:$AL$66,Notes!$E$1:$F$10,2,0)),"",VLOOKUP($AL$2:$AL$66,Notes!$E$1:$F$10,2,0))</f>
        <v>15</v>
      </c>
      <c r="AT15" s="38">
        <f t="shared" si="13"/>
        <v>38</v>
      </c>
      <c r="AU15" s="34">
        <v>66</v>
      </c>
      <c r="AV15" s="32">
        <v>5</v>
      </c>
      <c r="AW15" s="32">
        <v>74</v>
      </c>
      <c r="AX15" s="32">
        <v>6</v>
      </c>
      <c r="AY15" s="32">
        <v>70</v>
      </c>
      <c r="AZ15" s="32">
        <v>5</v>
      </c>
      <c r="BA15" s="32">
        <v>62</v>
      </c>
      <c r="BB15" s="32">
        <v>5</v>
      </c>
      <c r="BC15" s="32"/>
      <c r="BD15" s="32"/>
      <c r="BE15" s="22">
        <f t="shared" si="14"/>
        <v>272</v>
      </c>
      <c r="BF15" s="33">
        <f t="shared" si="15"/>
        <v>1</v>
      </c>
      <c r="BG15" s="37">
        <f>IF(ISNA(VLOOKUP($AV$2:$AV$66,Notes!$A$1:$B$10,2,0)),"",VLOOKUP($AV$2:$AV$66,Notes!$A$1:$B$10,2,0))</f>
        <v>6</v>
      </c>
      <c r="BH15" s="22">
        <f>IF(ISNA(VLOOKUP($AX$2:$AX$66,Notes!$A$1:$B$10,2,0)),"",VLOOKUP($AX$2:$AX$66,Notes!$A$1:$B$10,2,0))</f>
        <v>5</v>
      </c>
      <c r="BI15" s="22">
        <f>IF(ISNA(VLOOKUP($AZ$2:$AZ$66,Notes!$A$1:$B$10,2,0)),"",VLOOKUP($AZ$2:$AZ$66,Notes!$A$1:$B$10,2,0))</f>
        <v>6</v>
      </c>
      <c r="BJ15" s="22">
        <f>IF(ISNA(VLOOKUP($BB$2:$BB$66,Notes!$C$1:$D$10,2,0)),"",VLOOKUP($BB$2:$BB$66,Notes!$C$1:$D$10,2,0))</f>
        <v>8</v>
      </c>
      <c r="BK15" s="22" t="str">
        <f>IF(ISNA(VLOOKUP($BD$2:$BD$66,Notes!$E$1:$F$10,2,0)),"",VLOOKUP($BD$2:$BD$66,Notes!$E$1:$F$10,2,0))</f>
        <v/>
      </c>
      <c r="BL15" s="38">
        <f t="shared" si="16"/>
        <v>25</v>
      </c>
      <c r="BM15" s="34"/>
      <c r="BN15" s="32"/>
      <c r="BO15" s="32"/>
      <c r="BP15" s="32"/>
      <c r="BQ15" s="32"/>
      <c r="BR15" s="32"/>
      <c r="BS15" s="32"/>
      <c r="BT15" s="32"/>
      <c r="BU15" s="32"/>
      <c r="BV15" s="32"/>
      <c r="BW15" s="22">
        <f t="shared" si="17"/>
        <v>0</v>
      </c>
      <c r="BX15" s="33">
        <f t="shared" si="18"/>
        <v>0</v>
      </c>
      <c r="BY15" s="37" t="str">
        <f>IF(ISNA(VLOOKUP($BN$2:$BN$66,Notes!$A$1:$B$10,2,0)),"",VLOOKUP($BN$2:$BN$66,Notes!$A$1:$B$10,2,0))</f>
        <v/>
      </c>
      <c r="BZ15" s="22" t="str">
        <f>IF(ISNA(VLOOKUP($BP$2:$BP$66,Notes!$A$1:$B$10,2,0)),"",VLOOKUP($BP$2:$BP$66,Notes!$A$1:$B$10,2,0))</f>
        <v/>
      </c>
      <c r="CA15" s="22" t="str">
        <f>IF(ISNA(VLOOKUP($BR$2:$BR$66,Notes!$A$1:$B$10,2,0)),"",VLOOKUP($BR$2:$BR$66,Notes!$A$1:$B$10,2,0))</f>
        <v/>
      </c>
      <c r="CB15" s="22" t="str">
        <f>IF(ISNA(VLOOKUP($BT$2:$BT$66,Notes!$C$1:$D$10,2,0)),"",VLOOKUP($BT$2:$BT$66,Notes!$C$1:$D$10,2,0))</f>
        <v/>
      </c>
      <c r="CC15" s="22" t="str">
        <f>IF(ISNA(VLOOKUP($BV$2:$BV$66,Notes!$E$1:$F$10,2,0)),"",VLOOKUP($BV$2:$BV$66,Notes!$E$1:$F$10,2,0))</f>
        <v/>
      </c>
      <c r="CD15" s="38">
        <f t="shared" si="19"/>
        <v>0</v>
      </c>
      <c r="CE15" s="57">
        <f t="shared" si="20"/>
        <v>0</v>
      </c>
      <c r="CF15" s="22">
        <f t="shared" si="21"/>
        <v>38</v>
      </c>
      <c r="CG15" s="22">
        <f t="shared" si="22"/>
        <v>25</v>
      </c>
      <c r="CH15" s="22">
        <f t="shared" si="23"/>
        <v>0</v>
      </c>
    </row>
    <row r="16" spans="1:86">
      <c r="A16" s="35">
        <v>122</v>
      </c>
      <c r="B16" s="139" t="s">
        <v>164</v>
      </c>
      <c r="C16" s="35">
        <f t="shared" si="0"/>
        <v>174</v>
      </c>
      <c r="D16" s="22">
        <f t="shared" si="1"/>
        <v>12</v>
      </c>
      <c r="E16" s="22">
        <f t="shared" si="2"/>
        <v>1</v>
      </c>
      <c r="F16" s="22">
        <f t="shared" si="3"/>
        <v>12</v>
      </c>
      <c r="G16" s="22" t="str">
        <f t="shared" si="4"/>
        <v>CBDG</v>
      </c>
      <c r="H16" s="22">
        <f t="shared" si="5"/>
        <v>0</v>
      </c>
      <c r="I16" s="33">
        <f t="shared" si="6"/>
        <v>0</v>
      </c>
      <c r="J16" s="36">
        <f t="shared" si="7"/>
        <v>0</v>
      </c>
      <c r="K16" s="34"/>
      <c r="L16" s="32"/>
      <c r="M16" s="32"/>
      <c r="N16" s="32"/>
      <c r="O16" s="32"/>
      <c r="P16" s="32"/>
      <c r="Q16" s="32"/>
      <c r="R16" s="32"/>
      <c r="S16" s="32"/>
      <c r="T16" s="32"/>
      <c r="U16" s="22">
        <f t="shared" si="8"/>
        <v>0</v>
      </c>
      <c r="V16" s="33">
        <f t="shared" si="9"/>
        <v>0</v>
      </c>
      <c r="W16" s="37" t="str">
        <f>IF(ISNA(VLOOKUP($L$2:$L$66,Notes!$A$1:$B$10,2,0)),"",VLOOKUP($L$2:$L$66,Notes!$A$1:$B$10,2,0))</f>
        <v/>
      </c>
      <c r="X16" s="22" t="str">
        <f>IF(ISNA(VLOOKUP($N$2:$N$66,Notes!$A$1:$B$10,2,0)),"",VLOOKUP($N$2:$N$66,Notes!$A$1:$B$10,2,0))</f>
        <v/>
      </c>
      <c r="Y16" s="22" t="str">
        <f>IF(ISNA(VLOOKUP($P$2:$P$66,Notes!$A$1:$B$10,2,0)),"",VLOOKUP($P$2:$P$66,Notes!$A$1:$B$10,2,0))</f>
        <v/>
      </c>
      <c r="Z16" s="22" t="str">
        <f>IF(ISNA(VLOOKUP($R$2:$R$66,Notes!$C$1:$D$10,2,0)),"",VLOOKUP($R$2:$R$66,Notes!$C$1:$D$10,2,0))</f>
        <v/>
      </c>
      <c r="AA16" s="22" t="str">
        <f>IF(ISNA(VLOOKUP($T$2:$T$66,Notes!$E$1:$F$10,2,0)),"",VLOOKUP($T$2:$T$66,Notes!$E$1:$F$10,2,0))</f>
        <v/>
      </c>
      <c r="AB16" s="38">
        <f t="shared" si="10"/>
        <v>0</v>
      </c>
      <c r="AC16" s="34"/>
      <c r="AD16" s="32"/>
      <c r="AE16" s="32"/>
      <c r="AF16" s="32"/>
      <c r="AG16" s="32"/>
      <c r="AH16" s="32"/>
      <c r="AI16" s="32"/>
      <c r="AJ16" s="32"/>
      <c r="AK16" s="32"/>
      <c r="AL16" s="32"/>
      <c r="AM16" s="22">
        <f t="shared" si="11"/>
        <v>0</v>
      </c>
      <c r="AN16" s="33">
        <f t="shared" si="12"/>
        <v>0</v>
      </c>
      <c r="AO16" s="37" t="str">
        <f>IF(ISNA(VLOOKUP($AD$2:$AD$66,Notes!$A$1:$B$10,2,0)),"",VLOOKUP($AD$2:$AD$66,Notes!$A$1:$B$10,2,0))</f>
        <v/>
      </c>
      <c r="AP16" s="22" t="str">
        <f>IF(ISNA(VLOOKUP($AF$2:$AF$66,Notes!$A$1:$B$10,2,0)),"",VLOOKUP($AF$2:$AF$66,Notes!$A$1:$B$10,2,0))</f>
        <v/>
      </c>
      <c r="AQ16" s="22" t="str">
        <f>IF(ISNA(VLOOKUP($AH$2:$AH$66,Notes!$A$1:$B$10,2,0)),"",VLOOKUP($AH$2:$AH$66,Notes!$A$1:$B$10,2,0))</f>
        <v/>
      </c>
      <c r="AR16" s="22" t="str">
        <f>IF(ISNA(VLOOKUP($AJ$2:$AJ$66,Notes!$C$1:$D$10,2,0)),"",VLOOKUP($AJ$2:$AJ$66,Notes!$C$1:$D$10,2,0))</f>
        <v/>
      </c>
      <c r="AS16" s="22" t="str">
        <f>IF(ISNA(VLOOKUP($AL$2:$AL$66,Notes!$E$1:$F$10,2,0)),"",VLOOKUP($AL$2:$AL$66,Notes!$E$1:$F$10,2,0))</f>
        <v/>
      </c>
      <c r="AT16" s="38">
        <f t="shared" si="13"/>
        <v>0</v>
      </c>
      <c r="AU16" s="34">
        <v>73</v>
      </c>
      <c r="AV16" s="32">
        <v>7</v>
      </c>
      <c r="AW16" s="32">
        <v>35</v>
      </c>
      <c r="AX16" s="32">
        <v>7</v>
      </c>
      <c r="AY16" s="32">
        <v>66</v>
      </c>
      <c r="AZ16" s="32">
        <v>7</v>
      </c>
      <c r="BA16" s="32"/>
      <c r="BB16" s="32"/>
      <c r="BC16" s="32"/>
      <c r="BD16" s="32"/>
      <c r="BE16" s="22">
        <f t="shared" si="14"/>
        <v>174</v>
      </c>
      <c r="BF16" s="33">
        <f t="shared" si="15"/>
        <v>1</v>
      </c>
      <c r="BG16" s="37">
        <f>IF(ISNA(VLOOKUP($AV$2:$AV$66,Notes!$A$1:$B$10,2,0)),"",VLOOKUP($AV$2:$AV$66,Notes!$A$1:$B$10,2,0))</f>
        <v>4</v>
      </c>
      <c r="BH16" s="22">
        <f>IF(ISNA(VLOOKUP($AX$2:$AX$66,Notes!$A$1:$B$10,2,0)),"",VLOOKUP($AX$2:$AX$66,Notes!$A$1:$B$10,2,0))</f>
        <v>4</v>
      </c>
      <c r="BI16" s="22">
        <f>IF(ISNA(VLOOKUP($AZ$2:$AZ$66,Notes!$A$1:$B$10,2,0)),"",VLOOKUP($AZ$2:$AZ$66,Notes!$A$1:$B$10,2,0))</f>
        <v>4</v>
      </c>
      <c r="BJ16" s="22" t="str">
        <f>IF(ISNA(VLOOKUP($BB$2:$BB$66,Notes!$C$1:$D$10,2,0)),"",VLOOKUP($BB$2:$BB$66,Notes!$C$1:$D$10,2,0))</f>
        <v/>
      </c>
      <c r="BK16" s="22" t="str">
        <f>IF(ISNA(VLOOKUP($BD$2:$BD$66,Notes!$E$1:$F$10,2,0)),"",VLOOKUP($BD$2:$BD$66,Notes!$E$1:$F$10,2,0))</f>
        <v/>
      </c>
      <c r="BL16" s="38">
        <f t="shared" si="16"/>
        <v>12</v>
      </c>
      <c r="BM16" s="34"/>
      <c r="BN16" s="32"/>
      <c r="BO16" s="32"/>
      <c r="BP16" s="32"/>
      <c r="BQ16" s="32"/>
      <c r="BR16" s="32"/>
      <c r="BS16" s="32"/>
      <c r="BT16" s="32"/>
      <c r="BU16" s="32"/>
      <c r="BV16" s="32"/>
      <c r="BW16" s="22">
        <f t="shared" si="17"/>
        <v>0</v>
      </c>
      <c r="BX16" s="33">
        <f t="shared" si="18"/>
        <v>0</v>
      </c>
      <c r="BY16" s="37" t="str">
        <f>IF(ISNA(VLOOKUP($BN$2:$BN$66,Notes!$A$1:$B$10,2,0)),"",VLOOKUP($BN$2:$BN$66,Notes!$A$1:$B$10,2,0))</f>
        <v/>
      </c>
      <c r="BZ16" s="22" t="str">
        <f>IF(ISNA(VLOOKUP($BP$2:$BP$66,Notes!$A$1:$B$10,2,0)),"",VLOOKUP($BP$2:$BP$66,Notes!$A$1:$B$10,2,0))</f>
        <v/>
      </c>
      <c r="CA16" s="22" t="str">
        <f>IF(ISNA(VLOOKUP($BR$2:$BR$66,Notes!$A$1:$B$10,2,0)),"",VLOOKUP($BR$2:$BR$66,Notes!$A$1:$B$10,2,0))</f>
        <v/>
      </c>
      <c r="CB16" s="22" t="str">
        <f>IF(ISNA(VLOOKUP($BT$2:$BT$66,Notes!$C$1:$D$10,2,0)),"",VLOOKUP($BT$2:$BT$66,Notes!$C$1:$D$10,2,0))</f>
        <v/>
      </c>
      <c r="CC16" s="22" t="str">
        <f>IF(ISNA(VLOOKUP($BV$2:$BV$66,Notes!$E$1:$F$10,2,0)),"",VLOOKUP($BV$2:$BV$66,Notes!$E$1:$F$10,2,0))</f>
        <v/>
      </c>
      <c r="CD16" s="38">
        <f t="shared" si="19"/>
        <v>0</v>
      </c>
      <c r="CE16" s="57">
        <f t="shared" si="20"/>
        <v>0</v>
      </c>
      <c r="CF16" s="22">
        <f t="shared" si="21"/>
        <v>0</v>
      </c>
      <c r="CG16" s="22">
        <f t="shared" si="22"/>
        <v>12</v>
      </c>
      <c r="CH16" s="22">
        <f t="shared" si="23"/>
        <v>0</v>
      </c>
    </row>
    <row r="17" spans="1:86">
      <c r="A17" s="35">
        <v>127</v>
      </c>
      <c r="B17" s="36" t="s">
        <v>80</v>
      </c>
      <c r="C17" s="35">
        <f t="shared" si="0"/>
        <v>0</v>
      </c>
      <c r="D17" s="22">
        <f t="shared" si="1"/>
        <v>0</v>
      </c>
      <c r="E17" s="22">
        <f t="shared" si="2"/>
        <v>0</v>
      </c>
      <c r="F17" s="22">
        <f t="shared" si="3"/>
        <v>0</v>
      </c>
      <c r="G17" s="22">
        <f t="shared" si="4"/>
        <v>0</v>
      </c>
      <c r="H17" s="22">
        <f t="shared" si="5"/>
        <v>0</v>
      </c>
      <c r="I17" s="33">
        <f t="shared" si="6"/>
        <v>0</v>
      </c>
      <c r="J17" s="36">
        <f t="shared" si="7"/>
        <v>0</v>
      </c>
      <c r="K17" s="34"/>
      <c r="L17" s="32"/>
      <c r="M17" s="32"/>
      <c r="N17" s="32"/>
      <c r="O17" s="32"/>
      <c r="P17" s="32"/>
      <c r="Q17" s="32"/>
      <c r="R17" s="32"/>
      <c r="S17" s="32"/>
      <c r="T17" s="32"/>
      <c r="U17" s="22">
        <f t="shared" si="8"/>
        <v>0</v>
      </c>
      <c r="V17" s="33">
        <f t="shared" si="9"/>
        <v>0</v>
      </c>
      <c r="W17" s="37" t="str">
        <f>IF(ISNA(VLOOKUP($L$2:$L$66,Notes!$A$1:$B$10,2,0)),"",VLOOKUP($L$2:$L$66,Notes!$A$1:$B$10,2,0))</f>
        <v/>
      </c>
      <c r="X17" s="22" t="str">
        <f>IF(ISNA(VLOOKUP($N$2:$N$66,Notes!$A$1:$B$10,2,0)),"",VLOOKUP($N$2:$N$66,Notes!$A$1:$B$10,2,0))</f>
        <v/>
      </c>
      <c r="Y17" s="22" t="str">
        <f>IF(ISNA(VLOOKUP($P$2:$P$66,Notes!$A$1:$B$10,2,0)),"",VLOOKUP($P$2:$P$66,Notes!$A$1:$B$10,2,0))</f>
        <v/>
      </c>
      <c r="Z17" s="22" t="str">
        <f>IF(ISNA(VLOOKUP($R$2:$R$66,Notes!$C$1:$D$10,2,0)),"",VLOOKUP($R$2:$R$66,Notes!$C$1:$D$10,2,0))</f>
        <v/>
      </c>
      <c r="AA17" s="22" t="str">
        <f>IF(ISNA(VLOOKUP($T$2:$T$66,Notes!$E$1:$F$10,2,0)),"",VLOOKUP($T$2:$T$66,Notes!$E$1:$F$10,2,0))</f>
        <v/>
      </c>
      <c r="AB17" s="38">
        <f t="shared" si="10"/>
        <v>0</v>
      </c>
      <c r="AC17" s="34"/>
      <c r="AD17" s="32"/>
      <c r="AE17" s="32"/>
      <c r="AF17" s="32"/>
      <c r="AG17" s="32"/>
      <c r="AH17" s="32"/>
      <c r="AI17" s="32"/>
      <c r="AJ17" s="32"/>
      <c r="AK17" s="32"/>
      <c r="AL17" s="32"/>
      <c r="AM17" s="22">
        <f t="shared" si="11"/>
        <v>0</v>
      </c>
      <c r="AN17" s="33">
        <f t="shared" si="12"/>
        <v>0</v>
      </c>
      <c r="AO17" s="37" t="str">
        <f>IF(ISNA(VLOOKUP($AD$2:$AD$66,Notes!$A$1:$B$10,2,0)),"",VLOOKUP($AD$2:$AD$66,Notes!$A$1:$B$10,2,0))</f>
        <v/>
      </c>
      <c r="AP17" s="22" t="str">
        <f>IF(ISNA(VLOOKUP($AF$2:$AF$66,Notes!$A$1:$B$10,2,0)),"",VLOOKUP($AF$2:$AF$66,Notes!$A$1:$B$10,2,0))</f>
        <v/>
      </c>
      <c r="AQ17" s="22" t="str">
        <f>IF(ISNA(VLOOKUP($AH$2:$AH$66,Notes!$A$1:$B$10,2,0)),"",VLOOKUP($AH$2:$AH$66,Notes!$A$1:$B$10,2,0))</f>
        <v/>
      </c>
      <c r="AR17" s="22" t="str">
        <f>IF(ISNA(VLOOKUP($AJ$2:$AJ$66,Notes!$C$1:$D$10,2,0)),"",VLOOKUP($AJ$2:$AJ$66,Notes!$C$1:$D$10,2,0))</f>
        <v/>
      </c>
      <c r="AS17" s="22" t="str">
        <f>IF(ISNA(VLOOKUP($AL$2:$AL$66,Notes!$E$1:$F$10,2,0)),"",VLOOKUP($AL$2:$AL$66,Notes!$E$1:$F$10,2,0))</f>
        <v/>
      </c>
      <c r="AT17" s="38">
        <f t="shared" si="13"/>
        <v>0</v>
      </c>
      <c r="AU17" s="34"/>
      <c r="AV17" s="32"/>
      <c r="AW17" s="32"/>
      <c r="AX17" s="32"/>
      <c r="AY17" s="32"/>
      <c r="AZ17" s="32"/>
      <c r="BA17" s="32"/>
      <c r="BB17" s="32"/>
      <c r="BC17" s="32"/>
      <c r="BD17" s="32"/>
      <c r="BE17" s="22">
        <f t="shared" si="14"/>
        <v>0</v>
      </c>
      <c r="BF17" s="33">
        <f t="shared" si="15"/>
        <v>0</v>
      </c>
      <c r="BG17" s="37" t="str">
        <f>IF(ISNA(VLOOKUP($AV$2:$AV$66,Notes!$A$1:$B$10,2,0)),"",VLOOKUP($AV$2:$AV$66,Notes!$A$1:$B$10,2,0))</f>
        <v/>
      </c>
      <c r="BH17" s="22" t="str">
        <f>IF(ISNA(VLOOKUP($AX$2:$AX$66,Notes!$A$1:$B$10,2,0)),"",VLOOKUP($AX$2:$AX$66,Notes!$A$1:$B$10,2,0))</f>
        <v/>
      </c>
      <c r="BI17" s="22" t="str">
        <f>IF(ISNA(VLOOKUP($AZ$2:$AZ$66,Notes!$A$1:$B$10,2,0)),"",VLOOKUP($AZ$2:$AZ$66,Notes!$A$1:$B$10,2,0))</f>
        <v/>
      </c>
      <c r="BJ17" s="22" t="str">
        <f>IF(ISNA(VLOOKUP($BB$2:$BB$66,Notes!$C$1:$D$10,2,0)),"",VLOOKUP($BB$2:$BB$66,Notes!$C$1:$D$10,2,0))</f>
        <v/>
      </c>
      <c r="BK17" s="22" t="str">
        <f>IF(ISNA(VLOOKUP($BD$2:$BD$66,Notes!$E$1:$F$10,2,0)),"",VLOOKUP($BD$2:$BD$66,Notes!$E$1:$F$10,2,0))</f>
        <v/>
      </c>
      <c r="BL17" s="38">
        <f t="shared" si="16"/>
        <v>0</v>
      </c>
      <c r="BM17" s="34"/>
      <c r="BN17" s="32"/>
      <c r="BO17" s="32"/>
      <c r="BP17" s="32"/>
      <c r="BQ17" s="32"/>
      <c r="BR17" s="32"/>
      <c r="BS17" s="32"/>
      <c r="BT17" s="32"/>
      <c r="BU17" s="32"/>
      <c r="BV17" s="32"/>
      <c r="BW17" s="22">
        <f t="shared" si="17"/>
        <v>0</v>
      </c>
      <c r="BX17" s="33">
        <f t="shared" si="18"/>
        <v>0</v>
      </c>
      <c r="BY17" s="37" t="str">
        <f>IF(ISNA(VLOOKUP($BN$2:$BN$66,Notes!$A$1:$B$10,2,0)),"",VLOOKUP($BN$2:$BN$66,Notes!$A$1:$B$10,2,0))</f>
        <v/>
      </c>
      <c r="BZ17" s="22" t="str">
        <f>IF(ISNA(VLOOKUP($BP$2:$BP$66,Notes!$A$1:$B$10,2,0)),"",VLOOKUP($BP$2:$BP$66,Notes!$A$1:$B$10,2,0))</f>
        <v/>
      </c>
      <c r="CA17" s="22" t="str">
        <f>IF(ISNA(VLOOKUP($BR$2:$BR$66,Notes!$A$1:$B$10,2,0)),"",VLOOKUP($BR$2:$BR$66,Notes!$A$1:$B$10,2,0))</f>
        <v/>
      </c>
      <c r="CB17" s="22" t="str">
        <f>IF(ISNA(VLOOKUP($BT$2:$BT$66,Notes!$C$1:$D$10,2,0)),"",VLOOKUP($BT$2:$BT$66,Notes!$C$1:$D$10,2,0))</f>
        <v/>
      </c>
      <c r="CC17" s="22" t="str">
        <f>IF(ISNA(VLOOKUP($BV$2:$BV$66,Notes!$E$1:$F$10,2,0)),"",VLOOKUP($BV$2:$BV$66,Notes!$E$1:$F$10,2,0))</f>
        <v/>
      </c>
      <c r="CD17" s="38">
        <f t="shared" si="19"/>
        <v>0</v>
      </c>
      <c r="CE17" s="57">
        <f t="shared" si="20"/>
        <v>0</v>
      </c>
      <c r="CF17" s="22">
        <f t="shared" si="21"/>
        <v>0</v>
      </c>
      <c r="CG17" s="22">
        <f t="shared" si="22"/>
        <v>0</v>
      </c>
      <c r="CH17" s="22">
        <f t="shared" si="23"/>
        <v>0</v>
      </c>
    </row>
    <row r="18" spans="1:86">
      <c r="A18" s="35">
        <v>144</v>
      </c>
      <c r="B18" s="36" t="s">
        <v>44</v>
      </c>
      <c r="C18" s="35">
        <f t="shared" si="0"/>
        <v>0</v>
      </c>
      <c r="D18" s="22">
        <f t="shared" si="1"/>
        <v>0</v>
      </c>
      <c r="E18" s="22">
        <f t="shared" si="2"/>
        <v>0</v>
      </c>
      <c r="F18" s="22">
        <f t="shared" si="3"/>
        <v>0</v>
      </c>
      <c r="G18" s="22">
        <f t="shared" si="4"/>
        <v>0</v>
      </c>
      <c r="H18" s="22">
        <f t="shared" si="5"/>
        <v>0</v>
      </c>
      <c r="I18" s="33">
        <f t="shared" si="6"/>
        <v>0</v>
      </c>
      <c r="J18" s="36">
        <f t="shared" si="7"/>
        <v>0</v>
      </c>
      <c r="K18" s="34"/>
      <c r="L18" s="32"/>
      <c r="M18" s="32"/>
      <c r="N18" s="32"/>
      <c r="O18" s="32"/>
      <c r="P18" s="32"/>
      <c r="Q18" s="32"/>
      <c r="R18" s="32"/>
      <c r="S18" s="32"/>
      <c r="T18" s="32"/>
      <c r="U18" s="22">
        <f t="shared" si="8"/>
        <v>0</v>
      </c>
      <c r="V18" s="33">
        <f t="shared" si="9"/>
        <v>0</v>
      </c>
      <c r="W18" s="37" t="str">
        <f>IF(ISNA(VLOOKUP($L$2:$L$66,Notes!$A$1:$B$10,2,0)),"",VLOOKUP($L$2:$L$66,Notes!$A$1:$B$10,2,0))</f>
        <v/>
      </c>
      <c r="X18" s="22" t="str">
        <f>IF(ISNA(VLOOKUP($N$2:$N$66,Notes!$A$1:$B$10,2,0)),"",VLOOKUP($N$2:$N$66,Notes!$A$1:$B$10,2,0))</f>
        <v/>
      </c>
      <c r="Y18" s="22" t="str">
        <f>IF(ISNA(VLOOKUP($P$2:$P$66,Notes!$A$1:$B$10,2,0)),"",VLOOKUP($P$2:$P$66,Notes!$A$1:$B$10,2,0))</f>
        <v/>
      </c>
      <c r="Z18" s="22" t="str">
        <f>IF(ISNA(VLOOKUP($R$2:$R$66,Notes!$C$1:$D$10,2,0)),"",VLOOKUP($R$2:$R$66,Notes!$C$1:$D$10,2,0))</f>
        <v/>
      </c>
      <c r="AA18" s="22" t="str">
        <f>IF(ISNA(VLOOKUP($T$2:$T$66,Notes!$E$1:$F$10,2,0)),"",VLOOKUP($T$2:$T$66,Notes!$E$1:$F$10,2,0))</f>
        <v/>
      </c>
      <c r="AB18" s="38">
        <f t="shared" si="10"/>
        <v>0</v>
      </c>
      <c r="AC18" s="34"/>
      <c r="AD18" s="32"/>
      <c r="AE18" s="32"/>
      <c r="AF18" s="32"/>
      <c r="AG18" s="32"/>
      <c r="AH18" s="32"/>
      <c r="AI18" s="32"/>
      <c r="AJ18" s="32"/>
      <c r="AK18" s="32"/>
      <c r="AL18" s="32"/>
      <c r="AM18" s="22">
        <f t="shared" si="11"/>
        <v>0</v>
      </c>
      <c r="AN18" s="33">
        <f t="shared" si="12"/>
        <v>0</v>
      </c>
      <c r="AO18" s="37" t="str">
        <f>IF(ISNA(VLOOKUP($AD$2:$AD$66,Notes!$A$1:$B$10,2,0)),"",VLOOKUP($AD$2:$AD$66,Notes!$A$1:$B$10,2,0))</f>
        <v/>
      </c>
      <c r="AP18" s="22" t="str">
        <f>IF(ISNA(VLOOKUP($AF$2:$AF$66,Notes!$A$1:$B$10,2,0)),"",VLOOKUP($AF$2:$AF$66,Notes!$A$1:$B$10,2,0))</f>
        <v/>
      </c>
      <c r="AQ18" s="22" t="str">
        <f>IF(ISNA(VLOOKUP($AH$2:$AH$66,Notes!$A$1:$B$10,2,0)),"",VLOOKUP($AH$2:$AH$66,Notes!$A$1:$B$10,2,0))</f>
        <v/>
      </c>
      <c r="AR18" s="22" t="str">
        <f>IF(ISNA(VLOOKUP($AJ$2:$AJ$66,Notes!$C$1:$D$10,2,0)),"",VLOOKUP($AJ$2:$AJ$66,Notes!$C$1:$D$10,2,0))</f>
        <v/>
      </c>
      <c r="AS18" s="22" t="str">
        <f>IF(ISNA(VLOOKUP($AL$2:$AL$66,Notes!$E$1:$F$10,2,0)),"",VLOOKUP($AL$2:$AL$66,Notes!$E$1:$F$10,2,0))</f>
        <v/>
      </c>
      <c r="AT18" s="38">
        <f t="shared" si="13"/>
        <v>0</v>
      </c>
      <c r="AU18" s="34"/>
      <c r="AV18" s="32"/>
      <c r="AW18" s="32"/>
      <c r="AX18" s="32"/>
      <c r="AY18" s="32"/>
      <c r="AZ18" s="32"/>
      <c r="BA18" s="32"/>
      <c r="BB18" s="32"/>
      <c r="BC18" s="32"/>
      <c r="BD18" s="32"/>
      <c r="BE18" s="22">
        <f t="shared" si="14"/>
        <v>0</v>
      </c>
      <c r="BF18" s="33">
        <f t="shared" si="15"/>
        <v>0</v>
      </c>
      <c r="BG18" s="37" t="str">
        <f>IF(ISNA(VLOOKUP($AV$2:$AV$66,Notes!$A$1:$B$10,2,0)),"",VLOOKUP($AV$2:$AV$66,Notes!$A$1:$B$10,2,0))</f>
        <v/>
      </c>
      <c r="BH18" s="22" t="str">
        <f>IF(ISNA(VLOOKUP($AX$2:$AX$66,Notes!$A$1:$B$10,2,0)),"",VLOOKUP($AX$2:$AX$66,Notes!$A$1:$B$10,2,0))</f>
        <v/>
      </c>
      <c r="BI18" s="22" t="str">
        <f>IF(ISNA(VLOOKUP($AZ$2:$AZ$66,Notes!$A$1:$B$10,2,0)),"",VLOOKUP($AZ$2:$AZ$66,Notes!$A$1:$B$10,2,0))</f>
        <v/>
      </c>
      <c r="BJ18" s="22" t="str">
        <f>IF(ISNA(VLOOKUP($BB$2:$BB$66,Notes!$C$1:$D$10,2,0)),"",VLOOKUP($BB$2:$BB$66,Notes!$C$1:$D$10,2,0))</f>
        <v/>
      </c>
      <c r="BK18" s="22" t="str">
        <f>IF(ISNA(VLOOKUP($BD$2:$BD$66,Notes!$E$1:$F$10,2,0)),"",VLOOKUP($BD$2:$BD$66,Notes!$E$1:$F$10,2,0))</f>
        <v/>
      </c>
      <c r="BL18" s="38">
        <f t="shared" si="16"/>
        <v>0</v>
      </c>
      <c r="BM18" s="34"/>
      <c r="BN18" s="32"/>
      <c r="BO18" s="32"/>
      <c r="BP18" s="32"/>
      <c r="BQ18" s="32"/>
      <c r="BR18" s="32"/>
      <c r="BS18" s="32"/>
      <c r="BT18" s="32"/>
      <c r="BU18" s="32"/>
      <c r="BV18" s="32"/>
      <c r="BW18" s="22">
        <f t="shared" si="17"/>
        <v>0</v>
      </c>
      <c r="BX18" s="33">
        <f t="shared" si="18"/>
        <v>0</v>
      </c>
      <c r="BY18" s="37" t="str">
        <f>IF(ISNA(VLOOKUP($BN$2:$BN$66,Notes!$A$1:$B$10,2,0)),"",VLOOKUP($BN$2:$BN$66,Notes!$A$1:$B$10,2,0))</f>
        <v/>
      </c>
      <c r="BZ18" s="22" t="str">
        <f>IF(ISNA(VLOOKUP($BP$2:$BP$66,Notes!$A$1:$B$10,2,0)),"",VLOOKUP($BP$2:$BP$66,Notes!$A$1:$B$10,2,0))</f>
        <v/>
      </c>
      <c r="CA18" s="22" t="str">
        <f>IF(ISNA(VLOOKUP($BR$2:$BR$66,Notes!$A$1:$B$10,2,0)),"",VLOOKUP($BR$2:$BR$66,Notes!$A$1:$B$10,2,0))</f>
        <v/>
      </c>
      <c r="CB18" s="22" t="str">
        <f>IF(ISNA(VLOOKUP($BT$2:$BT$66,Notes!$C$1:$D$10,2,0)),"",VLOOKUP($BT$2:$BT$66,Notes!$C$1:$D$10,2,0))</f>
        <v/>
      </c>
      <c r="CC18" s="22" t="str">
        <f>IF(ISNA(VLOOKUP($BV$2:$BV$66,Notes!$E$1:$F$10,2,0)),"",VLOOKUP($BV$2:$BV$66,Notes!$E$1:$F$10,2,0))</f>
        <v/>
      </c>
      <c r="CD18" s="38">
        <f t="shared" si="19"/>
        <v>0</v>
      </c>
      <c r="CE18" s="57">
        <f t="shared" si="20"/>
        <v>0</v>
      </c>
      <c r="CF18" s="22">
        <f t="shared" si="21"/>
        <v>0</v>
      </c>
      <c r="CG18" s="22">
        <f t="shared" si="22"/>
        <v>0</v>
      </c>
      <c r="CH18" s="22">
        <f t="shared" si="23"/>
        <v>0</v>
      </c>
    </row>
    <row r="19" spans="1:86">
      <c r="A19" s="35">
        <v>148</v>
      </c>
      <c r="B19" s="139" t="s">
        <v>272</v>
      </c>
      <c r="C19" s="35">
        <f t="shared" si="0"/>
        <v>0</v>
      </c>
      <c r="D19" s="22">
        <f t="shared" si="1"/>
        <v>0</v>
      </c>
      <c r="E19" s="22">
        <f t="shared" si="2"/>
        <v>0</v>
      </c>
      <c r="F19" s="22">
        <f t="shared" si="3"/>
        <v>0</v>
      </c>
      <c r="G19" s="22">
        <f t="shared" si="4"/>
        <v>0</v>
      </c>
      <c r="H19" s="22">
        <f t="shared" si="5"/>
        <v>0</v>
      </c>
      <c r="I19" s="33">
        <f t="shared" si="6"/>
        <v>0</v>
      </c>
      <c r="J19" s="36">
        <f t="shared" si="7"/>
        <v>0</v>
      </c>
      <c r="K19" s="34"/>
      <c r="L19" s="32"/>
      <c r="M19" s="32"/>
      <c r="N19" s="32"/>
      <c r="O19" s="32"/>
      <c r="P19" s="32"/>
      <c r="Q19" s="32"/>
      <c r="R19" s="32"/>
      <c r="S19" s="32"/>
      <c r="T19" s="32"/>
      <c r="U19" s="22">
        <f t="shared" si="8"/>
        <v>0</v>
      </c>
      <c r="V19" s="33">
        <f t="shared" si="9"/>
        <v>0</v>
      </c>
      <c r="W19" s="37" t="str">
        <f>IF(ISNA(VLOOKUP($L$2:$L$66,Notes!$A$1:$B$10,2,0)),"",VLOOKUP($L$2:$L$66,Notes!$A$1:$B$10,2,0))</f>
        <v/>
      </c>
      <c r="X19" s="22" t="str">
        <f>IF(ISNA(VLOOKUP($N$2:$N$66,Notes!$A$1:$B$10,2,0)),"",VLOOKUP($N$2:$N$66,Notes!$A$1:$B$10,2,0))</f>
        <v/>
      </c>
      <c r="Y19" s="22" t="str">
        <f>IF(ISNA(VLOOKUP($P$2:$P$66,Notes!$A$1:$B$10,2,0)),"",VLOOKUP($P$2:$P$66,Notes!$A$1:$B$10,2,0))</f>
        <v/>
      </c>
      <c r="Z19" s="22" t="str">
        <f>IF(ISNA(VLOOKUP($R$2:$R$66,Notes!$C$1:$D$10,2,0)),"",VLOOKUP($R$2:$R$66,Notes!$C$1:$D$10,2,0))</f>
        <v/>
      </c>
      <c r="AA19" s="22" t="str">
        <f>IF(ISNA(VLOOKUP($T$2:$T$66,Notes!$E$1:$F$10,2,0)),"",VLOOKUP($T$2:$T$66,Notes!$E$1:$F$10,2,0))</f>
        <v/>
      </c>
      <c r="AB19" s="38">
        <f t="shared" si="10"/>
        <v>0</v>
      </c>
      <c r="AC19" s="34"/>
      <c r="AD19" s="32"/>
      <c r="AE19" s="32"/>
      <c r="AF19" s="32"/>
      <c r="AG19" s="32"/>
      <c r="AH19" s="32"/>
      <c r="AI19" s="32"/>
      <c r="AJ19" s="32"/>
      <c r="AK19" s="32"/>
      <c r="AL19" s="32"/>
      <c r="AM19" s="22">
        <f t="shared" si="11"/>
        <v>0</v>
      </c>
      <c r="AN19" s="33">
        <f t="shared" si="12"/>
        <v>0</v>
      </c>
      <c r="AO19" s="37" t="str">
        <f>IF(ISNA(VLOOKUP($AD$2:$AD$66,Notes!$A$1:$B$10,2,0)),"",VLOOKUP($AD$2:$AD$66,Notes!$A$1:$B$10,2,0))</f>
        <v/>
      </c>
      <c r="AP19" s="22" t="str">
        <f>IF(ISNA(VLOOKUP($AF$2:$AF$66,Notes!$A$1:$B$10,2,0)),"",VLOOKUP($AF$2:$AF$66,Notes!$A$1:$B$10,2,0))</f>
        <v/>
      </c>
      <c r="AQ19" s="22" t="str">
        <f>IF(ISNA(VLOOKUP($AH$2:$AH$66,Notes!$A$1:$B$10,2,0)),"",VLOOKUP($AH$2:$AH$66,Notes!$A$1:$B$10,2,0))</f>
        <v/>
      </c>
      <c r="AR19" s="22" t="str">
        <f>IF(ISNA(VLOOKUP($AJ$2:$AJ$66,Notes!$C$1:$D$10,2,0)),"",VLOOKUP($AJ$2:$AJ$66,Notes!$C$1:$D$10,2,0))</f>
        <v/>
      </c>
      <c r="AS19" s="22" t="str">
        <f>IF(ISNA(VLOOKUP($AL$2:$AL$66,Notes!$E$1:$F$10,2,0)),"",VLOOKUP($AL$2:$AL$66,Notes!$E$1:$F$10,2,0))</f>
        <v/>
      </c>
      <c r="AT19" s="38">
        <f t="shared" si="13"/>
        <v>0</v>
      </c>
      <c r="AU19" s="34"/>
      <c r="AV19" s="32"/>
      <c r="AW19" s="32"/>
      <c r="AX19" s="32"/>
      <c r="AY19" s="32"/>
      <c r="AZ19" s="32"/>
      <c r="BA19" s="32"/>
      <c r="BB19" s="32"/>
      <c r="BC19" s="32"/>
      <c r="BD19" s="32"/>
      <c r="BE19" s="22">
        <f t="shared" si="14"/>
        <v>0</v>
      </c>
      <c r="BF19" s="33">
        <f t="shared" si="15"/>
        <v>0</v>
      </c>
      <c r="BG19" s="37" t="str">
        <f>IF(ISNA(VLOOKUP($AV$2:$AV$66,Notes!$A$1:$B$10,2,0)),"",VLOOKUP($AV$2:$AV$66,Notes!$A$1:$B$10,2,0))</f>
        <v/>
      </c>
      <c r="BH19" s="22" t="str">
        <f>IF(ISNA(VLOOKUP($AX$2:$AX$66,Notes!$A$1:$B$10,2,0)),"",VLOOKUP($AX$2:$AX$66,Notes!$A$1:$B$10,2,0))</f>
        <v/>
      </c>
      <c r="BI19" s="22" t="str">
        <f>IF(ISNA(VLOOKUP($AZ$2:$AZ$66,Notes!$A$1:$B$10,2,0)),"",VLOOKUP($AZ$2:$AZ$66,Notes!$A$1:$B$10,2,0))</f>
        <v/>
      </c>
      <c r="BJ19" s="22" t="str">
        <f>IF(ISNA(VLOOKUP($BB$2:$BB$66,Notes!$C$1:$D$10,2,0)),"",VLOOKUP($BB$2:$BB$66,Notes!$C$1:$D$10,2,0))</f>
        <v/>
      </c>
      <c r="BK19" s="22" t="str">
        <f>IF(ISNA(VLOOKUP($BD$2:$BD$66,Notes!$E$1:$F$10,2,0)),"",VLOOKUP($BD$2:$BD$66,Notes!$E$1:$F$10,2,0))</f>
        <v/>
      </c>
      <c r="BL19" s="38">
        <f t="shared" si="16"/>
        <v>0</v>
      </c>
      <c r="BM19" s="34"/>
      <c r="BN19" s="32"/>
      <c r="BO19" s="32"/>
      <c r="BP19" s="32"/>
      <c r="BQ19" s="32"/>
      <c r="BR19" s="32"/>
      <c r="BS19" s="32"/>
      <c r="BT19" s="32"/>
      <c r="BU19" s="32"/>
      <c r="BV19" s="32"/>
      <c r="BW19" s="22">
        <f t="shared" si="17"/>
        <v>0</v>
      </c>
      <c r="BX19" s="33">
        <f t="shared" si="18"/>
        <v>0</v>
      </c>
      <c r="BY19" s="37" t="str">
        <f>IF(ISNA(VLOOKUP($BN$2:$BN$66,Notes!$A$1:$B$10,2,0)),"",VLOOKUP($BN$2:$BN$66,Notes!$A$1:$B$10,2,0))</f>
        <v/>
      </c>
      <c r="BZ19" s="22" t="str">
        <f>IF(ISNA(VLOOKUP($BP$2:$BP$66,Notes!$A$1:$B$10,2,0)),"",VLOOKUP($BP$2:$BP$66,Notes!$A$1:$B$10,2,0))</f>
        <v/>
      </c>
      <c r="CA19" s="22" t="str">
        <f>IF(ISNA(VLOOKUP($BR$2:$BR$66,Notes!$A$1:$B$10,2,0)),"",VLOOKUP($BR$2:$BR$66,Notes!$A$1:$B$10,2,0))</f>
        <v/>
      </c>
      <c r="CB19" s="22" t="str">
        <f>IF(ISNA(VLOOKUP($BT$2:$BT$66,Notes!$C$1:$D$10,2,0)),"",VLOOKUP($BT$2:$BT$66,Notes!$C$1:$D$10,2,0))</f>
        <v/>
      </c>
      <c r="CC19" s="22" t="str">
        <f>IF(ISNA(VLOOKUP($BV$2:$BV$66,Notes!$E$1:$F$10,2,0)),"",VLOOKUP($BV$2:$BV$66,Notes!$E$1:$F$10,2,0))</f>
        <v/>
      </c>
      <c r="CD19" s="38">
        <f t="shared" si="19"/>
        <v>0</v>
      </c>
      <c r="CE19" s="57">
        <f t="shared" si="20"/>
        <v>0</v>
      </c>
      <c r="CF19" s="22">
        <f t="shared" si="21"/>
        <v>0</v>
      </c>
      <c r="CG19" s="22">
        <f t="shared" si="22"/>
        <v>0</v>
      </c>
      <c r="CH19" s="22">
        <f t="shared" si="23"/>
        <v>0</v>
      </c>
    </row>
    <row r="20" spans="1:86">
      <c r="A20" s="35">
        <v>150</v>
      </c>
      <c r="B20" s="36" t="s">
        <v>52</v>
      </c>
      <c r="C20" s="35">
        <f t="shared" si="0"/>
        <v>647</v>
      </c>
      <c r="D20" s="22">
        <f t="shared" si="1"/>
        <v>78</v>
      </c>
      <c r="E20" s="22">
        <f t="shared" si="2"/>
        <v>2</v>
      </c>
      <c r="F20" s="22">
        <f t="shared" si="3"/>
        <v>39</v>
      </c>
      <c r="G20" s="22" t="str">
        <f t="shared" si="4"/>
        <v>CBDG</v>
      </c>
      <c r="H20" s="22">
        <f t="shared" si="5"/>
        <v>0</v>
      </c>
      <c r="I20" s="33">
        <f t="shared" si="6"/>
        <v>0</v>
      </c>
      <c r="J20" s="36">
        <f t="shared" si="7"/>
        <v>0</v>
      </c>
      <c r="K20" s="34"/>
      <c r="L20" s="32"/>
      <c r="M20" s="32"/>
      <c r="N20" s="32"/>
      <c r="O20" s="32"/>
      <c r="P20" s="32"/>
      <c r="Q20" s="32"/>
      <c r="R20" s="32"/>
      <c r="S20" s="32"/>
      <c r="T20" s="32"/>
      <c r="U20" s="22">
        <f t="shared" si="8"/>
        <v>0</v>
      </c>
      <c r="V20" s="33">
        <f t="shared" si="9"/>
        <v>0</v>
      </c>
      <c r="W20" s="37" t="str">
        <f>IF(ISNA(VLOOKUP($L$2:$L$66,Notes!$A$1:$B$10,2,0)),"",VLOOKUP($L$2:$L$66,Notes!$A$1:$B$10,2,0))</f>
        <v/>
      </c>
      <c r="X20" s="22" t="str">
        <f>IF(ISNA(VLOOKUP($N$2:$N$66,Notes!$A$1:$B$10,2,0)),"",VLOOKUP($N$2:$N$66,Notes!$A$1:$B$10,2,0))</f>
        <v/>
      </c>
      <c r="Y20" s="22" t="str">
        <f>IF(ISNA(VLOOKUP($P$2:$P$66,Notes!$A$1:$B$10,2,0)),"",VLOOKUP($P$2:$P$66,Notes!$A$1:$B$10,2,0))</f>
        <v/>
      </c>
      <c r="Z20" s="22" t="str">
        <f>IF(ISNA(VLOOKUP($R$2:$R$66,Notes!$C$1:$D$10,2,0)),"",VLOOKUP($R$2:$R$66,Notes!$C$1:$D$10,2,0))</f>
        <v/>
      </c>
      <c r="AA20" s="22" t="str">
        <f>IF(ISNA(VLOOKUP($T$2:$T$66,Notes!$E$1:$F$10,2,0)),"",VLOOKUP($T$2:$T$66,Notes!$E$1:$F$10,2,0))</f>
        <v/>
      </c>
      <c r="AB20" s="38">
        <f t="shared" si="10"/>
        <v>0</v>
      </c>
      <c r="AC20" s="34">
        <v>93</v>
      </c>
      <c r="AD20" s="32">
        <v>2</v>
      </c>
      <c r="AE20" s="32">
        <v>93</v>
      </c>
      <c r="AF20" s="32">
        <v>2</v>
      </c>
      <c r="AG20" s="32">
        <v>86</v>
      </c>
      <c r="AH20" s="32">
        <v>2</v>
      </c>
      <c r="AI20" s="32"/>
      <c r="AJ20" s="32"/>
      <c r="AK20" s="32">
        <v>90</v>
      </c>
      <c r="AL20" s="32">
        <v>2</v>
      </c>
      <c r="AM20" s="22">
        <f t="shared" si="11"/>
        <v>362</v>
      </c>
      <c r="AN20" s="33">
        <f t="shared" si="12"/>
        <v>1</v>
      </c>
      <c r="AO20" s="37">
        <f>IF(ISNA(VLOOKUP($AD$2:$AD$66,Notes!$A$1:$B$10,2,0)),"",VLOOKUP($AD$2:$AD$66,Notes!$A$1:$B$10,2,0))</f>
        <v>9</v>
      </c>
      <c r="AP20" s="22">
        <f>IF(ISNA(VLOOKUP($AF$2:$AF$66,Notes!$A$1:$B$10,2,0)),"",VLOOKUP($AF$2:$AF$66,Notes!$A$1:$B$10,2,0))</f>
        <v>9</v>
      </c>
      <c r="AQ20" s="22">
        <f>IF(ISNA(VLOOKUP($AH$2:$AH$66,Notes!$A$1:$B$10,2,0)),"",VLOOKUP($AH$2:$AH$66,Notes!$A$1:$B$10,2,0))</f>
        <v>9</v>
      </c>
      <c r="AR20" s="22" t="str">
        <f>IF(ISNA(VLOOKUP($AJ$2:$AJ$66,Notes!$C$1:$D$10,2,0)),"",VLOOKUP($AJ$2:$AJ$66,Notes!$C$1:$D$10,2,0))</f>
        <v/>
      </c>
      <c r="AS20" s="22">
        <f>IF(ISNA(VLOOKUP($AL$2:$AL$66,Notes!$E$1:$F$10,2,0)),"",VLOOKUP($AL$2:$AL$66,Notes!$E$1:$F$10,2,0))</f>
        <v>27</v>
      </c>
      <c r="AT20" s="38">
        <f t="shared" si="13"/>
        <v>54</v>
      </c>
      <c r="AU20" s="34">
        <v>76</v>
      </c>
      <c r="AV20" s="32">
        <v>5</v>
      </c>
      <c r="AW20" s="32">
        <v>76</v>
      </c>
      <c r="AX20" s="32">
        <v>5</v>
      </c>
      <c r="AY20" s="32">
        <v>74</v>
      </c>
      <c r="AZ20" s="32">
        <v>5</v>
      </c>
      <c r="BA20" s="32">
        <v>59</v>
      </c>
      <c r="BB20" s="32">
        <v>7</v>
      </c>
      <c r="BC20" s="32"/>
      <c r="BD20" s="32"/>
      <c r="BE20" s="22">
        <f t="shared" si="14"/>
        <v>285</v>
      </c>
      <c r="BF20" s="33">
        <f t="shared" si="15"/>
        <v>1</v>
      </c>
      <c r="BG20" s="37">
        <f>IF(ISNA(VLOOKUP($AV$2:$AV$66,Notes!$A$1:$B$10,2,0)),"",VLOOKUP($AV$2:$AV$66,Notes!$A$1:$B$10,2,0))</f>
        <v>6</v>
      </c>
      <c r="BH20" s="22">
        <f>IF(ISNA(VLOOKUP($AX$2:$AX$66,Notes!$A$1:$B$10,2,0)),"",VLOOKUP($AX$2:$AX$66,Notes!$A$1:$B$10,2,0))</f>
        <v>6</v>
      </c>
      <c r="BI20" s="22">
        <f>IF(ISNA(VLOOKUP($AZ$2:$AZ$66,Notes!$A$1:$B$10,2,0)),"",VLOOKUP($AZ$2:$AZ$66,Notes!$A$1:$B$10,2,0))</f>
        <v>6</v>
      </c>
      <c r="BJ20" s="22">
        <f>IF(ISNA(VLOOKUP($BB$2:$BB$66,Notes!$C$1:$D$10,2,0)),"",VLOOKUP($BB$2:$BB$66,Notes!$C$1:$D$10,2,0))</f>
        <v>6</v>
      </c>
      <c r="BK20" s="22" t="str">
        <f>IF(ISNA(VLOOKUP($BD$2:$BD$66,Notes!$E$1:$F$10,2,0)),"",VLOOKUP($BD$2:$BD$66,Notes!$E$1:$F$10,2,0))</f>
        <v/>
      </c>
      <c r="BL20" s="38">
        <f t="shared" si="16"/>
        <v>24</v>
      </c>
      <c r="BM20" s="34"/>
      <c r="BN20" s="32"/>
      <c r="BO20" s="32"/>
      <c r="BP20" s="32"/>
      <c r="BQ20" s="32"/>
      <c r="BR20" s="32"/>
      <c r="BS20" s="32"/>
      <c r="BT20" s="32"/>
      <c r="BU20" s="32"/>
      <c r="BV20" s="32"/>
      <c r="BW20" s="22">
        <f t="shared" si="17"/>
        <v>0</v>
      </c>
      <c r="BX20" s="33">
        <f t="shared" si="18"/>
        <v>0</v>
      </c>
      <c r="BY20" s="37" t="str">
        <f>IF(ISNA(VLOOKUP($BN$2:$BN$66,Notes!$A$1:$B$10,2,0)),"",VLOOKUP($BN$2:$BN$66,Notes!$A$1:$B$10,2,0))</f>
        <v/>
      </c>
      <c r="BZ20" s="22" t="str">
        <f>IF(ISNA(VLOOKUP($BP$2:$BP$66,Notes!$A$1:$B$10,2,0)),"",VLOOKUP($BP$2:$BP$66,Notes!$A$1:$B$10,2,0))</f>
        <v/>
      </c>
      <c r="CA20" s="22" t="str">
        <f>IF(ISNA(VLOOKUP($BR$2:$BR$66,Notes!$A$1:$B$10,2,0)),"",VLOOKUP($BR$2:$BR$66,Notes!$A$1:$B$10,2,0))</f>
        <v/>
      </c>
      <c r="CB20" s="22" t="str">
        <f>IF(ISNA(VLOOKUP($BT$2:$BT$66,Notes!$C$1:$D$10,2,0)),"",VLOOKUP($BT$2:$BT$66,Notes!$C$1:$D$10,2,0))</f>
        <v/>
      </c>
      <c r="CC20" s="22" t="str">
        <f>IF(ISNA(VLOOKUP($BV$2:$BV$66,Notes!$E$1:$F$10,2,0)),"",VLOOKUP($BV$2:$BV$66,Notes!$E$1:$F$10,2,0))</f>
        <v/>
      </c>
      <c r="CD20" s="38">
        <f t="shared" si="19"/>
        <v>0</v>
      </c>
      <c r="CE20" s="57">
        <f t="shared" si="20"/>
        <v>0</v>
      </c>
      <c r="CF20" s="22">
        <f t="shared" si="21"/>
        <v>54</v>
      </c>
      <c r="CG20" s="22">
        <f t="shared" si="22"/>
        <v>24</v>
      </c>
      <c r="CH20" s="22">
        <f t="shared" si="23"/>
        <v>0</v>
      </c>
    </row>
    <row r="21" spans="1:86">
      <c r="A21" s="35">
        <v>169</v>
      </c>
      <c r="B21" s="36" t="s">
        <v>55</v>
      </c>
      <c r="C21" s="35">
        <f t="shared" si="0"/>
        <v>513</v>
      </c>
      <c r="D21" s="22">
        <f t="shared" si="1"/>
        <v>43</v>
      </c>
      <c r="E21" s="22">
        <f t="shared" si="2"/>
        <v>2</v>
      </c>
      <c r="F21" s="22">
        <f t="shared" si="3"/>
        <v>21.5</v>
      </c>
      <c r="G21" s="22" t="str">
        <f t="shared" si="4"/>
        <v>CBDG</v>
      </c>
      <c r="H21" s="22">
        <f t="shared" si="5"/>
        <v>0</v>
      </c>
      <c r="I21" s="33">
        <f t="shared" si="6"/>
        <v>0</v>
      </c>
      <c r="J21" s="36">
        <f t="shared" si="7"/>
        <v>0</v>
      </c>
      <c r="K21" s="34"/>
      <c r="L21" s="32"/>
      <c r="M21" s="32"/>
      <c r="N21" s="32"/>
      <c r="O21" s="32"/>
      <c r="P21" s="32"/>
      <c r="Q21" s="32"/>
      <c r="R21" s="32"/>
      <c r="S21" s="32"/>
      <c r="T21" s="32"/>
      <c r="U21" s="22">
        <f t="shared" si="8"/>
        <v>0</v>
      </c>
      <c r="V21" s="33">
        <f t="shared" si="9"/>
        <v>0</v>
      </c>
      <c r="W21" s="37" t="str">
        <f>IF(ISNA(VLOOKUP($L$2:$L$66,Notes!$A$1:$B$10,2,0)),"",VLOOKUP($L$2:$L$66,Notes!$A$1:$B$10,2,0))</f>
        <v/>
      </c>
      <c r="X21" s="22" t="str">
        <f>IF(ISNA(VLOOKUP($N$2:$N$66,Notes!$A$1:$B$10,2,0)),"",VLOOKUP($N$2:$N$66,Notes!$A$1:$B$10,2,0))</f>
        <v/>
      </c>
      <c r="Y21" s="22" t="str">
        <f>IF(ISNA(VLOOKUP($P$2:$P$66,Notes!$A$1:$B$10,2,0)),"",VLOOKUP($P$2:$P$66,Notes!$A$1:$B$10,2,0))</f>
        <v/>
      </c>
      <c r="Z21" s="22" t="str">
        <f>IF(ISNA(VLOOKUP($R$2:$R$66,Notes!$C$1:$D$10,2,0)),"",VLOOKUP($R$2:$R$66,Notes!$C$1:$D$10,2,0))</f>
        <v/>
      </c>
      <c r="AA21" s="22" t="str">
        <f>IF(ISNA(VLOOKUP($T$2:$T$66,Notes!$E$1:$F$10,2,0)),"",VLOOKUP($T$2:$T$66,Notes!$E$1:$F$10,2,0))</f>
        <v/>
      </c>
      <c r="AB21" s="38">
        <f t="shared" si="10"/>
        <v>0</v>
      </c>
      <c r="AC21" s="34">
        <v>83</v>
      </c>
      <c r="AD21" s="32">
        <v>5</v>
      </c>
      <c r="AE21" s="32">
        <v>88</v>
      </c>
      <c r="AF21" s="32">
        <v>5</v>
      </c>
      <c r="AG21" s="32">
        <v>85</v>
      </c>
      <c r="AH21" s="32">
        <v>5</v>
      </c>
      <c r="AI21" s="32">
        <v>84</v>
      </c>
      <c r="AJ21" s="32">
        <v>4</v>
      </c>
      <c r="AK21" s="32"/>
      <c r="AL21" s="32"/>
      <c r="AM21" s="22">
        <f t="shared" si="11"/>
        <v>340</v>
      </c>
      <c r="AN21" s="33">
        <f t="shared" si="12"/>
        <v>1</v>
      </c>
      <c r="AO21" s="37">
        <f>IF(ISNA(VLOOKUP($AD$2:$AD$66,Notes!$A$1:$B$10,2,0)),"",VLOOKUP($AD$2:$AD$66,Notes!$A$1:$B$10,2,0))</f>
        <v>6</v>
      </c>
      <c r="AP21" s="22">
        <f>IF(ISNA(VLOOKUP($AF$2:$AF$66,Notes!$A$1:$B$10,2,0)),"",VLOOKUP($AF$2:$AF$66,Notes!$A$1:$B$10,2,0))</f>
        <v>6</v>
      </c>
      <c r="AQ21" s="22">
        <f>IF(ISNA(VLOOKUP($AH$2:$AH$66,Notes!$A$1:$B$10,2,0)),"",VLOOKUP($AH$2:$AH$66,Notes!$A$1:$B$10,2,0))</f>
        <v>6</v>
      </c>
      <c r="AR21" s="22">
        <f>IF(ISNA(VLOOKUP($AJ$2:$AJ$66,Notes!$C$1:$D$10,2,0)),"",VLOOKUP($AJ$2:$AJ$66,Notes!$C$1:$D$10,2,0))</f>
        <v>9</v>
      </c>
      <c r="AS21" s="22" t="str">
        <f>IF(ISNA(VLOOKUP($AL$2:$AL$66,Notes!$E$1:$F$10,2,0)),"",VLOOKUP($AL$2:$AL$66,Notes!$E$1:$F$10,2,0))</f>
        <v/>
      </c>
      <c r="AT21" s="38">
        <f t="shared" si="13"/>
        <v>27</v>
      </c>
      <c r="AU21" s="34">
        <v>75</v>
      </c>
      <c r="AV21" s="32">
        <v>6</v>
      </c>
      <c r="AW21" s="32">
        <v>19</v>
      </c>
      <c r="AX21" s="32">
        <v>8</v>
      </c>
      <c r="AY21" s="32">
        <v>79</v>
      </c>
      <c r="AZ21" s="32">
        <v>3</v>
      </c>
      <c r="BA21" s="32"/>
      <c r="BB21" s="32"/>
      <c r="BC21" s="32"/>
      <c r="BD21" s="32"/>
      <c r="BE21" s="22">
        <f t="shared" si="14"/>
        <v>173</v>
      </c>
      <c r="BF21" s="33">
        <f t="shared" si="15"/>
        <v>1</v>
      </c>
      <c r="BG21" s="37">
        <f>IF(ISNA(VLOOKUP($AV$2:$AV$66,Notes!$A$1:$B$10,2,0)),"",VLOOKUP($AV$2:$AV$66,Notes!$A$1:$B$10,2,0))</f>
        <v>5</v>
      </c>
      <c r="BH21" s="22">
        <f>IF(ISNA(VLOOKUP($AX$2:$AX$66,Notes!$A$1:$B$10,2,0)),"",VLOOKUP($AX$2:$AX$66,Notes!$A$1:$B$10,2,0))</f>
        <v>3</v>
      </c>
      <c r="BI21" s="22">
        <f>IF(ISNA(VLOOKUP($AZ$2:$AZ$66,Notes!$A$1:$B$10,2,0)),"",VLOOKUP($AZ$2:$AZ$66,Notes!$A$1:$B$10,2,0))</f>
        <v>8</v>
      </c>
      <c r="BJ21" s="22" t="str">
        <f>IF(ISNA(VLOOKUP($BB$2:$BB$66,Notes!$C$1:$D$10,2,0)),"",VLOOKUP($BB$2:$BB$66,Notes!$C$1:$D$10,2,0))</f>
        <v/>
      </c>
      <c r="BK21" s="22" t="str">
        <f>IF(ISNA(VLOOKUP($BD$2:$BD$66,Notes!$E$1:$F$10,2,0)),"",VLOOKUP($BD$2:$BD$66,Notes!$E$1:$F$10,2,0))</f>
        <v/>
      </c>
      <c r="BL21" s="38">
        <f t="shared" si="16"/>
        <v>16</v>
      </c>
      <c r="BM21" s="34"/>
      <c r="BN21" s="32"/>
      <c r="BO21" s="32"/>
      <c r="BP21" s="32"/>
      <c r="BQ21" s="32"/>
      <c r="BR21" s="32"/>
      <c r="BS21" s="32"/>
      <c r="BT21" s="32"/>
      <c r="BU21" s="32"/>
      <c r="BV21" s="32"/>
      <c r="BW21" s="22">
        <f t="shared" si="17"/>
        <v>0</v>
      </c>
      <c r="BX21" s="33">
        <f t="shared" si="18"/>
        <v>0</v>
      </c>
      <c r="BY21" s="37" t="str">
        <f>IF(ISNA(VLOOKUP($BN$2:$BN$66,Notes!$A$1:$B$10,2,0)),"",VLOOKUP($BN$2:$BN$66,Notes!$A$1:$B$10,2,0))</f>
        <v/>
      </c>
      <c r="BZ21" s="22" t="str">
        <f>IF(ISNA(VLOOKUP($BP$2:$BP$66,Notes!$A$1:$B$10,2,0)),"",VLOOKUP($BP$2:$BP$66,Notes!$A$1:$B$10,2,0))</f>
        <v/>
      </c>
      <c r="CA21" s="22" t="str">
        <f>IF(ISNA(VLOOKUP($BR$2:$BR$66,Notes!$A$1:$B$10,2,0)),"",VLOOKUP($BR$2:$BR$66,Notes!$A$1:$B$10,2,0))</f>
        <v/>
      </c>
      <c r="CB21" s="22" t="str">
        <f>IF(ISNA(VLOOKUP($BT$2:$BT$66,Notes!$C$1:$D$10,2,0)),"",VLOOKUP($BT$2:$BT$66,Notes!$C$1:$D$10,2,0))</f>
        <v/>
      </c>
      <c r="CC21" s="22" t="str">
        <f>IF(ISNA(VLOOKUP($BV$2:$BV$66,Notes!$E$1:$F$10,2,0)),"",VLOOKUP($BV$2:$BV$66,Notes!$E$1:$F$10,2,0))</f>
        <v/>
      </c>
      <c r="CD21" s="38">
        <f t="shared" si="19"/>
        <v>0</v>
      </c>
      <c r="CE21" s="57">
        <f t="shared" si="20"/>
        <v>0</v>
      </c>
      <c r="CF21" s="22">
        <f t="shared" si="21"/>
        <v>27</v>
      </c>
      <c r="CG21" s="22">
        <f t="shared" si="22"/>
        <v>16</v>
      </c>
      <c r="CH21" s="22">
        <f t="shared" si="23"/>
        <v>0</v>
      </c>
    </row>
    <row r="22" spans="1:86">
      <c r="A22" s="35">
        <v>173</v>
      </c>
      <c r="B22" s="36" t="s">
        <v>50</v>
      </c>
      <c r="C22" s="35">
        <f t="shared" si="0"/>
        <v>601</v>
      </c>
      <c r="D22" s="22">
        <f t="shared" si="1"/>
        <v>67</v>
      </c>
      <c r="E22" s="22">
        <f t="shared" si="2"/>
        <v>2</v>
      </c>
      <c r="F22" s="22">
        <f t="shared" si="3"/>
        <v>33.5</v>
      </c>
      <c r="G22" s="22" t="str">
        <f t="shared" si="4"/>
        <v>CBDG</v>
      </c>
      <c r="H22" s="22">
        <f t="shared" si="5"/>
        <v>0</v>
      </c>
      <c r="I22" s="33">
        <f t="shared" si="6"/>
        <v>0</v>
      </c>
      <c r="J22" s="36">
        <f t="shared" si="7"/>
        <v>0</v>
      </c>
      <c r="K22" s="34"/>
      <c r="L22" s="32"/>
      <c r="M22" s="32"/>
      <c r="N22" s="32"/>
      <c r="O22" s="32"/>
      <c r="P22" s="32"/>
      <c r="Q22" s="32"/>
      <c r="R22" s="32"/>
      <c r="S22" s="32"/>
      <c r="T22" s="32"/>
      <c r="U22" s="22">
        <f t="shared" si="8"/>
        <v>0</v>
      </c>
      <c r="V22" s="33">
        <f t="shared" si="9"/>
        <v>0</v>
      </c>
      <c r="W22" s="37" t="str">
        <f>IF(ISNA(VLOOKUP($L$2:$L$66,Notes!$A$1:$B$10,2,0)),"",VLOOKUP($L$2:$L$66,Notes!$A$1:$B$10,2,0))</f>
        <v/>
      </c>
      <c r="X22" s="22" t="str">
        <f>IF(ISNA(VLOOKUP($N$2:$N$66,Notes!$A$1:$B$10,2,0)),"",VLOOKUP($N$2:$N$66,Notes!$A$1:$B$10,2,0))</f>
        <v/>
      </c>
      <c r="Y22" s="22" t="str">
        <f>IF(ISNA(VLOOKUP($P$2:$P$66,Notes!$A$1:$B$10,2,0)),"",VLOOKUP($P$2:$P$66,Notes!$A$1:$B$10,2,0))</f>
        <v/>
      </c>
      <c r="Z22" s="22" t="str">
        <f>IF(ISNA(VLOOKUP($R$2:$R$66,Notes!$C$1:$D$10,2,0)),"",VLOOKUP($R$2:$R$66,Notes!$C$1:$D$10,2,0))</f>
        <v/>
      </c>
      <c r="AA22" s="22" t="str">
        <f>IF(ISNA(VLOOKUP($T$2:$T$66,Notes!$E$1:$F$10,2,0)),"",VLOOKUP($T$2:$T$66,Notes!$E$1:$F$10,2,0))</f>
        <v/>
      </c>
      <c r="AB22" s="38">
        <f t="shared" si="10"/>
        <v>0</v>
      </c>
      <c r="AC22" s="34">
        <v>91</v>
      </c>
      <c r="AD22" s="32">
        <v>3</v>
      </c>
      <c r="AE22" s="32">
        <v>90</v>
      </c>
      <c r="AF22" s="32">
        <v>3</v>
      </c>
      <c r="AG22" s="32">
        <v>91</v>
      </c>
      <c r="AH22" s="32">
        <v>3</v>
      </c>
      <c r="AI22" s="32"/>
      <c r="AJ22" s="32"/>
      <c r="AK22" s="32">
        <v>81</v>
      </c>
      <c r="AL22" s="32">
        <v>7</v>
      </c>
      <c r="AM22" s="22">
        <f t="shared" si="11"/>
        <v>353</v>
      </c>
      <c r="AN22" s="33">
        <f t="shared" si="12"/>
        <v>1</v>
      </c>
      <c r="AO22" s="37">
        <f>IF(ISNA(VLOOKUP($AD$2:$AD$66,Notes!$A$1:$B$10,2,0)),"",VLOOKUP($AD$2:$AD$66,Notes!$A$1:$B$10,2,0))</f>
        <v>8</v>
      </c>
      <c r="AP22" s="22">
        <f>IF(ISNA(VLOOKUP($AF$2:$AF$66,Notes!$A$1:$B$10,2,0)),"",VLOOKUP($AF$2:$AF$66,Notes!$A$1:$B$10,2,0))</f>
        <v>8</v>
      </c>
      <c r="AQ22" s="22">
        <f>IF(ISNA(VLOOKUP($AH$2:$AH$66,Notes!$A$1:$B$10,2,0)),"",VLOOKUP($AH$2:$AH$66,Notes!$A$1:$B$10,2,0))</f>
        <v>8</v>
      </c>
      <c r="AR22" s="22" t="str">
        <f>IF(ISNA(VLOOKUP($AJ$2:$AJ$66,Notes!$C$1:$D$10,2,0)),"",VLOOKUP($AJ$2:$AJ$66,Notes!$C$1:$D$10,2,0))</f>
        <v/>
      </c>
      <c r="AS22" s="22">
        <f>IF(ISNA(VLOOKUP($AL$2:$AL$66,Notes!$E$1:$F$10,2,0)),"",VLOOKUP($AL$2:$AL$66,Notes!$E$1:$F$10,2,0))</f>
        <v>17</v>
      </c>
      <c r="AT22" s="38">
        <f t="shared" si="13"/>
        <v>41</v>
      </c>
      <c r="AU22" s="34">
        <v>70</v>
      </c>
      <c r="AV22" s="32">
        <v>4</v>
      </c>
      <c r="AW22" s="32">
        <v>91</v>
      </c>
      <c r="AX22" s="32">
        <v>2</v>
      </c>
      <c r="AY22" s="32">
        <v>56</v>
      </c>
      <c r="AZ22" s="32">
        <v>6</v>
      </c>
      <c r="BA22" s="32">
        <v>31</v>
      </c>
      <c r="BB22" s="32">
        <v>8</v>
      </c>
      <c r="BC22" s="32"/>
      <c r="BD22" s="32"/>
      <c r="BE22" s="22">
        <f t="shared" si="14"/>
        <v>248</v>
      </c>
      <c r="BF22" s="33">
        <f t="shared" si="15"/>
        <v>1</v>
      </c>
      <c r="BG22" s="37">
        <f>IF(ISNA(VLOOKUP($AV$2:$AV$66,Notes!$A$1:$B$10,2,0)),"",VLOOKUP($AV$2:$AV$66,Notes!$A$1:$B$10,2,0))</f>
        <v>7</v>
      </c>
      <c r="BH22" s="22">
        <f>IF(ISNA(VLOOKUP($AX$2:$AX$66,Notes!$A$1:$B$10,2,0)),"",VLOOKUP($AX$2:$AX$66,Notes!$A$1:$B$10,2,0))</f>
        <v>9</v>
      </c>
      <c r="BI22" s="22">
        <f>IF(ISNA(VLOOKUP($AZ$2:$AZ$66,Notes!$A$1:$B$10,2,0)),"",VLOOKUP($AZ$2:$AZ$66,Notes!$A$1:$B$10,2,0))</f>
        <v>5</v>
      </c>
      <c r="BJ22" s="22">
        <f>IF(ISNA(VLOOKUP($BB$2:$BB$66,Notes!$C$1:$D$10,2,0)),"",VLOOKUP($BB$2:$BB$66,Notes!$C$1:$D$10,2,0))</f>
        <v>5</v>
      </c>
      <c r="BK22" s="22" t="str">
        <f>IF(ISNA(VLOOKUP($BD$2:$BD$66,Notes!$E$1:$F$10,2,0)),"",VLOOKUP($BD$2:$BD$66,Notes!$E$1:$F$10,2,0))</f>
        <v/>
      </c>
      <c r="BL22" s="38">
        <f t="shared" si="16"/>
        <v>26</v>
      </c>
      <c r="BM22" s="34"/>
      <c r="BN22" s="32"/>
      <c r="BO22" s="32"/>
      <c r="BP22" s="32"/>
      <c r="BQ22" s="32"/>
      <c r="BR22" s="32"/>
      <c r="BS22" s="32"/>
      <c r="BT22" s="32"/>
      <c r="BU22" s="32"/>
      <c r="BV22" s="32"/>
      <c r="BW22" s="22">
        <f t="shared" si="17"/>
        <v>0</v>
      </c>
      <c r="BX22" s="33">
        <f t="shared" si="18"/>
        <v>0</v>
      </c>
      <c r="BY22" s="37" t="str">
        <f>IF(ISNA(VLOOKUP($BN$2:$BN$66,Notes!$A$1:$B$10,2,0)),"",VLOOKUP($BN$2:$BN$66,Notes!$A$1:$B$10,2,0))</f>
        <v/>
      </c>
      <c r="BZ22" s="22" t="str">
        <f>IF(ISNA(VLOOKUP($BP$2:$BP$66,Notes!$A$1:$B$10,2,0)),"",VLOOKUP($BP$2:$BP$66,Notes!$A$1:$B$10,2,0))</f>
        <v/>
      </c>
      <c r="CA22" s="22" t="str">
        <f>IF(ISNA(VLOOKUP($BR$2:$BR$66,Notes!$A$1:$B$10,2,0)),"",VLOOKUP($BR$2:$BR$66,Notes!$A$1:$B$10,2,0))</f>
        <v/>
      </c>
      <c r="CB22" s="22" t="str">
        <f>IF(ISNA(VLOOKUP($BT$2:$BT$66,Notes!$C$1:$D$10,2,0)),"",VLOOKUP($BT$2:$BT$66,Notes!$C$1:$D$10,2,0))</f>
        <v/>
      </c>
      <c r="CC22" s="22" t="str">
        <f>IF(ISNA(VLOOKUP($BV$2:$BV$66,Notes!$E$1:$F$10,2,0)),"",VLOOKUP($BV$2:$BV$66,Notes!$E$1:$F$10,2,0))</f>
        <v/>
      </c>
      <c r="CD22" s="38">
        <f t="shared" si="19"/>
        <v>0</v>
      </c>
      <c r="CE22" s="57">
        <f t="shared" si="20"/>
        <v>0</v>
      </c>
      <c r="CF22" s="22">
        <f t="shared" si="21"/>
        <v>41</v>
      </c>
      <c r="CG22" s="22">
        <f t="shared" si="22"/>
        <v>26</v>
      </c>
      <c r="CH22" s="22">
        <f t="shared" si="23"/>
        <v>0</v>
      </c>
    </row>
    <row r="23" spans="1:86">
      <c r="A23" s="35">
        <v>175</v>
      </c>
      <c r="B23" s="36" t="s">
        <v>43</v>
      </c>
      <c r="C23" s="35">
        <f t="shared" si="0"/>
        <v>0</v>
      </c>
      <c r="D23" s="22">
        <f t="shared" si="1"/>
        <v>0</v>
      </c>
      <c r="E23" s="22">
        <f t="shared" si="2"/>
        <v>0</v>
      </c>
      <c r="F23" s="22">
        <f t="shared" si="3"/>
        <v>0</v>
      </c>
      <c r="G23" s="22">
        <f t="shared" si="4"/>
        <v>0</v>
      </c>
      <c r="H23" s="22">
        <f t="shared" si="5"/>
        <v>0</v>
      </c>
      <c r="I23" s="33">
        <f t="shared" si="6"/>
        <v>0</v>
      </c>
      <c r="J23" s="36">
        <f t="shared" si="7"/>
        <v>0</v>
      </c>
      <c r="K23" s="34"/>
      <c r="L23" s="32"/>
      <c r="M23" s="32"/>
      <c r="N23" s="32"/>
      <c r="O23" s="32"/>
      <c r="P23" s="32"/>
      <c r="Q23" s="32"/>
      <c r="R23" s="32"/>
      <c r="S23" s="32"/>
      <c r="T23" s="32"/>
      <c r="U23" s="22">
        <f t="shared" si="8"/>
        <v>0</v>
      </c>
      <c r="V23" s="33">
        <f t="shared" si="9"/>
        <v>0</v>
      </c>
      <c r="W23" s="37" t="str">
        <f>IF(ISNA(VLOOKUP($L$2:$L$66,Notes!$A$1:$B$10,2,0)),"",VLOOKUP($L$2:$L$66,Notes!$A$1:$B$10,2,0))</f>
        <v/>
      </c>
      <c r="X23" s="22" t="str">
        <f>IF(ISNA(VLOOKUP($N$2:$N$66,Notes!$A$1:$B$10,2,0)),"",VLOOKUP($N$2:$N$66,Notes!$A$1:$B$10,2,0))</f>
        <v/>
      </c>
      <c r="Y23" s="22" t="str">
        <f>IF(ISNA(VLOOKUP($P$2:$P$66,Notes!$A$1:$B$10,2,0)),"",VLOOKUP($P$2:$P$66,Notes!$A$1:$B$10,2,0))</f>
        <v/>
      </c>
      <c r="Z23" s="22" t="str">
        <f>IF(ISNA(VLOOKUP($R$2:$R$66,Notes!$C$1:$D$10,2,0)),"",VLOOKUP($R$2:$R$66,Notes!$C$1:$D$10,2,0))</f>
        <v/>
      </c>
      <c r="AA23" s="22" t="str">
        <f>IF(ISNA(VLOOKUP($T$2:$T$66,Notes!$E$1:$F$10,2,0)),"",VLOOKUP($T$2:$T$66,Notes!$E$1:$F$10,2,0))</f>
        <v/>
      </c>
      <c r="AB23" s="38">
        <f t="shared" si="10"/>
        <v>0</v>
      </c>
      <c r="AC23" s="34"/>
      <c r="AD23" s="32"/>
      <c r="AE23" s="32"/>
      <c r="AF23" s="32"/>
      <c r="AG23" s="32"/>
      <c r="AH23" s="32"/>
      <c r="AI23" s="32"/>
      <c r="AJ23" s="32"/>
      <c r="AK23" s="32"/>
      <c r="AL23" s="32"/>
      <c r="AM23" s="22">
        <f t="shared" si="11"/>
        <v>0</v>
      </c>
      <c r="AN23" s="33">
        <f t="shared" si="12"/>
        <v>0</v>
      </c>
      <c r="AO23" s="37" t="str">
        <f>IF(ISNA(VLOOKUP($AD$2:$AD$66,Notes!$A$1:$B$10,2,0)),"",VLOOKUP($AD$2:$AD$66,Notes!$A$1:$B$10,2,0))</f>
        <v/>
      </c>
      <c r="AP23" s="22" t="str">
        <f>IF(ISNA(VLOOKUP($AF$2:$AF$66,Notes!$A$1:$B$10,2,0)),"",VLOOKUP($AF$2:$AF$66,Notes!$A$1:$B$10,2,0))</f>
        <v/>
      </c>
      <c r="AQ23" s="22" t="str">
        <f>IF(ISNA(VLOOKUP($AH$2:$AH$66,Notes!$A$1:$B$10,2,0)),"",VLOOKUP($AH$2:$AH$66,Notes!$A$1:$B$10,2,0))</f>
        <v/>
      </c>
      <c r="AR23" s="22" t="str">
        <f>IF(ISNA(VLOOKUP($AJ$2:$AJ$66,Notes!$C$1:$D$10,2,0)),"",VLOOKUP($AJ$2:$AJ$66,Notes!$C$1:$D$10,2,0))</f>
        <v/>
      </c>
      <c r="AS23" s="22" t="str">
        <f>IF(ISNA(VLOOKUP($AL$2:$AL$66,Notes!$E$1:$F$10,2,0)),"",VLOOKUP($AL$2:$AL$66,Notes!$E$1:$F$10,2,0))</f>
        <v/>
      </c>
      <c r="AT23" s="38">
        <f t="shared" si="13"/>
        <v>0</v>
      </c>
      <c r="AU23" s="34"/>
      <c r="AV23" s="32"/>
      <c r="AW23" s="32"/>
      <c r="AX23" s="32"/>
      <c r="AY23" s="32"/>
      <c r="AZ23" s="32"/>
      <c r="BA23" s="32"/>
      <c r="BB23" s="32"/>
      <c r="BC23" s="32"/>
      <c r="BD23" s="32"/>
      <c r="BE23" s="22">
        <f t="shared" si="14"/>
        <v>0</v>
      </c>
      <c r="BF23" s="33">
        <f t="shared" si="15"/>
        <v>0</v>
      </c>
      <c r="BG23" s="37" t="str">
        <f>IF(ISNA(VLOOKUP($AV$2:$AV$66,Notes!$A$1:$B$10,2,0)),"",VLOOKUP($AV$2:$AV$66,Notes!$A$1:$B$10,2,0))</f>
        <v/>
      </c>
      <c r="BH23" s="22" t="str">
        <f>IF(ISNA(VLOOKUP($AX$2:$AX$66,Notes!$A$1:$B$10,2,0)),"",VLOOKUP($AX$2:$AX$66,Notes!$A$1:$B$10,2,0))</f>
        <v/>
      </c>
      <c r="BI23" s="22" t="str">
        <f>IF(ISNA(VLOOKUP($AZ$2:$AZ$66,Notes!$A$1:$B$10,2,0)),"",VLOOKUP($AZ$2:$AZ$66,Notes!$A$1:$B$10,2,0))</f>
        <v/>
      </c>
      <c r="BJ23" s="22" t="str">
        <f>IF(ISNA(VLOOKUP($BB$2:$BB$66,Notes!$C$1:$D$10,2,0)),"",VLOOKUP($BB$2:$BB$66,Notes!$C$1:$D$10,2,0))</f>
        <v/>
      </c>
      <c r="BK23" s="22" t="str">
        <f>IF(ISNA(VLOOKUP($BD$2:$BD$66,Notes!$E$1:$F$10,2,0)),"",VLOOKUP($BD$2:$BD$66,Notes!$E$1:$F$10,2,0))</f>
        <v/>
      </c>
      <c r="BL23" s="38">
        <f t="shared" si="16"/>
        <v>0</v>
      </c>
      <c r="BM23" s="34"/>
      <c r="BN23" s="32"/>
      <c r="BO23" s="32"/>
      <c r="BP23" s="32"/>
      <c r="BQ23" s="32"/>
      <c r="BR23" s="32"/>
      <c r="BS23" s="32"/>
      <c r="BT23" s="32"/>
      <c r="BU23" s="32"/>
      <c r="BV23" s="32"/>
      <c r="BW23" s="22">
        <f t="shared" si="17"/>
        <v>0</v>
      </c>
      <c r="BX23" s="33">
        <f t="shared" si="18"/>
        <v>0</v>
      </c>
      <c r="BY23" s="37" t="str">
        <f>IF(ISNA(VLOOKUP($BN$2:$BN$66,Notes!$A$1:$B$10,2,0)),"",VLOOKUP($BN$2:$BN$66,Notes!$A$1:$B$10,2,0))</f>
        <v/>
      </c>
      <c r="BZ23" s="22" t="str">
        <f>IF(ISNA(VLOOKUP($BP$2:$BP$66,Notes!$A$1:$B$10,2,0)),"",VLOOKUP($BP$2:$BP$66,Notes!$A$1:$B$10,2,0))</f>
        <v/>
      </c>
      <c r="CA23" s="22" t="str">
        <f>IF(ISNA(VLOOKUP($BR$2:$BR$66,Notes!$A$1:$B$10,2,0)),"",VLOOKUP($BR$2:$BR$66,Notes!$A$1:$B$10,2,0))</f>
        <v/>
      </c>
      <c r="CB23" s="22" t="str">
        <f>IF(ISNA(VLOOKUP($BT$2:$BT$66,Notes!$C$1:$D$10,2,0)),"",VLOOKUP($BT$2:$BT$66,Notes!$C$1:$D$10,2,0))</f>
        <v/>
      </c>
      <c r="CC23" s="22" t="str">
        <f>IF(ISNA(VLOOKUP($BV$2:$BV$66,Notes!$E$1:$F$10,2,0)),"",VLOOKUP($BV$2:$BV$66,Notes!$E$1:$F$10,2,0))</f>
        <v/>
      </c>
      <c r="CD23" s="38">
        <f t="shared" si="19"/>
        <v>0</v>
      </c>
      <c r="CE23" s="57">
        <f t="shared" si="20"/>
        <v>0</v>
      </c>
      <c r="CF23" s="22">
        <f t="shared" si="21"/>
        <v>0</v>
      </c>
      <c r="CG23" s="22">
        <f t="shared" si="22"/>
        <v>0</v>
      </c>
      <c r="CH23" s="22">
        <f t="shared" si="23"/>
        <v>0</v>
      </c>
    </row>
    <row r="24" spans="1:86">
      <c r="A24" s="35">
        <v>183</v>
      </c>
      <c r="B24" s="36" t="s">
        <v>81</v>
      </c>
      <c r="C24" s="35">
        <f t="shared" si="0"/>
        <v>666</v>
      </c>
      <c r="D24" s="22">
        <f t="shared" si="1"/>
        <v>79</v>
      </c>
      <c r="E24" s="22">
        <f t="shared" si="2"/>
        <v>2</v>
      </c>
      <c r="F24" s="22">
        <f t="shared" si="3"/>
        <v>39.5</v>
      </c>
      <c r="G24" s="22" t="str">
        <f t="shared" si="4"/>
        <v>CBDG</v>
      </c>
      <c r="H24" s="22">
        <f t="shared" si="5"/>
        <v>0</v>
      </c>
      <c r="I24" s="33">
        <f t="shared" si="6"/>
        <v>0</v>
      </c>
      <c r="J24" s="36">
        <f t="shared" si="7"/>
        <v>1</v>
      </c>
      <c r="K24" s="34"/>
      <c r="L24" s="32"/>
      <c r="M24" s="32"/>
      <c r="N24" s="32"/>
      <c r="O24" s="32"/>
      <c r="P24" s="32"/>
      <c r="Q24" s="32"/>
      <c r="R24" s="32"/>
      <c r="S24" s="32"/>
      <c r="T24" s="32"/>
      <c r="U24" s="22">
        <f t="shared" si="8"/>
        <v>0</v>
      </c>
      <c r="V24" s="33">
        <f t="shared" si="9"/>
        <v>0</v>
      </c>
      <c r="W24" s="37" t="str">
        <f>IF(ISNA(VLOOKUP($L$2:$L$66,Notes!$A$1:$B$10,2,0)),"",VLOOKUP($L$2:$L$66,Notes!$A$1:$B$10,2,0))</f>
        <v/>
      </c>
      <c r="X24" s="22" t="str">
        <f>IF(ISNA(VLOOKUP($N$2:$N$66,Notes!$A$1:$B$10,2,0)),"",VLOOKUP($N$2:$N$66,Notes!$A$1:$B$10,2,0))</f>
        <v/>
      </c>
      <c r="Y24" s="22" t="str">
        <f>IF(ISNA(VLOOKUP($P$2:$P$66,Notes!$A$1:$B$10,2,0)),"",VLOOKUP($P$2:$P$66,Notes!$A$1:$B$10,2,0))</f>
        <v/>
      </c>
      <c r="Z24" s="22" t="str">
        <f>IF(ISNA(VLOOKUP($R$2:$R$66,Notes!$C$1:$D$10,2,0)),"",VLOOKUP($R$2:$R$66,Notes!$C$1:$D$10,2,0))</f>
        <v/>
      </c>
      <c r="AA24" s="22" t="str">
        <f>IF(ISNA(VLOOKUP($T$2:$T$66,Notes!$E$1:$F$10,2,0)),"",VLOOKUP($T$2:$T$66,Notes!$E$1:$F$10,2,0))</f>
        <v/>
      </c>
      <c r="AB24" s="38">
        <f t="shared" si="10"/>
        <v>0</v>
      </c>
      <c r="AC24" s="34">
        <v>80</v>
      </c>
      <c r="AD24" s="32">
        <v>3</v>
      </c>
      <c r="AE24" s="32">
        <v>84</v>
      </c>
      <c r="AF24" s="32">
        <v>5</v>
      </c>
      <c r="AG24" s="32">
        <v>82</v>
      </c>
      <c r="AH24" s="32">
        <v>4</v>
      </c>
      <c r="AI24" s="32"/>
      <c r="AJ24" s="32"/>
      <c r="AK24" s="32">
        <v>81</v>
      </c>
      <c r="AL24" s="32">
        <v>6</v>
      </c>
      <c r="AM24" s="22">
        <f t="shared" si="11"/>
        <v>327</v>
      </c>
      <c r="AN24" s="33">
        <f t="shared" si="12"/>
        <v>1</v>
      </c>
      <c r="AO24" s="37">
        <f>IF(ISNA(VLOOKUP($AD$2:$AD$66,Notes!$A$1:$B$10,2,0)),"",VLOOKUP($AD$2:$AD$66,Notes!$A$1:$B$10,2,0))</f>
        <v>8</v>
      </c>
      <c r="AP24" s="22">
        <f>IF(ISNA(VLOOKUP($AF$2:$AF$66,Notes!$A$1:$B$10,2,0)),"",VLOOKUP($AF$2:$AF$66,Notes!$A$1:$B$10,2,0))</f>
        <v>6</v>
      </c>
      <c r="AQ24" s="22">
        <f>IF(ISNA(VLOOKUP($AH$2:$AH$66,Notes!$A$1:$B$10,2,0)),"",VLOOKUP($AH$2:$AH$66,Notes!$A$1:$B$10,2,0))</f>
        <v>7</v>
      </c>
      <c r="AR24" s="22" t="str">
        <f>IF(ISNA(VLOOKUP($AJ$2:$AJ$66,Notes!$C$1:$D$10,2,0)),"",VLOOKUP($AJ$2:$AJ$66,Notes!$C$1:$D$10,2,0))</f>
        <v/>
      </c>
      <c r="AS24" s="22">
        <f>IF(ISNA(VLOOKUP($AL$2:$AL$66,Notes!$E$1:$F$10,2,0)),"",VLOOKUP($AL$2:$AL$66,Notes!$E$1:$F$10,2,0))</f>
        <v>19</v>
      </c>
      <c r="AT24" s="38">
        <f t="shared" si="13"/>
        <v>40</v>
      </c>
      <c r="AU24" s="34">
        <v>75</v>
      </c>
      <c r="AV24" s="32">
        <v>5</v>
      </c>
      <c r="AW24" s="32">
        <v>93</v>
      </c>
      <c r="AX24" s="32">
        <v>1</v>
      </c>
      <c r="AY24" s="32">
        <v>91</v>
      </c>
      <c r="AZ24" s="32">
        <v>3</v>
      </c>
      <c r="BA24" s="32"/>
      <c r="BB24" s="32"/>
      <c r="BC24" s="32">
        <v>80</v>
      </c>
      <c r="BD24" s="32">
        <v>8</v>
      </c>
      <c r="BE24" s="22">
        <f t="shared" si="14"/>
        <v>339</v>
      </c>
      <c r="BF24" s="33">
        <f t="shared" si="15"/>
        <v>1</v>
      </c>
      <c r="BG24" s="37">
        <f>IF(ISNA(VLOOKUP($AV$2:$AV$66,Notes!$A$1:$B$10,2,0)),"",VLOOKUP($AV$2:$AV$66,Notes!$A$1:$B$10,2,0))</f>
        <v>6</v>
      </c>
      <c r="BH24" s="22">
        <f>IF(ISNA(VLOOKUP($AX$2:$AX$66,Notes!$A$1:$B$10,2,0)),"",VLOOKUP($AX$2:$AX$66,Notes!$A$1:$B$10,2,0))</f>
        <v>10</v>
      </c>
      <c r="BI24" s="22">
        <f>IF(ISNA(VLOOKUP($AZ$2:$AZ$66,Notes!$A$1:$B$10,2,0)),"",VLOOKUP($AZ$2:$AZ$66,Notes!$A$1:$B$10,2,0))</f>
        <v>8</v>
      </c>
      <c r="BJ24" s="22" t="str">
        <f>IF(ISNA(VLOOKUP($BB$2:$BB$66,Notes!$C$1:$D$10,2,0)),"",VLOOKUP($BB$2:$BB$66,Notes!$C$1:$D$10,2,0))</f>
        <v/>
      </c>
      <c r="BK24" s="22">
        <f>IF(ISNA(VLOOKUP($BD$2:$BD$66,Notes!$E$1:$F$10,2,0)),"",VLOOKUP($BD$2:$BD$66,Notes!$E$1:$F$10,2,0))</f>
        <v>15</v>
      </c>
      <c r="BL24" s="38">
        <f t="shared" si="16"/>
        <v>39</v>
      </c>
      <c r="BM24" s="34"/>
      <c r="BN24" s="32"/>
      <c r="BO24" s="32"/>
      <c r="BP24" s="32"/>
      <c r="BQ24" s="32"/>
      <c r="BR24" s="32"/>
      <c r="BS24" s="32"/>
      <c r="BT24" s="32"/>
      <c r="BU24" s="32"/>
      <c r="BV24" s="32"/>
      <c r="BW24" s="22">
        <f t="shared" si="17"/>
        <v>0</v>
      </c>
      <c r="BX24" s="33">
        <f t="shared" si="18"/>
        <v>0</v>
      </c>
      <c r="BY24" s="37" t="str">
        <f>IF(ISNA(VLOOKUP($BN$2:$BN$66,Notes!$A$1:$B$10,2,0)),"",VLOOKUP($BN$2:$BN$66,Notes!$A$1:$B$10,2,0))</f>
        <v/>
      </c>
      <c r="BZ24" s="22" t="str">
        <f>IF(ISNA(VLOOKUP($BP$2:$BP$66,Notes!$A$1:$B$10,2,0)),"",VLOOKUP($BP$2:$BP$66,Notes!$A$1:$B$10,2,0))</f>
        <v/>
      </c>
      <c r="CA24" s="22" t="str">
        <f>IF(ISNA(VLOOKUP($BR$2:$BR$66,Notes!$A$1:$B$10,2,0)),"",VLOOKUP($BR$2:$BR$66,Notes!$A$1:$B$10,2,0))</f>
        <v/>
      </c>
      <c r="CB24" s="22" t="str">
        <f>IF(ISNA(VLOOKUP($BT$2:$BT$66,Notes!$C$1:$D$10,2,0)),"",VLOOKUP($BT$2:$BT$66,Notes!$C$1:$D$10,2,0))</f>
        <v/>
      </c>
      <c r="CC24" s="22" t="str">
        <f>IF(ISNA(VLOOKUP($BV$2:$BV$66,Notes!$E$1:$F$10,2,0)),"",VLOOKUP($BV$2:$BV$66,Notes!$E$1:$F$10,2,0))</f>
        <v/>
      </c>
      <c r="CD24" s="38">
        <f t="shared" si="19"/>
        <v>0</v>
      </c>
      <c r="CE24" s="57">
        <f t="shared" si="20"/>
        <v>0</v>
      </c>
      <c r="CF24" s="22">
        <f t="shared" si="21"/>
        <v>40</v>
      </c>
      <c r="CG24" s="22">
        <f t="shared" si="22"/>
        <v>39</v>
      </c>
      <c r="CH24" s="22">
        <f t="shared" si="23"/>
        <v>0</v>
      </c>
    </row>
    <row r="25" spans="1:86">
      <c r="A25" s="35">
        <v>191</v>
      </c>
      <c r="B25" s="36" t="s">
        <v>82</v>
      </c>
      <c r="C25" s="35">
        <f t="shared" si="0"/>
        <v>0</v>
      </c>
      <c r="D25" s="22">
        <f t="shared" si="1"/>
        <v>0</v>
      </c>
      <c r="E25" s="22">
        <f t="shared" si="2"/>
        <v>0</v>
      </c>
      <c r="F25" s="22">
        <f t="shared" si="3"/>
        <v>0</v>
      </c>
      <c r="G25" s="22">
        <f t="shared" si="4"/>
        <v>0</v>
      </c>
      <c r="H25" s="22">
        <f t="shared" si="5"/>
        <v>0</v>
      </c>
      <c r="I25" s="33">
        <f t="shared" si="6"/>
        <v>0</v>
      </c>
      <c r="J25" s="36">
        <f t="shared" si="7"/>
        <v>0</v>
      </c>
      <c r="K25" s="34"/>
      <c r="L25" s="32"/>
      <c r="M25" s="32"/>
      <c r="N25" s="32"/>
      <c r="O25" s="32"/>
      <c r="P25" s="32"/>
      <c r="Q25" s="32"/>
      <c r="R25" s="32"/>
      <c r="S25" s="32"/>
      <c r="T25" s="32"/>
      <c r="U25" s="22">
        <f t="shared" si="8"/>
        <v>0</v>
      </c>
      <c r="V25" s="33">
        <f t="shared" si="9"/>
        <v>0</v>
      </c>
      <c r="W25" s="37" t="str">
        <f>IF(ISNA(VLOOKUP($L$2:$L$66,Notes!$A$1:$B$10,2,0)),"",VLOOKUP($L$2:$L$66,Notes!$A$1:$B$10,2,0))</f>
        <v/>
      </c>
      <c r="X25" s="22" t="str">
        <f>IF(ISNA(VLOOKUP($N$2:$N$66,Notes!$A$1:$B$10,2,0)),"",VLOOKUP($N$2:$N$66,Notes!$A$1:$B$10,2,0))</f>
        <v/>
      </c>
      <c r="Y25" s="22" t="str">
        <f>IF(ISNA(VLOOKUP($P$2:$P$66,Notes!$A$1:$B$10,2,0)),"",VLOOKUP($P$2:$P$66,Notes!$A$1:$B$10,2,0))</f>
        <v/>
      </c>
      <c r="Z25" s="22" t="str">
        <f>IF(ISNA(VLOOKUP($R$2:$R$66,Notes!$C$1:$D$10,2,0)),"",VLOOKUP($R$2:$R$66,Notes!$C$1:$D$10,2,0))</f>
        <v/>
      </c>
      <c r="AA25" s="22" t="str">
        <f>IF(ISNA(VLOOKUP($T$2:$T$66,Notes!$E$1:$F$10,2,0)),"",VLOOKUP($T$2:$T$66,Notes!$E$1:$F$10,2,0))</f>
        <v/>
      </c>
      <c r="AB25" s="38">
        <f t="shared" si="10"/>
        <v>0</v>
      </c>
      <c r="AC25" s="34"/>
      <c r="AD25" s="32"/>
      <c r="AE25" s="32"/>
      <c r="AF25" s="32"/>
      <c r="AG25" s="32"/>
      <c r="AH25" s="32"/>
      <c r="AI25" s="32"/>
      <c r="AJ25" s="32"/>
      <c r="AK25" s="32"/>
      <c r="AL25" s="32"/>
      <c r="AM25" s="22">
        <f t="shared" si="11"/>
        <v>0</v>
      </c>
      <c r="AN25" s="33">
        <f t="shared" si="12"/>
        <v>0</v>
      </c>
      <c r="AO25" s="37" t="str">
        <f>IF(ISNA(VLOOKUP($AD$2:$AD$66,Notes!$A$1:$B$10,2,0)),"",VLOOKUP($AD$2:$AD$66,Notes!$A$1:$B$10,2,0))</f>
        <v/>
      </c>
      <c r="AP25" s="22" t="str">
        <f>IF(ISNA(VLOOKUP($AF$2:$AF$66,Notes!$A$1:$B$10,2,0)),"",VLOOKUP($AF$2:$AF$66,Notes!$A$1:$B$10,2,0))</f>
        <v/>
      </c>
      <c r="AQ25" s="22" t="str">
        <f>IF(ISNA(VLOOKUP($AH$2:$AH$66,Notes!$A$1:$B$10,2,0)),"",VLOOKUP($AH$2:$AH$66,Notes!$A$1:$B$10,2,0))</f>
        <v/>
      </c>
      <c r="AR25" s="22" t="str">
        <f>IF(ISNA(VLOOKUP($AJ$2:$AJ$66,Notes!$C$1:$D$10,2,0)),"",VLOOKUP($AJ$2:$AJ$66,Notes!$C$1:$D$10,2,0))</f>
        <v/>
      </c>
      <c r="AS25" s="22" t="str">
        <f>IF(ISNA(VLOOKUP($AL$2:$AL$66,Notes!$E$1:$F$10,2,0)),"",VLOOKUP($AL$2:$AL$66,Notes!$E$1:$F$10,2,0))</f>
        <v/>
      </c>
      <c r="AT25" s="38">
        <f t="shared" si="13"/>
        <v>0</v>
      </c>
      <c r="AU25" s="34"/>
      <c r="AV25" s="32"/>
      <c r="AW25" s="32"/>
      <c r="AX25" s="32"/>
      <c r="AY25" s="32"/>
      <c r="AZ25" s="32"/>
      <c r="BA25" s="32"/>
      <c r="BB25" s="32"/>
      <c r="BC25" s="32"/>
      <c r="BD25" s="32"/>
      <c r="BE25" s="22">
        <f t="shared" si="14"/>
        <v>0</v>
      </c>
      <c r="BF25" s="33">
        <f t="shared" si="15"/>
        <v>0</v>
      </c>
      <c r="BG25" s="37" t="str">
        <f>IF(ISNA(VLOOKUP($AV$2:$AV$66,Notes!$A$1:$B$10,2,0)),"",VLOOKUP($AV$2:$AV$66,Notes!$A$1:$B$10,2,0))</f>
        <v/>
      </c>
      <c r="BH25" s="22" t="str">
        <f>IF(ISNA(VLOOKUP($AX$2:$AX$66,Notes!$A$1:$B$10,2,0)),"",VLOOKUP($AX$2:$AX$66,Notes!$A$1:$B$10,2,0))</f>
        <v/>
      </c>
      <c r="BI25" s="22" t="str">
        <f>IF(ISNA(VLOOKUP($AZ$2:$AZ$66,Notes!$A$1:$B$10,2,0)),"",VLOOKUP($AZ$2:$AZ$66,Notes!$A$1:$B$10,2,0))</f>
        <v/>
      </c>
      <c r="BJ25" s="22" t="str">
        <f>IF(ISNA(VLOOKUP($BB$2:$BB$66,Notes!$C$1:$D$10,2,0)),"",VLOOKUP($BB$2:$BB$66,Notes!$C$1:$D$10,2,0))</f>
        <v/>
      </c>
      <c r="BK25" s="22" t="str">
        <f>IF(ISNA(VLOOKUP($BD$2:$BD$66,Notes!$E$1:$F$10,2,0)),"",VLOOKUP($BD$2:$BD$66,Notes!$E$1:$F$10,2,0))</f>
        <v/>
      </c>
      <c r="BL25" s="38">
        <f t="shared" si="16"/>
        <v>0</v>
      </c>
      <c r="BM25" s="34"/>
      <c r="BN25" s="32"/>
      <c r="BO25" s="32"/>
      <c r="BP25" s="32"/>
      <c r="BQ25" s="32"/>
      <c r="BR25" s="32"/>
      <c r="BS25" s="32"/>
      <c r="BT25" s="32"/>
      <c r="BU25" s="32"/>
      <c r="BV25" s="32"/>
      <c r="BW25" s="22">
        <f t="shared" si="17"/>
        <v>0</v>
      </c>
      <c r="BX25" s="33">
        <f t="shared" si="18"/>
        <v>0</v>
      </c>
      <c r="BY25" s="37" t="str">
        <f>IF(ISNA(VLOOKUP($BN$2:$BN$66,Notes!$A$1:$B$10,2,0)),"",VLOOKUP($BN$2:$BN$66,Notes!$A$1:$B$10,2,0))</f>
        <v/>
      </c>
      <c r="BZ25" s="22" t="str">
        <f>IF(ISNA(VLOOKUP($BP$2:$BP$66,Notes!$A$1:$B$10,2,0)),"",VLOOKUP($BP$2:$BP$66,Notes!$A$1:$B$10,2,0))</f>
        <v/>
      </c>
      <c r="CA25" s="22" t="str">
        <f>IF(ISNA(VLOOKUP($BR$2:$BR$66,Notes!$A$1:$B$10,2,0)),"",VLOOKUP($BR$2:$BR$66,Notes!$A$1:$B$10,2,0))</f>
        <v/>
      </c>
      <c r="CB25" s="22" t="str">
        <f>IF(ISNA(VLOOKUP($BT$2:$BT$66,Notes!$C$1:$D$10,2,0)),"",VLOOKUP($BT$2:$BT$66,Notes!$C$1:$D$10,2,0))</f>
        <v/>
      </c>
      <c r="CC25" s="22" t="str">
        <f>IF(ISNA(VLOOKUP($BV$2:$BV$66,Notes!$E$1:$F$10,2,0)),"",VLOOKUP($BV$2:$BV$66,Notes!$E$1:$F$10,2,0))</f>
        <v/>
      </c>
      <c r="CD25" s="38">
        <f t="shared" si="19"/>
        <v>0</v>
      </c>
      <c r="CE25" s="57">
        <f t="shared" si="20"/>
        <v>0</v>
      </c>
      <c r="CF25" s="22">
        <f t="shared" si="21"/>
        <v>0</v>
      </c>
      <c r="CG25" s="22">
        <f t="shared" si="22"/>
        <v>0</v>
      </c>
      <c r="CH25" s="22">
        <f t="shared" si="23"/>
        <v>0</v>
      </c>
    </row>
    <row r="26" spans="1:86">
      <c r="A26" s="35">
        <v>192</v>
      </c>
      <c r="B26" s="36" t="s">
        <v>47</v>
      </c>
      <c r="C26" s="35">
        <f t="shared" si="0"/>
        <v>299</v>
      </c>
      <c r="D26" s="22">
        <f t="shared" si="1"/>
        <v>26</v>
      </c>
      <c r="E26" s="22">
        <f t="shared" si="2"/>
        <v>1</v>
      </c>
      <c r="F26" s="22">
        <f t="shared" si="3"/>
        <v>26</v>
      </c>
      <c r="G26" s="22" t="str">
        <f t="shared" si="4"/>
        <v>CBDG</v>
      </c>
      <c r="H26" s="22">
        <f t="shared" si="5"/>
        <v>0</v>
      </c>
      <c r="I26" s="33">
        <f t="shared" si="6"/>
        <v>0</v>
      </c>
      <c r="J26" s="36">
        <f t="shared" si="7"/>
        <v>0</v>
      </c>
      <c r="K26" s="34"/>
      <c r="L26" s="32"/>
      <c r="M26" s="32"/>
      <c r="N26" s="32"/>
      <c r="O26" s="32"/>
      <c r="P26" s="32"/>
      <c r="Q26" s="32"/>
      <c r="R26" s="32"/>
      <c r="S26" s="32"/>
      <c r="T26" s="32"/>
      <c r="U26" s="22">
        <f t="shared" si="8"/>
        <v>0</v>
      </c>
      <c r="V26" s="33">
        <f t="shared" si="9"/>
        <v>0</v>
      </c>
      <c r="W26" s="37" t="str">
        <f>IF(ISNA(VLOOKUP($L$2:$L$66,Notes!$A$1:$B$10,2,0)),"",VLOOKUP($L$2:$L$66,Notes!$A$1:$B$10,2,0))</f>
        <v/>
      </c>
      <c r="X26" s="22" t="str">
        <f>IF(ISNA(VLOOKUP($N$2:$N$66,Notes!$A$1:$B$10,2,0)),"",VLOOKUP($N$2:$N$66,Notes!$A$1:$B$10,2,0))</f>
        <v/>
      </c>
      <c r="Y26" s="22" t="str">
        <f>IF(ISNA(VLOOKUP($P$2:$P$66,Notes!$A$1:$B$10,2,0)),"",VLOOKUP($P$2:$P$66,Notes!$A$1:$B$10,2,0))</f>
        <v/>
      </c>
      <c r="Z26" s="22" t="str">
        <f>IF(ISNA(VLOOKUP($R$2:$R$66,Notes!$C$1:$D$10,2,0)),"",VLOOKUP($R$2:$R$66,Notes!$C$1:$D$10,2,0))</f>
        <v/>
      </c>
      <c r="AA26" s="22" t="str">
        <f>IF(ISNA(VLOOKUP($T$2:$T$66,Notes!$E$1:$F$10,2,0)),"",VLOOKUP($T$2:$T$66,Notes!$E$1:$F$10,2,0))</f>
        <v/>
      </c>
      <c r="AB26" s="38">
        <f t="shared" si="10"/>
        <v>0</v>
      </c>
      <c r="AC26" s="34"/>
      <c r="AD26" s="32"/>
      <c r="AE26" s="32"/>
      <c r="AF26" s="32"/>
      <c r="AG26" s="32"/>
      <c r="AH26" s="32"/>
      <c r="AI26" s="32"/>
      <c r="AJ26" s="32"/>
      <c r="AK26" s="32"/>
      <c r="AL26" s="32"/>
      <c r="AM26" s="22">
        <f t="shared" si="11"/>
        <v>0</v>
      </c>
      <c r="AN26" s="33">
        <f t="shared" si="12"/>
        <v>0</v>
      </c>
      <c r="AO26" s="37" t="str">
        <f>IF(ISNA(VLOOKUP($AD$2:$AD$66,Notes!$A$1:$B$10,2,0)),"",VLOOKUP($AD$2:$AD$66,Notes!$A$1:$B$10,2,0))</f>
        <v/>
      </c>
      <c r="AP26" s="22" t="str">
        <f>IF(ISNA(VLOOKUP($AF$2:$AF$66,Notes!$A$1:$B$10,2,0)),"",VLOOKUP($AF$2:$AF$66,Notes!$A$1:$B$10,2,0))</f>
        <v/>
      </c>
      <c r="AQ26" s="22" t="str">
        <f>IF(ISNA(VLOOKUP($AH$2:$AH$66,Notes!$A$1:$B$10,2,0)),"",VLOOKUP($AH$2:$AH$66,Notes!$A$1:$B$10,2,0))</f>
        <v/>
      </c>
      <c r="AR26" s="22" t="str">
        <f>IF(ISNA(VLOOKUP($AJ$2:$AJ$66,Notes!$C$1:$D$10,2,0)),"",VLOOKUP($AJ$2:$AJ$66,Notes!$C$1:$D$10,2,0))</f>
        <v/>
      </c>
      <c r="AS26" s="22" t="str">
        <f>IF(ISNA(VLOOKUP($AL$2:$AL$66,Notes!$E$1:$F$10,2,0)),"",VLOOKUP($AL$2:$AL$66,Notes!$E$1:$F$10,2,0))</f>
        <v/>
      </c>
      <c r="AT26" s="38">
        <f t="shared" si="13"/>
        <v>0</v>
      </c>
      <c r="AU26" s="34">
        <v>68</v>
      </c>
      <c r="AV26" s="32">
        <v>6</v>
      </c>
      <c r="AW26" s="32">
        <v>76</v>
      </c>
      <c r="AX26" s="32">
        <v>6</v>
      </c>
      <c r="AY26" s="32">
        <v>82</v>
      </c>
      <c r="AZ26" s="32">
        <v>5</v>
      </c>
      <c r="BA26" s="32">
        <v>73</v>
      </c>
      <c r="BB26" s="32">
        <v>3</v>
      </c>
      <c r="BC26" s="32"/>
      <c r="BD26" s="32"/>
      <c r="BE26" s="22">
        <f t="shared" si="14"/>
        <v>299</v>
      </c>
      <c r="BF26" s="33">
        <f t="shared" si="15"/>
        <v>1</v>
      </c>
      <c r="BG26" s="37">
        <f>IF(ISNA(VLOOKUP($AV$2:$AV$66,Notes!$A$1:$B$10,2,0)),"",VLOOKUP($AV$2:$AV$66,Notes!$A$1:$B$10,2,0))</f>
        <v>5</v>
      </c>
      <c r="BH26" s="22">
        <f>IF(ISNA(VLOOKUP($AX$2:$AX$66,Notes!$A$1:$B$10,2,0)),"",VLOOKUP($AX$2:$AX$66,Notes!$A$1:$B$10,2,0))</f>
        <v>5</v>
      </c>
      <c r="BI26" s="22">
        <f>IF(ISNA(VLOOKUP($AZ$2:$AZ$66,Notes!$A$1:$B$10,2,0)),"",VLOOKUP($AZ$2:$AZ$66,Notes!$A$1:$B$10,2,0))</f>
        <v>6</v>
      </c>
      <c r="BJ26" s="22">
        <f>IF(ISNA(VLOOKUP($BB$2:$BB$66,Notes!$C$1:$D$10,2,0)),"",VLOOKUP($BB$2:$BB$66,Notes!$C$1:$D$10,2,0))</f>
        <v>10</v>
      </c>
      <c r="BK26" s="22" t="str">
        <f>IF(ISNA(VLOOKUP($BD$2:$BD$66,Notes!$E$1:$F$10,2,0)),"",VLOOKUP($BD$2:$BD$66,Notes!$E$1:$F$10,2,0))</f>
        <v/>
      </c>
      <c r="BL26" s="38">
        <f t="shared" si="16"/>
        <v>26</v>
      </c>
      <c r="BM26" s="34"/>
      <c r="BN26" s="32"/>
      <c r="BO26" s="32"/>
      <c r="BP26" s="32"/>
      <c r="BQ26" s="32"/>
      <c r="BR26" s="32"/>
      <c r="BS26" s="32"/>
      <c r="BT26" s="32"/>
      <c r="BU26" s="32"/>
      <c r="BV26" s="32"/>
      <c r="BW26" s="22">
        <f t="shared" si="17"/>
        <v>0</v>
      </c>
      <c r="BX26" s="33">
        <f t="shared" si="18"/>
        <v>0</v>
      </c>
      <c r="BY26" s="37" t="str">
        <f>IF(ISNA(VLOOKUP($BN$2:$BN$66,Notes!$A$1:$B$10,2,0)),"",VLOOKUP($BN$2:$BN$66,Notes!$A$1:$B$10,2,0))</f>
        <v/>
      </c>
      <c r="BZ26" s="22" t="str">
        <f>IF(ISNA(VLOOKUP($BP$2:$BP$66,Notes!$A$1:$B$10,2,0)),"",VLOOKUP($BP$2:$BP$66,Notes!$A$1:$B$10,2,0))</f>
        <v/>
      </c>
      <c r="CA26" s="22" t="str">
        <f>IF(ISNA(VLOOKUP($BR$2:$BR$66,Notes!$A$1:$B$10,2,0)),"",VLOOKUP($BR$2:$BR$66,Notes!$A$1:$B$10,2,0))</f>
        <v/>
      </c>
      <c r="CB26" s="22" t="str">
        <f>IF(ISNA(VLOOKUP($BT$2:$BT$66,Notes!$C$1:$D$10,2,0)),"",VLOOKUP($BT$2:$BT$66,Notes!$C$1:$D$10,2,0))</f>
        <v/>
      </c>
      <c r="CC26" s="22" t="str">
        <f>IF(ISNA(VLOOKUP($BV$2:$BV$66,Notes!$E$1:$F$10,2,0)),"",VLOOKUP($BV$2:$BV$66,Notes!$E$1:$F$10,2,0))</f>
        <v/>
      </c>
      <c r="CD26" s="38">
        <f t="shared" si="19"/>
        <v>0</v>
      </c>
      <c r="CE26" s="57">
        <f t="shared" si="20"/>
        <v>0</v>
      </c>
      <c r="CF26" s="22">
        <f t="shared" si="21"/>
        <v>0</v>
      </c>
      <c r="CG26" s="22">
        <f t="shared" si="22"/>
        <v>26</v>
      </c>
      <c r="CH26" s="22">
        <f t="shared" si="23"/>
        <v>0</v>
      </c>
    </row>
    <row r="27" spans="1:86">
      <c r="A27" s="35">
        <v>197</v>
      </c>
      <c r="B27" s="139" t="s">
        <v>275</v>
      </c>
      <c r="C27" s="35">
        <f t="shared" si="0"/>
        <v>0</v>
      </c>
      <c r="D27" s="22">
        <f t="shared" si="1"/>
        <v>0</v>
      </c>
      <c r="E27" s="22">
        <f t="shared" si="2"/>
        <v>0</v>
      </c>
      <c r="F27" s="22">
        <f t="shared" si="3"/>
        <v>0</v>
      </c>
      <c r="G27" s="22">
        <f t="shared" si="4"/>
        <v>0</v>
      </c>
      <c r="H27" s="22">
        <f t="shared" si="5"/>
        <v>0</v>
      </c>
      <c r="I27" s="33">
        <f t="shared" si="6"/>
        <v>0</v>
      </c>
      <c r="J27" s="36">
        <f t="shared" si="7"/>
        <v>0</v>
      </c>
      <c r="K27" s="34"/>
      <c r="L27" s="32"/>
      <c r="M27" s="32"/>
      <c r="N27" s="32"/>
      <c r="O27" s="32"/>
      <c r="P27" s="32"/>
      <c r="Q27" s="32"/>
      <c r="R27" s="32"/>
      <c r="S27" s="32"/>
      <c r="T27" s="32"/>
      <c r="U27" s="22">
        <f t="shared" si="8"/>
        <v>0</v>
      </c>
      <c r="V27" s="33">
        <f t="shared" si="9"/>
        <v>0</v>
      </c>
      <c r="W27" s="37" t="str">
        <f>IF(ISNA(VLOOKUP($L$2:$L$66,Notes!$A$1:$B$10,2,0)),"",VLOOKUP($L$2:$L$66,Notes!$A$1:$B$10,2,0))</f>
        <v/>
      </c>
      <c r="X27" s="22" t="str">
        <f>IF(ISNA(VLOOKUP($N$2:$N$66,Notes!$A$1:$B$10,2,0)),"",VLOOKUP($N$2:$N$66,Notes!$A$1:$B$10,2,0))</f>
        <v/>
      </c>
      <c r="Y27" s="22" t="str">
        <f>IF(ISNA(VLOOKUP($P$2:$P$66,Notes!$A$1:$B$10,2,0)),"",VLOOKUP($P$2:$P$66,Notes!$A$1:$B$10,2,0))</f>
        <v/>
      </c>
      <c r="Z27" s="22" t="str">
        <f>IF(ISNA(VLOOKUP($R$2:$R$66,Notes!$C$1:$D$10,2,0)),"",VLOOKUP($R$2:$R$66,Notes!$C$1:$D$10,2,0))</f>
        <v/>
      </c>
      <c r="AA27" s="22" t="str">
        <f>IF(ISNA(VLOOKUP($T$2:$T$66,Notes!$E$1:$F$10,2,0)),"",VLOOKUP($T$2:$T$66,Notes!$E$1:$F$10,2,0))</f>
        <v/>
      </c>
      <c r="AB27" s="38">
        <f t="shared" si="10"/>
        <v>0</v>
      </c>
      <c r="AC27" s="34"/>
      <c r="AD27" s="32"/>
      <c r="AE27" s="32"/>
      <c r="AF27" s="32"/>
      <c r="AG27" s="32"/>
      <c r="AH27" s="32"/>
      <c r="AI27" s="32"/>
      <c r="AJ27" s="32"/>
      <c r="AK27" s="32"/>
      <c r="AL27" s="32"/>
      <c r="AM27" s="22">
        <f t="shared" si="11"/>
        <v>0</v>
      </c>
      <c r="AN27" s="33">
        <f t="shared" si="12"/>
        <v>0</v>
      </c>
      <c r="AO27" s="37" t="str">
        <f>IF(ISNA(VLOOKUP($AD$2:$AD$66,Notes!$A$1:$B$10,2,0)),"",VLOOKUP($AD$2:$AD$66,Notes!$A$1:$B$10,2,0))</f>
        <v/>
      </c>
      <c r="AP27" s="22" t="str">
        <f>IF(ISNA(VLOOKUP($AF$2:$AF$66,Notes!$A$1:$B$10,2,0)),"",VLOOKUP($AF$2:$AF$66,Notes!$A$1:$B$10,2,0))</f>
        <v/>
      </c>
      <c r="AQ27" s="22" t="str">
        <f>IF(ISNA(VLOOKUP($AH$2:$AH$66,Notes!$A$1:$B$10,2,0)),"",VLOOKUP($AH$2:$AH$66,Notes!$A$1:$B$10,2,0))</f>
        <v/>
      </c>
      <c r="AR27" s="22" t="str">
        <f>IF(ISNA(VLOOKUP($AJ$2:$AJ$66,Notes!$C$1:$D$10,2,0)),"",VLOOKUP($AJ$2:$AJ$66,Notes!$C$1:$D$10,2,0))</f>
        <v/>
      </c>
      <c r="AS27" s="22" t="str">
        <f>IF(ISNA(VLOOKUP($AL$2:$AL$66,Notes!$E$1:$F$10,2,0)),"",VLOOKUP($AL$2:$AL$66,Notes!$E$1:$F$10,2,0))</f>
        <v/>
      </c>
      <c r="AT27" s="38">
        <f t="shared" si="13"/>
        <v>0</v>
      </c>
      <c r="AU27" s="34"/>
      <c r="AV27" s="32"/>
      <c r="AW27" s="32"/>
      <c r="AX27" s="32"/>
      <c r="AY27" s="32"/>
      <c r="AZ27" s="32"/>
      <c r="BA27" s="32"/>
      <c r="BB27" s="32"/>
      <c r="BC27" s="32"/>
      <c r="BD27" s="32"/>
      <c r="BE27" s="22">
        <f t="shared" si="14"/>
        <v>0</v>
      </c>
      <c r="BF27" s="33">
        <f t="shared" si="15"/>
        <v>0</v>
      </c>
      <c r="BG27" s="37" t="str">
        <f>IF(ISNA(VLOOKUP($AV$2:$AV$66,Notes!$A$1:$B$10,2,0)),"",VLOOKUP($AV$2:$AV$66,Notes!$A$1:$B$10,2,0))</f>
        <v/>
      </c>
      <c r="BH27" s="22" t="str">
        <f>IF(ISNA(VLOOKUP($AX$2:$AX$66,Notes!$A$1:$B$10,2,0)),"",VLOOKUP($AX$2:$AX$66,Notes!$A$1:$B$10,2,0))</f>
        <v/>
      </c>
      <c r="BI27" s="22" t="str">
        <f>IF(ISNA(VLOOKUP($AZ$2:$AZ$66,Notes!$A$1:$B$10,2,0)),"",VLOOKUP($AZ$2:$AZ$66,Notes!$A$1:$B$10,2,0))</f>
        <v/>
      </c>
      <c r="BJ27" s="22" t="str">
        <f>IF(ISNA(VLOOKUP($BB$2:$BB$66,Notes!$C$1:$D$10,2,0)),"",VLOOKUP($BB$2:$BB$66,Notes!$C$1:$D$10,2,0))</f>
        <v/>
      </c>
      <c r="BK27" s="22" t="str">
        <f>IF(ISNA(VLOOKUP($BD$2:$BD$66,Notes!$E$1:$F$10,2,0)),"",VLOOKUP($BD$2:$BD$66,Notes!$E$1:$F$10,2,0))</f>
        <v/>
      </c>
      <c r="BL27" s="38">
        <f t="shared" si="16"/>
        <v>0</v>
      </c>
      <c r="BM27" s="34"/>
      <c r="BN27" s="32"/>
      <c r="BO27" s="32"/>
      <c r="BP27" s="32"/>
      <c r="BQ27" s="32"/>
      <c r="BR27" s="32"/>
      <c r="BS27" s="32"/>
      <c r="BT27" s="32"/>
      <c r="BU27" s="32"/>
      <c r="BV27" s="32"/>
      <c r="BW27" s="22">
        <f t="shared" si="17"/>
        <v>0</v>
      </c>
      <c r="BX27" s="33">
        <f t="shared" si="18"/>
        <v>0</v>
      </c>
      <c r="BY27" s="37" t="str">
        <f>IF(ISNA(VLOOKUP($BN$2:$BN$66,Notes!$A$1:$B$10,2,0)),"",VLOOKUP($BN$2:$BN$66,Notes!$A$1:$B$10,2,0))</f>
        <v/>
      </c>
      <c r="BZ27" s="22" t="str">
        <f>IF(ISNA(VLOOKUP($BP$2:$BP$66,Notes!$A$1:$B$10,2,0)),"",VLOOKUP($BP$2:$BP$66,Notes!$A$1:$B$10,2,0))</f>
        <v/>
      </c>
      <c r="CA27" s="22" t="str">
        <f>IF(ISNA(VLOOKUP($BR$2:$BR$66,Notes!$A$1:$B$10,2,0)),"",VLOOKUP($BR$2:$BR$66,Notes!$A$1:$B$10,2,0))</f>
        <v/>
      </c>
      <c r="CB27" s="22" t="str">
        <f>IF(ISNA(VLOOKUP($BT$2:$BT$66,Notes!$C$1:$D$10,2,0)),"",VLOOKUP($BT$2:$BT$66,Notes!$C$1:$D$10,2,0))</f>
        <v/>
      </c>
      <c r="CC27" s="22" t="str">
        <f>IF(ISNA(VLOOKUP($BV$2:$BV$66,Notes!$E$1:$F$10,2,0)),"",VLOOKUP($BV$2:$BV$66,Notes!$E$1:$F$10,2,0))</f>
        <v/>
      </c>
      <c r="CD27" s="38">
        <f t="shared" si="19"/>
        <v>0</v>
      </c>
      <c r="CE27" s="57">
        <f t="shared" si="20"/>
        <v>0</v>
      </c>
      <c r="CF27" s="22">
        <f t="shared" si="21"/>
        <v>0</v>
      </c>
      <c r="CG27" s="22">
        <f t="shared" si="22"/>
        <v>0</v>
      </c>
      <c r="CH27" s="22">
        <f t="shared" si="23"/>
        <v>0</v>
      </c>
    </row>
    <row r="28" spans="1:86">
      <c r="A28" s="35">
        <v>203</v>
      </c>
      <c r="B28" s="36" t="s">
        <v>83</v>
      </c>
      <c r="C28" s="35">
        <f t="shared" si="0"/>
        <v>0</v>
      </c>
      <c r="D28" s="22">
        <f t="shared" si="1"/>
        <v>0</v>
      </c>
      <c r="E28" s="22">
        <f t="shared" si="2"/>
        <v>0</v>
      </c>
      <c r="F28" s="22">
        <f t="shared" si="3"/>
        <v>0</v>
      </c>
      <c r="G28" s="22">
        <f t="shared" si="4"/>
        <v>0</v>
      </c>
      <c r="H28" s="22">
        <f t="shared" si="5"/>
        <v>0</v>
      </c>
      <c r="I28" s="33">
        <f t="shared" si="6"/>
        <v>0</v>
      </c>
      <c r="J28" s="36">
        <f t="shared" si="7"/>
        <v>0</v>
      </c>
      <c r="K28" s="34"/>
      <c r="L28" s="32"/>
      <c r="M28" s="32"/>
      <c r="N28" s="32"/>
      <c r="O28" s="32"/>
      <c r="P28" s="32"/>
      <c r="Q28" s="32"/>
      <c r="R28" s="32"/>
      <c r="S28" s="32"/>
      <c r="T28" s="32"/>
      <c r="U28" s="22">
        <f t="shared" si="8"/>
        <v>0</v>
      </c>
      <c r="V28" s="33">
        <f t="shared" si="9"/>
        <v>0</v>
      </c>
      <c r="W28" s="37" t="str">
        <f>IF(ISNA(VLOOKUP($L$2:$L$66,Notes!$A$1:$B$10,2,0)),"",VLOOKUP($L$2:$L$66,Notes!$A$1:$B$10,2,0))</f>
        <v/>
      </c>
      <c r="X28" s="22" t="str">
        <f>IF(ISNA(VLOOKUP($N$2:$N$66,Notes!$A$1:$B$10,2,0)),"",VLOOKUP($N$2:$N$66,Notes!$A$1:$B$10,2,0))</f>
        <v/>
      </c>
      <c r="Y28" s="22" t="str">
        <f>IF(ISNA(VLOOKUP($P$2:$P$66,Notes!$A$1:$B$10,2,0)),"",VLOOKUP($P$2:$P$66,Notes!$A$1:$B$10,2,0))</f>
        <v/>
      </c>
      <c r="Z28" s="22" t="str">
        <f>IF(ISNA(VLOOKUP($R$2:$R$66,Notes!$C$1:$D$10,2,0)),"",VLOOKUP($R$2:$R$66,Notes!$C$1:$D$10,2,0))</f>
        <v/>
      </c>
      <c r="AA28" s="22" t="str">
        <f>IF(ISNA(VLOOKUP($T$2:$T$66,Notes!$E$1:$F$10,2,0)),"",VLOOKUP($T$2:$T$66,Notes!$E$1:$F$10,2,0))</f>
        <v/>
      </c>
      <c r="AB28" s="38">
        <f t="shared" si="10"/>
        <v>0</v>
      </c>
      <c r="AC28" s="34"/>
      <c r="AD28" s="32"/>
      <c r="AE28" s="32"/>
      <c r="AF28" s="32"/>
      <c r="AG28" s="32"/>
      <c r="AH28" s="32"/>
      <c r="AI28" s="32"/>
      <c r="AJ28" s="32"/>
      <c r="AK28" s="32"/>
      <c r="AL28" s="32"/>
      <c r="AM28" s="22">
        <f t="shared" si="11"/>
        <v>0</v>
      </c>
      <c r="AN28" s="33">
        <f t="shared" si="12"/>
        <v>0</v>
      </c>
      <c r="AO28" s="37" t="str">
        <f>IF(ISNA(VLOOKUP($AD$2:$AD$66,Notes!$A$1:$B$10,2,0)),"",VLOOKUP($AD$2:$AD$66,Notes!$A$1:$B$10,2,0))</f>
        <v/>
      </c>
      <c r="AP28" s="22" t="str">
        <f>IF(ISNA(VLOOKUP($AF$2:$AF$66,Notes!$A$1:$B$10,2,0)),"",VLOOKUP($AF$2:$AF$66,Notes!$A$1:$B$10,2,0))</f>
        <v/>
      </c>
      <c r="AQ28" s="22" t="str">
        <f>IF(ISNA(VLOOKUP($AH$2:$AH$66,Notes!$A$1:$B$10,2,0)),"",VLOOKUP($AH$2:$AH$66,Notes!$A$1:$B$10,2,0))</f>
        <v/>
      </c>
      <c r="AR28" s="22" t="str">
        <f>IF(ISNA(VLOOKUP($AJ$2:$AJ$66,Notes!$C$1:$D$10,2,0)),"",VLOOKUP($AJ$2:$AJ$66,Notes!$C$1:$D$10,2,0))</f>
        <v/>
      </c>
      <c r="AS28" s="22" t="str">
        <f>IF(ISNA(VLOOKUP($AL$2:$AL$66,Notes!$E$1:$F$10,2,0)),"",VLOOKUP($AL$2:$AL$66,Notes!$E$1:$F$10,2,0))</f>
        <v/>
      </c>
      <c r="AT28" s="38">
        <f t="shared" si="13"/>
        <v>0</v>
      </c>
      <c r="AU28" s="34"/>
      <c r="AV28" s="32"/>
      <c r="AW28" s="32"/>
      <c r="AX28" s="32"/>
      <c r="AY28" s="32"/>
      <c r="AZ28" s="32"/>
      <c r="BA28" s="32"/>
      <c r="BB28" s="32"/>
      <c r="BC28" s="32"/>
      <c r="BD28" s="32"/>
      <c r="BE28" s="22">
        <f t="shared" si="14"/>
        <v>0</v>
      </c>
      <c r="BF28" s="33">
        <f t="shared" si="15"/>
        <v>0</v>
      </c>
      <c r="BG28" s="37" t="str">
        <f>IF(ISNA(VLOOKUP($AV$2:$AV$66,Notes!$A$1:$B$10,2,0)),"",VLOOKUP($AV$2:$AV$66,Notes!$A$1:$B$10,2,0))</f>
        <v/>
      </c>
      <c r="BH28" s="22" t="str">
        <f>IF(ISNA(VLOOKUP($AX$2:$AX$66,Notes!$A$1:$B$10,2,0)),"",VLOOKUP($AX$2:$AX$66,Notes!$A$1:$B$10,2,0))</f>
        <v/>
      </c>
      <c r="BI28" s="22" t="str">
        <f>IF(ISNA(VLOOKUP($AZ$2:$AZ$66,Notes!$A$1:$B$10,2,0)),"",VLOOKUP($AZ$2:$AZ$66,Notes!$A$1:$B$10,2,0))</f>
        <v/>
      </c>
      <c r="BJ28" s="22" t="str">
        <f>IF(ISNA(VLOOKUP($BB$2:$BB$66,Notes!$C$1:$D$10,2,0)),"",VLOOKUP($BB$2:$BB$66,Notes!$C$1:$D$10,2,0))</f>
        <v/>
      </c>
      <c r="BK28" s="22" t="str">
        <f>IF(ISNA(VLOOKUP($BD$2:$BD$66,Notes!$E$1:$F$10,2,0)),"",VLOOKUP($BD$2:$BD$66,Notes!$E$1:$F$10,2,0))</f>
        <v/>
      </c>
      <c r="BL28" s="38">
        <f t="shared" si="16"/>
        <v>0</v>
      </c>
      <c r="BM28" s="34"/>
      <c r="BN28" s="32"/>
      <c r="BO28" s="32"/>
      <c r="BP28" s="32"/>
      <c r="BQ28" s="32"/>
      <c r="BR28" s="32"/>
      <c r="BS28" s="32"/>
      <c r="BT28" s="32"/>
      <c r="BU28" s="32"/>
      <c r="BV28" s="32"/>
      <c r="BW28" s="22">
        <f t="shared" si="17"/>
        <v>0</v>
      </c>
      <c r="BX28" s="33">
        <f t="shared" si="18"/>
        <v>0</v>
      </c>
      <c r="BY28" s="37" t="str">
        <f>IF(ISNA(VLOOKUP($BN$2:$BN$66,Notes!$A$1:$B$10,2,0)),"",VLOOKUP($BN$2:$BN$66,Notes!$A$1:$B$10,2,0))</f>
        <v/>
      </c>
      <c r="BZ28" s="22" t="str">
        <f>IF(ISNA(VLOOKUP($BP$2:$BP$66,Notes!$A$1:$B$10,2,0)),"",VLOOKUP($BP$2:$BP$66,Notes!$A$1:$B$10,2,0))</f>
        <v/>
      </c>
      <c r="CA28" s="22" t="str">
        <f>IF(ISNA(VLOOKUP($BR$2:$BR$66,Notes!$A$1:$B$10,2,0)),"",VLOOKUP($BR$2:$BR$66,Notes!$A$1:$B$10,2,0))</f>
        <v/>
      </c>
      <c r="CB28" s="22" t="str">
        <f>IF(ISNA(VLOOKUP($BT$2:$BT$66,Notes!$C$1:$D$10,2,0)),"",VLOOKUP($BT$2:$BT$66,Notes!$C$1:$D$10,2,0))</f>
        <v/>
      </c>
      <c r="CC28" s="22" t="str">
        <f>IF(ISNA(VLOOKUP($BV$2:$BV$66,Notes!$E$1:$F$10,2,0)),"",VLOOKUP($BV$2:$BV$66,Notes!$E$1:$F$10,2,0))</f>
        <v/>
      </c>
      <c r="CD28" s="38">
        <f t="shared" si="19"/>
        <v>0</v>
      </c>
      <c r="CE28" s="57">
        <f t="shared" si="20"/>
        <v>0</v>
      </c>
      <c r="CF28" s="22">
        <f t="shared" si="21"/>
        <v>0</v>
      </c>
      <c r="CG28" s="22">
        <f t="shared" si="22"/>
        <v>0</v>
      </c>
      <c r="CH28" s="22">
        <f t="shared" si="23"/>
        <v>0</v>
      </c>
    </row>
    <row r="29" spans="1:86">
      <c r="A29" s="35">
        <v>244</v>
      </c>
      <c r="B29" s="36" t="s">
        <v>84</v>
      </c>
      <c r="C29" s="35">
        <f t="shared" si="0"/>
        <v>0</v>
      </c>
      <c r="D29" s="22">
        <f t="shared" si="1"/>
        <v>0</v>
      </c>
      <c r="E29" s="22">
        <f t="shared" si="2"/>
        <v>0</v>
      </c>
      <c r="F29" s="22">
        <f t="shared" si="3"/>
        <v>0</v>
      </c>
      <c r="G29" s="22">
        <f t="shared" si="4"/>
        <v>0</v>
      </c>
      <c r="H29" s="22">
        <f t="shared" si="5"/>
        <v>0</v>
      </c>
      <c r="I29" s="33">
        <f t="shared" si="6"/>
        <v>0</v>
      </c>
      <c r="J29" s="36">
        <f t="shared" si="7"/>
        <v>0</v>
      </c>
      <c r="K29" s="34"/>
      <c r="L29" s="32"/>
      <c r="M29" s="32"/>
      <c r="N29" s="32"/>
      <c r="O29" s="32"/>
      <c r="P29" s="32"/>
      <c r="Q29" s="32"/>
      <c r="R29" s="32"/>
      <c r="S29" s="32"/>
      <c r="T29" s="32"/>
      <c r="U29" s="22">
        <f t="shared" si="8"/>
        <v>0</v>
      </c>
      <c r="V29" s="33">
        <f t="shared" si="9"/>
        <v>0</v>
      </c>
      <c r="W29" s="37" t="str">
        <f>IF(ISNA(VLOOKUP($L$2:$L$66,Notes!$A$1:$B$10,2,0)),"",VLOOKUP($L$2:$L$66,Notes!$A$1:$B$10,2,0))</f>
        <v/>
      </c>
      <c r="X29" s="22" t="str">
        <f>IF(ISNA(VLOOKUP($N$2:$N$66,Notes!$A$1:$B$10,2,0)),"",VLOOKUP($N$2:$N$66,Notes!$A$1:$B$10,2,0))</f>
        <v/>
      </c>
      <c r="Y29" s="22" t="str">
        <f>IF(ISNA(VLOOKUP($P$2:$P$66,Notes!$A$1:$B$10,2,0)),"",VLOOKUP($P$2:$P$66,Notes!$A$1:$B$10,2,0))</f>
        <v/>
      </c>
      <c r="Z29" s="22" t="str">
        <f>IF(ISNA(VLOOKUP($R$2:$R$66,Notes!$C$1:$D$10,2,0)),"",VLOOKUP($R$2:$R$66,Notes!$C$1:$D$10,2,0))</f>
        <v/>
      </c>
      <c r="AA29" s="22" t="str">
        <f>IF(ISNA(VLOOKUP($T$2:$T$66,Notes!$E$1:$F$10,2,0)),"",VLOOKUP($T$2:$T$66,Notes!$E$1:$F$10,2,0))</f>
        <v/>
      </c>
      <c r="AB29" s="38">
        <f t="shared" si="10"/>
        <v>0</v>
      </c>
      <c r="AC29" s="34"/>
      <c r="AD29" s="32"/>
      <c r="AE29" s="32"/>
      <c r="AF29" s="32"/>
      <c r="AG29" s="32"/>
      <c r="AH29" s="32"/>
      <c r="AI29" s="32"/>
      <c r="AJ29" s="32"/>
      <c r="AK29" s="32"/>
      <c r="AL29" s="32"/>
      <c r="AM29" s="22">
        <f t="shared" si="11"/>
        <v>0</v>
      </c>
      <c r="AN29" s="33">
        <f t="shared" si="12"/>
        <v>0</v>
      </c>
      <c r="AO29" s="37" t="str">
        <f>IF(ISNA(VLOOKUP($AD$2:$AD$66,Notes!$A$1:$B$10,2,0)),"",VLOOKUP($AD$2:$AD$66,Notes!$A$1:$B$10,2,0))</f>
        <v/>
      </c>
      <c r="AP29" s="22" t="str">
        <f>IF(ISNA(VLOOKUP($AF$2:$AF$66,Notes!$A$1:$B$10,2,0)),"",VLOOKUP($AF$2:$AF$66,Notes!$A$1:$B$10,2,0))</f>
        <v/>
      </c>
      <c r="AQ29" s="22" t="str">
        <f>IF(ISNA(VLOOKUP($AH$2:$AH$66,Notes!$A$1:$B$10,2,0)),"",VLOOKUP($AH$2:$AH$66,Notes!$A$1:$B$10,2,0))</f>
        <v/>
      </c>
      <c r="AR29" s="22" t="str">
        <f>IF(ISNA(VLOOKUP($AJ$2:$AJ$66,Notes!$C$1:$D$10,2,0)),"",VLOOKUP($AJ$2:$AJ$66,Notes!$C$1:$D$10,2,0))</f>
        <v/>
      </c>
      <c r="AS29" s="22" t="str">
        <f>IF(ISNA(VLOOKUP($AL$2:$AL$66,Notes!$E$1:$F$10,2,0)),"",VLOOKUP($AL$2:$AL$66,Notes!$E$1:$F$10,2,0))</f>
        <v/>
      </c>
      <c r="AT29" s="38">
        <f t="shared" si="13"/>
        <v>0</v>
      </c>
      <c r="AU29" s="34"/>
      <c r="AV29" s="32"/>
      <c r="AW29" s="32"/>
      <c r="AX29" s="32"/>
      <c r="AY29" s="32"/>
      <c r="AZ29" s="32"/>
      <c r="BA29" s="32"/>
      <c r="BB29" s="32"/>
      <c r="BC29" s="32"/>
      <c r="BD29" s="32"/>
      <c r="BE29" s="22">
        <f t="shared" si="14"/>
        <v>0</v>
      </c>
      <c r="BF29" s="33">
        <f t="shared" si="15"/>
        <v>0</v>
      </c>
      <c r="BG29" s="37" t="str">
        <f>IF(ISNA(VLOOKUP($AV$2:$AV$66,Notes!$A$1:$B$10,2,0)),"",VLOOKUP($AV$2:$AV$66,Notes!$A$1:$B$10,2,0))</f>
        <v/>
      </c>
      <c r="BH29" s="22" t="str">
        <f>IF(ISNA(VLOOKUP($AX$2:$AX$66,Notes!$A$1:$B$10,2,0)),"",VLOOKUP($AX$2:$AX$66,Notes!$A$1:$B$10,2,0))</f>
        <v/>
      </c>
      <c r="BI29" s="22" t="str">
        <f>IF(ISNA(VLOOKUP($AZ$2:$AZ$66,Notes!$A$1:$B$10,2,0)),"",VLOOKUP($AZ$2:$AZ$66,Notes!$A$1:$B$10,2,0))</f>
        <v/>
      </c>
      <c r="BJ29" s="22" t="str">
        <f>IF(ISNA(VLOOKUP($BB$2:$BB$66,Notes!$C$1:$D$10,2,0)),"",VLOOKUP($BB$2:$BB$66,Notes!$C$1:$D$10,2,0))</f>
        <v/>
      </c>
      <c r="BK29" s="22" t="str">
        <f>IF(ISNA(VLOOKUP($BD$2:$BD$66,Notes!$E$1:$F$10,2,0)),"",VLOOKUP($BD$2:$BD$66,Notes!$E$1:$F$10,2,0))</f>
        <v/>
      </c>
      <c r="BL29" s="38">
        <f t="shared" si="16"/>
        <v>0</v>
      </c>
      <c r="BM29" s="34"/>
      <c r="BN29" s="32"/>
      <c r="BO29" s="32"/>
      <c r="BP29" s="32"/>
      <c r="BQ29" s="32"/>
      <c r="BR29" s="32"/>
      <c r="BS29" s="32"/>
      <c r="BT29" s="32"/>
      <c r="BU29" s="32"/>
      <c r="BV29" s="32"/>
      <c r="BW29" s="22">
        <f t="shared" si="17"/>
        <v>0</v>
      </c>
      <c r="BX29" s="33">
        <f t="shared" si="18"/>
        <v>0</v>
      </c>
      <c r="BY29" s="37" t="str">
        <f>IF(ISNA(VLOOKUP($BN$2:$BN$66,Notes!$A$1:$B$10,2,0)),"",VLOOKUP($BN$2:$BN$66,Notes!$A$1:$B$10,2,0))</f>
        <v/>
      </c>
      <c r="BZ29" s="22" t="str">
        <f>IF(ISNA(VLOOKUP($BP$2:$BP$66,Notes!$A$1:$B$10,2,0)),"",VLOOKUP($BP$2:$BP$66,Notes!$A$1:$B$10,2,0))</f>
        <v/>
      </c>
      <c r="CA29" s="22" t="str">
        <f>IF(ISNA(VLOOKUP($BR$2:$BR$66,Notes!$A$1:$B$10,2,0)),"",VLOOKUP($BR$2:$BR$66,Notes!$A$1:$B$10,2,0))</f>
        <v/>
      </c>
      <c r="CB29" s="22" t="str">
        <f>IF(ISNA(VLOOKUP($BT$2:$BT$66,Notes!$C$1:$D$10,2,0)),"",VLOOKUP($BT$2:$BT$66,Notes!$C$1:$D$10,2,0))</f>
        <v/>
      </c>
      <c r="CC29" s="22" t="str">
        <f>IF(ISNA(VLOOKUP($BV$2:$BV$66,Notes!$E$1:$F$10,2,0)),"",VLOOKUP($BV$2:$BV$66,Notes!$E$1:$F$10,2,0))</f>
        <v/>
      </c>
      <c r="CD29" s="38">
        <f t="shared" si="19"/>
        <v>0</v>
      </c>
      <c r="CE29" s="57">
        <f t="shared" si="20"/>
        <v>0</v>
      </c>
      <c r="CF29" s="22">
        <f t="shared" si="21"/>
        <v>0</v>
      </c>
      <c r="CG29" s="22">
        <f t="shared" si="22"/>
        <v>0</v>
      </c>
      <c r="CH29" s="22">
        <f t="shared" si="23"/>
        <v>0</v>
      </c>
    </row>
    <row r="30" spans="1:86">
      <c r="A30" s="35">
        <v>248</v>
      </c>
      <c r="B30" s="36" t="s">
        <v>58</v>
      </c>
      <c r="C30" s="35">
        <f t="shared" si="0"/>
        <v>329</v>
      </c>
      <c r="D30" s="22">
        <f t="shared" si="1"/>
        <v>49</v>
      </c>
      <c r="E30" s="22">
        <f t="shared" si="2"/>
        <v>1</v>
      </c>
      <c r="F30" s="22">
        <f t="shared" si="3"/>
        <v>49</v>
      </c>
      <c r="G30" s="22" t="str">
        <f t="shared" si="4"/>
        <v>CBDG</v>
      </c>
      <c r="H30" s="22">
        <f t="shared" si="5"/>
        <v>0</v>
      </c>
      <c r="I30" s="33">
        <f t="shared" si="6"/>
        <v>0</v>
      </c>
      <c r="J30" s="36">
        <f t="shared" si="7"/>
        <v>0</v>
      </c>
      <c r="K30" s="34"/>
      <c r="L30" s="32"/>
      <c r="M30" s="32"/>
      <c r="N30" s="32"/>
      <c r="O30" s="32"/>
      <c r="P30" s="32"/>
      <c r="Q30" s="32"/>
      <c r="R30" s="32"/>
      <c r="S30" s="32"/>
      <c r="T30" s="32"/>
      <c r="U30" s="22">
        <f t="shared" si="8"/>
        <v>0</v>
      </c>
      <c r="V30" s="33">
        <f t="shared" si="9"/>
        <v>0</v>
      </c>
      <c r="W30" s="37" t="str">
        <f>IF(ISNA(VLOOKUP($L$2:$L$66,Notes!$A$1:$B$10,2,0)),"",VLOOKUP($L$2:$L$66,Notes!$A$1:$B$10,2,0))</f>
        <v/>
      </c>
      <c r="X30" s="22" t="str">
        <f>IF(ISNA(VLOOKUP($N$2:$N$66,Notes!$A$1:$B$10,2,0)),"",VLOOKUP($N$2:$N$66,Notes!$A$1:$B$10,2,0))</f>
        <v/>
      </c>
      <c r="Y30" s="22" t="str">
        <f>IF(ISNA(VLOOKUP($P$2:$P$66,Notes!$A$1:$B$10,2,0)),"",VLOOKUP($P$2:$P$66,Notes!$A$1:$B$10,2,0))</f>
        <v/>
      </c>
      <c r="Z30" s="22" t="str">
        <f>IF(ISNA(VLOOKUP($R$2:$R$66,Notes!$C$1:$D$10,2,0)),"",VLOOKUP($R$2:$R$66,Notes!$C$1:$D$10,2,0))</f>
        <v/>
      </c>
      <c r="AA30" s="22" t="str">
        <f>IF(ISNA(VLOOKUP($T$2:$T$66,Notes!$E$1:$F$10,2,0)),"",VLOOKUP($T$2:$T$66,Notes!$E$1:$F$10,2,0))</f>
        <v/>
      </c>
      <c r="AB30" s="38">
        <f t="shared" si="10"/>
        <v>0</v>
      </c>
      <c r="AC30" s="34"/>
      <c r="AD30" s="32"/>
      <c r="AE30" s="32"/>
      <c r="AF30" s="32"/>
      <c r="AG30" s="32"/>
      <c r="AH30" s="32"/>
      <c r="AI30" s="32"/>
      <c r="AJ30" s="32"/>
      <c r="AK30" s="32"/>
      <c r="AL30" s="32"/>
      <c r="AM30" s="22">
        <f t="shared" si="11"/>
        <v>0</v>
      </c>
      <c r="AN30" s="33">
        <f t="shared" si="12"/>
        <v>0</v>
      </c>
      <c r="AO30" s="37" t="str">
        <f>IF(ISNA(VLOOKUP($AD$2:$AD$66,Notes!$A$1:$B$10,2,0)),"",VLOOKUP($AD$2:$AD$66,Notes!$A$1:$B$10,2,0))</f>
        <v/>
      </c>
      <c r="AP30" s="22" t="str">
        <f>IF(ISNA(VLOOKUP($AF$2:$AF$66,Notes!$A$1:$B$10,2,0)),"",VLOOKUP($AF$2:$AF$66,Notes!$A$1:$B$10,2,0))</f>
        <v/>
      </c>
      <c r="AQ30" s="22" t="str">
        <f>IF(ISNA(VLOOKUP($AH$2:$AH$66,Notes!$A$1:$B$10,2,0)),"",VLOOKUP($AH$2:$AH$66,Notes!$A$1:$B$10,2,0))</f>
        <v/>
      </c>
      <c r="AR30" s="22" t="str">
        <f>IF(ISNA(VLOOKUP($AJ$2:$AJ$66,Notes!$C$1:$D$10,2,0)),"",VLOOKUP($AJ$2:$AJ$66,Notes!$C$1:$D$10,2,0))</f>
        <v/>
      </c>
      <c r="AS30" s="22" t="str">
        <f>IF(ISNA(VLOOKUP($AL$2:$AL$66,Notes!$E$1:$F$10,2,0)),"",VLOOKUP($AL$2:$AL$66,Notes!$E$1:$F$10,2,0))</f>
        <v/>
      </c>
      <c r="AT30" s="38">
        <f t="shared" si="13"/>
        <v>0</v>
      </c>
      <c r="AU30" s="34">
        <v>77</v>
      </c>
      <c r="AV30" s="32">
        <v>4</v>
      </c>
      <c r="AW30" s="32">
        <v>82</v>
      </c>
      <c r="AX30" s="32">
        <v>3</v>
      </c>
      <c r="AY30" s="32">
        <v>82</v>
      </c>
      <c r="AZ30" s="32">
        <v>2</v>
      </c>
      <c r="BA30" s="32"/>
      <c r="BB30" s="32"/>
      <c r="BC30" s="32">
        <v>88</v>
      </c>
      <c r="BD30" s="32">
        <v>3</v>
      </c>
      <c r="BE30" s="22">
        <f t="shared" si="14"/>
        <v>329</v>
      </c>
      <c r="BF30" s="33">
        <f t="shared" si="15"/>
        <v>1</v>
      </c>
      <c r="BG30" s="37">
        <f>IF(ISNA(VLOOKUP($AV$2:$AV$66,Notes!$A$1:$B$10,2,0)),"",VLOOKUP($AV$2:$AV$66,Notes!$A$1:$B$10,2,0))</f>
        <v>7</v>
      </c>
      <c r="BH30" s="22">
        <f>IF(ISNA(VLOOKUP($AX$2:$AX$66,Notes!$A$1:$B$10,2,0)),"",VLOOKUP($AX$2:$AX$66,Notes!$A$1:$B$10,2,0))</f>
        <v>8</v>
      </c>
      <c r="BI30" s="22">
        <f>IF(ISNA(VLOOKUP($AZ$2:$AZ$66,Notes!$A$1:$B$10,2,0)),"",VLOOKUP($AZ$2:$AZ$66,Notes!$A$1:$B$10,2,0))</f>
        <v>9</v>
      </c>
      <c r="BJ30" s="22" t="str">
        <f>IF(ISNA(VLOOKUP($BB$2:$BB$66,Notes!$C$1:$D$10,2,0)),"",VLOOKUP($BB$2:$BB$66,Notes!$C$1:$D$10,2,0))</f>
        <v/>
      </c>
      <c r="BK30" s="22">
        <f>IF(ISNA(VLOOKUP($BD$2:$BD$66,Notes!$E$1:$F$10,2,0)),"",VLOOKUP($BD$2:$BD$66,Notes!$E$1:$F$10,2,0))</f>
        <v>25</v>
      </c>
      <c r="BL30" s="38">
        <f t="shared" si="16"/>
        <v>49</v>
      </c>
      <c r="BM30" s="34"/>
      <c r="BN30" s="32"/>
      <c r="BO30" s="32"/>
      <c r="BP30" s="32"/>
      <c r="BQ30" s="32"/>
      <c r="BR30" s="32"/>
      <c r="BS30" s="32"/>
      <c r="BT30" s="32"/>
      <c r="BU30" s="32"/>
      <c r="BV30" s="32"/>
      <c r="BW30" s="22">
        <f t="shared" si="17"/>
        <v>0</v>
      </c>
      <c r="BX30" s="33">
        <f t="shared" si="18"/>
        <v>0</v>
      </c>
      <c r="BY30" s="37" t="str">
        <f>IF(ISNA(VLOOKUP($BN$2:$BN$66,Notes!$A$1:$B$10,2,0)),"",VLOOKUP($BN$2:$BN$66,Notes!$A$1:$B$10,2,0))</f>
        <v/>
      </c>
      <c r="BZ30" s="22" t="str">
        <f>IF(ISNA(VLOOKUP($BP$2:$BP$66,Notes!$A$1:$B$10,2,0)),"",VLOOKUP($BP$2:$BP$66,Notes!$A$1:$B$10,2,0))</f>
        <v/>
      </c>
      <c r="CA30" s="22" t="str">
        <f>IF(ISNA(VLOOKUP($BR$2:$BR$66,Notes!$A$1:$B$10,2,0)),"",VLOOKUP($BR$2:$BR$66,Notes!$A$1:$B$10,2,0))</f>
        <v/>
      </c>
      <c r="CB30" s="22" t="str">
        <f>IF(ISNA(VLOOKUP($BT$2:$BT$66,Notes!$C$1:$D$10,2,0)),"",VLOOKUP($BT$2:$BT$66,Notes!$C$1:$D$10,2,0))</f>
        <v/>
      </c>
      <c r="CC30" s="22" t="str">
        <f>IF(ISNA(VLOOKUP($BV$2:$BV$66,Notes!$E$1:$F$10,2,0)),"",VLOOKUP($BV$2:$BV$66,Notes!$E$1:$F$10,2,0))</f>
        <v/>
      </c>
      <c r="CD30" s="38">
        <f t="shared" si="19"/>
        <v>0</v>
      </c>
      <c r="CE30" s="57">
        <f t="shared" si="20"/>
        <v>0</v>
      </c>
      <c r="CF30" s="22">
        <f t="shared" si="21"/>
        <v>0</v>
      </c>
      <c r="CG30" s="22">
        <f t="shared" si="22"/>
        <v>49</v>
      </c>
      <c r="CH30" s="22">
        <f t="shared" si="23"/>
        <v>0</v>
      </c>
    </row>
    <row r="31" spans="1:86">
      <c r="A31" s="35">
        <v>259</v>
      </c>
      <c r="B31" s="36" t="s">
        <v>42</v>
      </c>
      <c r="C31" s="35">
        <f t="shared" si="0"/>
        <v>572</v>
      </c>
      <c r="D31" s="22">
        <f t="shared" si="1"/>
        <v>68</v>
      </c>
      <c r="E31" s="22">
        <f t="shared" si="2"/>
        <v>2</v>
      </c>
      <c r="F31" s="22">
        <f t="shared" si="3"/>
        <v>34</v>
      </c>
      <c r="G31" s="22" t="str">
        <f t="shared" si="4"/>
        <v>CBDG</v>
      </c>
      <c r="H31" s="22">
        <f t="shared" si="5"/>
        <v>0</v>
      </c>
      <c r="I31" s="33">
        <f t="shared" si="6"/>
        <v>0</v>
      </c>
      <c r="J31" s="36">
        <f t="shared" si="7"/>
        <v>2</v>
      </c>
      <c r="K31" s="34"/>
      <c r="L31" s="32"/>
      <c r="M31" s="32"/>
      <c r="N31" s="32"/>
      <c r="O31" s="32"/>
      <c r="P31" s="32"/>
      <c r="Q31" s="32"/>
      <c r="R31" s="32"/>
      <c r="S31" s="32"/>
      <c r="T31" s="32"/>
      <c r="U31" s="22">
        <f t="shared" si="8"/>
        <v>0</v>
      </c>
      <c r="V31" s="33">
        <f t="shared" si="9"/>
        <v>0</v>
      </c>
      <c r="W31" s="37" t="str">
        <f>IF(ISNA(VLOOKUP($L$2:$L$66,Notes!$A$1:$B$10,2,0)),"",VLOOKUP($L$2:$L$66,Notes!$A$1:$B$10,2,0))</f>
        <v/>
      </c>
      <c r="X31" s="22" t="str">
        <f>IF(ISNA(VLOOKUP($N$2:$N$66,Notes!$A$1:$B$10,2,0)),"",VLOOKUP($N$2:$N$66,Notes!$A$1:$B$10,2,0))</f>
        <v/>
      </c>
      <c r="Y31" s="22" t="str">
        <f>IF(ISNA(VLOOKUP($P$2:$P$66,Notes!$A$1:$B$10,2,0)),"",VLOOKUP($P$2:$P$66,Notes!$A$1:$B$10,2,0))</f>
        <v/>
      </c>
      <c r="Z31" s="22" t="str">
        <f>IF(ISNA(VLOOKUP($R$2:$R$66,Notes!$C$1:$D$10,2,0)),"",VLOOKUP($R$2:$R$66,Notes!$C$1:$D$10,2,0))</f>
        <v/>
      </c>
      <c r="AA31" s="22" t="str">
        <f>IF(ISNA(VLOOKUP($T$2:$T$66,Notes!$E$1:$F$10,2,0)),"",VLOOKUP($T$2:$T$66,Notes!$E$1:$F$10,2,0))</f>
        <v/>
      </c>
      <c r="AB31" s="38">
        <f t="shared" si="10"/>
        <v>0</v>
      </c>
      <c r="AC31" s="34">
        <v>90</v>
      </c>
      <c r="AD31" s="32">
        <v>1</v>
      </c>
      <c r="AE31" s="32">
        <v>86</v>
      </c>
      <c r="AF31" s="32">
        <v>3</v>
      </c>
      <c r="AG31" s="32">
        <v>94</v>
      </c>
      <c r="AH31" s="32">
        <v>1</v>
      </c>
      <c r="AI31" s="32"/>
      <c r="AJ31" s="32"/>
      <c r="AK31" s="32">
        <v>84</v>
      </c>
      <c r="AL31" s="32">
        <v>3</v>
      </c>
      <c r="AM31" s="22">
        <f t="shared" si="11"/>
        <v>354</v>
      </c>
      <c r="AN31" s="33">
        <f t="shared" si="12"/>
        <v>1</v>
      </c>
      <c r="AO31" s="37">
        <f>IF(ISNA(VLOOKUP($AD$2:$AD$66,Notes!$A$1:$B$10,2,0)),"",VLOOKUP($AD$2:$AD$66,Notes!$A$1:$B$10,2,0))</f>
        <v>10</v>
      </c>
      <c r="AP31" s="22">
        <f>IF(ISNA(VLOOKUP($AF$2:$AF$66,Notes!$A$1:$B$10,2,0)),"",VLOOKUP($AF$2:$AF$66,Notes!$A$1:$B$10,2,0))</f>
        <v>8</v>
      </c>
      <c r="AQ31" s="22">
        <f>IF(ISNA(VLOOKUP($AH$2:$AH$66,Notes!$A$1:$B$10,2,0)),"",VLOOKUP($AH$2:$AH$66,Notes!$A$1:$B$10,2,0))</f>
        <v>10</v>
      </c>
      <c r="AR31" s="22" t="str">
        <f>IF(ISNA(VLOOKUP($AJ$2:$AJ$66,Notes!$C$1:$D$10,2,0)),"",VLOOKUP($AJ$2:$AJ$66,Notes!$C$1:$D$10,2,0))</f>
        <v/>
      </c>
      <c r="AS31" s="22">
        <f>IF(ISNA(VLOOKUP($AL$2:$AL$66,Notes!$E$1:$F$10,2,0)),"",VLOOKUP($AL$2:$AL$66,Notes!$E$1:$F$10,2,0))</f>
        <v>25</v>
      </c>
      <c r="AT31" s="38">
        <f t="shared" si="13"/>
        <v>53</v>
      </c>
      <c r="AU31" s="34">
        <v>67</v>
      </c>
      <c r="AV31" s="32">
        <v>8</v>
      </c>
      <c r="AW31" s="32">
        <v>80</v>
      </c>
      <c r="AX31" s="32">
        <v>4</v>
      </c>
      <c r="AY31" s="32">
        <v>71</v>
      </c>
      <c r="AZ31" s="32">
        <v>6</v>
      </c>
      <c r="BA31" s="32"/>
      <c r="BB31" s="32"/>
      <c r="BC31" s="32"/>
      <c r="BD31" s="32"/>
      <c r="BE31" s="22">
        <f t="shared" si="14"/>
        <v>218</v>
      </c>
      <c r="BF31" s="33">
        <f t="shared" si="15"/>
        <v>1</v>
      </c>
      <c r="BG31" s="37">
        <f>IF(ISNA(VLOOKUP($AV$2:$AV$66,Notes!$A$1:$B$10,2,0)),"",VLOOKUP($AV$2:$AV$66,Notes!$A$1:$B$10,2,0))</f>
        <v>3</v>
      </c>
      <c r="BH31" s="22">
        <f>IF(ISNA(VLOOKUP($AX$2:$AX$66,Notes!$A$1:$B$10,2,0)),"",VLOOKUP($AX$2:$AX$66,Notes!$A$1:$B$10,2,0))</f>
        <v>7</v>
      </c>
      <c r="BI31" s="22">
        <f>IF(ISNA(VLOOKUP($AZ$2:$AZ$66,Notes!$A$1:$B$10,2,0)),"",VLOOKUP($AZ$2:$AZ$66,Notes!$A$1:$B$10,2,0))</f>
        <v>5</v>
      </c>
      <c r="BJ31" s="22" t="str">
        <f>IF(ISNA(VLOOKUP($BB$2:$BB$66,Notes!$C$1:$D$10,2,0)),"",VLOOKUP($BB$2:$BB$66,Notes!$C$1:$D$10,2,0))</f>
        <v/>
      </c>
      <c r="BK31" s="22" t="str">
        <f>IF(ISNA(VLOOKUP($BD$2:$BD$66,Notes!$E$1:$F$10,2,0)),"",VLOOKUP($BD$2:$BD$66,Notes!$E$1:$F$10,2,0))</f>
        <v/>
      </c>
      <c r="BL31" s="38">
        <f t="shared" si="16"/>
        <v>15</v>
      </c>
      <c r="BM31" s="34"/>
      <c r="BN31" s="32"/>
      <c r="BO31" s="32"/>
      <c r="BP31" s="32"/>
      <c r="BQ31" s="32"/>
      <c r="BR31" s="32"/>
      <c r="BS31" s="32"/>
      <c r="BT31" s="32"/>
      <c r="BU31" s="32"/>
      <c r="BV31" s="32"/>
      <c r="BW31" s="22">
        <f t="shared" si="17"/>
        <v>0</v>
      </c>
      <c r="BX31" s="33">
        <f t="shared" si="18"/>
        <v>0</v>
      </c>
      <c r="BY31" s="37" t="str">
        <f>IF(ISNA(VLOOKUP($BN$2:$BN$66,Notes!$A$1:$B$10,2,0)),"",VLOOKUP($BN$2:$BN$66,Notes!$A$1:$B$10,2,0))</f>
        <v/>
      </c>
      <c r="BZ31" s="22" t="str">
        <f>IF(ISNA(VLOOKUP($BP$2:$BP$66,Notes!$A$1:$B$10,2,0)),"",VLOOKUP($BP$2:$BP$66,Notes!$A$1:$B$10,2,0))</f>
        <v/>
      </c>
      <c r="CA31" s="22" t="str">
        <f>IF(ISNA(VLOOKUP($BR$2:$BR$66,Notes!$A$1:$B$10,2,0)),"",VLOOKUP($BR$2:$BR$66,Notes!$A$1:$B$10,2,0))</f>
        <v/>
      </c>
      <c r="CB31" s="22" t="str">
        <f>IF(ISNA(VLOOKUP($BT$2:$BT$66,Notes!$C$1:$D$10,2,0)),"",VLOOKUP($BT$2:$BT$66,Notes!$C$1:$D$10,2,0))</f>
        <v/>
      </c>
      <c r="CC31" s="22" t="str">
        <f>IF(ISNA(VLOOKUP($BV$2:$BV$66,Notes!$E$1:$F$10,2,0)),"",VLOOKUP($BV$2:$BV$66,Notes!$E$1:$F$10,2,0))</f>
        <v/>
      </c>
      <c r="CD31" s="38">
        <f t="shared" si="19"/>
        <v>0</v>
      </c>
      <c r="CE31" s="57">
        <f t="shared" si="20"/>
        <v>0</v>
      </c>
      <c r="CF31" s="22">
        <f t="shared" si="21"/>
        <v>53</v>
      </c>
      <c r="CG31" s="22">
        <f t="shared" si="22"/>
        <v>15</v>
      </c>
      <c r="CH31" s="22">
        <f t="shared" si="23"/>
        <v>0</v>
      </c>
    </row>
    <row r="32" spans="1:86">
      <c r="A32" s="35">
        <v>260</v>
      </c>
      <c r="B32" s="36" t="s">
        <v>59</v>
      </c>
      <c r="C32" s="35">
        <f t="shared" si="0"/>
        <v>166</v>
      </c>
      <c r="D32" s="22">
        <f t="shared" si="1"/>
        <v>19</v>
      </c>
      <c r="E32" s="22">
        <f t="shared" si="2"/>
        <v>1</v>
      </c>
      <c r="F32" s="22">
        <f t="shared" si="3"/>
        <v>19</v>
      </c>
      <c r="G32" s="22" t="str">
        <f t="shared" si="4"/>
        <v>CBDG</v>
      </c>
      <c r="H32" s="22">
        <f t="shared" si="5"/>
        <v>0</v>
      </c>
      <c r="I32" s="33">
        <f t="shared" si="6"/>
        <v>0</v>
      </c>
      <c r="J32" s="36">
        <f t="shared" si="7"/>
        <v>1</v>
      </c>
      <c r="K32" s="34"/>
      <c r="L32" s="32"/>
      <c r="M32" s="32"/>
      <c r="N32" s="32"/>
      <c r="O32" s="32"/>
      <c r="P32" s="32"/>
      <c r="Q32" s="32"/>
      <c r="R32" s="32"/>
      <c r="S32" s="32"/>
      <c r="T32" s="32"/>
      <c r="U32" s="22">
        <f t="shared" si="8"/>
        <v>0</v>
      </c>
      <c r="V32" s="33">
        <f t="shared" si="9"/>
        <v>0</v>
      </c>
      <c r="W32" s="37" t="str">
        <f>IF(ISNA(VLOOKUP($L$2:$L$66,Notes!$A$1:$B$10,2,0)),"",VLOOKUP($L$2:$L$66,Notes!$A$1:$B$10,2,0))</f>
        <v/>
      </c>
      <c r="X32" s="22" t="str">
        <f>IF(ISNA(VLOOKUP($N$2:$N$66,Notes!$A$1:$B$10,2,0)),"",VLOOKUP($N$2:$N$66,Notes!$A$1:$B$10,2,0))</f>
        <v/>
      </c>
      <c r="Y32" s="22" t="str">
        <f>IF(ISNA(VLOOKUP($P$2:$P$66,Notes!$A$1:$B$10,2,0)),"",VLOOKUP($P$2:$P$66,Notes!$A$1:$B$10,2,0))</f>
        <v/>
      </c>
      <c r="Z32" s="22" t="str">
        <f>IF(ISNA(VLOOKUP($R$2:$R$66,Notes!$C$1:$D$10,2,0)),"",VLOOKUP($R$2:$R$66,Notes!$C$1:$D$10,2,0))</f>
        <v/>
      </c>
      <c r="AA32" s="22" t="str">
        <f>IF(ISNA(VLOOKUP($T$2:$T$66,Notes!$E$1:$F$10,2,0)),"",VLOOKUP($T$2:$T$66,Notes!$E$1:$F$10,2,0))</f>
        <v/>
      </c>
      <c r="AB32" s="38">
        <f t="shared" si="10"/>
        <v>0</v>
      </c>
      <c r="AC32" s="34"/>
      <c r="AD32" s="32"/>
      <c r="AE32" s="32"/>
      <c r="AF32" s="32"/>
      <c r="AG32" s="32"/>
      <c r="AH32" s="32"/>
      <c r="AI32" s="32"/>
      <c r="AJ32" s="32"/>
      <c r="AK32" s="32"/>
      <c r="AL32" s="32"/>
      <c r="AM32" s="22">
        <f t="shared" si="11"/>
        <v>0</v>
      </c>
      <c r="AN32" s="33">
        <f t="shared" si="12"/>
        <v>0</v>
      </c>
      <c r="AO32" s="37" t="str">
        <f>IF(ISNA(VLOOKUP($AD$2:$AD$66,Notes!$A$1:$B$10,2,0)),"",VLOOKUP($AD$2:$AD$66,Notes!$A$1:$B$10,2,0))</f>
        <v/>
      </c>
      <c r="AP32" s="22" t="str">
        <f>IF(ISNA(VLOOKUP($AF$2:$AF$66,Notes!$A$1:$B$10,2,0)),"",VLOOKUP($AF$2:$AF$66,Notes!$A$1:$B$10,2,0))</f>
        <v/>
      </c>
      <c r="AQ32" s="22" t="str">
        <f>IF(ISNA(VLOOKUP($AH$2:$AH$66,Notes!$A$1:$B$10,2,0)),"",VLOOKUP($AH$2:$AH$66,Notes!$A$1:$B$10,2,0))</f>
        <v/>
      </c>
      <c r="AR32" s="22" t="str">
        <f>IF(ISNA(VLOOKUP($AJ$2:$AJ$66,Notes!$C$1:$D$10,2,0)),"",VLOOKUP($AJ$2:$AJ$66,Notes!$C$1:$D$10,2,0))</f>
        <v/>
      </c>
      <c r="AS32" s="22" t="str">
        <f>IF(ISNA(VLOOKUP($AL$2:$AL$66,Notes!$E$1:$F$10,2,0)),"",VLOOKUP($AL$2:$AL$66,Notes!$E$1:$F$10,2,0))</f>
        <v/>
      </c>
      <c r="AT32" s="38">
        <f t="shared" si="13"/>
        <v>0</v>
      </c>
      <c r="AU32" s="34">
        <v>84</v>
      </c>
      <c r="AV32" s="32">
        <v>1</v>
      </c>
      <c r="AW32" s="32">
        <v>82</v>
      </c>
      <c r="AX32" s="32">
        <v>2</v>
      </c>
      <c r="AY32" s="32"/>
      <c r="AZ32" s="32"/>
      <c r="BA32" s="32"/>
      <c r="BB32" s="32"/>
      <c r="BC32" s="32"/>
      <c r="BD32" s="32"/>
      <c r="BE32" s="22">
        <f t="shared" si="14"/>
        <v>166</v>
      </c>
      <c r="BF32" s="33">
        <f t="shared" si="15"/>
        <v>1</v>
      </c>
      <c r="BG32" s="37">
        <f>IF(ISNA(VLOOKUP($AV$2:$AV$66,Notes!$A$1:$B$10,2,0)),"",VLOOKUP($AV$2:$AV$66,Notes!$A$1:$B$10,2,0))</f>
        <v>10</v>
      </c>
      <c r="BH32" s="22">
        <f>IF(ISNA(VLOOKUP($AX$2:$AX$66,Notes!$A$1:$B$10,2,0)),"",VLOOKUP($AX$2:$AX$66,Notes!$A$1:$B$10,2,0))</f>
        <v>9</v>
      </c>
      <c r="BI32" s="22" t="str">
        <f>IF(ISNA(VLOOKUP($AZ$2:$AZ$66,Notes!$A$1:$B$10,2,0)),"",VLOOKUP($AZ$2:$AZ$66,Notes!$A$1:$B$10,2,0))</f>
        <v/>
      </c>
      <c r="BJ32" s="22" t="str">
        <f>IF(ISNA(VLOOKUP($BB$2:$BB$66,Notes!$C$1:$D$10,2,0)),"",VLOOKUP($BB$2:$BB$66,Notes!$C$1:$D$10,2,0))</f>
        <v/>
      </c>
      <c r="BK32" s="22" t="str">
        <f>IF(ISNA(VLOOKUP($BD$2:$BD$66,Notes!$E$1:$F$10,2,0)),"",VLOOKUP($BD$2:$BD$66,Notes!$E$1:$F$10,2,0))</f>
        <v/>
      </c>
      <c r="BL32" s="38">
        <f t="shared" si="16"/>
        <v>19</v>
      </c>
      <c r="BM32" s="34"/>
      <c r="BN32" s="32"/>
      <c r="BO32" s="32"/>
      <c r="BP32" s="32"/>
      <c r="BQ32" s="32"/>
      <c r="BR32" s="32"/>
      <c r="BS32" s="32"/>
      <c r="BT32" s="32"/>
      <c r="BU32" s="32"/>
      <c r="BV32" s="32"/>
      <c r="BW32" s="22">
        <f t="shared" si="17"/>
        <v>0</v>
      </c>
      <c r="BX32" s="33">
        <f t="shared" si="18"/>
        <v>0</v>
      </c>
      <c r="BY32" s="37" t="str">
        <f>IF(ISNA(VLOOKUP($BN$2:$BN$66,Notes!$A$1:$B$10,2,0)),"",VLOOKUP($BN$2:$BN$66,Notes!$A$1:$B$10,2,0))</f>
        <v/>
      </c>
      <c r="BZ32" s="22" t="str">
        <f>IF(ISNA(VLOOKUP($BP$2:$BP$66,Notes!$A$1:$B$10,2,0)),"",VLOOKUP($BP$2:$BP$66,Notes!$A$1:$B$10,2,0))</f>
        <v/>
      </c>
      <c r="CA32" s="22" t="str">
        <f>IF(ISNA(VLOOKUP($BR$2:$BR$66,Notes!$A$1:$B$10,2,0)),"",VLOOKUP($BR$2:$BR$66,Notes!$A$1:$B$10,2,0))</f>
        <v/>
      </c>
      <c r="CB32" s="22" t="str">
        <f>IF(ISNA(VLOOKUP($BT$2:$BT$66,Notes!$C$1:$D$10,2,0)),"",VLOOKUP($BT$2:$BT$66,Notes!$C$1:$D$10,2,0))</f>
        <v/>
      </c>
      <c r="CC32" s="22" t="str">
        <f>IF(ISNA(VLOOKUP($BV$2:$BV$66,Notes!$E$1:$F$10,2,0)),"",VLOOKUP($BV$2:$BV$66,Notes!$E$1:$F$10,2,0))</f>
        <v/>
      </c>
      <c r="CD32" s="38">
        <f t="shared" si="19"/>
        <v>0</v>
      </c>
      <c r="CE32" s="57">
        <f t="shared" si="20"/>
        <v>0</v>
      </c>
      <c r="CF32" s="22">
        <f t="shared" si="21"/>
        <v>0</v>
      </c>
      <c r="CG32" s="22">
        <f t="shared" si="22"/>
        <v>19</v>
      </c>
      <c r="CH32" s="22">
        <f t="shared" si="23"/>
        <v>0</v>
      </c>
    </row>
    <row r="33" spans="1:86">
      <c r="A33" s="35">
        <v>291</v>
      </c>
      <c r="B33" s="36" t="s">
        <v>85</v>
      </c>
      <c r="C33" s="35">
        <f t="shared" si="0"/>
        <v>0</v>
      </c>
      <c r="D33" s="22">
        <f t="shared" si="1"/>
        <v>0</v>
      </c>
      <c r="E33" s="22">
        <f t="shared" si="2"/>
        <v>0</v>
      </c>
      <c r="F33" s="22">
        <f t="shared" si="3"/>
        <v>0</v>
      </c>
      <c r="G33" s="22">
        <f t="shared" si="4"/>
        <v>0</v>
      </c>
      <c r="H33" s="22">
        <f t="shared" si="5"/>
        <v>0</v>
      </c>
      <c r="I33" s="33">
        <f t="shared" si="6"/>
        <v>0</v>
      </c>
      <c r="J33" s="36">
        <f t="shared" si="7"/>
        <v>0</v>
      </c>
      <c r="K33" s="34"/>
      <c r="L33" s="32"/>
      <c r="M33" s="32"/>
      <c r="N33" s="32"/>
      <c r="O33" s="32"/>
      <c r="P33" s="32"/>
      <c r="Q33" s="32"/>
      <c r="R33" s="32"/>
      <c r="S33" s="32"/>
      <c r="T33" s="32"/>
      <c r="U33" s="22">
        <f t="shared" si="8"/>
        <v>0</v>
      </c>
      <c r="V33" s="33">
        <f t="shared" si="9"/>
        <v>0</v>
      </c>
      <c r="W33" s="37" t="str">
        <f>IF(ISNA(VLOOKUP($L$2:$L$66,Notes!$A$1:$B$10,2,0)),"",VLOOKUP($L$2:$L$66,Notes!$A$1:$B$10,2,0))</f>
        <v/>
      </c>
      <c r="X33" s="22" t="str">
        <f>IF(ISNA(VLOOKUP($N$2:$N$66,Notes!$A$1:$B$10,2,0)),"",VLOOKUP($N$2:$N$66,Notes!$A$1:$B$10,2,0))</f>
        <v/>
      </c>
      <c r="Y33" s="22" t="str">
        <f>IF(ISNA(VLOOKUP($P$2:$P$66,Notes!$A$1:$B$10,2,0)),"",VLOOKUP($P$2:$P$66,Notes!$A$1:$B$10,2,0))</f>
        <v/>
      </c>
      <c r="Z33" s="22" t="str">
        <f>IF(ISNA(VLOOKUP($R$2:$R$66,Notes!$C$1:$D$10,2,0)),"",VLOOKUP($R$2:$R$66,Notes!$C$1:$D$10,2,0))</f>
        <v/>
      </c>
      <c r="AA33" s="22" t="str">
        <f>IF(ISNA(VLOOKUP($T$2:$T$66,Notes!$E$1:$F$10,2,0)),"",VLOOKUP($T$2:$T$66,Notes!$E$1:$F$10,2,0))</f>
        <v/>
      </c>
      <c r="AB33" s="38">
        <f t="shared" si="10"/>
        <v>0</v>
      </c>
      <c r="AC33" s="34"/>
      <c r="AD33" s="32"/>
      <c r="AE33" s="32"/>
      <c r="AF33" s="32"/>
      <c r="AG33" s="32"/>
      <c r="AH33" s="32"/>
      <c r="AI33" s="32"/>
      <c r="AJ33" s="32"/>
      <c r="AK33" s="32"/>
      <c r="AL33" s="32"/>
      <c r="AM33" s="22">
        <f t="shared" si="11"/>
        <v>0</v>
      </c>
      <c r="AN33" s="33">
        <f t="shared" si="12"/>
        <v>0</v>
      </c>
      <c r="AO33" s="37" t="str">
        <f>IF(ISNA(VLOOKUP($AD$2:$AD$66,Notes!$A$1:$B$10,2,0)),"",VLOOKUP($AD$2:$AD$66,Notes!$A$1:$B$10,2,0))</f>
        <v/>
      </c>
      <c r="AP33" s="22" t="str">
        <f>IF(ISNA(VLOOKUP($AF$2:$AF$66,Notes!$A$1:$B$10,2,0)),"",VLOOKUP($AF$2:$AF$66,Notes!$A$1:$B$10,2,0))</f>
        <v/>
      </c>
      <c r="AQ33" s="22" t="str">
        <f>IF(ISNA(VLOOKUP($AH$2:$AH$66,Notes!$A$1:$B$10,2,0)),"",VLOOKUP($AH$2:$AH$66,Notes!$A$1:$B$10,2,0))</f>
        <v/>
      </c>
      <c r="AR33" s="22" t="str">
        <f>IF(ISNA(VLOOKUP($AJ$2:$AJ$66,Notes!$C$1:$D$10,2,0)),"",VLOOKUP($AJ$2:$AJ$66,Notes!$C$1:$D$10,2,0))</f>
        <v/>
      </c>
      <c r="AS33" s="22" t="str">
        <f>IF(ISNA(VLOOKUP($AL$2:$AL$66,Notes!$E$1:$F$10,2,0)),"",VLOOKUP($AL$2:$AL$66,Notes!$E$1:$F$10,2,0))</f>
        <v/>
      </c>
      <c r="AT33" s="38">
        <f t="shared" si="13"/>
        <v>0</v>
      </c>
      <c r="AU33" s="34"/>
      <c r="AV33" s="32"/>
      <c r="AW33" s="32"/>
      <c r="AX33" s="32"/>
      <c r="AY33" s="32"/>
      <c r="AZ33" s="32"/>
      <c r="BA33" s="32"/>
      <c r="BB33" s="32"/>
      <c r="BC33" s="32"/>
      <c r="BD33" s="32"/>
      <c r="BE33" s="22">
        <f t="shared" si="14"/>
        <v>0</v>
      </c>
      <c r="BF33" s="33">
        <f t="shared" si="15"/>
        <v>0</v>
      </c>
      <c r="BG33" s="37" t="str">
        <f>IF(ISNA(VLOOKUP($AV$2:$AV$66,Notes!$A$1:$B$10,2,0)),"",VLOOKUP($AV$2:$AV$66,Notes!$A$1:$B$10,2,0))</f>
        <v/>
      </c>
      <c r="BH33" s="22" t="str">
        <f>IF(ISNA(VLOOKUP($AX$2:$AX$66,Notes!$A$1:$B$10,2,0)),"",VLOOKUP($AX$2:$AX$66,Notes!$A$1:$B$10,2,0))</f>
        <v/>
      </c>
      <c r="BI33" s="22" t="str">
        <f>IF(ISNA(VLOOKUP($AZ$2:$AZ$66,Notes!$A$1:$B$10,2,0)),"",VLOOKUP($AZ$2:$AZ$66,Notes!$A$1:$B$10,2,0))</f>
        <v/>
      </c>
      <c r="BJ33" s="22" t="str">
        <f>IF(ISNA(VLOOKUP($BB$2:$BB$66,Notes!$C$1:$D$10,2,0)),"",VLOOKUP($BB$2:$BB$66,Notes!$C$1:$D$10,2,0))</f>
        <v/>
      </c>
      <c r="BK33" s="22" t="str">
        <f>IF(ISNA(VLOOKUP($BD$2:$BD$66,Notes!$E$1:$F$10,2,0)),"",VLOOKUP($BD$2:$BD$66,Notes!$E$1:$F$10,2,0))</f>
        <v/>
      </c>
      <c r="BL33" s="38">
        <f t="shared" si="16"/>
        <v>0</v>
      </c>
      <c r="BM33" s="34"/>
      <c r="BN33" s="32"/>
      <c r="BO33" s="32"/>
      <c r="BP33" s="32"/>
      <c r="BQ33" s="32"/>
      <c r="BR33" s="32"/>
      <c r="BS33" s="32"/>
      <c r="BT33" s="32"/>
      <c r="BU33" s="32"/>
      <c r="BV33" s="32"/>
      <c r="BW33" s="22">
        <f t="shared" si="17"/>
        <v>0</v>
      </c>
      <c r="BX33" s="33">
        <f t="shared" si="18"/>
        <v>0</v>
      </c>
      <c r="BY33" s="37" t="str">
        <f>IF(ISNA(VLOOKUP($BN$2:$BN$66,Notes!$A$1:$B$10,2,0)),"",VLOOKUP($BN$2:$BN$66,Notes!$A$1:$B$10,2,0))</f>
        <v/>
      </c>
      <c r="BZ33" s="22" t="str">
        <f>IF(ISNA(VLOOKUP($BP$2:$BP$66,Notes!$A$1:$B$10,2,0)),"",VLOOKUP($BP$2:$BP$66,Notes!$A$1:$B$10,2,0))</f>
        <v/>
      </c>
      <c r="CA33" s="22" t="str">
        <f>IF(ISNA(VLOOKUP($BR$2:$BR$66,Notes!$A$1:$B$10,2,0)),"",VLOOKUP($BR$2:$BR$66,Notes!$A$1:$B$10,2,0))</f>
        <v/>
      </c>
      <c r="CB33" s="22" t="str">
        <f>IF(ISNA(VLOOKUP($BT$2:$BT$66,Notes!$C$1:$D$10,2,0)),"",VLOOKUP($BT$2:$BT$66,Notes!$C$1:$D$10,2,0))</f>
        <v/>
      </c>
      <c r="CC33" s="22" t="str">
        <f>IF(ISNA(VLOOKUP($BV$2:$BV$66,Notes!$E$1:$F$10,2,0)),"",VLOOKUP($BV$2:$BV$66,Notes!$E$1:$F$10,2,0))</f>
        <v/>
      </c>
      <c r="CD33" s="38">
        <f t="shared" si="19"/>
        <v>0</v>
      </c>
      <c r="CE33" s="57">
        <f t="shared" si="20"/>
        <v>0</v>
      </c>
      <c r="CF33" s="22">
        <f t="shared" si="21"/>
        <v>0</v>
      </c>
      <c r="CG33" s="22">
        <f t="shared" si="22"/>
        <v>0</v>
      </c>
      <c r="CH33" s="22">
        <f t="shared" si="23"/>
        <v>0</v>
      </c>
    </row>
    <row r="34" spans="1:86">
      <c r="A34" s="35">
        <v>304</v>
      </c>
      <c r="B34" s="36" t="s">
        <v>51</v>
      </c>
      <c r="C34" s="35">
        <f t="shared" si="0"/>
        <v>0</v>
      </c>
      <c r="D34" s="22">
        <f t="shared" si="1"/>
        <v>0</v>
      </c>
      <c r="E34" s="22">
        <f t="shared" si="2"/>
        <v>0</v>
      </c>
      <c r="F34" s="22">
        <f t="shared" si="3"/>
        <v>0</v>
      </c>
      <c r="G34" s="22">
        <f t="shared" si="4"/>
        <v>0</v>
      </c>
      <c r="H34" s="22">
        <f t="shared" si="5"/>
        <v>0</v>
      </c>
      <c r="I34" s="33">
        <f t="shared" si="6"/>
        <v>0</v>
      </c>
      <c r="J34" s="36">
        <f t="shared" si="7"/>
        <v>0</v>
      </c>
      <c r="K34" s="34"/>
      <c r="L34" s="32"/>
      <c r="M34" s="32"/>
      <c r="N34" s="32"/>
      <c r="O34" s="32"/>
      <c r="P34" s="32"/>
      <c r="Q34" s="32"/>
      <c r="R34" s="32"/>
      <c r="S34" s="32"/>
      <c r="T34" s="32"/>
      <c r="U34" s="22">
        <f t="shared" si="8"/>
        <v>0</v>
      </c>
      <c r="V34" s="33">
        <f t="shared" si="9"/>
        <v>0</v>
      </c>
      <c r="W34" s="37" t="str">
        <f>IF(ISNA(VLOOKUP($L$2:$L$66,Notes!$A$1:$B$10,2,0)),"",VLOOKUP($L$2:$L$66,Notes!$A$1:$B$10,2,0))</f>
        <v/>
      </c>
      <c r="X34" s="22" t="str">
        <f>IF(ISNA(VLOOKUP($N$2:$N$66,Notes!$A$1:$B$10,2,0)),"",VLOOKUP($N$2:$N$66,Notes!$A$1:$B$10,2,0))</f>
        <v/>
      </c>
      <c r="Y34" s="22" t="str">
        <f>IF(ISNA(VLOOKUP($P$2:$P$66,Notes!$A$1:$B$10,2,0)),"",VLOOKUP($P$2:$P$66,Notes!$A$1:$B$10,2,0))</f>
        <v/>
      </c>
      <c r="Z34" s="22" t="str">
        <f>IF(ISNA(VLOOKUP($R$2:$R$66,Notes!$C$1:$D$10,2,0)),"",VLOOKUP($R$2:$R$66,Notes!$C$1:$D$10,2,0))</f>
        <v/>
      </c>
      <c r="AA34" s="22" t="str">
        <f>IF(ISNA(VLOOKUP($T$2:$T$66,Notes!$E$1:$F$10,2,0)),"",VLOOKUP($T$2:$T$66,Notes!$E$1:$F$10,2,0))</f>
        <v/>
      </c>
      <c r="AB34" s="38">
        <f t="shared" si="10"/>
        <v>0</v>
      </c>
      <c r="AC34" s="34"/>
      <c r="AD34" s="32"/>
      <c r="AE34" s="32"/>
      <c r="AF34" s="32"/>
      <c r="AG34" s="32"/>
      <c r="AH34" s="32"/>
      <c r="AI34" s="32"/>
      <c r="AJ34" s="32"/>
      <c r="AK34" s="32"/>
      <c r="AL34" s="32"/>
      <c r="AM34" s="22">
        <f t="shared" si="11"/>
        <v>0</v>
      </c>
      <c r="AN34" s="33">
        <f t="shared" si="12"/>
        <v>0</v>
      </c>
      <c r="AO34" s="37" t="str">
        <f>IF(ISNA(VLOOKUP($AD$2:$AD$66,Notes!$A$1:$B$10,2,0)),"",VLOOKUP($AD$2:$AD$66,Notes!$A$1:$B$10,2,0))</f>
        <v/>
      </c>
      <c r="AP34" s="22" t="str">
        <f>IF(ISNA(VLOOKUP($AF$2:$AF$66,Notes!$A$1:$B$10,2,0)),"",VLOOKUP($AF$2:$AF$66,Notes!$A$1:$B$10,2,0))</f>
        <v/>
      </c>
      <c r="AQ34" s="22" t="str">
        <f>IF(ISNA(VLOOKUP($AH$2:$AH$66,Notes!$A$1:$B$10,2,0)),"",VLOOKUP($AH$2:$AH$66,Notes!$A$1:$B$10,2,0))</f>
        <v/>
      </c>
      <c r="AR34" s="22" t="str">
        <f>IF(ISNA(VLOOKUP($AJ$2:$AJ$66,Notes!$C$1:$D$10,2,0)),"",VLOOKUP($AJ$2:$AJ$66,Notes!$C$1:$D$10,2,0))</f>
        <v/>
      </c>
      <c r="AS34" s="22" t="str">
        <f>IF(ISNA(VLOOKUP($AL$2:$AL$66,Notes!$E$1:$F$10,2,0)),"",VLOOKUP($AL$2:$AL$66,Notes!$E$1:$F$10,2,0))</f>
        <v/>
      </c>
      <c r="AT34" s="38">
        <f t="shared" si="13"/>
        <v>0</v>
      </c>
      <c r="AU34" s="34"/>
      <c r="AV34" s="32"/>
      <c r="AW34" s="32"/>
      <c r="AX34" s="32"/>
      <c r="AY34" s="32"/>
      <c r="AZ34" s="32"/>
      <c r="BA34" s="32"/>
      <c r="BB34" s="32"/>
      <c r="BC34" s="32"/>
      <c r="BD34" s="32"/>
      <c r="BE34" s="22">
        <f t="shared" si="14"/>
        <v>0</v>
      </c>
      <c r="BF34" s="33">
        <f t="shared" si="15"/>
        <v>0</v>
      </c>
      <c r="BG34" s="37" t="str">
        <f>IF(ISNA(VLOOKUP($AV$2:$AV$66,Notes!$A$1:$B$10,2,0)),"",VLOOKUP($AV$2:$AV$66,Notes!$A$1:$B$10,2,0))</f>
        <v/>
      </c>
      <c r="BH34" s="22" t="str">
        <f>IF(ISNA(VLOOKUP($AX$2:$AX$66,Notes!$A$1:$B$10,2,0)),"",VLOOKUP($AX$2:$AX$66,Notes!$A$1:$B$10,2,0))</f>
        <v/>
      </c>
      <c r="BI34" s="22" t="str">
        <f>IF(ISNA(VLOOKUP($AZ$2:$AZ$66,Notes!$A$1:$B$10,2,0)),"",VLOOKUP($AZ$2:$AZ$66,Notes!$A$1:$B$10,2,0))</f>
        <v/>
      </c>
      <c r="BJ34" s="22" t="str">
        <f>IF(ISNA(VLOOKUP($BB$2:$BB$66,Notes!$C$1:$D$10,2,0)),"",VLOOKUP($BB$2:$BB$66,Notes!$C$1:$D$10,2,0))</f>
        <v/>
      </c>
      <c r="BK34" s="22" t="str">
        <f>IF(ISNA(VLOOKUP($BD$2:$BD$66,Notes!$E$1:$F$10,2,0)),"",VLOOKUP($BD$2:$BD$66,Notes!$E$1:$F$10,2,0))</f>
        <v/>
      </c>
      <c r="BL34" s="38">
        <f t="shared" si="16"/>
        <v>0</v>
      </c>
      <c r="BM34" s="34"/>
      <c r="BN34" s="32"/>
      <c r="BO34" s="32"/>
      <c r="BP34" s="32"/>
      <c r="BQ34" s="32"/>
      <c r="BR34" s="32"/>
      <c r="BS34" s="32"/>
      <c r="BT34" s="32"/>
      <c r="BU34" s="32"/>
      <c r="BV34" s="32"/>
      <c r="BW34" s="22">
        <f t="shared" si="17"/>
        <v>0</v>
      </c>
      <c r="BX34" s="33">
        <f t="shared" si="18"/>
        <v>0</v>
      </c>
      <c r="BY34" s="37" t="str">
        <f>IF(ISNA(VLOOKUP($BN$2:$BN$66,Notes!$A$1:$B$10,2,0)),"",VLOOKUP($BN$2:$BN$66,Notes!$A$1:$B$10,2,0))</f>
        <v/>
      </c>
      <c r="BZ34" s="22" t="str">
        <f>IF(ISNA(VLOOKUP($BP$2:$BP$66,Notes!$A$1:$B$10,2,0)),"",VLOOKUP($BP$2:$BP$66,Notes!$A$1:$B$10,2,0))</f>
        <v/>
      </c>
      <c r="CA34" s="22" t="str">
        <f>IF(ISNA(VLOOKUP($BR$2:$BR$66,Notes!$A$1:$B$10,2,0)),"",VLOOKUP($BR$2:$BR$66,Notes!$A$1:$B$10,2,0))</f>
        <v/>
      </c>
      <c r="CB34" s="22" t="str">
        <f>IF(ISNA(VLOOKUP($BT$2:$BT$66,Notes!$C$1:$D$10,2,0)),"",VLOOKUP($BT$2:$BT$66,Notes!$C$1:$D$10,2,0))</f>
        <v/>
      </c>
      <c r="CC34" s="22" t="str">
        <f>IF(ISNA(VLOOKUP($BV$2:$BV$66,Notes!$E$1:$F$10,2,0)),"",VLOOKUP($BV$2:$BV$66,Notes!$E$1:$F$10,2,0))</f>
        <v/>
      </c>
      <c r="CD34" s="38">
        <f t="shared" si="19"/>
        <v>0</v>
      </c>
      <c r="CE34" s="57">
        <f t="shared" si="20"/>
        <v>0</v>
      </c>
      <c r="CF34" s="22">
        <f t="shared" si="21"/>
        <v>0</v>
      </c>
      <c r="CG34" s="22">
        <f t="shared" si="22"/>
        <v>0</v>
      </c>
      <c r="CH34" s="22">
        <f t="shared" si="23"/>
        <v>0</v>
      </c>
    </row>
    <row r="35" spans="1:86">
      <c r="A35" s="35">
        <v>348</v>
      </c>
      <c r="B35" s="36" t="s">
        <v>86</v>
      </c>
      <c r="C35" s="35">
        <f t="shared" ref="C35:C66" si="24">SUM(U35,AM35,BE35,BW35)</f>
        <v>0</v>
      </c>
      <c r="D35" s="22">
        <f t="shared" ref="D35:D66" si="25">SUM(AB35,AT35,BL35,CD35)</f>
        <v>0</v>
      </c>
      <c r="E35" s="22">
        <f t="shared" ref="E35:E66" si="26">SUM(V35,AN35,BF35,BX35)</f>
        <v>0</v>
      </c>
      <c r="F35" s="22">
        <f t="shared" ref="F35:F66" si="27">IFERROR(D35/E35,0)</f>
        <v>0</v>
      </c>
      <c r="G35" s="22">
        <f t="shared" ref="G35:G66" si="28">IF(E35&lt;1,0,IF(E35&lt;3,"CBDG",LARGE(CE35:CH35,1)+LARGE(CE35:CH35,2)+LARGE(CE35:CH35,3)))</f>
        <v>0</v>
      </c>
      <c r="H35" s="22">
        <f t="shared" ref="H35:H66" si="29">COUNTIF(T35,"1")+COUNTIF(AL35,"1")+COUNTIF(BD35,"1")+COUNTIF(BV35,"1")</f>
        <v>0</v>
      </c>
      <c r="I35" s="33">
        <f t="shared" ref="I35:I66" si="30">COUNTIF(R35,"1")+COUNTIF(AJ35,"1")+COUNTIF(BB35,"1")+COUNTIF(BT35,"1")</f>
        <v>0</v>
      </c>
      <c r="J35" s="36">
        <f t="shared" ref="J35:J66" si="31">COUNTIF(L35,"1")+COUNTIF(N35,"1")+COUNTIF(P35,"1")+COUNTIF(AD35,"1")+COUNTIF(AF35,"1")+COUNTIF(AH35,"1")+COUNTIF(AV35,"1")+COUNTIF(AX35,"1")+COUNTIF(AZ35,"1")+COUNTIF(BN35,"1")+COUNTIF(BP35,"1")+COUNTIF(BR35,"1")</f>
        <v>0</v>
      </c>
      <c r="K35" s="34"/>
      <c r="L35" s="32"/>
      <c r="M35" s="32"/>
      <c r="N35" s="32"/>
      <c r="O35" s="32"/>
      <c r="P35" s="32"/>
      <c r="Q35" s="32"/>
      <c r="R35" s="32"/>
      <c r="S35" s="32"/>
      <c r="T35" s="32"/>
      <c r="U35" s="22">
        <f t="shared" ref="U35:U66" si="32">SUM(K35,M35,O35,Q35,S35)</f>
        <v>0</v>
      </c>
      <c r="V35" s="33">
        <f t="shared" ref="V35:V66" si="33">IF(U35&gt;0,1,0)</f>
        <v>0</v>
      </c>
      <c r="W35" s="37" t="str">
        <f>IF(ISNA(VLOOKUP($L$2:$L$66,Notes!$A$1:$B$10,2,0)),"",VLOOKUP($L$2:$L$66,Notes!$A$1:$B$10,2,0))</f>
        <v/>
      </c>
      <c r="X35" s="22" t="str">
        <f>IF(ISNA(VLOOKUP($N$2:$N$66,Notes!$A$1:$B$10,2,0)),"",VLOOKUP($N$2:$N$66,Notes!$A$1:$B$10,2,0))</f>
        <v/>
      </c>
      <c r="Y35" s="22" t="str">
        <f>IF(ISNA(VLOOKUP($P$2:$P$66,Notes!$A$1:$B$10,2,0)),"",VLOOKUP($P$2:$P$66,Notes!$A$1:$B$10,2,0))</f>
        <v/>
      </c>
      <c r="Z35" s="22" t="str">
        <f>IF(ISNA(VLOOKUP($R$2:$R$66,Notes!$C$1:$D$10,2,0)),"",VLOOKUP($R$2:$R$66,Notes!$C$1:$D$10,2,0))</f>
        <v/>
      </c>
      <c r="AA35" s="22" t="str">
        <f>IF(ISNA(VLOOKUP($T$2:$T$66,Notes!$E$1:$F$10,2,0)),"",VLOOKUP($T$2:$T$66,Notes!$E$1:$F$10,2,0))</f>
        <v/>
      </c>
      <c r="AB35" s="38">
        <f t="shared" ref="AB35:AB66" si="34">SUM(W35:AA35)</f>
        <v>0</v>
      </c>
      <c r="AC35" s="34"/>
      <c r="AD35" s="32"/>
      <c r="AE35" s="32"/>
      <c r="AF35" s="32"/>
      <c r="AG35" s="32"/>
      <c r="AH35" s="32"/>
      <c r="AI35" s="32"/>
      <c r="AJ35" s="32"/>
      <c r="AK35" s="32"/>
      <c r="AL35" s="32"/>
      <c r="AM35" s="22">
        <f t="shared" ref="AM35:AM66" si="35">SUM(AC35,AE35,AG35,AI35,AK35)</f>
        <v>0</v>
      </c>
      <c r="AN35" s="33">
        <f t="shared" ref="AN35:AN66" si="36">IF(AM35&gt;0,1,0)</f>
        <v>0</v>
      </c>
      <c r="AO35" s="37" t="str">
        <f>IF(ISNA(VLOOKUP($AD$2:$AD$66,Notes!$A$1:$B$10,2,0)),"",VLOOKUP($AD$2:$AD$66,Notes!$A$1:$B$10,2,0))</f>
        <v/>
      </c>
      <c r="AP35" s="22" t="str">
        <f>IF(ISNA(VLOOKUP($AF$2:$AF$66,Notes!$A$1:$B$10,2,0)),"",VLOOKUP($AF$2:$AF$66,Notes!$A$1:$B$10,2,0))</f>
        <v/>
      </c>
      <c r="AQ35" s="22" t="str">
        <f>IF(ISNA(VLOOKUP($AH$2:$AH$66,Notes!$A$1:$B$10,2,0)),"",VLOOKUP($AH$2:$AH$66,Notes!$A$1:$B$10,2,0))</f>
        <v/>
      </c>
      <c r="AR35" s="22" t="str">
        <f>IF(ISNA(VLOOKUP($AJ$2:$AJ$66,Notes!$C$1:$D$10,2,0)),"",VLOOKUP($AJ$2:$AJ$66,Notes!$C$1:$D$10,2,0))</f>
        <v/>
      </c>
      <c r="AS35" s="22" t="str">
        <f>IF(ISNA(VLOOKUP($AL$2:$AL$66,Notes!$E$1:$F$10,2,0)),"",VLOOKUP($AL$2:$AL$66,Notes!$E$1:$F$10,2,0))</f>
        <v/>
      </c>
      <c r="AT35" s="38">
        <f t="shared" ref="AT35:AT66" si="37">SUM(AO35:AS35)</f>
        <v>0</v>
      </c>
      <c r="AU35" s="34"/>
      <c r="AV35" s="32"/>
      <c r="AW35" s="32"/>
      <c r="AX35" s="32"/>
      <c r="AY35" s="32"/>
      <c r="AZ35" s="32"/>
      <c r="BA35" s="32"/>
      <c r="BB35" s="32"/>
      <c r="BC35" s="32"/>
      <c r="BD35" s="32"/>
      <c r="BE35" s="22">
        <f t="shared" ref="BE35:BE66" si="38">SUM(AU35,AW35,AY35,BA35,BC35)</f>
        <v>0</v>
      </c>
      <c r="BF35" s="33">
        <f t="shared" ref="BF35:BF66" si="39">IF(BE35&gt;0,1,0)</f>
        <v>0</v>
      </c>
      <c r="BG35" s="37" t="str">
        <f>IF(ISNA(VLOOKUP($AV$2:$AV$66,Notes!$A$1:$B$10,2,0)),"",VLOOKUP($AV$2:$AV$66,Notes!$A$1:$B$10,2,0))</f>
        <v/>
      </c>
      <c r="BH35" s="22" t="str">
        <f>IF(ISNA(VLOOKUP($AX$2:$AX$66,Notes!$A$1:$B$10,2,0)),"",VLOOKUP($AX$2:$AX$66,Notes!$A$1:$B$10,2,0))</f>
        <v/>
      </c>
      <c r="BI35" s="22" t="str">
        <f>IF(ISNA(VLOOKUP($AZ$2:$AZ$66,Notes!$A$1:$B$10,2,0)),"",VLOOKUP($AZ$2:$AZ$66,Notes!$A$1:$B$10,2,0))</f>
        <v/>
      </c>
      <c r="BJ35" s="22" t="str">
        <f>IF(ISNA(VLOOKUP($BB$2:$BB$66,Notes!$C$1:$D$10,2,0)),"",VLOOKUP($BB$2:$BB$66,Notes!$C$1:$D$10,2,0))</f>
        <v/>
      </c>
      <c r="BK35" s="22" t="str">
        <f>IF(ISNA(VLOOKUP($BD$2:$BD$66,Notes!$E$1:$F$10,2,0)),"",VLOOKUP($BD$2:$BD$66,Notes!$E$1:$F$10,2,0))</f>
        <v/>
      </c>
      <c r="BL35" s="38">
        <f t="shared" ref="BL35:BL66" si="40">SUM(BG35:BK35)</f>
        <v>0</v>
      </c>
      <c r="BM35" s="34"/>
      <c r="BN35" s="32"/>
      <c r="BO35" s="32"/>
      <c r="BP35" s="32"/>
      <c r="BQ35" s="32"/>
      <c r="BR35" s="32"/>
      <c r="BS35" s="32"/>
      <c r="BT35" s="32"/>
      <c r="BU35" s="32"/>
      <c r="BV35" s="32"/>
      <c r="BW35" s="22">
        <f t="shared" ref="BW35:BW66" si="41">SUM(BM35,BO35,BQ35,BS35,BU35)</f>
        <v>0</v>
      </c>
      <c r="BX35" s="33">
        <f t="shared" ref="BX35:BX66" si="42">IF(BW35&gt;0,1,0)</f>
        <v>0</v>
      </c>
      <c r="BY35" s="37" t="str">
        <f>IF(ISNA(VLOOKUP($BN$2:$BN$66,Notes!$A$1:$B$10,2,0)),"",VLOOKUP($BN$2:$BN$66,Notes!$A$1:$B$10,2,0))</f>
        <v/>
      </c>
      <c r="BZ35" s="22" t="str">
        <f>IF(ISNA(VLOOKUP($BP$2:$BP$66,Notes!$A$1:$B$10,2,0)),"",VLOOKUP($BP$2:$BP$66,Notes!$A$1:$B$10,2,0))</f>
        <v/>
      </c>
      <c r="CA35" s="22" t="str">
        <f>IF(ISNA(VLOOKUP($BR$2:$BR$66,Notes!$A$1:$B$10,2,0)),"",VLOOKUP($BR$2:$BR$66,Notes!$A$1:$B$10,2,0))</f>
        <v/>
      </c>
      <c r="CB35" s="22" t="str">
        <f>IF(ISNA(VLOOKUP($BT$2:$BT$66,Notes!$C$1:$D$10,2,0)),"",VLOOKUP($BT$2:$BT$66,Notes!$C$1:$D$10,2,0))</f>
        <v/>
      </c>
      <c r="CC35" s="22" t="str">
        <f>IF(ISNA(VLOOKUP($BV$2:$BV$66,Notes!$E$1:$F$10,2,0)),"",VLOOKUP($BV$2:$BV$66,Notes!$E$1:$F$10,2,0))</f>
        <v/>
      </c>
      <c r="CD35" s="38">
        <f t="shared" ref="CD35:CD66" si="43">SUM(BY35:CC35)</f>
        <v>0</v>
      </c>
      <c r="CE35" s="57">
        <f t="shared" si="20"/>
        <v>0</v>
      </c>
      <c r="CF35" s="22">
        <f t="shared" si="21"/>
        <v>0</v>
      </c>
      <c r="CG35" s="22">
        <f t="shared" si="22"/>
        <v>0</v>
      </c>
      <c r="CH35" s="22">
        <f t="shared" si="23"/>
        <v>0</v>
      </c>
    </row>
    <row r="36" spans="1:86">
      <c r="A36" s="35">
        <v>390</v>
      </c>
      <c r="B36" s="36" t="s">
        <v>87</v>
      </c>
      <c r="C36" s="35">
        <f t="shared" si="24"/>
        <v>0</v>
      </c>
      <c r="D36" s="22">
        <f t="shared" si="25"/>
        <v>0</v>
      </c>
      <c r="E36" s="22">
        <f t="shared" si="26"/>
        <v>0</v>
      </c>
      <c r="F36" s="22">
        <f t="shared" si="27"/>
        <v>0</v>
      </c>
      <c r="G36" s="22">
        <f t="shared" si="28"/>
        <v>0</v>
      </c>
      <c r="H36" s="22">
        <f t="shared" si="29"/>
        <v>0</v>
      </c>
      <c r="I36" s="33">
        <f t="shared" si="30"/>
        <v>0</v>
      </c>
      <c r="J36" s="36">
        <f t="shared" si="31"/>
        <v>0</v>
      </c>
      <c r="K36" s="34"/>
      <c r="L36" s="32"/>
      <c r="M36" s="32"/>
      <c r="N36" s="32"/>
      <c r="O36" s="32"/>
      <c r="P36" s="32"/>
      <c r="Q36" s="32"/>
      <c r="R36" s="32"/>
      <c r="S36" s="32"/>
      <c r="T36" s="32"/>
      <c r="U36" s="22">
        <f t="shared" si="32"/>
        <v>0</v>
      </c>
      <c r="V36" s="33">
        <f t="shared" si="33"/>
        <v>0</v>
      </c>
      <c r="W36" s="37" t="str">
        <f>IF(ISNA(VLOOKUP($L$2:$L$66,Notes!$A$1:$B$10,2,0)),"",VLOOKUP($L$2:$L$66,Notes!$A$1:$B$10,2,0))</f>
        <v/>
      </c>
      <c r="X36" s="22" t="str">
        <f>IF(ISNA(VLOOKUP($N$2:$N$66,Notes!$A$1:$B$10,2,0)),"",VLOOKUP($N$2:$N$66,Notes!$A$1:$B$10,2,0))</f>
        <v/>
      </c>
      <c r="Y36" s="22" t="str">
        <f>IF(ISNA(VLOOKUP($P$2:$P$66,Notes!$A$1:$B$10,2,0)),"",VLOOKUP($P$2:$P$66,Notes!$A$1:$B$10,2,0))</f>
        <v/>
      </c>
      <c r="Z36" s="22" t="str">
        <f>IF(ISNA(VLOOKUP($R$2:$R$66,Notes!$C$1:$D$10,2,0)),"",VLOOKUP($R$2:$R$66,Notes!$C$1:$D$10,2,0))</f>
        <v/>
      </c>
      <c r="AA36" s="22" t="str">
        <f>IF(ISNA(VLOOKUP($T$2:$T$66,Notes!$E$1:$F$10,2,0)),"",VLOOKUP($T$2:$T$66,Notes!$E$1:$F$10,2,0))</f>
        <v/>
      </c>
      <c r="AB36" s="38">
        <f t="shared" si="34"/>
        <v>0</v>
      </c>
      <c r="AC36" s="34"/>
      <c r="AD36" s="32"/>
      <c r="AE36" s="32"/>
      <c r="AF36" s="32"/>
      <c r="AG36" s="32"/>
      <c r="AH36" s="32"/>
      <c r="AI36" s="32"/>
      <c r="AJ36" s="32"/>
      <c r="AK36" s="32"/>
      <c r="AL36" s="32"/>
      <c r="AM36" s="22">
        <f t="shared" si="35"/>
        <v>0</v>
      </c>
      <c r="AN36" s="33">
        <f t="shared" si="36"/>
        <v>0</v>
      </c>
      <c r="AO36" s="37" t="str">
        <f>IF(ISNA(VLOOKUP($AD$2:$AD$66,Notes!$A$1:$B$10,2,0)),"",VLOOKUP($AD$2:$AD$66,Notes!$A$1:$B$10,2,0))</f>
        <v/>
      </c>
      <c r="AP36" s="22" t="str">
        <f>IF(ISNA(VLOOKUP($AF$2:$AF$66,Notes!$A$1:$B$10,2,0)),"",VLOOKUP($AF$2:$AF$66,Notes!$A$1:$B$10,2,0))</f>
        <v/>
      </c>
      <c r="AQ36" s="22" t="str">
        <f>IF(ISNA(VLOOKUP($AH$2:$AH$66,Notes!$A$1:$B$10,2,0)),"",VLOOKUP($AH$2:$AH$66,Notes!$A$1:$B$10,2,0))</f>
        <v/>
      </c>
      <c r="AR36" s="22" t="str">
        <f>IF(ISNA(VLOOKUP($AJ$2:$AJ$66,Notes!$C$1:$D$10,2,0)),"",VLOOKUP($AJ$2:$AJ$66,Notes!$C$1:$D$10,2,0))</f>
        <v/>
      </c>
      <c r="AS36" s="22" t="str">
        <f>IF(ISNA(VLOOKUP($AL$2:$AL$66,Notes!$E$1:$F$10,2,0)),"",VLOOKUP($AL$2:$AL$66,Notes!$E$1:$F$10,2,0))</f>
        <v/>
      </c>
      <c r="AT36" s="38">
        <f t="shared" si="37"/>
        <v>0</v>
      </c>
      <c r="AU36" s="34"/>
      <c r="AV36" s="32"/>
      <c r="AW36" s="32"/>
      <c r="AX36" s="32"/>
      <c r="AY36" s="32"/>
      <c r="AZ36" s="32"/>
      <c r="BA36" s="32"/>
      <c r="BB36" s="32"/>
      <c r="BC36" s="32"/>
      <c r="BD36" s="32"/>
      <c r="BE36" s="22">
        <f t="shared" si="38"/>
        <v>0</v>
      </c>
      <c r="BF36" s="33">
        <f t="shared" si="39"/>
        <v>0</v>
      </c>
      <c r="BG36" s="37" t="str">
        <f>IF(ISNA(VLOOKUP($AV$2:$AV$66,Notes!$A$1:$B$10,2,0)),"",VLOOKUP($AV$2:$AV$66,Notes!$A$1:$B$10,2,0))</f>
        <v/>
      </c>
      <c r="BH36" s="22" t="str">
        <f>IF(ISNA(VLOOKUP($AX$2:$AX$66,Notes!$A$1:$B$10,2,0)),"",VLOOKUP($AX$2:$AX$66,Notes!$A$1:$B$10,2,0))</f>
        <v/>
      </c>
      <c r="BI36" s="22" t="str">
        <f>IF(ISNA(VLOOKUP($AZ$2:$AZ$66,Notes!$A$1:$B$10,2,0)),"",VLOOKUP($AZ$2:$AZ$66,Notes!$A$1:$B$10,2,0))</f>
        <v/>
      </c>
      <c r="BJ36" s="22" t="str">
        <f>IF(ISNA(VLOOKUP($BB$2:$BB$66,Notes!$C$1:$D$10,2,0)),"",VLOOKUP($BB$2:$BB$66,Notes!$C$1:$D$10,2,0))</f>
        <v/>
      </c>
      <c r="BK36" s="22" t="str">
        <f>IF(ISNA(VLOOKUP($BD$2:$BD$66,Notes!$E$1:$F$10,2,0)),"",VLOOKUP($BD$2:$BD$66,Notes!$E$1:$F$10,2,0))</f>
        <v/>
      </c>
      <c r="BL36" s="38">
        <f t="shared" si="40"/>
        <v>0</v>
      </c>
      <c r="BM36" s="34"/>
      <c r="BN36" s="32"/>
      <c r="BO36" s="32"/>
      <c r="BP36" s="32"/>
      <c r="BQ36" s="32"/>
      <c r="BR36" s="32"/>
      <c r="BS36" s="32"/>
      <c r="BT36" s="32"/>
      <c r="BU36" s="32"/>
      <c r="BV36" s="32"/>
      <c r="BW36" s="22">
        <f t="shared" si="41"/>
        <v>0</v>
      </c>
      <c r="BX36" s="33">
        <f t="shared" si="42"/>
        <v>0</v>
      </c>
      <c r="BY36" s="37" t="str">
        <f>IF(ISNA(VLOOKUP($BN$2:$BN$66,Notes!$A$1:$B$10,2,0)),"",VLOOKUP($BN$2:$BN$66,Notes!$A$1:$B$10,2,0))</f>
        <v/>
      </c>
      <c r="BZ36" s="22" t="str">
        <f>IF(ISNA(VLOOKUP($BP$2:$BP$66,Notes!$A$1:$B$10,2,0)),"",VLOOKUP($BP$2:$BP$66,Notes!$A$1:$B$10,2,0))</f>
        <v/>
      </c>
      <c r="CA36" s="22" t="str">
        <f>IF(ISNA(VLOOKUP($BR$2:$BR$66,Notes!$A$1:$B$10,2,0)),"",VLOOKUP($BR$2:$BR$66,Notes!$A$1:$B$10,2,0))</f>
        <v/>
      </c>
      <c r="CB36" s="22" t="str">
        <f>IF(ISNA(VLOOKUP($BT$2:$BT$66,Notes!$C$1:$D$10,2,0)),"",VLOOKUP($BT$2:$BT$66,Notes!$C$1:$D$10,2,0))</f>
        <v/>
      </c>
      <c r="CC36" s="22" t="str">
        <f>IF(ISNA(VLOOKUP($BV$2:$BV$66,Notes!$E$1:$F$10,2,0)),"",VLOOKUP($BV$2:$BV$66,Notes!$E$1:$F$10,2,0))</f>
        <v/>
      </c>
      <c r="CD36" s="38">
        <f t="shared" si="43"/>
        <v>0</v>
      </c>
      <c r="CE36" s="57">
        <f t="shared" si="20"/>
        <v>0</v>
      </c>
      <c r="CF36" s="22">
        <f t="shared" si="21"/>
        <v>0</v>
      </c>
      <c r="CG36" s="22">
        <f t="shared" si="22"/>
        <v>0</v>
      </c>
      <c r="CH36" s="22">
        <f t="shared" si="23"/>
        <v>0</v>
      </c>
    </row>
    <row r="37" spans="1:86">
      <c r="A37" s="35">
        <v>391</v>
      </c>
      <c r="B37" s="36" t="s">
        <v>88</v>
      </c>
      <c r="C37" s="35">
        <f t="shared" si="24"/>
        <v>172</v>
      </c>
      <c r="D37" s="22">
        <f t="shared" si="25"/>
        <v>21</v>
      </c>
      <c r="E37" s="22">
        <f t="shared" si="26"/>
        <v>1</v>
      </c>
      <c r="F37" s="22">
        <f t="shared" si="27"/>
        <v>21</v>
      </c>
      <c r="G37" s="22" t="str">
        <f t="shared" si="28"/>
        <v>CBDG</v>
      </c>
      <c r="H37" s="22">
        <f t="shared" si="29"/>
        <v>0</v>
      </c>
      <c r="I37" s="33">
        <f t="shared" si="30"/>
        <v>0</v>
      </c>
      <c r="J37" s="36">
        <f t="shared" si="31"/>
        <v>1</v>
      </c>
      <c r="K37" s="34"/>
      <c r="L37" s="32"/>
      <c r="M37" s="32"/>
      <c r="N37" s="32"/>
      <c r="O37" s="32"/>
      <c r="P37" s="32"/>
      <c r="Q37" s="32"/>
      <c r="R37" s="32"/>
      <c r="S37" s="32"/>
      <c r="T37" s="32"/>
      <c r="U37" s="22">
        <f t="shared" si="32"/>
        <v>0</v>
      </c>
      <c r="V37" s="33">
        <f t="shared" si="33"/>
        <v>0</v>
      </c>
      <c r="W37" s="37" t="str">
        <f>IF(ISNA(VLOOKUP($L$2:$L$66,Notes!$A$1:$B$10,2,0)),"",VLOOKUP($L$2:$L$66,Notes!$A$1:$B$10,2,0))</f>
        <v/>
      </c>
      <c r="X37" s="22" t="str">
        <f>IF(ISNA(VLOOKUP($N$2:$N$66,Notes!$A$1:$B$10,2,0)),"",VLOOKUP($N$2:$N$66,Notes!$A$1:$B$10,2,0))</f>
        <v/>
      </c>
      <c r="Y37" s="22" t="str">
        <f>IF(ISNA(VLOOKUP($P$2:$P$66,Notes!$A$1:$B$10,2,0)),"",VLOOKUP($P$2:$P$66,Notes!$A$1:$B$10,2,0))</f>
        <v/>
      </c>
      <c r="Z37" s="22" t="str">
        <f>IF(ISNA(VLOOKUP($R$2:$R$66,Notes!$C$1:$D$10,2,0)),"",VLOOKUP($R$2:$R$66,Notes!$C$1:$D$10,2,0))</f>
        <v/>
      </c>
      <c r="AA37" s="22" t="str">
        <f>IF(ISNA(VLOOKUP($T$2:$T$66,Notes!$E$1:$F$10,2,0)),"",VLOOKUP($T$2:$T$66,Notes!$E$1:$F$10,2,0))</f>
        <v/>
      </c>
      <c r="AB37" s="38">
        <f t="shared" si="34"/>
        <v>0</v>
      </c>
      <c r="AC37" s="34">
        <v>67</v>
      </c>
      <c r="AD37" s="32">
        <v>5</v>
      </c>
      <c r="AE37" s="32">
        <v>88</v>
      </c>
      <c r="AF37" s="32">
        <v>1</v>
      </c>
      <c r="AG37" s="32">
        <v>17</v>
      </c>
      <c r="AH37" s="32">
        <v>6</v>
      </c>
      <c r="AI37" s="32"/>
      <c r="AJ37" s="32"/>
      <c r="AK37" s="32"/>
      <c r="AL37" s="32"/>
      <c r="AM37" s="22">
        <f t="shared" si="35"/>
        <v>172</v>
      </c>
      <c r="AN37" s="33">
        <f t="shared" si="36"/>
        <v>1</v>
      </c>
      <c r="AO37" s="37">
        <f>IF(ISNA(VLOOKUP($AD$2:$AD$66,Notes!$A$1:$B$10,2,0)),"",VLOOKUP($AD$2:$AD$66,Notes!$A$1:$B$10,2,0))</f>
        <v>6</v>
      </c>
      <c r="AP37" s="22">
        <f>IF(ISNA(VLOOKUP($AF$2:$AF$66,Notes!$A$1:$B$10,2,0)),"",VLOOKUP($AF$2:$AF$66,Notes!$A$1:$B$10,2,0))</f>
        <v>10</v>
      </c>
      <c r="AQ37" s="22">
        <f>IF(ISNA(VLOOKUP($AH$2:$AH$66,Notes!$A$1:$B$10,2,0)),"",VLOOKUP($AH$2:$AH$66,Notes!$A$1:$B$10,2,0))</f>
        <v>5</v>
      </c>
      <c r="AR37" s="22" t="str">
        <f>IF(ISNA(VLOOKUP($AJ$2:$AJ$66,Notes!$C$1:$D$10,2,0)),"",VLOOKUP($AJ$2:$AJ$66,Notes!$C$1:$D$10,2,0))</f>
        <v/>
      </c>
      <c r="AS37" s="22" t="str">
        <f>IF(ISNA(VLOOKUP($AL$2:$AL$66,Notes!$E$1:$F$10,2,0)),"",VLOOKUP($AL$2:$AL$66,Notes!$E$1:$F$10,2,0))</f>
        <v/>
      </c>
      <c r="AT37" s="38">
        <f t="shared" si="37"/>
        <v>21</v>
      </c>
      <c r="AU37" s="34"/>
      <c r="AV37" s="32"/>
      <c r="AW37" s="32"/>
      <c r="AX37" s="32"/>
      <c r="AY37" s="32"/>
      <c r="AZ37" s="32"/>
      <c r="BA37" s="32"/>
      <c r="BB37" s="32"/>
      <c r="BC37" s="32"/>
      <c r="BD37" s="32"/>
      <c r="BE37" s="22">
        <f t="shared" si="38"/>
        <v>0</v>
      </c>
      <c r="BF37" s="33">
        <f t="shared" si="39"/>
        <v>0</v>
      </c>
      <c r="BG37" s="37" t="str">
        <f>IF(ISNA(VLOOKUP($AV$2:$AV$66,Notes!$A$1:$B$10,2,0)),"",VLOOKUP($AV$2:$AV$66,Notes!$A$1:$B$10,2,0))</f>
        <v/>
      </c>
      <c r="BH37" s="22" t="str">
        <f>IF(ISNA(VLOOKUP($AX$2:$AX$66,Notes!$A$1:$B$10,2,0)),"",VLOOKUP($AX$2:$AX$66,Notes!$A$1:$B$10,2,0))</f>
        <v/>
      </c>
      <c r="BI37" s="22" t="str">
        <f>IF(ISNA(VLOOKUP($AZ$2:$AZ$66,Notes!$A$1:$B$10,2,0)),"",VLOOKUP($AZ$2:$AZ$66,Notes!$A$1:$B$10,2,0))</f>
        <v/>
      </c>
      <c r="BJ37" s="22" t="str">
        <f>IF(ISNA(VLOOKUP($BB$2:$BB$66,Notes!$C$1:$D$10,2,0)),"",VLOOKUP($BB$2:$BB$66,Notes!$C$1:$D$10,2,0))</f>
        <v/>
      </c>
      <c r="BK37" s="22" t="str">
        <f>IF(ISNA(VLOOKUP($BD$2:$BD$66,Notes!$E$1:$F$10,2,0)),"",VLOOKUP($BD$2:$BD$66,Notes!$E$1:$F$10,2,0))</f>
        <v/>
      </c>
      <c r="BL37" s="38">
        <f t="shared" si="40"/>
        <v>0</v>
      </c>
      <c r="BM37" s="34"/>
      <c r="BN37" s="32"/>
      <c r="BO37" s="32"/>
      <c r="BP37" s="32"/>
      <c r="BQ37" s="32"/>
      <c r="BR37" s="32"/>
      <c r="BS37" s="32"/>
      <c r="BT37" s="32"/>
      <c r="BU37" s="32"/>
      <c r="BV37" s="32"/>
      <c r="BW37" s="22">
        <f t="shared" si="41"/>
        <v>0</v>
      </c>
      <c r="BX37" s="33">
        <f t="shared" si="42"/>
        <v>0</v>
      </c>
      <c r="BY37" s="37" t="str">
        <f>IF(ISNA(VLOOKUP($BN$2:$BN$66,Notes!$A$1:$B$10,2,0)),"",VLOOKUP($BN$2:$BN$66,Notes!$A$1:$B$10,2,0))</f>
        <v/>
      </c>
      <c r="BZ37" s="22" t="str">
        <f>IF(ISNA(VLOOKUP($BP$2:$BP$66,Notes!$A$1:$B$10,2,0)),"",VLOOKUP($BP$2:$BP$66,Notes!$A$1:$B$10,2,0))</f>
        <v/>
      </c>
      <c r="CA37" s="22" t="str">
        <f>IF(ISNA(VLOOKUP($BR$2:$BR$66,Notes!$A$1:$B$10,2,0)),"",VLOOKUP($BR$2:$BR$66,Notes!$A$1:$B$10,2,0))</f>
        <v/>
      </c>
      <c r="CB37" s="22" t="str">
        <f>IF(ISNA(VLOOKUP($BT$2:$BT$66,Notes!$C$1:$D$10,2,0)),"",VLOOKUP($BT$2:$BT$66,Notes!$C$1:$D$10,2,0))</f>
        <v/>
      </c>
      <c r="CC37" s="22" t="str">
        <f>IF(ISNA(VLOOKUP($BV$2:$BV$66,Notes!$E$1:$F$10,2,0)),"",VLOOKUP($BV$2:$BV$66,Notes!$E$1:$F$10,2,0))</f>
        <v/>
      </c>
      <c r="CD37" s="38">
        <f t="shared" si="43"/>
        <v>0</v>
      </c>
      <c r="CE37" s="57">
        <f t="shared" si="20"/>
        <v>0</v>
      </c>
      <c r="CF37" s="22">
        <f t="shared" si="21"/>
        <v>21</v>
      </c>
      <c r="CG37" s="22">
        <f t="shared" si="22"/>
        <v>0</v>
      </c>
      <c r="CH37" s="22">
        <f t="shared" si="23"/>
        <v>0</v>
      </c>
    </row>
    <row r="38" spans="1:86">
      <c r="A38" s="35">
        <v>411</v>
      </c>
      <c r="B38" s="36" t="s">
        <v>89</v>
      </c>
      <c r="C38" s="35">
        <f t="shared" si="24"/>
        <v>0</v>
      </c>
      <c r="D38" s="22">
        <f t="shared" si="25"/>
        <v>0</v>
      </c>
      <c r="E38" s="22">
        <f t="shared" si="26"/>
        <v>0</v>
      </c>
      <c r="F38" s="22">
        <f t="shared" si="27"/>
        <v>0</v>
      </c>
      <c r="G38" s="22">
        <f t="shared" si="28"/>
        <v>0</v>
      </c>
      <c r="H38" s="22">
        <f t="shared" si="29"/>
        <v>0</v>
      </c>
      <c r="I38" s="33">
        <f t="shared" si="30"/>
        <v>0</v>
      </c>
      <c r="J38" s="36">
        <f t="shared" si="31"/>
        <v>0</v>
      </c>
      <c r="K38" s="34"/>
      <c r="L38" s="32"/>
      <c r="M38" s="32"/>
      <c r="N38" s="32"/>
      <c r="O38" s="32"/>
      <c r="P38" s="32"/>
      <c r="Q38" s="32"/>
      <c r="R38" s="32"/>
      <c r="S38" s="32"/>
      <c r="T38" s="32"/>
      <c r="U38" s="22">
        <f t="shared" si="32"/>
        <v>0</v>
      </c>
      <c r="V38" s="33">
        <f t="shared" si="33"/>
        <v>0</v>
      </c>
      <c r="W38" s="37" t="str">
        <f>IF(ISNA(VLOOKUP($L$2:$L$66,Notes!$A$1:$B$10,2,0)),"",VLOOKUP($L$2:$L$66,Notes!$A$1:$B$10,2,0))</f>
        <v/>
      </c>
      <c r="X38" s="22" t="str">
        <f>IF(ISNA(VLOOKUP($N$2:$N$66,Notes!$A$1:$B$10,2,0)),"",VLOOKUP($N$2:$N$66,Notes!$A$1:$B$10,2,0))</f>
        <v/>
      </c>
      <c r="Y38" s="22" t="str">
        <f>IF(ISNA(VLOOKUP($P$2:$P$66,Notes!$A$1:$B$10,2,0)),"",VLOOKUP($P$2:$P$66,Notes!$A$1:$B$10,2,0))</f>
        <v/>
      </c>
      <c r="Z38" s="22" t="str">
        <f>IF(ISNA(VLOOKUP($R$2:$R$66,Notes!$C$1:$D$10,2,0)),"",VLOOKUP($R$2:$R$66,Notes!$C$1:$D$10,2,0))</f>
        <v/>
      </c>
      <c r="AA38" s="22" t="str">
        <f>IF(ISNA(VLOOKUP($T$2:$T$66,Notes!$E$1:$F$10,2,0)),"",VLOOKUP($T$2:$T$66,Notes!$E$1:$F$10,2,0))</f>
        <v/>
      </c>
      <c r="AB38" s="38">
        <f t="shared" si="34"/>
        <v>0</v>
      </c>
      <c r="AC38" s="34"/>
      <c r="AD38" s="32"/>
      <c r="AE38" s="32"/>
      <c r="AF38" s="32"/>
      <c r="AG38" s="32"/>
      <c r="AH38" s="32"/>
      <c r="AI38" s="32"/>
      <c r="AJ38" s="32"/>
      <c r="AK38" s="32"/>
      <c r="AL38" s="32"/>
      <c r="AM38" s="22">
        <f t="shared" si="35"/>
        <v>0</v>
      </c>
      <c r="AN38" s="33">
        <f t="shared" si="36"/>
        <v>0</v>
      </c>
      <c r="AO38" s="37" t="str">
        <f>IF(ISNA(VLOOKUP($AD$2:$AD$66,Notes!$A$1:$B$10,2,0)),"",VLOOKUP($AD$2:$AD$66,Notes!$A$1:$B$10,2,0))</f>
        <v/>
      </c>
      <c r="AP38" s="22" t="str">
        <f>IF(ISNA(VLOOKUP($AF$2:$AF$66,Notes!$A$1:$B$10,2,0)),"",VLOOKUP($AF$2:$AF$66,Notes!$A$1:$B$10,2,0))</f>
        <v/>
      </c>
      <c r="AQ38" s="22" t="str">
        <f>IF(ISNA(VLOOKUP($AH$2:$AH$66,Notes!$A$1:$B$10,2,0)),"",VLOOKUP($AH$2:$AH$66,Notes!$A$1:$B$10,2,0))</f>
        <v/>
      </c>
      <c r="AR38" s="22" t="str">
        <f>IF(ISNA(VLOOKUP($AJ$2:$AJ$66,Notes!$C$1:$D$10,2,0)),"",VLOOKUP($AJ$2:$AJ$66,Notes!$C$1:$D$10,2,0))</f>
        <v/>
      </c>
      <c r="AS38" s="22" t="str">
        <f>IF(ISNA(VLOOKUP($AL$2:$AL$66,Notes!$E$1:$F$10,2,0)),"",VLOOKUP($AL$2:$AL$66,Notes!$E$1:$F$10,2,0))</f>
        <v/>
      </c>
      <c r="AT38" s="38">
        <f t="shared" si="37"/>
        <v>0</v>
      </c>
      <c r="AU38" s="34"/>
      <c r="AV38" s="32"/>
      <c r="AW38" s="32"/>
      <c r="AX38" s="32"/>
      <c r="AY38" s="32"/>
      <c r="AZ38" s="32"/>
      <c r="BA38" s="32"/>
      <c r="BB38" s="32"/>
      <c r="BC38" s="32"/>
      <c r="BD38" s="32"/>
      <c r="BE38" s="22">
        <f t="shared" si="38"/>
        <v>0</v>
      </c>
      <c r="BF38" s="33">
        <f t="shared" si="39"/>
        <v>0</v>
      </c>
      <c r="BG38" s="37" t="str">
        <f>IF(ISNA(VLOOKUP($AV$2:$AV$66,Notes!$A$1:$B$10,2,0)),"",VLOOKUP($AV$2:$AV$66,Notes!$A$1:$B$10,2,0))</f>
        <v/>
      </c>
      <c r="BH38" s="22" t="str">
        <f>IF(ISNA(VLOOKUP($AX$2:$AX$66,Notes!$A$1:$B$10,2,0)),"",VLOOKUP($AX$2:$AX$66,Notes!$A$1:$B$10,2,0))</f>
        <v/>
      </c>
      <c r="BI38" s="22" t="str">
        <f>IF(ISNA(VLOOKUP($AZ$2:$AZ$66,Notes!$A$1:$B$10,2,0)),"",VLOOKUP($AZ$2:$AZ$66,Notes!$A$1:$B$10,2,0))</f>
        <v/>
      </c>
      <c r="BJ38" s="22" t="str">
        <f>IF(ISNA(VLOOKUP($BB$2:$BB$66,Notes!$C$1:$D$10,2,0)),"",VLOOKUP($BB$2:$BB$66,Notes!$C$1:$D$10,2,0))</f>
        <v/>
      </c>
      <c r="BK38" s="22" t="str">
        <f>IF(ISNA(VLOOKUP($BD$2:$BD$66,Notes!$E$1:$F$10,2,0)),"",VLOOKUP($BD$2:$BD$66,Notes!$E$1:$F$10,2,0))</f>
        <v/>
      </c>
      <c r="BL38" s="38">
        <f t="shared" si="40"/>
        <v>0</v>
      </c>
      <c r="BM38" s="34"/>
      <c r="BN38" s="32"/>
      <c r="BO38" s="32"/>
      <c r="BP38" s="32"/>
      <c r="BQ38" s="32"/>
      <c r="BR38" s="32"/>
      <c r="BS38" s="32"/>
      <c r="BT38" s="32"/>
      <c r="BU38" s="32"/>
      <c r="BV38" s="32"/>
      <c r="BW38" s="22">
        <f t="shared" si="41"/>
        <v>0</v>
      </c>
      <c r="BX38" s="33">
        <f t="shared" si="42"/>
        <v>0</v>
      </c>
      <c r="BY38" s="37" t="str">
        <f>IF(ISNA(VLOOKUP($BN$2:$BN$66,Notes!$A$1:$B$10,2,0)),"",VLOOKUP($BN$2:$BN$66,Notes!$A$1:$B$10,2,0))</f>
        <v/>
      </c>
      <c r="BZ38" s="22" t="str">
        <f>IF(ISNA(VLOOKUP($BP$2:$BP$66,Notes!$A$1:$B$10,2,0)),"",VLOOKUP($BP$2:$BP$66,Notes!$A$1:$B$10,2,0))</f>
        <v/>
      </c>
      <c r="CA38" s="22" t="str">
        <f>IF(ISNA(VLOOKUP($BR$2:$BR$66,Notes!$A$1:$B$10,2,0)),"",VLOOKUP($BR$2:$BR$66,Notes!$A$1:$B$10,2,0))</f>
        <v/>
      </c>
      <c r="CB38" s="22" t="str">
        <f>IF(ISNA(VLOOKUP($BT$2:$BT$66,Notes!$C$1:$D$10,2,0)),"",VLOOKUP($BT$2:$BT$66,Notes!$C$1:$D$10,2,0))</f>
        <v/>
      </c>
      <c r="CC38" s="22" t="str">
        <f>IF(ISNA(VLOOKUP($BV$2:$BV$66,Notes!$E$1:$F$10,2,0)),"",VLOOKUP($BV$2:$BV$66,Notes!$E$1:$F$10,2,0))</f>
        <v/>
      </c>
      <c r="CD38" s="38">
        <f t="shared" si="43"/>
        <v>0</v>
      </c>
      <c r="CE38" s="57">
        <f t="shared" si="20"/>
        <v>0</v>
      </c>
      <c r="CF38" s="22">
        <f t="shared" si="21"/>
        <v>0</v>
      </c>
      <c r="CG38" s="22">
        <f t="shared" si="22"/>
        <v>0</v>
      </c>
      <c r="CH38" s="22">
        <f t="shared" si="23"/>
        <v>0</v>
      </c>
    </row>
    <row r="39" spans="1:86">
      <c r="A39" s="95">
        <v>422</v>
      </c>
      <c r="B39" s="139" t="s">
        <v>155</v>
      </c>
      <c r="C39" s="35">
        <f t="shared" si="24"/>
        <v>0</v>
      </c>
      <c r="D39" s="22">
        <f t="shared" si="25"/>
        <v>0</v>
      </c>
      <c r="E39" s="22">
        <f t="shared" si="26"/>
        <v>0</v>
      </c>
      <c r="F39" s="22">
        <f t="shared" si="27"/>
        <v>0</v>
      </c>
      <c r="G39" s="22">
        <f t="shared" si="28"/>
        <v>0</v>
      </c>
      <c r="H39" s="22">
        <f t="shared" si="29"/>
        <v>0</v>
      </c>
      <c r="I39" s="33">
        <f t="shared" si="30"/>
        <v>0</v>
      </c>
      <c r="J39" s="36">
        <f t="shared" si="31"/>
        <v>0</v>
      </c>
      <c r="K39" s="34"/>
      <c r="L39" s="32"/>
      <c r="M39" s="32"/>
      <c r="N39" s="32"/>
      <c r="O39" s="32"/>
      <c r="P39" s="32"/>
      <c r="Q39" s="32"/>
      <c r="R39" s="32"/>
      <c r="S39" s="32"/>
      <c r="T39" s="32"/>
      <c r="U39" s="22">
        <f t="shared" si="32"/>
        <v>0</v>
      </c>
      <c r="V39" s="33">
        <f t="shared" si="33"/>
        <v>0</v>
      </c>
      <c r="W39" s="37" t="str">
        <f>IF(ISNA(VLOOKUP($L$2:$L$66,Notes!$A$1:$B$10,2,0)),"",VLOOKUP($L$2:$L$66,Notes!$A$1:$B$10,2,0))</f>
        <v/>
      </c>
      <c r="X39" s="22" t="str">
        <f>IF(ISNA(VLOOKUP($N$2:$N$66,Notes!$A$1:$B$10,2,0)),"",VLOOKUP($N$2:$N$66,Notes!$A$1:$B$10,2,0))</f>
        <v/>
      </c>
      <c r="Y39" s="22" t="str">
        <f>IF(ISNA(VLOOKUP($P$2:$P$66,Notes!$A$1:$B$10,2,0)),"",VLOOKUP($P$2:$P$66,Notes!$A$1:$B$10,2,0))</f>
        <v/>
      </c>
      <c r="Z39" s="22" t="str">
        <f>IF(ISNA(VLOOKUP($R$2:$R$66,Notes!$C$1:$D$10,2,0)),"",VLOOKUP($R$2:$R$66,Notes!$C$1:$D$10,2,0))</f>
        <v/>
      </c>
      <c r="AA39" s="22" t="str">
        <f>IF(ISNA(VLOOKUP($T$2:$T$66,Notes!$E$1:$F$10,2,0)),"",VLOOKUP($T$2:$T$66,Notes!$E$1:$F$10,2,0))</f>
        <v/>
      </c>
      <c r="AB39" s="38">
        <f t="shared" si="34"/>
        <v>0</v>
      </c>
      <c r="AC39" s="34"/>
      <c r="AD39" s="32"/>
      <c r="AE39" s="32"/>
      <c r="AF39" s="32"/>
      <c r="AG39" s="32"/>
      <c r="AH39" s="32"/>
      <c r="AI39" s="32"/>
      <c r="AJ39" s="32"/>
      <c r="AK39" s="32"/>
      <c r="AL39" s="32"/>
      <c r="AM39" s="22">
        <f t="shared" si="35"/>
        <v>0</v>
      </c>
      <c r="AN39" s="33">
        <f t="shared" si="36"/>
        <v>0</v>
      </c>
      <c r="AO39" s="37" t="str">
        <f>IF(ISNA(VLOOKUP($AD$2:$AD$66,Notes!$A$1:$B$10,2,0)),"",VLOOKUP($AD$2:$AD$66,Notes!$A$1:$B$10,2,0))</f>
        <v/>
      </c>
      <c r="AP39" s="22" t="str">
        <f>IF(ISNA(VLOOKUP($AF$2:$AF$66,Notes!$A$1:$B$10,2,0)),"",VLOOKUP($AF$2:$AF$66,Notes!$A$1:$B$10,2,0))</f>
        <v/>
      </c>
      <c r="AQ39" s="22" t="str">
        <f>IF(ISNA(VLOOKUP($AH$2:$AH$66,Notes!$A$1:$B$10,2,0)),"",VLOOKUP($AH$2:$AH$66,Notes!$A$1:$B$10,2,0))</f>
        <v/>
      </c>
      <c r="AR39" s="22" t="str">
        <f>IF(ISNA(VLOOKUP($AJ$2:$AJ$66,Notes!$C$1:$D$10,2,0)),"",VLOOKUP($AJ$2:$AJ$66,Notes!$C$1:$D$10,2,0))</f>
        <v/>
      </c>
      <c r="AS39" s="22" t="str">
        <f>IF(ISNA(VLOOKUP($AL$2:$AL$66,Notes!$E$1:$F$10,2,0)),"",VLOOKUP($AL$2:$AL$66,Notes!$E$1:$F$10,2,0))</f>
        <v/>
      </c>
      <c r="AT39" s="38">
        <f t="shared" si="37"/>
        <v>0</v>
      </c>
      <c r="AU39" s="34"/>
      <c r="AV39" s="32"/>
      <c r="AW39" s="32"/>
      <c r="AX39" s="32"/>
      <c r="AY39" s="32"/>
      <c r="AZ39" s="32"/>
      <c r="BA39" s="32"/>
      <c r="BB39" s="32"/>
      <c r="BC39" s="32"/>
      <c r="BD39" s="32"/>
      <c r="BE39" s="22">
        <f t="shared" si="38"/>
        <v>0</v>
      </c>
      <c r="BF39" s="33">
        <f t="shared" si="39"/>
        <v>0</v>
      </c>
      <c r="BG39" s="37" t="str">
        <f>IF(ISNA(VLOOKUP($AV$2:$AV$66,Notes!$A$1:$B$10,2,0)),"",VLOOKUP($AV$2:$AV$66,Notes!$A$1:$B$10,2,0))</f>
        <v/>
      </c>
      <c r="BH39" s="22" t="str">
        <f>IF(ISNA(VLOOKUP($AX$2:$AX$66,Notes!$A$1:$B$10,2,0)),"",VLOOKUP($AX$2:$AX$66,Notes!$A$1:$B$10,2,0))</f>
        <v/>
      </c>
      <c r="BI39" s="22" t="str">
        <f>IF(ISNA(VLOOKUP($AZ$2:$AZ$66,Notes!$A$1:$B$10,2,0)),"",VLOOKUP($AZ$2:$AZ$66,Notes!$A$1:$B$10,2,0))</f>
        <v/>
      </c>
      <c r="BJ39" s="22" t="str">
        <f>IF(ISNA(VLOOKUP($BB$2:$BB$66,Notes!$C$1:$D$10,2,0)),"",VLOOKUP($BB$2:$BB$66,Notes!$C$1:$D$10,2,0))</f>
        <v/>
      </c>
      <c r="BK39" s="22" t="str">
        <f>IF(ISNA(VLOOKUP($BD$2:$BD$66,Notes!$E$1:$F$10,2,0)),"",VLOOKUP($BD$2:$BD$66,Notes!$E$1:$F$10,2,0))</f>
        <v/>
      </c>
      <c r="BL39" s="38">
        <f t="shared" si="40"/>
        <v>0</v>
      </c>
      <c r="BM39" s="34"/>
      <c r="BN39" s="32"/>
      <c r="BO39" s="32"/>
      <c r="BP39" s="32"/>
      <c r="BQ39" s="32"/>
      <c r="BR39" s="32"/>
      <c r="BS39" s="32"/>
      <c r="BT39" s="32"/>
      <c r="BU39" s="32"/>
      <c r="BV39" s="32"/>
      <c r="BW39" s="22">
        <f t="shared" si="41"/>
        <v>0</v>
      </c>
      <c r="BX39" s="33">
        <f t="shared" si="42"/>
        <v>0</v>
      </c>
      <c r="BY39" s="37" t="str">
        <f>IF(ISNA(VLOOKUP($BN$2:$BN$66,Notes!$A$1:$B$10,2,0)),"",VLOOKUP($BN$2:$BN$66,Notes!$A$1:$B$10,2,0))</f>
        <v/>
      </c>
      <c r="BZ39" s="22" t="str">
        <f>IF(ISNA(VLOOKUP($BP$2:$BP$66,Notes!$A$1:$B$10,2,0)),"",VLOOKUP($BP$2:$BP$66,Notes!$A$1:$B$10,2,0))</f>
        <v/>
      </c>
      <c r="CA39" s="22" t="str">
        <f>IF(ISNA(VLOOKUP($BR$2:$BR$66,Notes!$A$1:$B$10,2,0)),"",VLOOKUP($BR$2:$BR$66,Notes!$A$1:$B$10,2,0))</f>
        <v/>
      </c>
      <c r="CB39" s="22" t="str">
        <f>IF(ISNA(VLOOKUP($BT$2:$BT$66,Notes!$C$1:$D$10,2,0)),"",VLOOKUP($BT$2:$BT$66,Notes!$C$1:$D$10,2,0))</f>
        <v/>
      </c>
      <c r="CC39" s="22" t="str">
        <f>IF(ISNA(VLOOKUP($BV$2:$BV$66,Notes!$E$1:$F$10,2,0)),"",VLOOKUP($BV$2:$BV$66,Notes!$E$1:$F$10,2,0))</f>
        <v/>
      </c>
      <c r="CD39" s="38">
        <f t="shared" si="43"/>
        <v>0</v>
      </c>
      <c r="CE39" s="57">
        <f t="shared" si="20"/>
        <v>0</v>
      </c>
      <c r="CF39" s="22">
        <f t="shared" si="21"/>
        <v>0</v>
      </c>
      <c r="CG39" s="22">
        <f t="shared" si="22"/>
        <v>0</v>
      </c>
      <c r="CH39" s="22">
        <f t="shared" si="23"/>
        <v>0</v>
      </c>
    </row>
    <row r="40" spans="1:86">
      <c r="A40" s="35">
        <v>464</v>
      </c>
      <c r="B40" s="36" t="s">
        <v>90</v>
      </c>
      <c r="C40" s="35">
        <f t="shared" si="24"/>
        <v>0</v>
      </c>
      <c r="D40" s="22">
        <f t="shared" si="25"/>
        <v>0</v>
      </c>
      <c r="E40" s="22">
        <f t="shared" si="26"/>
        <v>0</v>
      </c>
      <c r="F40" s="22">
        <f t="shared" si="27"/>
        <v>0</v>
      </c>
      <c r="G40" s="22">
        <f t="shared" si="28"/>
        <v>0</v>
      </c>
      <c r="H40" s="22">
        <f t="shared" si="29"/>
        <v>0</v>
      </c>
      <c r="I40" s="33">
        <f t="shared" si="30"/>
        <v>0</v>
      </c>
      <c r="J40" s="36">
        <f t="shared" si="31"/>
        <v>0</v>
      </c>
      <c r="K40" s="34"/>
      <c r="L40" s="32"/>
      <c r="M40" s="32"/>
      <c r="N40" s="32"/>
      <c r="O40" s="32"/>
      <c r="P40" s="32"/>
      <c r="Q40" s="32"/>
      <c r="R40" s="32"/>
      <c r="S40" s="32"/>
      <c r="T40" s="32"/>
      <c r="U40" s="22">
        <f t="shared" si="32"/>
        <v>0</v>
      </c>
      <c r="V40" s="33">
        <f t="shared" si="33"/>
        <v>0</v>
      </c>
      <c r="W40" s="37" t="str">
        <f>IF(ISNA(VLOOKUP($L$2:$L$66,Notes!$A$1:$B$10,2,0)),"",VLOOKUP($L$2:$L$66,Notes!$A$1:$B$10,2,0))</f>
        <v/>
      </c>
      <c r="X40" s="22" t="str">
        <f>IF(ISNA(VLOOKUP($N$2:$N$66,Notes!$A$1:$B$10,2,0)),"",VLOOKUP($N$2:$N$66,Notes!$A$1:$B$10,2,0))</f>
        <v/>
      </c>
      <c r="Y40" s="22" t="str">
        <f>IF(ISNA(VLOOKUP($P$2:$P$66,Notes!$A$1:$B$10,2,0)),"",VLOOKUP($P$2:$P$66,Notes!$A$1:$B$10,2,0))</f>
        <v/>
      </c>
      <c r="Z40" s="22" t="str">
        <f>IF(ISNA(VLOOKUP($R$2:$R$66,Notes!$C$1:$D$10,2,0)),"",VLOOKUP($R$2:$R$66,Notes!$C$1:$D$10,2,0))</f>
        <v/>
      </c>
      <c r="AA40" s="22" t="str">
        <f>IF(ISNA(VLOOKUP($T$2:$T$66,Notes!$E$1:$F$10,2,0)),"",VLOOKUP($T$2:$T$66,Notes!$E$1:$F$10,2,0))</f>
        <v/>
      </c>
      <c r="AB40" s="38">
        <f t="shared" si="34"/>
        <v>0</v>
      </c>
      <c r="AC40" s="34"/>
      <c r="AD40" s="32"/>
      <c r="AE40" s="32"/>
      <c r="AF40" s="32"/>
      <c r="AG40" s="32"/>
      <c r="AH40" s="32"/>
      <c r="AI40" s="32"/>
      <c r="AJ40" s="32"/>
      <c r="AK40" s="32"/>
      <c r="AL40" s="32"/>
      <c r="AM40" s="22">
        <f t="shared" si="35"/>
        <v>0</v>
      </c>
      <c r="AN40" s="33">
        <f t="shared" si="36"/>
        <v>0</v>
      </c>
      <c r="AO40" s="37" t="str">
        <f>IF(ISNA(VLOOKUP($AD$2:$AD$66,Notes!$A$1:$B$10,2,0)),"",VLOOKUP($AD$2:$AD$66,Notes!$A$1:$B$10,2,0))</f>
        <v/>
      </c>
      <c r="AP40" s="22" t="str">
        <f>IF(ISNA(VLOOKUP($AF$2:$AF$66,Notes!$A$1:$B$10,2,0)),"",VLOOKUP($AF$2:$AF$66,Notes!$A$1:$B$10,2,0))</f>
        <v/>
      </c>
      <c r="AQ40" s="22" t="str">
        <f>IF(ISNA(VLOOKUP($AH$2:$AH$66,Notes!$A$1:$B$10,2,0)),"",VLOOKUP($AH$2:$AH$66,Notes!$A$1:$B$10,2,0))</f>
        <v/>
      </c>
      <c r="AR40" s="22" t="str">
        <f>IF(ISNA(VLOOKUP($AJ$2:$AJ$66,Notes!$C$1:$D$10,2,0)),"",VLOOKUP($AJ$2:$AJ$66,Notes!$C$1:$D$10,2,0))</f>
        <v/>
      </c>
      <c r="AS40" s="22" t="str">
        <f>IF(ISNA(VLOOKUP($AL$2:$AL$66,Notes!$E$1:$F$10,2,0)),"",VLOOKUP($AL$2:$AL$66,Notes!$E$1:$F$10,2,0))</f>
        <v/>
      </c>
      <c r="AT40" s="38">
        <f t="shared" si="37"/>
        <v>0</v>
      </c>
      <c r="AU40" s="34"/>
      <c r="AV40" s="32"/>
      <c r="AW40" s="32"/>
      <c r="AX40" s="32"/>
      <c r="AY40" s="32"/>
      <c r="AZ40" s="32"/>
      <c r="BA40" s="32"/>
      <c r="BB40" s="32"/>
      <c r="BC40" s="32"/>
      <c r="BD40" s="32"/>
      <c r="BE40" s="22">
        <f t="shared" si="38"/>
        <v>0</v>
      </c>
      <c r="BF40" s="33">
        <f t="shared" si="39"/>
        <v>0</v>
      </c>
      <c r="BG40" s="37" t="str">
        <f>IF(ISNA(VLOOKUP($AV$2:$AV$66,Notes!$A$1:$B$10,2,0)),"",VLOOKUP($AV$2:$AV$66,Notes!$A$1:$B$10,2,0))</f>
        <v/>
      </c>
      <c r="BH40" s="22" t="str">
        <f>IF(ISNA(VLOOKUP($AX$2:$AX$66,Notes!$A$1:$B$10,2,0)),"",VLOOKUP($AX$2:$AX$66,Notes!$A$1:$B$10,2,0))</f>
        <v/>
      </c>
      <c r="BI40" s="22" t="str">
        <f>IF(ISNA(VLOOKUP($AZ$2:$AZ$66,Notes!$A$1:$B$10,2,0)),"",VLOOKUP($AZ$2:$AZ$66,Notes!$A$1:$B$10,2,0))</f>
        <v/>
      </c>
      <c r="BJ40" s="22" t="str">
        <f>IF(ISNA(VLOOKUP($BB$2:$BB$66,Notes!$C$1:$D$10,2,0)),"",VLOOKUP($BB$2:$BB$66,Notes!$C$1:$D$10,2,0))</f>
        <v/>
      </c>
      <c r="BK40" s="22" t="str">
        <f>IF(ISNA(VLOOKUP($BD$2:$BD$66,Notes!$E$1:$F$10,2,0)),"",VLOOKUP($BD$2:$BD$66,Notes!$E$1:$F$10,2,0))</f>
        <v/>
      </c>
      <c r="BL40" s="38">
        <f t="shared" si="40"/>
        <v>0</v>
      </c>
      <c r="BM40" s="34"/>
      <c r="BN40" s="32"/>
      <c r="BO40" s="32"/>
      <c r="BP40" s="32"/>
      <c r="BQ40" s="32"/>
      <c r="BR40" s="32"/>
      <c r="BS40" s="32"/>
      <c r="BT40" s="32"/>
      <c r="BU40" s="32"/>
      <c r="BV40" s="32"/>
      <c r="BW40" s="22">
        <f t="shared" si="41"/>
        <v>0</v>
      </c>
      <c r="BX40" s="33">
        <f t="shared" si="42"/>
        <v>0</v>
      </c>
      <c r="BY40" s="37" t="str">
        <f>IF(ISNA(VLOOKUP($BN$2:$BN$66,Notes!$A$1:$B$10,2,0)),"",VLOOKUP($BN$2:$BN$66,Notes!$A$1:$B$10,2,0))</f>
        <v/>
      </c>
      <c r="BZ40" s="22" t="str">
        <f>IF(ISNA(VLOOKUP($BP$2:$BP$66,Notes!$A$1:$B$10,2,0)),"",VLOOKUP($BP$2:$BP$66,Notes!$A$1:$B$10,2,0))</f>
        <v/>
      </c>
      <c r="CA40" s="22" t="str">
        <f>IF(ISNA(VLOOKUP($BR$2:$BR$66,Notes!$A$1:$B$10,2,0)),"",VLOOKUP($BR$2:$BR$66,Notes!$A$1:$B$10,2,0))</f>
        <v/>
      </c>
      <c r="CB40" s="22" t="str">
        <f>IF(ISNA(VLOOKUP($BT$2:$BT$66,Notes!$C$1:$D$10,2,0)),"",VLOOKUP($BT$2:$BT$66,Notes!$C$1:$D$10,2,0))</f>
        <v/>
      </c>
      <c r="CC40" s="22" t="str">
        <f>IF(ISNA(VLOOKUP($BV$2:$BV$66,Notes!$E$1:$F$10,2,0)),"",VLOOKUP($BV$2:$BV$66,Notes!$E$1:$F$10,2,0))</f>
        <v/>
      </c>
      <c r="CD40" s="38">
        <f t="shared" si="43"/>
        <v>0</v>
      </c>
      <c r="CE40" s="57">
        <f t="shared" si="20"/>
        <v>0</v>
      </c>
      <c r="CF40" s="22">
        <f t="shared" si="21"/>
        <v>0</v>
      </c>
      <c r="CG40" s="22">
        <f t="shared" si="22"/>
        <v>0</v>
      </c>
      <c r="CH40" s="22">
        <f t="shared" si="23"/>
        <v>0</v>
      </c>
    </row>
    <row r="41" spans="1:86">
      <c r="A41" s="35">
        <v>471</v>
      </c>
      <c r="B41" s="36" t="s">
        <v>39</v>
      </c>
      <c r="C41" s="35">
        <f t="shared" si="24"/>
        <v>324</v>
      </c>
      <c r="D41" s="22">
        <f t="shared" si="25"/>
        <v>46</v>
      </c>
      <c r="E41" s="22">
        <f t="shared" si="26"/>
        <v>1</v>
      </c>
      <c r="F41" s="22">
        <f t="shared" si="27"/>
        <v>46</v>
      </c>
      <c r="G41" s="22" t="str">
        <f t="shared" si="28"/>
        <v>CBDG</v>
      </c>
      <c r="H41" s="22">
        <f t="shared" si="29"/>
        <v>0</v>
      </c>
      <c r="I41" s="33">
        <f t="shared" si="30"/>
        <v>0</v>
      </c>
      <c r="J41" s="36">
        <f t="shared" si="31"/>
        <v>0</v>
      </c>
      <c r="K41" s="34"/>
      <c r="L41" s="32"/>
      <c r="M41" s="32"/>
      <c r="N41" s="32"/>
      <c r="O41" s="32"/>
      <c r="P41" s="32"/>
      <c r="Q41" s="32"/>
      <c r="R41" s="32"/>
      <c r="S41" s="32"/>
      <c r="T41" s="32"/>
      <c r="U41" s="22">
        <f t="shared" si="32"/>
        <v>0</v>
      </c>
      <c r="V41" s="33">
        <f t="shared" si="33"/>
        <v>0</v>
      </c>
      <c r="W41" s="37" t="str">
        <f>IF(ISNA(VLOOKUP($L$2:$L$66,Notes!$A$1:$B$10,2,0)),"",VLOOKUP($L$2:$L$66,Notes!$A$1:$B$10,2,0))</f>
        <v/>
      </c>
      <c r="X41" s="22" t="str">
        <f>IF(ISNA(VLOOKUP($N$2:$N$66,Notes!$A$1:$B$10,2,0)),"",VLOOKUP($N$2:$N$66,Notes!$A$1:$B$10,2,0))</f>
        <v/>
      </c>
      <c r="Y41" s="22" t="str">
        <f>IF(ISNA(VLOOKUP($P$2:$P$66,Notes!$A$1:$B$10,2,0)),"",VLOOKUP($P$2:$P$66,Notes!$A$1:$B$10,2,0))</f>
        <v/>
      </c>
      <c r="Z41" s="22" t="str">
        <f>IF(ISNA(VLOOKUP($R$2:$R$66,Notes!$C$1:$D$10,2,0)),"",VLOOKUP($R$2:$R$66,Notes!$C$1:$D$10,2,0))</f>
        <v/>
      </c>
      <c r="AA41" s="22" t="str">
        <f>IF(ISNA(VLOOKUP($T$2:$T$66,Notes!$E$1:$F$10,2,0)),"",VLOOKUP($T$2:$T$66,Notes!$E$1:$F$10,2,0))</f>
        <v/>
      </c>
      <c r="AB41" s="38">
        <f t="shared" si="34"/>
        <v>0</v>
      </c>
      <c r="AC41" s="34"/>
      <c r="AD41" s="32"/>
      <c r="AE41" s="32"/>
      <c r="AF41" s="32"/>
      <c r="AG41" s="32"/>
      <c r="AH41" s="32"/>
      <c r="AI41" s="32"/>
      <c r="AJ41" s="32"/>
      <c r="AK41" s="32"/>
      <c r="AL41" s="32"/>
      <c r="AM41" s="22">
        <f t="shared" si="35"/>
        <v>0</v>
      </c>
      <c r="AN41" s="33">
        <f t="shared" si="36"/>
        <v>0</v>
      </c>
      <c r="AO41" s="37" t="str">
        <f>IF(ISNA(VLOOKUP($AD$2:$AD$66,Notes!$A$1:$B$10,2,0)),"",VLOOKUP($AD$2:$AD$66,Notes!$A$1:$B$10,2,0))</f>
        <v/>
      </c>
      <c r="AP41" s="22" t="str">
        <f>IF(ISNA(VLOOKUP($AF$2:$AF$66,Notes!$A$1:$B$10,2,0)),"",VLOOKUP($AF$2:$AF$66,Notes!$A$1:$B$10,2,0))</f>
        <v/>
      </c>
      <c r="AQ41" s="22" t="str">
        <f>IF(ISNA(VLOOKUP($AH$2:$AH$66,Notes!$A$1:$B$10,2,0)),"",VLOOKUP($AH$2:$AH$66,Notes!$A$1:$B$10,2,0))</f>
        <v/>
      </c>
      <c r="AR41" s="22" t="str">
        <f>IF(ISNA(VLOOKUP($AJ$2:$AJ$66,Notes!$C$1:$D$10,2,0)),"",VLOOKUP($AJ$2:$AJ$66,Notes!$C$1:$D$10,2,0))</f>
        <v/>
      </c>
      <c r="AS41" s="22" t="str">
        <f>IF(ISNA(VLOOKUP($AL$2:$AL$66,Notes!$E$1:$F$10,2,0)),"",VLOOKUP($AL$2:$AL$66,Notes!$E$1:$F$10,2,0))</f>
        <v/>
      </c>
      <c r="AT41" s="38">
        <f t="shared" si="37"/>
        <v>0</v>
      </c>
      <c r="AU41" s="34">
        <v>79</v>
      </c>
      <c r="AV41" s="32">
        <v>2</v>
      </c>
      <c r="AW41" s="32">
        <v>83</v>
      </c>
      <c r="AX41" s="32">
        <v>4</v>
      </c>
      <c r="AY41" s="32">
        <v>80</v>
      </c>
      <c r="AZ41" s="32">
        <v>2</v>
      </c>
      <c r="BA41" s="32"/>
      <c r="BB41" s="32"/>
      <c r="BC41" s="32">
        <v>82</v>
      </c>
      <c r="BD41" s="32">
        <v>5</v>
      </c>
      <c r="BE41" s="22">
        <f t="shared" si="38"/>
        <v>324</v>
      </c>
      <c r="BF41" s="33">
        <f t="shared" si="39"/>
        <v>1</v>
      </c>
      <c r="BG41" s="37">
        <f>IF(ISNA(VLOOKUP($AV$2:$AV$66,Notes!$A$1:$B$10,2,0)),"",VLOOKUP($AV$2:$AV$66,Notes!$A$1:$B$10,2,0))</f>
        <v>9</v>
      </c>
      <c r="BH41" s="22">
        <f>IF(ISNA(VLOOKUP($AX$2:$AX$66,Notes!$A$1:$B$10,2,0)),"",VLOOKUP($AX$2:$AX$66,Notes!$A$1:$B$10,2,0))</f>
        <v>7</v>
      </c>
      <c r="BI41" s="22">
        <f>IF(ISNA(VLOOKUP($AZ$2:$AZ$66,Notes!$A$1:$B$10,2,0)),"",VLOOKUP($AZ$2:$AZ$66,Notes!$A$1:$B$10,2,0))</f>
        <v>9</v>
      </c>
      <c r="BJ41" s="22" t="str">
        <f>IF(ISNA(VLOOKUP($BB$2:$BB$66,Notes!$C$1:$D$10,2,0)),"",VLOOKUP($BB$2:$BB$66,Notes!$C$1:$D$10,2,0))</f>
        <v/>
      </c>
      <c r="BK41" s="22">
        <f>IF(ISNA(VLOOKUP($BD$2:$BD$66,Notes!$E$1:$F$10,2,0)),"",VLOOKUP($BD$2:$BD$66,Notes!$E$1:$F$10,2,0))</f>
        <v>21</v>
      </c>
      <c r="BL41" s="38">
        <f t="shared" si="40"/>
        <v>46</v>
      </c>
      <c r="BM41" s="34"/>
      <c r="BN41" s="32"/>
      <c r="BO41" s="32"/>
      <c r="BP41" s="32"/>
      <c r="BQ41" s="32"/>
      <c r="BR41" s="32"/>
      <c r="BS41" s="32"/>
      <c r="BT41" s="32"/>
      <c r="BU41" s="32"/>
      <c r="BV41" s="32"/>
      <c r="BW41" s="22">
        <f t="shared" si="41"/>
        <v>0</v>
      </c>
      <c r="BX41" s="33">
        <f t="shared" si="42"/>
        <v>0</v>
      </c>
      <c r="BY41" s="37" t="str">
        <f>IF(ISNA(VLOOKUP($BN$2:$BN$66,Notes!$A$1:$B$10,2,0)),"",VLOOKUP($BN$2:$BN$66,Notes!$A$1:$B$10,2,0))</f>
        <v/>
      </c>
      <c r="BZ41" s="22" t="str">
        <f>IF(ISNA(VLOOKUP($BP$2:$BP$66,Notes!$A$1:$B$10,2,0)),"",VLOOKUP($BP$2:$BP$66,Notes!$A$1:$B$10,2,0))</f>
        <v/>
      </c>
      <c r="CA41" s="22" t="str">
        <f>IF(ISNA(VLOOKUP($BR$2:$BR$66,Notes!$A$1:$B$10,2,0)),"",VLOOKUP($BR$2:$BR$66,Notes!$A$1:$B$10,2,0))</f>
        <v/>
      </c>
      <c r="CB41" s="22" t="str">
        <f>IF(ISNA(VLOOKUP($BT$2:$BT$66,Notes!$C$1:$D$10,2,0)),"",VLOOKUP($BT$2:$BT$66,Notes!$C$1:$D$10,2,0))</f>
        <v/>
      </c>
      <c r="CC41" s="22" t="str">
        <f>IF(ISNA(VLOOKUP($BV$2:$BV$66,Notes!$E$1:$F$10,2,0)),"",VLOOKUP($BV$2:$BV$66,Notes!$E$1:$F$10,2,0))</f>
        <v/>
      </c>
      <c r="CD41" s="38">
        <f t="shared" si="43"/>
        <v>0</v>
      </c>
      <c r="CE41" s="57">
        <f t="shared" si="20"/>
        <v>0</v>
      </c>
      <c r="CF41" s="22">
        <f t="shared" si="21"/>
        <v>0</v>
      </c>
      <c r="CG41" s="22">
        <f t="shared" si="22"/>
        <v>46</v>
      </c>
      <c r="CH41" s="22">
        <f t="shared" si="23"/>
        <v>0</v>
      </c>
    </row>
    <row r="42" spans="1:86">
      <c r="A42" s="35">
        <v>515</v>
      </c>
      <c r="B42" s="36" t="s">
        <v>57</v>
      </c>
      <c r="C42" s="35">
        <f t="shared" si="24"/>
        <v>586</v>
      </c>
      <c r="D42" s="22">
        <f t="shared" si="25"/>
        <v>64</v>
      </c>
      <c r="E42" s="22">
        <f t="shared" si="26"/>
        <v>2</v>
      </c>
      <c r="F42" s="22">
        <f t="shared" si="27"/>
        <v>32</v>
      </c>
      <c r="G42" s="22" t="str">
        <f t="shared" si="28"/>
        <v>CBDG</v>
      </c>
      <c r="H42" s="22">
        <f t="shared" si="29"/>
        <v>0</v>
      </c>
      <c r="I42" s="33">
        <f t="shared" si="30"/>
        <v>1</v>
      </c>
      <c r="J42" s="36">
        <f t="shared" si="31"/>
        <v>0</v>
      </c>
      <c r="K42" s="34"/>
      <c r="L42" s="32"/>
      <c r="M42" s="32"/>
      <c r="N42" s="32"/>
      <c r="O42" s="32"/>
      <c r="P42" s="32"/>
      <c r="Q42" s="32"/>
      <c r="R42" s="32"/>
      <c r="S42" s="32"/>
      <c r="T42" s="32"/>
      <c r="U42" s="22">
        <f t="shared" si="32"/>
        <v>0</v>
      </c>
      <c r="V42" s="33">
        <f t="shared" si="33"/>
        <v>0</v>
      </c>
      <c r="W42" s="37" t="str">
        <f>IF(ISNA(VLOOKUP($L$2:$L$66,Notes!$A$1:$B$10,2,0)),"",VLOOKUP($L$2:$L$66,Notes!$A$1:$B$10,2,0))</f>
        <v/>
      </c>
      <c r="X42" s="22" t="str">
        <f>IF(ISNA(VLOOKUP($N$2:$N$66,Notes!$A$1:$B$10,2,0)),"",VLOOKUP($N$2:$N$66,Notes!$A$1:$B$10,2,0))</f>
        <v/>
      </c>
      <c r="Y42" s="22" t="str">
        <f>IF(ISNA(VLOOKUP($P$2:$P$66,Notes!$A$1:$B$10,2,0)),"",VLOOKUP($P$2:$P$66,Notes!$A$1:$B$10,2,0))</f>
        <v/>
      </c>
      <c r="Z42" s="22" t="str">
        <f>IF(ISNA(VLOOKUP($R$2:$R$66,Notes!$C$1:$D$10,2,0)),"",VLOOKUP($R$2:$R$66,Notes!$C$1:$D$10,2,0))</f>
        <v/>
      </c>
      <c r="AA42" s="22" t="str">
        <f>IF(ISNA(VLOOKUP($T$2:$T$66,Notes!$E$1:$F$10,2,0)),"",VLOOKUP($T$2:$T$66,Notes!$E$1:$F$10,2,0))</f>
        <v/>
      </c>
      <c r="AB42" s="38">
        <f t="shared" si="34"/>
        <v>0</v>
      </c>
      <c r="AC42" s="34">
        <v>84</v>
      </c>
      <c r="AD42" s="32">
        <v>3</v>
      </c>
      <c r="AE42" s="32">
        <v>34</v>
      </c>
      <c r="AF42" s="32">
        <v>6</v>
      </c>
      <c r="AG42" s="32">
        <v>79</v>
      </c>
      <c r="AH42" s="32">
        <v>3</v>
      </c>
      <c r="AI42" s="32">
        <v>93</v>
      </c>
      <c r="AJ42" s="32">
        <v>1</v>
      </c>
      <c r="AK42" s="32"/>
      <c r="AL42" s="32"/>
      <c r="AM42" s="22">
        <f t="shared" si="35"/>
        <v>290</v>
      </c>
      <c r="AN42" s="33">
        <f t="shared" si="36"/>
        <v>1</v>
      </c>
      <c r="AO42" s="37">
        <f>IF(ISNA(VLOOKUP($AD$2:$AD$66,Notes!$A$1:$B$10,2,0)),"",VLOOKUP($AD$2:$AD$66,Notes!$A$1:$B$10,2,0))</f>
        <v>8</v>
      </c>
      <c r="AP42" s="22">
        <f>IF(ISNA(VLOOKUP($AF$2:$AF$66,Notes!$A$1:$B$10,2,0)),"",VLOOKUP($AF$2:$AF$66,Notes!$A$1:$B$10,2,0))</f>
        <v>5</v>
      </c>
      <c r="AQ42" s="22">
        <f>IF(ISNA(VLOOKUP($AH$2:$AH$66,Notes!$A$1:$B$10,2,0)),"",VLOOKUP($AH$2:$AH$66,Notes!$A$1:$B$10,2,0))</f>
        <v>8</v>
      </c>
      <c r="AR42" s="22">
        <f>IF(ISNA(VLOOKUP($AJ$2:$AJ$66,Notes!$C$1:$D$10,2,0)),"",VLOOKUP($AJ$2:$AJ$66,Notes!$C$1:$D$10,2,0))</f>
        <v>14</v>
      </c>
      <c r="AS42" s="22" t="str">
        <f>IF(ISNA(VLOOKUP($AL$2:$AL$66,Notes!$E$1:$F$10,2,0)),"",VLOOKUP($AL$2:$AL$66,Notes!$E$1:$F$10,2,0))</f>
        <v/>
      </c>
      <c r="AT42" s="38">
        <f t="shared" si="37"/>
        <v>35</v>
      </c>
      <c r="AU42" s="34">
        <v>77</v>
      </c>
      <c r="AV42" s="32">
        <v>3</v>
      </c>
      <c r="AW42" s="32">
        <v>76</v>
      </c>
      <c r="AX42" s="32">
        <v>6</v>
      </c>
      <c r="AY42" s="32">
        <v>75</v>
      </c>
      <c r="AZ42" s="32">
        <v>4</v>
      </c>
      <c r="BA42" s="32">
        <v>68</v>
      </c>
      <c r="BB42" s="32">
        <v>4</v>
      </c>
      <c r="BC42" s="32"/>
      <c r="BD42" s="32"/>
      <c r="BE42" s="22">
        <f t="shared" si="38"/>
        <v>296</v>
      </c>
      <c r="BF42" s="33">
        <f t="shared" si="39"/>
        <v>1</v>
      </c>
      <c r="BG42" s="37">
        <f>IF(ISNA(VLOOKUP($AV$2:$AV$66,Notes!$A$1:$B$10,2,0)),"",VLOOKUP($AV$2:$AV$66,Notes!$A$1:$B$10,2,0))</f>
        <v>8</v>
      </c>
      <c r="BH42" s="22">
        <f>IF(ISNA(VLOOKUP($AX$2:$AX$66,Notes!$A$1:$B$10,2,0)),"",VLOOKUP($AX$2:$AX$66,Notes!$A$1:$B$10,2,0))</f>
        <v>5</v>
      </c>
      <c r="BI42" s="22">
        <f>IF(ISNA(VLOOKUP($AZ$2:$AZ$66,Notes!$A$1:$B$10,2,0)),"",VLOOKUP($AZ$2:$AZ$66,Notes!$A$1:$B$10,2,0))</f>
        <v>7</v>
      </c>
      <c r="BJ42" s="22">
        <f>IF(ISNA(VLOOKUP($BB$2:$BB$66,Notes!$C$1:$D$10,2,0)),"",VLOOKUP($BB$2:$BB$66,Notes!$C$1:$D$10,2,0))</f>
        <v>9</v>
      </c>
      <c r="BK42" s="22" t="str">
        <f>IF(ISNA(VLOOKUP($BD$2:$BD$66,Notes!$E$1:$F$10,2,0)),"",VLOOKUP($BD$2:$BD$66,Notes!$E$1:$F$10,2,0))</f>
        <v/>
      </c>
      <c r="BL42" s="38">
        <f t="shared" si="40"/>
        <v>29</v>
      </c>
      <c r="BM42" s="34"/>
      <c r="BN42" s="32"/>
      <c r="BO42" s="32"/>
      <c r="BP42" s="32"/>
      <c r="BQ42" s="32"/>
      <c r="BR42" s="32"/>
      <c r="BS42" s="32"/>
      <c r="BT42" s="32"/>
      <c r="BU42" s="32"/>
      <c r="BV42" s="32"/>
      <c r="BW42" s="22">
        <f t="shared" si="41"/>
        <v>0</v>
      </c>
      <c r="BX42" s="33">
        <f t="shared" si="42"/>
        <v>0</v>
      </c>
      <c r="BY42" s="37" t="str">
        <f>IF(ISNA(VLOOKUP($BN$2:$BN$66,Notes!$A$1:$B$10,2,0)),"",VLOOKUP($BN$2:$BN$66,Notes!$A$1:$B$10,2,0))</f>
        <v/>
      </c>
      <c r="BZ42" s="22" t="str">
        <f>IF(ISNA(VLOOKUP($BP$2:$BP$66,Notes!$A$1:$B$10,2,0)),"",VLOOKUP($BP$2:$BP$66,Notes!$A$1:$B$10,2,0))</f>
        <v/>
      </c>
      <c r="CA42" s="22" t="str">
        <f>IF(ISNA(VLOOKUP($BR$2:$BR$66,Notes!$A$1:$B$10,2,0)),"",VLOOKUP($BR$2:$BR$66,Notes!$A$1:$B$10,2,0))</f>
        <v/>
      </c>
      <c r="CB42" s="22" t="str">
        <f>IF(ISNA(VLOOKUP($BT$2:$BT$66,Notes!$C$1:$D$10,2,0)),"",VLOOKUP($BT$2:$BT$66,Notes!$C$1:$D$10,2,0))</f>
        <v/>
      </c>
      <c r="CC42" s="22" t="str">
        <f>IF(ISNA(VLOOKUP($BV$2:$BV$66,Notes!$E$1:$F$10,2,0)),"",VLOOKUP($BV$2:$BV$66,Notes!$E$1:$F$10,2,0))</f>
        <v/>
      </c>
      <c r="CD42" s="38">
        <f t="shared" si="43"/>
        <v>0</v>
      </c>
      <c r="CE42" s="57">
        <f t="shared" si="20"/>
        <v>0</v>
      </c>
      <c r="CF42" s="22">
        <f t="shared" si="21"/>
        <v>35</v>
      </c>
      <c r="CG42" s="22">
        <f t="shared" si="22"/>
        <v>29</v>
      </c>
      <c r="CH42" s="22">
        <f t="shared" si="23"/>
        <v>0</v>
      </c>
    </row>
    <row r="43" spans="1:86">
      <c r="A43" s="35">
        <v>555</v>
      </c>
      <c r="B43" s="36" t="s">
        <v>56</v>
      </c>
      <c r="C43" s="35">
        <f t="shared" si="24"/>
        <v>179</v>
      </c>
      <c r="D43" s="22">
        <f t="shared" si="25"/>
        <v>14</v>
      </c>
      <c r="E43" s="22">
        <f t="shared" si="26"/>
        <v>1</v>
      </c>
      <c r="F43" s="22">
        <f t="shared" si="27"/>
        <v>14</v>
      </c>
      <c r="G43" s="22" t="str">
        <f t="shared" si="28"/>
        <v>CBDG</v>
      </c>
      <c r="H43" s="22">
        <f t="shared" si="29"/>
        <v>0</v>
      </c>
      <c r="I43" s="33">
        <f t="shared" si="30"/>
        <v>0</v>
      </c>
      <c r="J43" s="36">
        <f t="shared" si="31"/>
        <v>0</v>
      </c>
      <c r="K43" s="34"/>
      <c r="L43" s="32"/>
      <c r="M43" s="32"/>
      <c r="N43" s="32"/>
      <c r="O43" s="32"/>
      <c r="P43" s="32"/>
      <c r="Q43" s="32"/>
      <c r="R43" s="32"/>
      <c r="S43" s="32"/>
      <c r="T43" s="32"/>
      <c r="U43" s="22">
        <f t="shared" si="32"/>
        <v>0</v>
      </c>
      <c r="V43" s="33">
        <f t="shared" si="33"/>
        <v>0</v>
      </c>
      <c r="W43" s="37" t="str">
        <f>IF(ISNA(VLOOKUP($L$2:$L$66,Notes!$A$1:$B$10,2,0)),"",VLOOKUP($L$2:$L$66,Notes!$A$1:$B$10,2,0))</f>
        <v/>
      </c>
      <c r="X43" s="22" t="str">
        <f>IF(ISNA(VLOOKUP($N$2:$N$66,Notes!$A$1:$B$10,2,0)),"",VLOOKUP($N$2:$N$66,Notes!$A$1:$B$10,2,0))</f>
        <v/>
      </c>
      <c r="Y43" s="22" t="str">
        <f>IF(ISNA(VLOOKUP($P$2:$P$66,Notes!$A$1:$B$10,2,0)),"",VLOOKUP($P$2:$P$66,Notes!$A$1:$B$10,2,0))</f>
        <v/>
      </c>
      <c r="Z43" s="22" t="str">
        <f>IF(ISNA(VLOOKUP($R$2:$R$66,Notes!$C$1:$D$10,2,0)),"",VLOOKUP($R$2:$R$66,Notes!$C$1:$D$10,2,0))</f>
        <v/>
      </c>
      <c r="AA43" s="22" t="str">
        <f>IF(ISNA(VLOOKUP($T$2:$T$66,Notes!$E$1:$F$10,2,0)),"",VLOOKUP($T$2:$T$66,Notes!$E$1:$F$10,2,0))</f>
        <v/>
      </c>
      <c r="AB43" s="38">
        <f t="shared" si="34"/>
        <v>0</v>
      </c>
      <c r="AC43" s="34"/>
      <c r="AD43" s="32"/>
      <c r="AE43" s="32"/>
      <c r="AF43" s="32"/>
      <c r="AG43" s="32"/>
      <c r="AH43" s="32"/>
      <c r="AI43" s="32"/>
      <c r="AJ43" s="32"/>
      <c r="AK43" s="32"/>
      <c r="AL43" s="32"/>
      <c r="AM43" s="22">
        <f t="shared" si="35"/>
        <v>0</v>
      </c>
      <c r="AN43" s="33">
        <f t="shared" si="36"/>
        <v>0</v>
      </c>
      <c r="AO43" s="37" t="str">
        <f>IF(ISNA(VLOOKUP($AD$2:$AD$66,Notes!$A$1:$B$10,2,0)),"",VLOOKUP($AD$2:$AD$66,Notes!$A$1:$B$10,2,0))</f>
        <v/>
      </c>
      <c r="AP43" s="22" t="str">
        <f>IF(ISNA(VLOOKUP($AF$2:$AF$66,Notes!$A$1:$B$10,2,0)),"",VLOOKUP($AF$2:$AF$66,Notes!$A$1:$B$10,2,0))</f>
        <v/>
      </c>
      <c r="AQ43" s="22" t="str">
        <f>IF(ISNA(VLOOKUP($AH$2:$AH$66,Notes!$A$1:$B$10,2,0)),"",VLOOKUP($AH$2:$AH$66,Notes!$A$1:$B$10,2,0))</f>
        <v/>
      </c>
      <c r="AR43" s="22" t="str">
        <f>IF(ISNA(VLOOKUP($AJ$2:$AJ$66,Notes!$C$1:$D$10,2,0)),"",VLOOKUP($AJ$2:$AJ$66,Notes!$C$1:$D$10,2,0))</f>
        <v/>
      </c>
      <c r="AS43" s="22" t="str">
        <f>IF(ISNA(VLOOKUP($AL$2:$AL$66,Notes!$E$1:$F$10,2,0)),"",VLOOKUP($AL$2:$AL$66,Notes!$E$1:$F$10,2,0))</f>
        <v/>
      </c>
      <c r="AT43" s="38">
        <f t="shared" si="37"/>
        <v>0</v>
      </c>
      <c r="AU43" s="34">
        <v>50</v>
      </c>
      <c r="AV43" s="32">
        <v>7</v>
      </c>
      <c r="AW43" s="32">
        <v>82</v>
      </c>
      <c r="AX43" s="32">
        <v>5</v>
      </c>
      <c r="AY43" s="32">
        <v>47</v>
      </c>
      <c r="AZ43" s="32">
        <v>7</v>
      </c>
      <c r="BA43" s="32"/>
      <c r="BB43" s="32"/>
      <c r="BC43" s="32"/>
      <c r="BD43" s="32"/>
      <c r="BE43" s="22">
        <f t="shared" si="38"/>
        <v>179</v>
      </c>
      <c r="BF43" s="33">
        <f t="shared" si="39"/>
        <v>1</v>
      </c>
      <c r="BG43" s="37">
        <f>IF(ISNA(VLOOKUP($AV$2:$AV$66,Notes!$A$1:$B$10,2,0)),"",VLOOKUP($AV$2:$AV$66,Notes!$A$1:$B$10,2,0))</f>
        <v>4</v>
      </c>
      <c r="BH43" s="22">
        <f>IF(ISNA(VLOOKUP($AX$2:$AX$66,Notes!$A$1:$B$10,2,0)),"",VLOOKUP($AX$2:$AX$66,Notes!$A$1:$B$10,2,0))</f>
        <v>6</v>
      </c>
      <c r="BI43" s="22">
        <f>IF(ISNA(VLOOKUP($AZ$2:$AZ$66,Notes!$A$1:$B$10,2,0)),"",VLOOKUP($AZ$2:$AZ$66,Notes!$A$1:$B$10,2,0))</f>
        <v>4</v>
      </c>
      <c r="BJ43" s="22" t="str">
        <f>IF(ISNA(VLOOKUP($BB$2:$BB$66,Notes!$C$1:$D$10,2,0)),"",VLOOKUP($BB$2:$BB$66,Notes!$C$1:$D$10,2,0))</f>
        <v/>
      </c>
      <c r="BK43" s="22" t="str">
        <f>IF(ISNA(VLOOKUP($BD$2:$BD$66,Notes!$E$1:$F$10,2,0)),"",VLOOKUP($BD$2:$BD$66,Notes!$E$1:$F$10,2,0))</f>
        <v/>
      </c>
      <c r="BL43" s="38">
        <f t="shared" si="40"/>
        <v>14</v>
      </c>
      <c r="BM43" s="34"/>
      <c r="BN43" s="32"/>
      <c r="BO43" s="32"/>
      <c r="BP43" s="32"/>
      <c r="BQ43" s="32"/>
      <c r="BR43" s="32"/>
      <c r="BS43" s="32"/>
      <c r="BT43" s="32"/>
      <c r="BU43" s="32"/>
      <c r="BV43" s="32"/>
      <c r="BW43" s="22">
        <f t="shared" si="41"/>
        <v>0</v>
      </c>
      <c r="BX43" s="33">
        <f t="shared" si="42"/>
        <v>0</v>
      </c>
      <c r="BY43" s="37" t="str">
        <f>IF(ISNA(VLOOKUP($BN$2:$BN$66,Notes!$A$1:$B$10,2,0)),"",VLOOKUP($BN$2:$BN$66,Notes!$A$1:$B$10,2,0))</f>
        <v/>
      </c>
      <c r="BZ43" s="22" t="str">
        <f>IF(ISNA(VLOOKUP($BP$2:$BP$66,Notes!$A$1:$B$10,2,0)),"",VLOOKUP($BP$2:$BP$66,Notes!$A$1:$B$10,2,0))</f>
        <v/>
      </c>
      <c r="CA43" s="22" t="str">
        <f>IF(ISNA(VLOOKUP($BR$2:$BR$66,Notes!$A$1:$B$10,2,0)),"",VLOOKUP($BR$2:$BR$66,Notes!$A$1:$B$10,2,0))</f>
        <v/>
      </c>
      <c r="CB43" s="22" t="str">
        <f>IF(ISNA(VLOOKUP($BT$2:$BT$66,Notes!$C$1:$D$10,2,0)),"",VLOOKUP($BT$2:$BT$66,Notes!$C$1:$D$10,2,0))</f>
        <v/>
      </c>
      <c r="CC43" s="22" t="str">
        <f>IF(ISNA(VLOOKUP($BV$2:$BV$66,Notes!$E$1:$F$10,2,0)),"",VLOOKUP($BV$2:$BV$66,Notes!$E$1:$F$10,2,0))</f>
        <v/>
      </c>
      <c r="CD43" s="38">
        <f t="shared" si="43"/>
        <v>0</v>
      </c>
      <c r="CE43" s="57">
        <f t="shared" si="20"/>
        <v>0</v>
      </c>
      <c r="CF43" s="22">
        <f t="shared" si="21"/>
        <v>0</v>
      </c>
      <c r="CG43" s="22">
        <f t="shared" si="22"/>
        <v>14</v>
      </c>
      <c r="CH43" s="22">
        <f t="shared" si="23"/>
        <v>0</v>
      </c>
    </row>
    <row r="44" spans="1:86">
      <c r="A44" s="35">
        <v>568</v>
      </c>
      <c r="B44" s="139" t="s">
        <v>153</v>
      </c>
      <c r="C44" s="35">
        <f t="shared" si="24"/>
        <v>533</v>
      </c>
      <c r="D44" s="22">
        <f t="shared" si="25"/>
        <v>66</v>
      </c>
      <c r="E44" s="22">
        <f t="shared" si="26"/>
        <v>2</v>
      </c>
      <c r="F44" s="22">
        <f t="shared" si="27"/>
        <v>33</v>
      </c>
      <c r="G44" s="22" t="str">
        <f t="shared" si="28"/>
        <v>CBDG</v>
      </c>
      <c r="H44" s="22">
        <f t="shared" si="29"/>
        <v>0</v>
      </c>
      <c r="I44" s="33">
        <f t="shared" si="30"/>
        <v>0</v>
      </c>
      <c r="J44" s="36">
        <f t="shared" si="31"/>
        <v>0</v>
      </c>
      <c r="K44" s="34"/>
      <c r="L44" s="32"/>
      <c r="M44" s="32"/>
      <c r="N44" s="32"/>
      <c r="O44" s="32"/>
      <c r="P44" s="32"/>
      <c r="Q44" s="32"/>
      <c r="R44" s="32"/>
      <c r="S44" s="32"/>
      <c r="T44" s="32"/>
      <c r="U44" s="22">
        <f t="shared" si="32"/>
        <v>0</v>
      </c>
      <c r="V44" s="33">
        <f t="shared" si="33"/>
        <v>0</v>
      </c>
      <c r="W44" s="37" t="str">
        <f>IF(ISNA(VLOOKUP($L$2:$L$66,Notes!$A$1:$B$10,2,0)),"",VLOOKUP($L$2:$L$66,Notes!$A$1:$B$10,2,0))</f>
        <v/>
      </c>
      <c r="X44" s="22" t="str">
        <f>IF(ISNA(VLOOKUP($N$2:$N$66,Notes!$A$1:$B$10,2,0)),"",VLOOKUP($N$2:$N$66,Notes!$A$1:$B$10,2,0))</f>
        <v/>
      </c>
      <c r="Y44" s="22" t="str">
        <f>IF(ISNA(VLOOKUP($P$2:$P$66,Notes!$A$1:$B$10,2,0)),"",VLOOKUP($P$2:$P$66,Notes!$A$1:$B$10,2,0))</f>
        <v/>
      </c>
      <c r="Z44" s="22" t="str">
        <f>IF(ISNA(VLOOKUP($R$2:$R$66,Notes!$C$1:$D$10,2,0)),"",VLOOKUP($R$2:$R$66,Notes!$C$1:$D$10,2,0))</f>
        <v/>
      </c>
      <c r="AA44" s="22" t="str">
        <f>IF(ISNA(VLOOKUP($T$2:$T$66,Notes!$E$1:$F$10,2,0)),"",VLOOKUP($T$2:$T$66,Notes!$E$1:$F$10,2,0))</f>
        <v/>
      </c>
      <c r="AB44" s="38">
        <f t="shared" si="34"/>
        <v>0</v>
      </c>
      <c r="AC44" s="34">
        <v>56</v>
      </c>
      <c r="AD44" s="32">
        <v>6</v>
      </c>
      <c r="AE44" s="32">
        <v>58</v>
      </c>
      <c r="AF44" s="32">
        <v>6</v>
      </c>
      <c r="AG44" s="32">
        <v>53</v>
      </c>
      <c r="AH44" s="32">
        <v>5</v>
      </c>
      <c r="AI44" s="32">
        <v>55</v>
      </c>
      <c r="AJ44" s="32">
        <v>5</v>
      </c>
      <c r="AK44" s="32"/>
      <c r="AL44" s="32"/>
      <c r="AM44" s="22">
        <f t="shared" si="35"/>
        <v>222</v>
      </c>
      <c r="AN44" s="33">
        <f t="shared" si="36"/>
        <v>1</v>
      </c>
      <c r="AO44" s="37">
        <f>IF(ISNA(VLOOKUP($AD$2:$AD$66,Notes!$A$1:$B$10,2,0)),"",VLOOKUP($AD$2:$AD$66,Notes!$A$1:$B$10,2,0))</f>
        <v>5</v>
      </c>
      <c r="AP44" s="22">
        <f>IF(ISNA(VLOOKUP($AF$2:$AF$66,Notes!$A$1:$B$10,2,0)),"",VLOOKUP($AF$2:$AF$66,Notes!$A$1:$B$10,2,0))</f>
        <v>5</v>
      </c>
      <c r="AQ44" s="22">
        <f>IF(ISNA(VLOOKUP($AH$2:$AH$66,Notes!$A$1:$B$10,2,0)),"",VLOOKUP($AH$2:$AH$66,Notes!$A$1:$B$10,2,0))</f>
        <v>6</v>
      </c>
      <c r="AR44" s="22">
        <f>IF(ISNA(VLOOKUP($AJ$2:$AJ$66,Notes!$C$1:$D$10,2,0)),"",VLOOKUP($AJ$2:$AJ$66,Notes!$C$1:$D$10,2,0))</f>
        <v>8</v>
      </c>
      <c r="AS44" s="22" t="str">
        <f>IF(ISNA(VLOOKUP($AL$2:$AL$66,Notes!$E$1:$F$10,2,0)),"",VLOOKUP($AL$2:$AL$66,Notes!$E$1:$F$10,2,0))</f>
        <v/>
      </c>
      <c r="AT44" s="38">
        <f t="shared" si="37"/>
        <v>24</v>
      </c>
      <c r="AU44" s="34">
        <v>72</v>
      </c>
      <c r="AV44" s="32">
        <v>3</v>
      </c>
      <c r="AW44" s="32">
        <v>86</v>
      </c>
      <c r="AX44" s="32">
        <v>3</v>
      </c>
      <c r="AY44" s="32">
        <v>71</v>
      </c>
      <c r="AZ44" s="32">
        <v>4</v>
      </c>
      <c r="BA44" s="32"/>
      <c r="BB44" s="32"/>
      <c r="BC44" s="32">
        <v>82</v>
      </c>
      <c r="BD44" s="32">
        <v>6</v>
      </c>
      <c r="BE44" s="22">
        <f t="shared" si="38"/>
        <v>311</v>
      </c>
      <c r="BF44" s="33">
        <f t="shared" si="39"/>
        <v>1</v>
      </c>
      <c r="BG44" s="37">
        <f>IF(ISNA(VLOOKUP($AV$2:$AV$66,Notes!$A$1:$B$10,2,0)),"",VLOOKUP($AV$2:$AV$66,Notes!$A$1:$B$10,2,0))</f>
        <v>8</v>
      </c>
      <c r="BH44" s="22">
        <f>IF(ISNA(VLOOKUP($AX$2:$AX$66,Notes!$A$1:$B$10,2,0)),"",VLOOKUP($AX$2:$AX$66,Notes!$A$1:$B$10,2,0))</f>
        <v>8</v>
      </c>
      <c r="BI44" s="22">
        <f>IF(ISNA(VLOOKUP($AZ$2:$AZ$66,Notes!$A$1:$B$10,2,0)),"",VLOOKUP($AZ$2:$AZ$66,Notes!$A$1:$B$10,2,0))</f>
        <v>7</v>
      </c>
      <c r="BJ44" s="22" t="str">
        <f>IF(ISNA(VLOOKUP($BB$2:$BB$66,Notes!$C$1:$D$10,2,0)),"",VLOOKUP($BB$2:$BB$66,Notes!$C$1:$D$10,2,0))</f>
        <v/>
      </c>
      <c r="BK44" s="22">
        <f>IF(ISNA(VLOOKUP($BD$2:$BD$66,Notes!$E$1:$F$10,2,0)),"",VLOOKUP($BD$2:$BD$66,Notes!$E$1:$F$10,2,0))</f>
        <v>19</v>
      </c>
      <c r="BL44" s="38">
        <f t="shared" si="40"/>
        <v>42</v>
      </c>
      <c r="BM44" s="34"/>
      <c r="BN44" s="32"/>
      <c r="BO44" s="32"/>
      <c r="BP44" s="32"/>
      <c r="BQ44" s="32"/>
      <c r="BR44" s="32"/>
      <c r="BS44" s="32"/>
      <c r="BT44" s="32"/>
      <c r="BU44" s="32"/>
      <c r="BV44" s="32"/>
      <c r="BW44" s="22">
        <f t="shared" si="41"/>
        <v>0</v>
      </c>
      <c r="BX44" s="33">
        <f t="shared" si="42"/>
        <v>0</v>
      </c>
      <c r="BY44" s="37" t="str">
        <f>IF(ISNA(VLOOKUP($BN$2:$BN$66,Notes!$A$1:$B$10,2,0)),"",VLOOKUP($BN$2:$BN$66,Notes!$A$1:$B$10,2,0))</f>
        <v/>
      </c>
      <c r="BZ44" s="22" t="str">
        <f>IF(ISNA(VLOOKUP($BP$2:$BP$66,Notes!$A$1:$B$10,2,0)),"",VLOOKUP($BP$2:$BP$66,Notes!$A$1:$B$10,2,0))</f>
        <v/>
      </c>
      <c r="CA44" s="22" t="str">
        <f>IF(ISNA(VLOOKUP($BR$2:$BR$66,Notes!$A$1:$B$10,2,0)),"",VLOOKUP($BR$2:$BR$66,Notes!$A$1:$B$10,2,0))</f>
        <v/>
      </c>
      <c r="CB44" s="22" t="str">
        <f>IF(ISNA(VLOOKUP($BT$2:$BT$66,Notes!$C$1:$D$10,2,0)),"",VLOOKUP($BT$2:$BT$66,Notes!$C$1:$D$10,2,0))</f>
        <v/>
      </c>
      <c r="CC44" s="22" t="str">
        <f>IF(ISNA(VLOOKUP($BV$2:$BV$66,Notes!$E$1:$F$10,2,0)),"",VLOOKUP($BV$2:$BV$66,Notes!$E$1:$F$10,2,0))</f>
        <v/>
      </c>
      <c r="CD44" s="38">
        <f t="shared" si="43"/>
        <v>0</v>
      </c>
      <c r="CE44" s="57">
        <f t="shared" si="20"/>
        <v>0</v>
      </c>
      <c r="CF44" s="22">
        <f t="shared" si="21"/>
        <v>24</v>
      </c>
      <c r="CG44" s="22">
        <f t="shared" si="22"/>
        <v>42</v>
      </c>
      <c r="CH44" s="22">
        <f t="shared" si="23"/>
        <v>0</v>
      </c>
    </row>
    <row r="45" spans="1:86">
      <c r="A45" s="35">
        <v>569</v>
      </c>
      <c r="B45" s="36" t="s">
        <v>91</v>
      </c>
      <c r="C45" s="35">
        <f t="shared" si="24"/>
        <v>298</v>
      </c>
      <c r="D45" s="22">
        <f t="shared" si="25"/>
        <v>29</v>
      </c>
      <c r="E45" s="22">
        <f t="shared" si="26"/>
        <v>1</v>
      </c>
      <c r="F45" s="22">
        <f t="shared" si="27"/>
        <v>29</v>
      </c>
      <c r="G45" s="22" t="str">
        <f t="shared" si="28"/>
        <v>CBDG</v>
      </c>
      <c r="H45" s="22">
        <f t="shared" si="29"/>
        <v>0</v>
      </c>
      <c r="I45" s="33">
        <f t="shared" si="30"/>
        <v>0</v>
      </c>
      <c r="J45" s="36">
        <f t="shared" si="31"/>
        <v>0</v>
      </c>
      <c r="K45" s="34"/>
      <c r="L45" s="32"/>
      <c r="M45" s="32"/>
      <c r="N45" s="32"/>
      <c r="O45" s="32"/>
      <c r="P45" s="32"/>
      <c r="Q45" s="32"/>
      <c r="R45" s="32"/>
      <c r="S45" s="32"/>
      <c r="T45" s="32"/>
      <c r="U45" s="22">
        <f t="shared" si="32"/>
        <v>0</v>
      </c>
      <c r="V45" s="33">
        <f t="shared" si="33"/>
        <v>0</v>
      </c>
      <c r="W45" s="37" t="str">
        <f>IF(ISNA(VLOOKUP($L$2:$L$66,Notes!$A$1:$B$10,2,0)),"",VLOOKUP($L$2:$L$66,Notes!$A$1:$B$10,2,0))</f>
        <v/>
      </c>
      <c r="X45" s="22" t="str">
        <f>IF(ISNA(VLOOKUP($N$2:$N$66,Notes!$A$1:$B$10,2,0)),"",VLOOKUP($N$2:$N$66,Notes!$A$1:$B$10,2,0))</f>
        <v/>
      </c>
      <c r="Y45" s="22" t="str">
        <f>IF(ISNA(VLOOKUP($P$2:$P$66,Notes!$A$1:$B$10,2,0)),"",VLOOKUP($P$2:$P$66,Notes!$A$1:$B$10,2,0))</f>
        <v/>
      </c>
      <c r="Z45" s="22" t="str">
        <f>IF(ISNA(VLOOKUP($R$2:$R$66,Notes!$C$1:$D$10,2,0)),"",VLOOKUP($R$2:$R$66,Notes!$C$1:$D$10,2,0))</f>
        <v/>
      </c>
      <c r="AA45" s="22" t="str">
        <f>IF(ISNA(VLOOKUP($T$2:$T$66,Notes!$E$1:$F$10,2,0)),"",VLOOKUP($T$2:$T$66,Notes!$E$1:$F$10,2,0))</f>
        <v/>
      </c>
      <c r="AB45" s="38">
        <f t="shared" si="34"/>
        <v>0</v>
      </c>
      <c r="AC45" s="34">
        <v>80</v>
      </c>
      <c r="AD45" s="32">
        <v>5</v>
      </c>
      <c r="AE45" s="32">
        <v>72</v>
      </c>
      <c r="AF45" s="32">
        <v>4</v>
      </c>
      <c r="AG45" s="32">
        <v>57</v>
      </c>
      <c r="AH45" s="32">
        <v>5</v>
      </c>
      <c r="AI45" s="32">
        <v>89</v>
      </c>
      <c r="AJ45" s="32">
        <v>3</v>
      </c>
      <c r="AK45" s="32"/>
      <c r="AL45" s="32"/>
      <c r="AM45" s="22">
        <f t="shared" si="35"/>
        <v>298</v>
      </c>
      <c r="AN45" s="33">
        <f t="shared" si="36"/>
        <v>1</v>
      </c>
      <c r="AO45" s="37">
        <f>IF(ISNA(VLOOKUP($AD$2:$AD$66,Notes!$A$1:$B$10,2,0)),"",VLOOKUP($AD$2:$AD$66,Notes!$A$1:$B$10,2,0))</f>
        <v>6</v>
      </c>
      <c r="AP45" s="22">
        <f>IF(ISNA(VLOOKUP($AF$2:$AF$66,Notes!$A$1:$B$10,2,0)),"",VLOOKUP($AF$2:$AF$66,Notes!$A$1:$B$10,2,0))</f>
        <v>7</v>
      </c>
      <c r="AQ45" s="22">
        <f>IF(ISNA(VLOOKUP($AH$2:$AH$66,Notes!$A$1:$B$10,2,0)),"",VLOOKUP($AH$2:$AH$66,Notes!$A$1:$B$10,2,0))</f>
        <v>6</v>
      </c>
      <c r="AR45" s="22">
        <f>IF(ISNA(VLOOKUP($AJ$2:$AJ$66,Notes!$C$1:$D$10,2,0)),"",VLOOKUP($AJ$2:$AJ$66,Notes!$C$1:$D$10,2,0))</f>
        <v>10</v>
      </c>
      <c r="AS45" s="22" t="str">
        <f>IF(ISNA(VLOOKUP($AL$2:$AL$66,Notes!$E$1:$F$10,2,0)),"",VLOOKUP($AL$2:$AL$66,Notes!$E$1:$F$10,2,0))</f>
        <v/>
      </c>
      <c r="AT45" s="38">
        <f t="shared" si="37"/>
        <v>29</v>
      </c>
      <c r="AU45" s="34"/>
      <c r="AV45" s="32"/>
      <c r="AW45" s="32"/>
      <c r="AX45" s="32"/>
      <c r="AY45" s="32"/>
      <c r="AZ45" s="32"/>
      <c r="BA45" s="32"/>
      <c r="BB45" s="32"/>
      <c r="BC45" s="32"/>
      <c r="BD45" s="32"/>
      <c r="BE45" s="22">
        <f t="shared" si="38"/>
        <v>0</v>
      </c>
      <c r="BF45" s="33">
        <f t="shared" si="39"/>
        <v>0</v>
      </c>
      <c r="BG45" s="37" t="str">
        <f>IF(ISNA(VLOOKUP($AV$2:$AV$66,Notes!$A$1:$B$10,2,0)),"",VLOOKUP($AV$2:$AV$66,Notes!$A$1:$B$10,2,0))</f>
        <v/>
      </c>
      <c r="BH45" s="22" t="str">
        <f>IF(ISNA(VLOOKUP($AX$2:$AX$66,Notes!$A$1:$B$10,2,0)),"",VLOOKUP($AX$2:$AX$66,Notes!$A$1:$B$10,2,0))</f>
        <v/>
      </c>
      <c r="BI45" s="22" t="str">
        <f>IF(ISNA(VLOOKUP($AZ$2:$AZ$66,Notes!$A$1:$B$10,2,0)),"",VLOOKUP($AZ$2:$AZ$66,Notes!$A$1:$B$10,2,0))</f>
        <v/>
      </c>
      <c r="BJ45" s="22" t="str">
        <f>IF(ISNA(VLOOKUP($BB$2:$BB$66,Notes!$C$1:$D$10,2,0)),"",VLOOKUP($BB$2:$BB$66,Notes!$C$1:$D$10,2,0))</f>
        <v/>
      </c>
      <c r="BK45" s="22" t="str">
        <f>IF(ISNA(VLOOKUP($BD$2:$BD$66,Notes!$E$1:$F$10,2,0)),"",VLOOKUP($BD$2:$BD$66,Notes!$E$1:$F$10,2,0))</f>
        <v/>
      </c>
      <c r="BL45" s="38">
        <f t="shared" si="40"/>
        <v>0</v>
      </c>
      <c r="BM45" s="34"/>
      <c r="BN45" s="32"/>
      <c r="BO45" s="32"/>
      <c r="BP45" s="32"/>
      <c r="BQ45" s="32"/>
      <c r="BR45" s="32"/>
      <c r="BS45" s="32"/>
      <c r="BT45" s="32"/>
      <c r="BU45" s="32"/>
      <c r="BV45" s="32"/>
      <c r="BW45" s="22">
        <f t="shared" si="41"/>
        <v>0</v>
      </c>
      <c r="BX45" s="33">
        <f t="shared" si="42"/>
        <v>0</v>
      </c>
      <c r="BY45" s="37" t="str">
        <f>IF(ISNA(VLOOKUP($BN$2:$BN$66,Notes!$A$1:$B$10,2,0)),"",VLOOKUP($BN$2:$BN$66,Notes!$A$1:$B$10,2,0))</f>
        <v/>
      </c>
      <c r="BZ45" s="22" t="str">
        <f>IF(ISNA(VLOOKUP($BP$2:$BP$66,Notes!$A$1:$B$10,2,0)),"",VLOOKUP($BP$2:$BP$66,Notes!$A$1:$B$10,2,0))</f>
        <v/>
      </c>
      <c r="CA45" s="22" t="str">
        <f>IF(ISNA(VLOOKUP($BR$2:$BR$66,Notes!$A$1:$B$10,2,0)),"",VLOOKUP($BR$2:$BR$66,Notes!$A$1:$B$10,2,0))</f>
        <v/>
      </c>
      <c r="CB45" s="22" t="str">
        <f>IF(ISNA(VLOOKUP($BT$2:$BT$66,Notes!$C$1:$D$10,2,0)),"",VLOOKUP($BT$2:$BT$66,Notes!$C$1:$D$10,2,0))</f>
        <v/>
      </c>
      <c r="CC45" s="22" t="str">
        <f>IF(ISNA(VLOOKUP($BV$2:$BV$66,Notes!$E$1:$F$10,2,0)),"",VLOOKUP($BV$2:$BV$66,Notes!$E$1:$F$10,2,0))</f>
        <v/>
      </c>
      <c r="CD45" s="38">
        <f t="shared" si="43"/>
        <v>0</v>
      </c>
      <c r="CE45" s="57">
        <f t="shared" si="20"/>
        <v>0</v>
      </c>
      <c r="CF45" s="22">
        <f t="shared" si="21"/>
        <v>29</v>
      </c>
      <c r="CG45" s="22">
        <f t="shared" si="22"/>
        <v>0</v>
      </c>
      <c r="CH45" s="22">
        <f t="shared" si="23"/>
        <v>0</v>
      </c>
    </row>
    <row r="46" spans="1:86">
      <c r="A46" s="35">
        <v>572</v>
      </c>
      <c r="B46" s="36" t="s">
        <v>92</v>
      </c>
      <c r="C46" s="35">
        <f t="shared" si="24"/>
        <v>0</v>
      </c>
      <c r="D46" s="22">
        <f t="shared" si="25"/>
        <v>0</v>
      </c>
      <c r="E46" s="22">
        <f t="shared" si="26"/>
        <v>0</v>
      </c>
      <c r="F46" s="22">
        <f t="shared" si="27"/>
        <v>0</v>
      </c>
      <c r="G46" s="22">
        <f t="shared" si="28"/>
        <v>0</v>
      </c>
      <c r="H46" s="22">
        <f t="shared" si="29"/>
        <v>0</v>
      </c>
      <c r="I46" s="33">
        <f t="shared" si="30"/>
        <v>0</v>
      </c>
      <c r="J46" s="36">
        <f t="shared" si="31"/>
        <v>0</v>
      </c>
      <c r="K46" s="34"/>
      <c r="L46" s="32"/>
      <c r="M46" s="32"/>
      <c r="N46" s="32"/>
      <c r="O46" s="32"/>
      <c r="P46" s="32"/>
      <c r="Q46" s="32"/>
      <c r="R46" s="32"/>
      <c r="S46" s="32"/>
      <c r="T46" s="32"/>
      <c r="U46" s="22">
        <f t="shared" si="32"/>
        <v>0</v>
      </c>
      <c r="V46" s="33">
        <f t="shared" si="33"/>
        <v>0</v>
      </c>
      <c r="W46" s="37" t="str">
        <f>IF(ISNA(VLOOKUP($L$2:$L$66,Notes!$A$1:$B$10,2,0)),"",VLOOKUP($L$2:$L$66,Notes!$A$1:$B$10,2,0))</f>
        <v/>
      </c>
      <c r="X46" s="22" t="str">
        <f>IF(ISNA(VLOOKUP($N$2:$N$66,Notes!$A$1:$B$10,2,0)),"",VLOOKUP($N$2:$N$66,Notes!$A$1:$B$10,2,0))</f>
        <v/>
      </c>
      <c r="Y46" s="22" t="str">
        <f>IF(ISNA(VLOOKUP($P$2:$P$66,Notes!$A$1:$B$10,2,0)),"",VLOOKUP($P$2:$P$66,Notes!$A$1:$B$10,2,0))</f>
        <v/>
      </c>
      <c r="Z46" s="22" t="str">
        <f>IF(ISNA(VLOOKUP($R$2:$R$66,Notes!$C$1:$D$10,2,0)),"",VLOOKUP($R$2:$R$66,Notes!$C$1:$D$10,2,0))</f>
        <v/>
      </c>
      <c r="AA46" s="22" t="str">
        <f>IF(ISNA(VLOOKUP($T$2:$T$66,Notes!$E$1:$F$10,2,0)),"",VLOOKUP($T$2:$T$66,Notes!$E$1:$F$10,2,0))</f>
        <v/>
      </c>
      <c r="AB46" s="38">
        <f t="shared" si="34"/>
        <v>0</v>
      </c>
      <c r="AC46" s="34"/>
      <c r="AD46" s="32"/>
      <c r="AE46" s="32"/>
      <c r="AF46" s="32"/>
      <c r="AG46" s="32"/>
      <c r="AH46" s="32"/>
      <c r="AI46" s="32"/>
      <c r="AJ46" s="32"/>
      <c r="AK46" s="32"/>
      <c r="AL46" s="32"/>
      <c r="AM46" s="22">
        <f t="shared" si="35"/>
        <v>0</v>
      </c>
      <c r="AN46" s="33">
        <f t="shared" si="36"/>
        <v>0</v>
      </c>
      <c r="AO46" s="37" t="str">
        <f>IF(ISNA(VLOOKUP($AD$2:$AD$66,Notes!$A$1:$B$10,2,0)),"",VLOOKUP($AD$2:$AD$66,Notes!$A$1:$B$10,2,0))</f>
        <v/>
      </c>
      <c r="AP46" s="22" t="str">
        <f>IF(ISNA(VLOOKUP($AF$2:$AF$66,Notes!$A$1:$B$10,2,0)),"",VLOOKUP($AF$2:$AF$66,Notes!$A$1:$B$10,2,0))</f>
        <v/>
      </c>
      <c r="AQ46" s="22" t="str">
        <f>IF(ISNA(VLOOKUP($AH$2:$AH$66,Notes!$A$1:$B$10,2,0)),"",VLOOKUP($AH$2:$AH$66,Notes!$A$1:$B$10,2,0))</f>
        <v/>
      </c>
      <c r="AR46" s="22" t="str">
        <f>IF(ISNA(VLOOKUP($AJ$2:$AJ$66,Notes!$C$1:$D$10,2,0)),"",VLOOKUP($AJ$2:$AJ$66,Notes!$C$1:$D$10,2,0))</f>
        <v/>
      </c>
      <c r="AS46" s="22" t="str">
        <f>IF(ISNA(VLOOKUP($AL$2:$AL$66,Notes!$E$1:$F$10,2,0)),"",VLOOKUP($AL$2:$AL$66,Notes!$E$1:$F$10,2,0))</f>
        <v/>
      </c>
      <c r="AT46" s="38">
        <f t="shared" si="37"/>
        <v>0</v>
      </c>
      <c r="AU46" s="34"/>
      <c r="AV46" s="32"/>
      <c r="AW46" s="32"/>
      <c r="AX46" s="32"/>
      <c r="AY46" s="32"/>
      <c r="AZ46" s="32"/>
      <c r="BA46" s="32"/>
      <c r="BB46" s="32"/>
      <c r="BC46" s="32"/>
      <c r="BD46" s="32"/>
      <c r="BE46" s="22">
        <f t="shared" si="38"/>
        <v>0</v>
      </c>
      <c r="BF46" s="33">
        <f t="shared" si="39"/>
        <v>0</v>
      </c>
      <c r="BG46" s="37" t="str">
        <f>IF(ISNA(VLOOKUP($AV$2:$AV$66,Notes!$A$1:$B$10,2,0)),"",VLOOKUP($AV$2:$AV$66,Notes!$A$1:$B$10,2,0))</f>
        <v/>
      </c>
      <c r="BH46" s="22" t="str">
        <f>IF(ISNA(VLOOKUP($AX$2:$AX$66,Notes!$A$1:$B$10,2,0)),"",VLOOKUP($AX$2:$AX$66,Notes!$A$1:$B$10,2,0))</f>
        <v/>
      </c>
      <c r="BI46" s="22" t="str">
        <f>IF(ISNA(VLOOKUP($AZ$2:$AZ$66,Notes!$A$1:$B$10,2,0)),"",VLOOKUP($AZ$2:$AZ$66,Notes!$A$1:$B$10,2,0))</f>
        <v/>
      </c>
      <c r="BJ46" s="22" t="str">
        <f>IF(ISNA(VLOOKUP($BB$2:$BB$66,Notes!$C$1:$D$10,2,0)),"",VLOOKUP($BB$2:$BB$66,Notes!$C$1:$D$10,2,0))</f>
        <v/>
      </c>
      <c r="BK46" s="22" t="str">
        <f>IF(ISNA(VLOOKUP($BD$2:$BD$66,Notes!$E$1:$F$10,2,0)),"",VLOOKUP($BD$2:$BD$66,Notes!$E$1:$F$10,2,0))</f>
        <v/>
      </c>
      <c r="BL46" s="38">
        <f t="shared" si="40"/>
        <v>0</v>
      </c>
      <c r="BM46" s="34"/>
      <c r="BN46" s="32"/>
      <c r="BO46" s="32"/>
      <c r="BP46" s="32"/>
      <c r="BQ46" s="32"/>
      <c r="BR46" s="32"/>
      <c r="BS46" s="32"/>
      <c r="BT46" s="32"/>
      <c r="BU46" s="32"/>
      <c r="BV46" s="32"/>
      <c r="BW46" s="22">
        <f t="shared" si="41"/>
        <v>0</v>
      </c>
      <c r="BX46" s="33">
        <f t="shared" si="42"/>
        <v>0</v>
      </c>
      <c r="BY46" s="37" t="str">
        <f>IF(ISNA(VLOOKUP($BN$2:$BN$66,Notes!$A$1:$B$10,2,0)),"",VLOOKUP($BN$2:$BN$66,Notes!$A$1:$B$10,2,0))</f>
        <v/>
      </c>
      <c r="BZ46" s="22" t="str">
        <f>IF(ISNA(VLOOKUP($BP$2:$BP$66,Notes!$A$1:$B$10,2,0)),"",VLOOKUP($BP$2:$BP$66,Notes!$A$1:$B$10,2,0))</f>
        <v/>
      </c>
      <c r="CA46" s="22" t="str">
        <f>IF(ISNA(VLOOKUP($BR$2:$BR$66,Notes!$A$1:$B$10,2,0)),"",VLOOKUP($BR$2:$BR$66,Notes!$A$1:$B$10,2,0))</f>
        <v/>
      </c>
      <c r="CB46" s="22" t="str">
        <f>IF(ISNA(VLOOKUP($BT$2:$BT$66,Notes!$C$1:$D$10,2,0)),"",VLOOKUP($BT$2:$BT$66,Notes!$C$1:$D$10,2,0))</f>
        <v/>
      </c>
      <c r="CC46" s="22" t="str">
        <f>IF(ISNA(VLOOKUP($BV$2:$BV$66,Notes!$E$1:$F$10,2,0)),"",VLOOKUP($BV$2:$BV$66,Notes!$E$1:$F$10,2,0))</f>
        <v/>
      </c>
      <c r="CD46" s="38">
        <f t="shared" si="43"/>
        <v>0</v>
      </c>
      <c r="CE46" s="57">
        <f t="shared" si="20"/>
        <v>0</v>
      </c>
      <c r="CF46" s="22">
        <f t="shared" si="21"/>
        <v>0</v>
      </c>
      <c r="CG46" s="22">
        <f t="shared" si="22"/>
        <v>0</v>
      </c>
      <c r="CH46" s="22">
        <f t="shared" si="23"/>
        <v>0</v>
      </c>
    </row>
    <row r="47" spans="1:86">
      <c r="A47" s="35">
        <v>595</v>
      </c>
      <c r="B47" s="36" t="s">
        <v>45</v>
      </c>
      <c r="C47" s="35">
        <f t="shared" si="24"/>
        <v>729</v>
      </c>
      <c r="D47" s="22">
        <f t="shared" si="25"/>
        <v>103</v>
      </c>
      <c r="E47" s="22">
        <f t="shared" si="26"/>
        <v>2</v>
      </c>
      <c r="F47" s="22">
        <f t="shared" si="27"/>
        <v>51.5</v>
      </c>
      <c r="G47" s="22" t="str">
        <f t="shared" si="28"/>
        <v>CBDG</v>
      </c>
      <c r="H47" s="22">
        <f t="shared" si="29"/>
        <v>1</v>
      </c>
      <c r="I47" s="33">
        <f t="shared" si="30"/>
        <v>0</v>
      </c>
      <c r="J47" s="36">
        <f t="shared" si="31"/>
        <v>2</v>
      </c>
      <c r="K47" s="34"/>
      <c r="L47" s="32"/>
      <c r="M47" s="32"/>
      <c r="N47" s="32"/>
      <c r="O47" s="32"/>
      <c r="P47" s="32"/>
      <c r="Q47" s="32"/>
      <c r="R47" s="32"/>
      <c r="S47" s="32"/>
      <c r="T47" s="32"/>
      <c r="U47" s="22">
        <f t="shared" si="32"/>
        <v>0</v>
      </c>
      <c r="V47" s="33">
        <f t="shared" si="33"/>
        <v>0</v>
      </c>
      <c r="W47" s="37" t="str">
        <f>IF(ISNA(VLOOKUP($L$2:$L$66,Notes!$A$1:$B$10,2,0)),"",VLOOKUP($L$2:$L$66,Notes!$A$1:$B$10,2,0))</f>
        <v/>
      </c>
      <c r="X47" s="22" t="str">
        <f>IF(ISNA(VLOOKUP($N$2:$N$66,Notes!$A$1:$B$10,2,0)),"",VLOOKUP($N$2:$N$66,Notes!$A$1:$B$10,2,0))</f>
        <v/>
      </c>
      <c r="Y47" s="22" t="str">
        <f>IF(ISNA(VLOOKUP($P$2:$P$66,Notes!$A$1:$B$10,2,0)),"",VLOOKUP($P$2:$P$66,Notes!$A$1:$B$10,2,0))</f>
        <v/>
      </c>
      <c r="Z47" s="22" t="str">
        <f>IF(ISNA(VLOOKUP($R$2:$R$66,Notes!$C$1:$D$10,2,0)),"",VLOOKUP($R$2:$R$66,Notes!$C$1:$D$10,2,0))</f>
        <v/>
      </c>
      <c r="AA47" s="22" t="str">
        <f>IF(ISNA(VLOOKUP($T$2:$T$66,Notes!$E$1:$F$10,2,0)),"",VLOOKUP($T$2:$T$66,Notes!$E$1:$F$10,2,0))</f>
        <v/>
      </c>
      <c r="AB47" s="38">
        <f t="shared" si="34"/>
        <v>0</v>
      </c>
      <c r="AC47" s="34">
        <v>88</v>
      </c>
      <c r="AD47" s="32">
        <v>4</v>
      </c>
      <c r="AE47" s="32">
        <v>89</v>
      </c>
      <c r="AF47" s="32">
        <v>4</v>
      </c>
      <c r="AG47" s="32">
        <v>86</v>
      </c>
      <c r="AH47" s="32">
        <v>4</v>
      </c>
      <c r="AI47" s="32"/>
      <c r="AJ47" s="32"/>
      <c r="AK47" s="32">
        <v>93</v>
      </c>
      <c r="AL47" s="32">
        <v>4</v>
      </c>
      <c r="AM47" s="22">
        <f t="shared" si="35"/>
        <v>356</v>
      </c>
      <c r="AN47" s="33">
        <f t="shared" si="36"/>
        <v>1</v>
      </c>
      <c r="AO47" s="37">
        <f>IF(ISNA(VLOOKUP($AD$2:$AD$66,Notes!$A$1:$B$10,2,0)),"",VLOOKUP($AD$2:$AD$66,Notes!$A$1:$B$10,2,0))</f>
        <v>7</v>
      </c>
      <c r="AP47" s="22">
        <f>IF(ISNA(VLOOKUP($AF$2:$AF$66,Notes!$A$1:$B$10,2,0)),"",VLOOKUP($AF$2:$AF$66,Notes!$A$1:$B$10,2,0))</f>
        <v>7</v>
      </c>
      <c r="AQ47" s="22">
        <f>IF(ISNA(VLOOKUP($AH$2:$AH$66,Notes!$A$1:$B$10,2,0)),"",VLOOKUP($AH$2:$AH$66,Notes!$A$1:$B$10,2,0))</f>
        <v>7</v>
      </c>
      <c r="AR47" s="22" t="str">
        <f>IF(ISNA(VLOOKUP($AJ$2:$AJ$66,Notes!$C$1:$D$10,2,0)),"",VLOOKUP($AJ$2:$AJ$66,Notes!$C$1:$D$10,2,0))</f>
        <v/>
      </c>
      <c r="AS47" s="22">
        <f>IF(ISNA(VLOOKUP($AL$2:$AL$66,Notes!$E$1:$F$10,2,0)),"",VLOOKUP($AL$2:$AL$66,Notes!$E$1:$F$10,2,0))</f>
        <v>23</v>
      </c>
      <c r="AT47" s="38">
        <f t="shared" si="37"/>
        <v>44</v>
      </c>
      <c r="AU47" s="34">
        <v>95</v>
      </c>
      <c r="AV47" s="32">
        <v>1</v>
      </c>
      <c r="AW47" s="32">
        <v>92</v>
      </c>
      <c r="AX47" s="32">
        <v>2</v>
      </c>
      <c r="AY47" s="32">
        <v>92</v>
      </c>
      <c r="AZ47" s="32">
        <v>1</v>
      </c>
      <c r="BA47" s="32"/>
      <c r="BB47" s="32"/>
      <c r="BC47" s="32">
        <v>94</v>
      </c>
      <c r="BD47" s="32">
        <v>1</v>
      </c>
      <c r="BE47" s="22">
        <f t="shared" si="38"/>
        <v>373</v>
      </c>
      <c r="BF47" s="33">
        <f t="shared" si="39"/>
        <v>1</v>
      </c>
      <c r="BG47" s="37">
        <f>IF(ISNA(VLOOKUP($AV$2:$AV$66,Notes!$A$1:$B$10,2,0)),"",VLOOKUP($AV$2:$AV$66,Notes!$A$1:$B$10,2,0))</f>
        <v>10</v>
      </c>
      <c r="BH47" s="22">
        <f>IF(ISNA(VLOOKUP($AX$2:$AX$66,Notes!$A$1:$B$10,2,0)),"",VLOOKUP($AX$2:$AX$66,Notes!$A$1:$B$10,2,0))</f>
        <v>9</v>
      </c>
      <c r="BI47" s="22">
        <f>IF(ISNA(VLOOKUP($AZ$2:$AZ$66,Notes!$A$1:$B$10,2,0)),"",VLOOKUP($AZ$2:$AZ$66,Notes!$A$1:$B$10,2,0))</f>
        <v>10</v>
      </c>
      <c r="BJ47" s="22" t="str">
        <f>IF(ISNA(VLOOKUP($BB$2:$BB$66,Notes!$C$1:$D$10,2,0)),"",VLOOKUP($BB$2:$BB$66,Notes!$C$1:$D$10,2,0))</f>
        <v/>
      </c>
      <c r="BK47" s="22">
        <f>IF(ISNA(VLOOKUP($BD$2:$BD$66,Notes!$E$1:$F$10,2,0)),"",VLOOKUP($BD$2:$BD$66,Notes!$E$1:$F$10,2,0))</f>
        <v>30</v>
      </c>
      <c r="BL47" s="38">
        <f t="shared" si="40"/>
        <v>59</v>
      </c>
      <c r="BM47" s="34"/>
      <c r="BN47" s="32"/>
      <c r="BO47" s="32"/>
      <c r="BP47" s="32"/>
      <c r="BQ47" s="32"/>
      <c r="BR47" s="32"/>
      <c r="BS47" s="32"/>
      <c r="BT47" s="32"/>
      <c r="BU47" s="32"/>
      <c r="BV47" s="32"/>
      <c r="BW47" s="22">
        <f t="shared" si="41"/>
        <v>0</v>
      </c>
      <c r="BX47" s="33">
        <f t="shared" si="42"/>
        <v>0</v>
      </c>
      <c r="BY47" s="37" t="str">
        <f>IF(ISNA(VLOOKUP($BN$2:$BN$66,Notes!$A$1:$B$10,2,0)),"",VLOOKUP($BN$2:$BN$66,Notes!$A$1:$B$10,2,0))</f>
        <v/>
      </c>
      <c r="BZ47" s="22" t="str">
        <f>IF(ISNA(VLOOKUP($BP$2:$BP$66,Notes!$A$1:$B$10,2,0)),"",VLOOKUP($BP$2:$BP$66,Notes!$A$1:$B$10,2,0))</f>
        <v/>
      </c>
      <c r="CA47" s="22" t="str">
        <f>IF(ISNA(VLOOKUP($BR$2:$BR$66,Notes!$A$1:$B$10,2,0)),"",VLOOKUP($BR$2:$BR$66,Notes!$A$1:$B$10,2,0))</f>
        <v/>
      </c>
      <c r="CB47" s="22" t="str">
        <f>IF(ISNA(VLOOKUP($BT$2:$BT$66,Notes!$C$1:$D$10,2,0)),"",VLOOKUP($BT$2:$BT$66,Notes!$C$1:$D$10,2,0))</f>
        <v/>
      </c>
      <c r="CC47" s="22" t="str">
        <f>IF(ISNA(VLOOKUP($BV$2:$BV$66,Notes!$E$1:$F$10,2,0)),"",VLOOKUP($BV$2:$BV$66,Notes!$E$1:$F$10,2,0))</f>
        <v/>
      </c>
      <c r="CD47" s="38">
        <f t="shared" si="43"/>
        <v>0</v>
      </c>
      <c r="CE47" s="57">
        <f t="shared" si="20"/>
        <v>0</v>
      </c>
      <c r="CF47" s="22">
        <f t="shared" si="21"/>
        <v>44</v>
      </c>
      <c r="CG47" s="22">
        <f t="shared" si="22"/>
        <v>59</v>
      </c>
      <c r="CH47" s="22">
        <f t="shared" si="23"/>
        <v>0</v>
      </c>
    </row>
    <row r="48" spans="1:86">
      <c r="A48" s="35">
        <v>629</v>
      </c>
      <c r="B48" s="139" t="s">
        <v>271</v>
      </c>
      <c r="C48" s="35">
        <f t="shared" si="24"/>
        <v>0</v>
      </c>
      <c r="D48" s="22">
        <f t="shared" si="25"/>
        <v>0</v>
      </c>
      <c r="E48" s="22">
        <f t="shared" si="26"/>
        <v>0</v>
      </c>
      <c r="F48" s="22">
        <f t="shared" si="27"/>
        <v>0</v>
      </c>
      <c r="G48" s="22">
        <f t="shared" si="28"/>
        <v>0</v>
      </c>
      <c r="H48" s="22">
        <f t="shared" si="29"/>
        <v>0</v>
      </c>
      <c r="I48" s="33">
        <f t="shared" si="30"/>
        <v>0</v>
      </c>
      <c r="J48" s="36">
        <f t="shared" si="31"/>
        <v>0</v>
      </c>
      <c r="K48" s="34"/>
      <c r="L48" s="32"/>
      <c r="M48" s="32"/>
      <c r="N48" s="32"/>
      <c r="O48" s="32"/>
      <c r="P48" s="32"/>
      <c r="Q48" s="32"/>
      <c r="R48" s="32"/>
      <c r="S48" s="32"/>
      <c r="T48" s="32"/>
      <c r="U48" s="22">
        <f t="shared" si="32"/>
        <v>0</v>
      </c>
      <c r="V48" s="33">
        <f t="shared" si="33"/>
        <v>0</v>
      </c>
      <c r="W48" s="37" t="str">
        <f>IF(ISNA(VLOOKUP($L$2:$L$66,Notes!$A$1:$B$10,2,0)),"",VLOOKUP($L$2:$L$66,Notes!$A$1:$B$10,2,0))</f>
        <v/>
      </c>
      <c r="X48" s="22" t="str">
        <f>IF(ISNA(VLOOKUP($N$2:$N$66,Notes!$A$1:$B$10,2,0)),"",VLOOKUP($N$2:$N$66,Notes!$A$1:$B$10,2,0))</f>
        <v/>
      </c>
      <c r="Y48" s="22" t="str">
        <f>IF(ISNA(VLOOKUP($P$2:$P$66,Notes!$A$1:$B$10,2,0)),"",VLOOKUP($P$2:$P$66,Notes!$A$1:$B$10,2,0))</f>
        <v/>
      </c>
      <c r="Z48" s="22" t="str">
        <f>IF(ISNA(VLOOKUP($R$2:$R$66,Notes!$C$1:$D$10,2,0)),"",VLOOKUP($R$2:$R$66,Notes!$C$1:$D$10,2,0))</f>
        <v/>
      </c>
      <c r="AA48" s="22" t="str">
        <f>IF(ISNA(VLOOKUP($T$2:$T$66,Notes!$E$1:$F$10,2,0)),"",VLOOKUP($T$2:$T$66,Notes!$E$1:$F$10,2,0))</f>
        <v/>
      </c>
      <c r="AB48" s="38">
        <f t="shared" si="34"/>
        <v>0</v>
      </c>
      <c r="AC48" s="34"/>
      <c r="AD48" s="32"/>
      <c r="AE48" s="32"/>
      <c r="AF48" s="32"/>
      <c r="AG48" s="32"/>
      <c r="AH48" s="32"/>
      <c r="AI48" s="32"/>
      <c r="AJ48" s="32"/>
      <c r="AK48" s="32"/>
      <c r="AL48" s="32"/>
      <c r="AM48" s="22">
        <f t="shared" si="35"/>
        <v>0</v>
      </c>
      <c r="AN48" s="33">
        <f t="shared" si="36"/>
        <v>0</v>
      </c>
      <c r="AO48" s="37" t="str">
        <f>IF(ISNA(VLOOKUP($AD$2:$AD$66,Notes!$A$1:$B$10,2,0)),"",VLOOKUP($AD$2:$AD$66,Notes!$A$1:$B$10,2,0))</f>
        <v/>
      </c>
      <c r="AP48" s="22" t="str">
        <f>IF(ISNA(VLOOKUP($AF$2:$AF$66,Notes!$A$1:$B$10,2,0)),"",VLOOKUP($AF$2:$AF$66,Notes!$A$1:$B$10,2,0))</f>
        <v/>
      </c>
      <c r="AQ48" s="22" t="str">
        <f>IF(ISNA(VLOOKUP($AH$2:$AH$66,Notes!$A$1:$B$10,2,0)),"",VLOOKUP($AH$2:$AH$66,Notes!$A$1:$B$10,2,0))</f>
        <v/>
      </c>
      <c r="AR48" s="22" t="str">
        <f>IF(ISNA(VLOOKUP($AJ$2:$AJ$66,Notes!$C$1:$D$10,2,0)),"",VLOOKUP($AJ$2:$AJ$66,Notes!$C$1:$D$10,2,0))</f>
        <v/>
      </c>
      <c r="AS48" s="22" t="str">
        <f>IF(ISNA(VLOOKUP($AL$2:$AL$66,Notes!$E$1:$F$10,2,0)),"",VLOOKUP($AL$2:$AL$66,Notes!$E$1:$F$10,2,0))</f>
        <v/>
      </c>
      <c r="AT48" s="38">
        <f t="shared" si="37"/>
        <v>0</v>
      </c>
      <c r="AU48" s="34"/>
      <c r="AV48" s="32"/>
      <c r="AW48" s="32"/>
      <c r="AX48" s="32"/>
      <c r="AY48" s="32"/>
      <c r="AZ48" s="32"/>
      <c r="BA48" s="32"/>
      <c r="BB48" s="32"/>
      <c r="BC48" s="32"/>
      <c r="BD48" s="32"/>
      <c r="BE48" s="22">
        <f t="shared" si="38"/>
        <v>0</v>
      </c>
      <c r="BF48" s="33">
        <f t="shared" si="39"/>
        <v>0</v>
      </c>
      <c r="BG48" s="37" t="str">
        <f>IF(ISNA(VLOOKUP($AV$2:$AV$66,Notes!$A$1:$B$10,2,0)),"",VLOOKUP($AV$2:$AV$66,Notes!$A$1:$B$10,2,0))</f>
        <v/>
      </c>
      <c r="BH48" s="22" t="str">
        <f>IF(ISNA(VLOOKUP($AX$2:$AX$66,Notes!$A$1:$B$10,2,0)),"",VLOOKUP($AX$2:$AX$66,Notes!$A$1:$B$10,2,0))</f>
        <v/>
      </c>
      <c r="BI48" s="22" t="str">
        <f>IF(ISNA(VLOOKUP($AZ$2:$AZ$66,Notes!$A$1:$B$10,2,0)),"",VLOOKUP($AZ$2:$AZ$66,Notes!$A$1:$B$10,2,0))</f>
        <v/>
      </c>
      <c r="BJ48" s="22" t="str">
        <f>IF(ISNA(VLOOKUP($BB$2:$BB$66,Notes!$C$1:$D$10,2,0)),"",VLOOKUP($BB$2:$BB$66,Notes!$C$1:$D$10,2,0))</f>
        <v/>
      </c>
      <c r="BK48" s="22" t="str">
        <f>IF(ISNA(VLOOKUP($BD$2:$BD$66,Notes!$E$1:$F$10,2,0)),"",VLOOKUP($BD$2:$BD$66,Notes!$E$1:$F$10,2,0))</f>
        <v/>
      </c>
      <c r="BL48" s="38">
        <f t="shared" si="40"/>
        <v>0</v>
      </c>
      <c r="BM48" s="34"/>
      <c r="BN48" s="32"/>
      <c r="BO48" s="32"/>
      <c r="BP48" s="32"/>
      <c r="BQ48" s="32"/>
      <c r="BR48" s="32"/>
      <c r="BS48" s="32"/>
      <c r="BT48" s="32"/>
      <c r="BU48" s="32"/>
      <c r="BV48" s="32"/>
      <c r="BW48" s="22">
        <f t="shared" si="41"/>
        <v>0</v>
      </c>
      <c r="BX48" s="33">
        <f t="shared" si="42"/>
        <v>0</v>
      </c>
      <c r="BY48" s="37" t="str">
        <f>IF(ISNA(VLOOKUP($BN$2:$BN$66,Notes!$A$1:$B$10,2,0)),"",VLOOKUP($BN$2:$BN$66,Notes!$A$1:$B$10,2,0))</f>
        <v/>
      </c>
      <c r="BZ48" s="22" t="str">
        <f>IF(ISNA(VLOOKUP($BP$2:$BP$66,Notes!$A$1:$B$10,2,0)),"",VLOOKUP($BP$2:$BP$66,Notes!$A$1:$B$10,2,0))</f>
        <v/>
      </c>
      <c r="CA48" s="22" t="str">
        <f>IF(ISNA(VLOOKUP($BR$2:$BR$66,Notes!$A$1:$B$10,2,0)),"",VLOOKUP($BR$2:$BR$66,Notes!$A$1:$B$10,2,0))</f>
        <v/>
      </c>
      <c r="CB48" s="22" t="str">
        <f>IF(ISNA(VLOOKUP($BT$2:$BT$66,Notes!$C$1:$D$10,2,0)),"",VLOOKUP($BT$2:$BT$66,Notes!$C$1:$D$10,2,0))</f>
        <v/>
      </c>
      <c r="CC48" s="22" t="str">
        <f>IF(ISNA(VLOOKUP($BV$2:$BV$66,Notes!$E$1:$F$10,2,0)),"",VLOOKUP($BV$2:$BV$66,Notes!$E$1:$F$10,2,0))</f>
        <v/>
      </c>
      <c r="CD48" s="38">
        <f t="shared" si="43"/>
        <v>0</v>
      </c>
      <c r="CE48" s="57">
        <f t="shared" si="20"/>
        <v>0</v>
      </c>
      <c r="CF48" s="22">
        <f t="shared" si="21"/>
        <v>0</v>
      </c>
      <c r="CG48" s="22">
        <f t="shared" si="22"/>
        <v>0</v>
      </c>
      <c r="CH48" s="22">
        <f t="shared" si="23"/>
        <v>0</v>
      </c>
    </row>
    <row r="49" spans="1:86">
      <c r="A49" s="35">
        <v>777</v>
      </c>
      <c r="B49" s="36" t="s">
        <v>284</v>
      </c>
      <c r="C49" s="35">
        <f t="shared" si="24"/>
        <v>0</v>
      </c>
      <c r="D49" s="22">
        <f t="shared" si="25"/>
        <v>0</v>
      </c>
      <c r="E49" s="22">
        <f t="shared" si="26"/>
        <v>0</v>
      </c>
      <c r="F49" s="22">
        <f t="shared" si="27"/>
        <v>0</v>
      </c>
      <c r="G49" s="22">
        <f t="shared" si="28"/>
        <v>0</v>
      </c>
      <c r="H49" s="22">
        <f t="shared" si="29"/>
        <v>0</v>
      </c>
      <c r="I49" s="33">
        <f t="shared" si="30"/>
        <v>0</v>
      </c>
      <c r="J49" s="36">
        <f t="shared" si="31"/>
        <v>0</v>
      </c>
      <c r="K49" s="34"/>
      <c r="L49" s="32"/>
      <c r="M49" s="32"/>
      <c r="N49" s="32"/>
      <c r="O49" s="32"/>
      <c r="P49" s="32"/>
      <c r="Q49" s="32"/>
      <c r="R49" s="32"/>
      <c r="S49" s="32"/>
      <c r="T49" s="32"/>
      <c r="U49" s="22">
        <f t="shared" si="32"/>
        <v>0</v>
      </c>
      <c r="V49" s="33">
        <f t="shared" si="33"/>
        <v>0</v>
      </c>
      <c r="W49" s="37" t="str">
        <f>IF(ISNA(VLOOKUP($L$2:$L$66,Notes!$A$1:$B$10,2,0)),"",VLOOKUP($L$2:$L$66,Notes!$A$1:$B$10,2,0))</f>
        <v/>
      </c>
      <c r="X49" s="22" t="str">
        <f>IF(ISNA(VLOOKUP($N$2:$N$66,Notes!$A$1:$B$10,2,0)),"",VLOOKUP($N$2:$N$66,Notes!$A$1:$B$10,2,0))</f>
        <v/>
      </c>
      <c r="Y49" s="22" t="str">
        <f>IF(ISNA(VLOOKUP($P$2:$P$66,Notes!$A$1:$B$10,2,0)),"",VLOOKUP($P$2:$P$66,Notes!$A$1:$B$10,2,0))</f>
        <v/>
      </c>
      <c r="Z49" s="22" t="str">
        <f>IF(ISNA(VLOOKUP($R$2:$R$66,Notes!$C$1:$D$10,2,0)),"",VLOOKUP($R$2:$R$66,Notes!$C$1:$D$10,2,0))</f>
        <v/>
      </c>
      <c r="AA49" s="22" t="str">
        <f>IF(ISNA(VLOOKUP($T$2:$T$66,Notes!$E$1:$F$10,2,0)),"",VLOOKUP($T$2:$T$66,Notes!$E$1:$F$10,2,0))</f>
        <v/>
      </c>
      <c r="AB49" s="38">
        <f t="shared" si="34"/>
        <v>0</v>
      </c>
      <c r="AC49" s="34"/>
      <c r="AD49" s="32"/>
      <c r="AE49" s="32"/>
      <c r="AF49" s="32"/>
      <c r="AG49" s="32"/>
      <c r="AH49" s="32"/>
      <c r="AI49" s="32"/>
      <c r="AJ49" s="32"/>
      <c r="AK49" s="32"/>
      <c r="AL49" s="32"/>
      <c r="AM49" s="22">
        <f t="shared" si="35"/>
        <v>0</v>
      </c>
      <c r="AN49" s="33">
        <f t="shared" si="36"/>
        <v>0</v>
      </c>
      <c r="AO49" s="37" t="str">
        <f>IF(ISNA(VLOOKUP($AD$2:$AD$66,Notes!$A$1:$B$10,2,0)),"",VLOOKUP($AD$2:$AD$66,Notes!$A$1:$B$10,2,0))</f>
        <v/>
      </c>
      <c r="AP49" s="22" t="str">
        <f>IF(ISNA(VLOOKUP($AF$2:$AF$66,Notes!$A$1:$B$10,2,0)),"",VLOOKUP($AF$2:$AF$66,Notes!$A$1:$B$10,2,0))</f>
        <v/>
      </c>
      <c r="AQ49" s="22" t="str">
        <f>IF(ISNA(VLOOKUP($AH$2:$AH$66,Notes!$A$1:$B$10,2,0)),"",VLOOKUP($AH$2:$AH$66,Notes!$A$1:$B$10,2,0))</f>
        <v/>
      </c>
      <c r="AR49" s="22" t="str">
        <f>IF(ISNA(VLOOKUP($AJ$2:$AJ$66,Notes!$C$1:$D$10,2,0)),"",VLOOKUP($AJ$2:$AJ$66,Notes!$C$1:$D$10,2,0))</f>
        <v/>
      </c>
      <c r="AS49" s="22" t="str">
        <f>IF(ISNA(VLOOKUP($AL$2:$AL$66,Notes!$E$1:$F$10,2,0)),"",VLOOKUP($AL$2:$AL$66,Notes!$E$1:$F$10,2,0))</f>
        <v/>
      </c>
      <c r="AT49" s="38">
        <f t="shared" si="37"/>
        <v>0</v>
      </c>
      <c r="AU49" s="34"/>
      <c r="AV49" s="32"/>
      <c r="AW49" s="32"/>
      <c r="AX49" s="32"/>
      <c r="AY49" s="32"/>
      <c r="AZ49" s="32"/>
      <c r="BA49" s="32"/>
      <c r="BB49" s="32"/>
      <c r="BC49" s="32"/>
      <c r="BD49" s="32"/>
      <c r="BE49" s="22">
        <f t="shared" si="38"/>
        <v>0</v>
      </c>
      <c r="BF49" s="33">
        <f t="shared" si="39"/>
        <v>0</v>
      </c>
      <c r="BG49" s="37" t="str">
        <f>IF(ISNA(VLOOKUP($AV$2:$AV$66,Notes!$A$1:$B$10,2,0)),"",VLOOKUP($AV$2:$AV$66,Notes!$A$1:$B$10,2,0))</f>
        <v/>
      </c>
      <c r="BH49" s="22" t="str">
        <f>IF(ISNA(VLOOKUP($AX$2:$AX$66,Notes!$A$1:$B$10,2,0)),"",VLOOKUP($AX$2:$AX$66,Notes!$A$1:$B$10,2,0))</f>
        <v/>
      </c>
      <c r="BI49" s="22" t="str">
        <f>IF(ISNA(VLOOKUP($AZ$2:$AZ$66,Notes!$A$1:$B$10,2,0)),"",VLOOKUP($AZ$2:$AZ$66,Notes!$A$1:$B$10,2,0))</f>
        <v/>
      </c>
      <c r="BJ49" s="22" t="str">
        <f>IF(ISNA(VLOOKUP($BB$2:$BB$66,Notes!$C$1:$D$10,2,0)),"",VLOOKUP($BB$2:$BB$66,Notes!$C$1:$D$10,2,0))</f>
        <v/>
      </c>
      <c r="BK49" s="22" t="str">
        <f>IF(ISNA(VLOOKUP($BD$2:$BD$66,Notes!$E$1:$F$10,2,0)),"",VLOOKUP($BD$2:$BD$66,Notes!$E$1:$F$10,2,0))</f>
        <v/>
      </c>
      <c r="BL49" s="38">
        <f t="shared" si="40"/>
        <v>0</v>
      </c>
      <c r="BM49" s="34"/>
      <c r="BN49" s="32"/>
      <c r="BO49" s="32"/>
      <c r="BP49" s="32"/>
      <c r="BQ49" s="32"/>
      <c r="BR49" s="32"/>
      <c r="BS49" s="32"/>
      <c r="BT49" s="32"/>
      <c r="BU49" s="32"/>
      <c r="BV49" s="32"/>
      <c r="BW49" s="22">
        <f t="shared" si="41"/>
        <v>0</v>
      </c>
      <c r="BX49" s="33">
        <f t="shared" si="42"/>
        <v>0</v>
      </c>
      <c r="BY49" s="37" t="str">
        <f>IF(ISNA(VLOOKUP($BN$2:$BN$66,Notes!$A$1:$B$10,2,0)),"",VLOOKUP($BN$2:$BN$66,Notes!$A$1:$B$10,2,0))</f>
        <v/>
      </c>
      <c r="BZ49" s="22" t="str">
        <f>IF(ISNA(VLOOKUP($BP$2:$BP$66,Notes!$A$1:$B$10,2,0)),"",VLOOKUP($BP$2:$BP$66,Notes!$A$1:$B$10,2,0))</f>
        <v/>
      </c>
      <c r="CA49" s="22" t="str">
        <f>IF(ISNA(VLOOKUP($BR$2:$BR$66,Notes!$A$1:$B$10,2,0)),"",VLOOKUP($BR$2:$BR$66,Notes!$A$1:$B$10,2,0))</f>
        <v/>
      </c>
      <c r="CB49" s="22" t="str">
        <f>IF(ISNA(VLOOKUP($BT$2:$BT$66,Notes!$C$1:$D$10,2,0)),"",VLOOKUP($BT$2:$BT$66,Notes!$C$1:$D$10,2,0))</f>
        <v/>
      </c>
      <c r="CC49" s="22" t="str">
        <f>IF(ISNA(VLOOKUP($BV$2:$BV$66,Notes!$E$1:$F$10,2,0)),"",VLOOKUP($BV$2:$BV$66,Notes!$E$1:$F$10,2,0))</f>
        <v/>
      </c>
      <c r="CD49" s="38">
        <f t="shared" si="43"/>
        <v>0</v>
      </c>
      <c r="CE49" s="57">
        <f t="shared" si="20"/>
        <v>0</v>
      </c>
      <c r="CF49" s="22">
        <f t="shared" si="21"/>
        <v>0</v>
      </c>
      <c r="CG49" s="22">
        <f t="shared" si="22"/>
        <v>0</v>
      </c>
      <c r="CH49" s="22">
        <f t="shared" si="23"/>
        <v>0</v>
      </c>
    </row>
    <row r="50" spans="1:86">
      <c r="A50" s="35">
        <v>904</v>
      </c>
      <c r="B50" s="36" t="s">
        <v>40</v>
      </c>
      <c r="C50" s="35">
        <f t="shared" si="24"/>
        <v>667</v>
      </c>
      <c r="D50" s="22">
        <f t="shared" si="25"/>
        <v>85</v>
      </c>
      <c r="E50" s="22">
        <f t="shared" si="26"/>
        <v>2</v>
      </c>
      <c r="F50" s="22">
        <f t="shared" si="27"/>
        <v>42.5</v>
      </c>
      <c r="G50" s="22" t="str">
        <f t="shared" si="28"/>
        <v>CBDG</v>
      </c>
      <c r="H50" s="22">
        <f t="shared" si="29"/>
        <v>1</v>
      </c>
      <c r="I50" s="33">
        <f t="shared" si="30"/>
        <v>0</v>
      </c>
      <c r="J50" s="36">
        <f t="shared" si="31"/>
        <v>3</v>
      </c>
      <c r="K50" s="34"/>
      <c r="L50" s="32"/>
      <c r="M50" s="32"/>
      <c r="N50" s="32"/>
      <c r="O50" s="32"/>
      <c r="P50" s="32"/>
      <c r="Q50" s="32"/>
      <c r="R50" s="32"/>
      <c r="S50" s="32"/>
      <c r="T50" s="32"/>
      <c r="U50" s="22">
        <f t="shared" si="32"/>
        <v>0</v>
      </c>
      <c r="V50" s="33">
        <f t="shared" si="33"/>
        <v>0</v>
      </c>
      <c r="W50" s="37" t="str">
        <f>IF(ISNA(VLOOKUP($L$2:$L$66,Notes!$A$1:$B$10,2,0)),"",VLOOKUP($L$2:$L$66,Notes!$A$1:$B$10,2,0))</f>
        <v/>
      </c>
      <c r="X50" s="22" t="str">
        <f>IF(ISNA(VLOOKUP($N$2:$N$66,Notes!$A$1:$B$10,2,0)),"",VLOOKUP($N$2:$N$66,Notes!$A$1:$B$10,2,0))</f>
        <v/>
      </c>
      <c r="Y50" s="22" t="str">
        <f>IF(ISNA(VLOOKUP($P$2:$P$66,Notes!$A$1:$B$10,2,0)),"",VLOOKUP($P$2:$P$66,Notes!$A$1:$B$10,2,0))</f>
        <v/>
      </c>
      <c r="Z50" s="22" t="str">
        <f>IF(ISNA(VLOOKUP($R$2:$R$66,Notes!$C$1:$D$10,2,0)),"",VLOOKUP($R$2:$R$66,Notes!$C$1:$D$10,2,0))</f>
        <v/>
      </c>
      <c r="AA50" s="22" t="str">
        <f>IF(ISNA(VLOOKUP($T$2:$T$66,Notes!$E$1:$F$10,2,0)),"",VLOOKUP($T$2:$T$66,Notes!$E$1:$F$10,2,0))</f>
        <v/>
      </c>
      <c r="AB50" s="38">
        <f t="shared" si="34"/>
        <v>0</v>
      </c>
      <c r="AC50" s="34">
        <v>98</v>
      </c>
      <c r="AD50" s="32">
        <v>1</v>
      </c>
      <c r="AE50" s="32">
        <v>93</v>
      </c>
      <c r="AF50" s="32">
        <v>1</v>
      </c>
      <c r="AG50" s="32">
        <v>91</v>
      </c>
      <c r="AH50" s="32">
        <v>1</v>
      </c>
      <c r="AI50" s="32"/>
      <c r="AJ50" s="32"/>
      <c r="AK50" s="32">
        <v>92</v>
      </c>
      <c r="AL50" s="32">
        <v>1</v>
      </c>
      <c r="AM50" s="22">
        <f t="shared" si="35"/>
        <v>374</v>
      </c>
      <c r="AN50" s="33">
        <f t="shared" si="36"/>
        <v>1</v>
      </c>
      <c r="AO50" s="37">
        <f>IF(ISNA(VLOOKUP($AD$2:$AD$66,Notes!$A$1:$B$10,2,0)),"",VLOOKUP($AD$2:$AD$66,Notes!$A$1:$B$10,2,0))</f>
        <v>10</v>
      </c>
      <c r="AP50" s="22">
        <f>IF(ISNA(VLOOKUP($AF$2:$AF$66,Notes!$A$1:$B$10,2,0)),"",VLOOKUP($AF$2:$AF$66,Notes!$A$1:$B$10,2,0))</f>
        <v>10</v>
      </c>
      <c r="AQ50" s="22">
        <f>IF(ISNA(VLOOKUP($AH$2:$AH$66,Notes!$A$1:$B$10,2,0)),"",VLOOKUP($AH$2:$AH$66,Notes!$A$1:$B$10,2,0))</f>
        <v>10</v>
      </c>
      <c r="AR50" s="22" t="str">
        <f>IF(ISNA(VLOOKUP($AJ$2:$AJ$66,Notes!$C$1:$D$10,2,0)),"",VLOOKUP($AJ$2:$AJ$66,Notes!$C$1:$D$10,2,0))</f>
        <v/>
      </c>
      <c r="AS50" s="22">
        <f>IF(ISNA(VLOOKUP($AL$2:$AL$66,Notes!$E$1:$F$10,2,0)),"",VLOOKUP($AL$2:$AL$66,Notes!$E$1:$F$10,2,0))</f>
        <v>30</v>
      </c>
      <c r="AT50" s="38">
        <f t="shared" si="37"/>
        <v>60</v>
      </c>
      <c r="AU50" s="34">
        <v>86</v>
      </c>
      <c r="AV50" s="32">
        <v>3</v>
      </c>
      <c r="AW50" s="32">
        <v>76</v>
      </c>
      <c r="AX50" s="32">
        <v>5</v>
      </c>
      <c r="AY50" s="32">
        <v>70</v>
      </c>
      <c r="AZ50" s="32">
        <v>7</v>
      </c>
      <c r="BA50" s="32">
        <v>61</v>
      </c>
      <c r="BB50" s="32">
        <v>6</v>
      </c>
      <c r="BC50" s="32"/>
      <c r="BD50" s="32"/>
      <c r="BE50" s="22">
        <f t="shared" si="38"/>
        <v>293</v>
      </c>
      <c r="BF50" s="33">
        <f t="shared" si="39"/>
        <v>1</v>
      </c>
      <c r="BG50" s="37">
        <f>IF(ISNA(VLOOKUP($AV$2:$AV$66,Notes!$A$1:$B$10,2,0)),"",VLOOKUP($AV$2:$AV$66,Notes!$A$1:$B$10,2,0))</f>
        <v>8</v>
      </c>
      <c r="BH50" s="22">
        <f>IF(ISNA(VLOOKUP($AX$2:$AX$66,Notes!$A$1:$B$10,2,0)),"",VLOOKUP($AX$2:$AX$66,Notes!$A$1:$B$10,2,0))</f>
        <v>6</v>
      </c>
      <c r="BI50" s="22">
        <f>IF(ISNA(VLOOKUP($AZ$2:$AZ$66,Notes!$A$1:$B$10,2,0)),"",VLOOKUP($AZ$2:$AZ$66,Notes!$A$1:$B$10,2,0))</f>
        <v>4</v>
      </c>
      <c r="BJ50" s="22">
        <f>IF(ISNA(VLOOKUP($BB$2:$BB$66,Notes!$C$1:$D$10,2,0)),"",VLOOKUP($BB$2:$BB$66,Notes!$C$1:$D$10,2,0))</f>
        <v>7</v>
      </c>
      <c r="BK50" s="22" t="str">
        <f>IF(ISNA(VLOOKUP($BD$2:$BD$66,Notes!$E$1:$F$10,2,0)),"",VLOOKUP($BD$2:$BD$66,Notes!$E$1:$F$10,2,0))</f>
        <v/>
      </c>
      <c r="BL50" s="38">
        <f t="shared" si="40"/>
        <v>25</v>
      </c>
      <c r="BM50" s="34"/>
      <c r="BN50" s="32"/>
      <c r="BO50" s="32"/>
      <c r="BP50" s="32"/>
      <c r="BQ50" s="32"/>
      <c r="BR50" s="32"/>
      <c r="BS50" s="32"/>
      <c r="BT50" s="32"/>
      <c r="BU50" s="32"/>
      <c r="BV50" s="32"/>
      <c r="BW50" s="22">
        <f t="shared" si="41"/>
        <v>0</v>
      </c>
      <c r="BX50" s="33">
        <f t="shared" si="42"/>
        <v>0</v>
      </c>
      <c r="BY50" s="37" t="str">
        <f>IF(ISNA(VLOOKUP($BN$2:$BN$66,Notes!$A$1:$B$10,2,0)),"",VLOOKUP($BN$2:$BN$66,Notes!$A$1:$B$10,2,0))</f>
        <v/>
      </c>
      <c r="BZ50" s="22" t="str">
        <f>IF(ISNA(VLOOKUP($BP$2:$BP$66,Notes!$A$1:$B$10,2,0)),"",VLOOKUP($BP$2:$BP$66,Notes!$A$1:$B$10,2,0))</f>
        <v/>
      </c>
      <c r="CA50" s="22" t="str">
        <f>IF(ISNA(VLOOKUP($BR$2:$BR$66,Notes!$A$1:$B$10,2,0)),"",VLOOKUP($BR$2:$BR$66,Notes!$A$1:$B$10,2,0))</f>
        <v/>
      </c>
      <c r="CB50" s="22" t="str">
        <f>IF(ISNA(VLOOKUP($BT$2:$BT$66,Notes!$C$1:$D$10,2,0)),"",VLOOKUP($BT$2:$BT$66,Notes!$C$1:$D$10,2,0))</f>
        <v/>
      </c>
      <c r="CC50" s="22" t="str">
        <f>IF(ISNA(VLOOKUP($BV$2:$BV$66,Notes!$E$1:$F$10,2,0)),"",VLOOKUP($BV$2:$BV$66,Notes!$E$1:$F$10,2,0))</f>
        <v/>
      </c>
      <c r="CD50" s="38">
        <f t="shared" si="43"/>
        <v>0</v>
      </c>
      <c r="CE50" s="57">
        <f t="shared" si="20"/>
        <v>0</v>
      </c>
      <c r="CF50" s="22">
        <f t="shared" si="21"/>
        <v>60</v>
      </c>
      <c r="CG50" s="22">
        <f t="shared" si="22"/>
        <v>25</v>
      </c>
      <c r="CH50" s="22">
        <f t="shared" si="23"/>
        <v>0</v>
      </c>
    </row>
    <row r="51" spans="1:86">
      <c r="A51" s="35" t="s">
        <v>93</v>
      </c>
      <c r="B51" s="36" t="s">
        <v>94</v>
      </c>
      <c r="C51" s="35">
        <f t="shared" si="24"/>
        <v>0</v>
      </c>
      <c r="D51" s="22">
        <f t="shared" si="25"/>
        <v>0</v>
      </c>
      <c r="E51" s="22">
        <f t="shared" si="26"/>
        <v>0</v>
      </c>
      <c r="F51" s="22">
        <f t="shared" si="27"/>
        <v>0</v>
      </c>
      <c r="G51" s="22">
        <f t="shared" si="28"/>
        <v>0</v>
      </c>
      <c r="H51" s="22">
        <f t="shared" si="29"/>
        <v>0</v>
      </c>
      <c r="I51" s="33">
        <f t="shared" si="30"/>
        <v>0</v>
      </c>
      <c r="J51" s="36">
        <f t="shared" si="31"/>
        <v>0</v>
      </c>
      <c r="K51" s="34"/>
      <c r="L51" s="32"/>
      <c r="M51" s="32"/>
      <c r="N51" s="32"/>
      <c r="O51" s="32"/>
      <c r="P51" s="32"/>
      <c r="Q51" s="32"/>
      <c r="R51" s="32"/>
      <c r="S51" s="32"/>
      <c r="T51" s="32"/>
      <c r="U51" s="22">
        <f t="shared" si="32"/>
        <v>0</v>
      </c>
      <c r="V51" s="33">
        <f t="shared" si="33"/>
        <v>0</v>
      </c>
      <c r="W51" s="37" t="str">
        <f>IF(ISNA(VLOOKUP($L$2:$L$66,Notes!$A$1:$B$10,2,0)),"",VLOOKUP($L$2:$L$66,Notes!$A$1:$B$10,2,0))</f>
        <v/>
      </c>
      <c r="X51" s="22" t="str">
        <f>IF(ISNA(VLOOKUP($N$2:$N$66,Notes!$A$1:$B$10,2,0)),"",VLOOKUP($N$2:$N$66,Notes!$A$1:$B$10,2,0))</f>
        <v/>
      </c>
      <c r="Y51" s="22" t="str">
        <f>IF(ISNA(VLOOKUP($P$2:$P$66,Notes!$A$1:$B$10,2,0)),"",VLOOKUP($P$2:$P$66,Notes!$A$1:$B$10,2,0))</f>
        <v/>
      </c>
      <c r="Z51" s="22" t="str">
        <f>IF(ISNA(VLOOKUP($R$2:$R$66,Notes!$C$1:$D$10,2,0)),"",VLOOKUP($R$2:$R$66,Notes!$C$1:$D$10,2,0))</f>
        <v/>
      </c>
      <c r="AA51" s="22" t="str">
        <f>IF(ISNA(VLOOKUP($T$2:$T$66,Notes!$E$1:$F$10,2,0)),"",VLOOKUP($T$2:$T$66,Notes!$E$1:$F$10,2,0))</f>
        <v/>
      </c>
      <c r="AB51" s="38">
        <f t="shared" si="34"/>
        <v>0</v>
      </c>
      <c r="AC51" s="34"/>
      <c r="AD51" s="32"/>
      <c r="AE51" s="32"/>
      <c r="AF51" s="32"/>
      <c r="AG51" s="32"/>
      <c r="AH51" s="32"/>
      <c r="AI51" s="32"/>
      <c r="AJ51" s="32"/>
      <c r="AK51" s="32"/>
      <c r="AL51" s="32"/>
      <c r="AM51" s="22">
        <f t="shared" si="35"/>
        <v>0</v>
      </c>
      <c r="AN51" s="33">
        <f t="shared" si="36"/>
        <v>0</v>
      </c>
      <c r="AO51" s="37" t="str">
        <f>IF(ISNA(VLOOKUP($AD$2:$AD$66,Notes!$A$1:$B$10,2,0)),"",VLOOKUP($AD$2:$AD$66,Notes!$A$1:$B$10,2,0))</f>
        <v/>
      </c>
      <c r="AP51" s="22" t="str">
        <f>IF(ISNA(VLOOKUP($AF$2:$AF$66,Notes!$A$1:$B$10,2,0)),"",VLOOKUP($AF$2:$AF$66,Notes!$A$1:$B$10,2,0))</f>
        <v/>
      </c>
      <c r="AQ51" s="22" t="str">
        <f>IF(ISNA(VLOOKUP($AH$2:$AH$66,Notes!$A$1:$B$10,2,0)),"",VLOOKUP($AH$2:$AH$66,Notes!$A$1:$B$10,2,0))</f>
        <v/>
      </c>
      <c r="AR51" s="22" t="str">
        <f>IF(ISNA(VLOOKUP($AJ$2:$AJ$66,Notes!$C$1:$D$10,2,0)),"",VLOOKUP($AJ$2:$AJ$66,Notes!$C$1:$D$10,2,0))</f>
        <v/>
      </c>
      <c r="AS51" s="22" t="str">
        <f>IF(ISNA(VLOOKUP($AL$2:$AL$66,Notes!$E$1:$F$10,2,0)),"",VLOOKUP($AL$2:$AL$66,Notes!$E$1:$F$10,2,0))</f>
        <v/>
      </c>
      <c r="AT51" s="38">
        <f t="shared" si="37"/>
        <v>0</v>
      </c>
      <c r="AU51" s="34"/>
      <c r="AV51" s="32"/>
      <c r="AW51" s="32"/>
      <c r="AX51" s="32"/>
      <c r="AY51" s="32"/>
      <c r="AZ51" s="32"/>
      <c r="BA51" s="32"/>
      <c r="BB51" s="32"/>
      <c r="BC51" s="32"/>
      <c r="BD51" s="32"/>
      <c r="BE51" s="22">
        <f t="shared" si="38"/>
        <v>0</v>
      </c>
      <c r="BF51" s="33">
        <f t="shared" si="39"/>
        <v>0</v>
      </c>
      <c r="BG51" s="37" t="str">
        <f>IF(ISNA(VLOOKUP($AV$2:$AV$66,Notes!$A$1:$B$10,2,0)),"",VLOOKUP($AV$2:$AV$66,Notes!$A$1:$B$10,2,0))</f>
        <v/>
      </c>
      <c r="BH51" s="22" t="str">
        <f>IF(ISNA(VLOOKUP($AX$2:$AX$66,Notes!$A$1:$B$10,2,0)),"",VLOOKUP($AX$2:$AX$66,Notes!$A$1:$B$10,2,0))</f>
        <v/>
      </c>
      <c r="BI51" s="22" t="str">
        <f>IF(ISNA(VLOOKUP($AZ$2:$AZ$66,Notes!$A$1:$B$10,2,0)),"",VLOOKUP($AZ$2:$AZ$66,Notes!$A$1:$B$10,2,0))</f>
        <v/>
      </c>
      <c r="BJ51" s="22" t="str">
        <f>IF(ISNA(VLOOKUP($BB$2:$BB$66,Notes!$C$1:$D$10,2,0)),"",VLOOKUP($BB$2:$BB$66,Notes!$C$1:$D$10,2,0))</f>
        <v/>
      </c>
      <c r="BK51" s="22" t="str">
        <f>IF(ISNA(VLOOKUP($BD$2:$BD$66,Notes!$E$1:$F$10,2,0)),"",VLOOKUP($BD$2:$BD$66,Notes!$E$1:$F$10,2,0))</f>
        <v/>
      </c>
      <c r="BL51" s="38">
        <f t="shared" si="40"/>
        <v>0</v>
      </c>
      <c r="BM51" s="34"/>
      <c r="BN51" s="32"/>
      <c r="BO51" s="32"/>
      <c r="BP51" s="32"/>
      <c r="BQ51" s="32"/>
      <c r="BR51" s="32"/>
      <c r="BS51" s="32"/>
      <c r="BT51" s="32"/>
      <c r="BU51" s="32"/>
      <c r="BV51" s="32"/>
      <c r="BW51" s="22">
        <f t="shared" si="41"/>
        <v>0</v>
      </c>
      <c r="BX51" s="33">
        <f t="shared" si="42"/>
        <v>0</v>
      </c>
      <c r="BY51" s="37" t="str">
        <f>IF(ISNA(VLOOKUP($BN$2:$BN$66,Notes!$A$1:$B$10,2,0)),"",VLOOKUP($BN$2:$BN$66,Notes!$A$1:$B$10,2,0))</f>
        <v/>
      </c>
      <c r="BZ51" s="22" t="str">
        <f>IF(ISNA(VLOOKUP($BP$2:$BP$66,Notes!$A$1:$B$10,2,0)),"",VLOOKUP($BP$2:$BP$66,Notes!$A$1:$B$10,2,0))</f>
        <v/>
      </c>
      <c r="CA51" s="22" t="str">
        <f>IF(ISNA(VLOOKUP($BR$2:$BR$66,Notes!$A$1:$B$10,2,0)),"",VLOOKUP($BR$2:$BR$66,Notes!$A$1:$B$10,2,0))</f>
        <v/>
      </c>
      <c r="CB51" s="22" t="str">
        <f>IF(ISNA(VLOOKUP($BT$2:$BT$66,Notes!$C$1:$D$10,2,0)),"",VLOOKUP($BT$2:$BT$66,Notes!$C$1:$D$10,2,0))</f>
        <v/>
      </c>
      <c r="CC51" s="22" t="str">
        <f>IF(ISNA(VLOOKUP($BV$2:$BV$66,Notes!$E$1:$F$10,2,0)),"",VLOOKUP($BV$2:$BV$66,Notes!$E$1:$F$10,2,0))</f>
        <v/>
      </c>
      <c r="CD51" s="38">
        <f t="shared" si="43"/>
        <v>0</v>
      </c>
      <c r="CE51" s="57">
        <f t="shared" si="20"/>
        <v>0</v>
      </c>
      <c r="CF51" s="22">
        <f t="shared" si="21"/>
        <v>0</v>
      </c>
      <c r="CG51" s="22">
        <f t="shared" si="22"/>
        <v>0</v>
      </c>
      <c r="CH51" s="22">
        <f t="shared" si="23"/>
        <v>0</v>
      </c>
    </row>
    <row r="52" spans="1:86">
      <c r="A52" s="35" t="s">
        <v>162</v>
      </c>
      <c r="B52" s="139" t="s">
        <v>163</v>
      </c>
      <c r="C52" s="35">
        <f t="shared" si="24"/>
        <v>315</v>
      </c>
      <c r="D52" s="22">
        <f t="shared" si="25"/>
        <v>31</v>
      </c>
      <c r="E52" s="22">
        <f t="shared" si="26"/>
        <v>1</v>
      </c>
      <c r="F52" s="22">
        <f t="shared" si="27"/>
        <v>31</v>
      </c>
      <c r="G52" s="22" t="str">
        <f t="shared" si="28"/>
        <v>CBDG</v>
      </c>
      <c r="H52" s="22">
        <f t="shared" si="29"/>
        <v>0</v>
      </c>
      <c r="I52" s="33">
        <f t="shared" si="30"/>
        <v>0</v>
      </c>
      <c r="J52" s="36">
        <f t="shared" si="31"/>
        <v>0</v>
      </c>
      <c r="K52" s="34"/>
      <c r="L52" s="32"/>
      <c r="M52" s="32"/>
      <c r="N52" s="32"/>
      <c r="O52" s="32"/>
      <c r="P52" s="32"/>
      <c r="Q52" s="32"/>
      <c r="R52" s="32"/>
      <c r="S52" s="32"/>
      <c r="T52" s="32"/>
      <c r="U52" s="22">
        <f t="shared" si="32"/>
        <v>0</v>
      </c>
      <c r="V52" s="33">
        <f t="shared" si="33"/>
        <v>0</v>
      </c>
      <c r="W52" s="37" t="str">
        <f>IF(ISNA(VLOOKUP($L$2:$L$66,Notes!$A$1:$B$10,2,0)),"",VLOOKUP($L$2:$L$66,Notes!$A$1:$B$10,2,0))</f>
        <v/>
      </c>
      <c r="X52" s="22" t="str">
        <f>IF(ISNA(VLOOKUP($N$2:$N$66,Notes!$A$1:$B$10,2,0)),"",VLOOKUP($N$2:$N$66,Notes!$A$1:$B$10,2,0))</f>
        <v/>
      </c>
      <c r="Y52" s="22" t="str">
        <f>IF(ISNA(VLOOKUP($P$2:$P$66,Notes!$A$1:$B$10,2,0)),"",VLOOKUP($P$2:$P$66,Notes!$A$1:$B$10,2,0))</f>
        <v/>
      </c>
      <c r="Z52" s="22" t="str">
        <f>IF(ISNA(VLOOKUP($R$2:$R$66,Notes!$C$1:$D$10,2,0)),"",VLOOKUP($R$2:$R$66,Notes!$C$1:$D$10,2,0))</f>
        <v/>
      </c>
      <c r="AA52" s="22" t="str">
        <f>IF(ISNA(VLOOKUP($T$2:$T$66,Notes!$E$1:$F$10,2,0)),"",VLOOKUP($T$2:$T$66,Notes!$E$1:$F$10,2,0))</f>
        <v/>
      </c>
      <c r="AB52" s="38">
        <f t="shared" si="34"/>
        <v>0</v>
      </c>
      <c r="AC52" s="34"/>
      <c r="AD52" s="32"/>
      <c r="AE52" s="32"/>
      <c r="AF52" s="32"/>
      <c r="AG52" s="32"/>
      <c r="AH52" s="32"/>
      <c r="AI52" s="32"/>
      <c r="AJ52" s="32"/>
      <c r="AK52" s="32"/>
      <c r="AL52" s="32"/>
      <c r="AM52" s="22">
        <f t="shared" si="35"/>
        <v>0</v>
      </c>
      <c r="AN52" s="33">
        <f t="shared" si="36"/>
        <v>0</v>
      </c>
      <c r="AO52" s="37" t="str">
        <f>IF(ISNA(VLOOKUP($AD$2:$AD$66,Notes!$A$1:$B$10,2,0)),"",VLOOKUP($AD$2:$AD$66,Notes!$A$1:$B$10,2,0))</f>
        <v/>
      </c>
      <c r="AP52" s="22" t="str">
        <f>IF(ISNA(VLOOKUP($AF$2:$AF$66,Notes!$A$1:$B$10,2,0)),"",VLOOKUP($AF$2:$AF$66,Notes!$A$1:$B$10,2,0))</f>
        <v/>
      </c>
      <c r="AQ52" s="22" t="str">
        <f>IF(ISNA(VLOOKUP($AH$2:$AH$66,Notes!$A$1:$B$10,2,0)),"",VLOOKUP($AH$2:$AH$66,Notes!$A$1:$B$10,2,0))</f>
        <v/>
      </c>
      <c r="AR52" s="22" t="str">
        <f>IF(ISNA(VLOOKUP($AJ$2:$AJ$66,Notes!$C$1:$D$10,2,0)),"",VLOOKUP($AJ$2:$AJ$66,Notes!$C$1:$D$10,2,0))</f>
        <v/>
      </c>
      <c r="AS52" s="22" t="str">
        <f>IF(ISNA(VLOOKUP($AL$2:$AL$66,Notes!$E$1:$F$10,2,0)),"",VLOOKUP($AL$2:$AL$66,Notes!$E$1:$F$10,2,0))</f>
        <v/>
      </c>
      <c r="AT52" s="38">
        <f t="shared" si="37"/>
        <v>0</v>
      </c>
      <c r="AU52" s="34">
        <v>82</v>
      </c>
      <c r="AV52" s="32">
        <v>4</v>
      </c>
      <c r="AW52" s="32">
        <v>79</v>
      </c>
      <c r="AX52" s="32">
        <v>4</v>
      </c>
      <c r="AY52" s="32">
        <v>80</v>
      </c>
      <c r="AZ52" s="32">
        <v>6</v>
      </c>
      <c r="BA52" s="32">
        <v>74</v>
      </c>
      <c r="BB52" s="32">
        <v>2</v>
      </c>
      <c r="BC52" s="32"/>
      <c r="BD52" s="32"/>
      <c r="BE52" s="22">
        <f t="shared" si="38"/>
        <v>315</v>
      </c>
      <c r="BF52" s="33">
        <f t="shared" si="39"/>
        <v>1</v>
      </c>
      <c r="BG52" s="37">
        <f>IF(ISNA(VLOOKUP($AV$2:$AV$66,Notes!$A$1:$B$10,2,0)),"",VLOOKUP($AV$2:$AV$66,Notes!$A$1:$B$10,2,0))</f>
        <v>7</v>
      </c>
      <c r="BH52" s="22">
        <f>IF(ISNA(VLOOKUP($AX$2:$AX$66,Notes!$A$1:$B$10,2,0)),"",VLOOKUP($AX$2:$AX$66,Notes!$A$1:$B$10,2,0))</f>
        <v>7</v>
      </c>
      <c r="BI52" s="22">
        <f>IF(ISNA(VLOOKUP($AZ$2:$AZ$66,Notes!$A$1:$B$10,2,0)),"",VLOOKUP($AZ$2:$AZ$66,Notes!$A$1:$B$10,2,0))</f>
        <v>5</v>
      </c>
      <c r="BJ52" s="22">
        <f>IF(ISNA(VLOOKUP($BB$2:$BB$66,Notes!$C$1:$D$10,2,0)),"",VLOOKUP($BB$2:$BB$66,Notes!$C$1:$D$10,2,0))</f>
        <v>12</v>
      </c>
      <c r="BK52" s="22" t="str">
        <f>IF(ISNA(VLOOKUP($BD$2:$BD$66,Notes!$E$1:$F$10,2,0)),"",VLOOKUP($BD$2:$BD$66,Notes!$E$1:$F$10,2,0))</f>
        <v/>
      </c>
      <c r="BL52" s="38">
        <f t="shared" si="40"/>
        <v>31</v>
      </c>
      <c r="BM52" s="34"/>
      <c r="BN52" s="32"/>
      <c r="BO52" s="32"/>
      <c r="BP52" s="32"/>
      <c r="BQ52" s="32"/>
      <c r="BR52" s="32"/>
      <c r="BS52" s="32"/>
      <c r="BT52" s="32"/>
      <c r="BU52" s="32"/>
      <c r="BV52" s="32"/>
      <c r="BW52" s="22">
        <f t="shared" si="41"/>
        <v>0</v>
      </c>
      <c r="BX52" s="33">
        <f t="shared" si="42"/>
        <v>0</v>
      </c>
      <c r="BY52" s="37" t="str">
        <f>IF(ISNA(VLOOKUP($BN$2:$BN$66,Notes!$A$1:$B$10,2,0)),"",VLOOKUP($BN$2:$BN$66,Notes!$A$1:$B$10,2,0))</f>
        <v/>
      </c>
      <c r="BZ52" s="22" t="str">
        <f>IF(ISNA(VLOOKUP($BP$2:$BP$66,Notes!$A$1:$B$10,2,0)),"",VLOOKUP($BP$2:$BP$66,Notes!$A$1:$B$10,2,0))</f>
        <v/>
      </c>
      <c r="CA52" s="22" t="str">
        <f>IF(ISNA(VLOOKUP($BR$2:$BR$66,Notes!$A$1:$B$10,2,0)),"",VLOOKUP($BR$2:$BR$66,Notes!$A$1:$B$10,2,0))</f>
        <v/>
      </c>
      <c r="CB52" s="22" t="str">
        <f>IF(ISNA(VLOOKUP($BT$2:$BT$66,Notes!$C$1:$D$10,2,0)),"",VLOOKUP($BT$2:$BT$66,Notes!$C$1:$D$10,2,0))</f>
        <v/>
      </c>
      <c r="CC52" s="22" t="str">
        <f>IF(ISNA(VLOOKUP($BV$2:$BV$66,Notes!$E$1:$F$10,2,0)),"",VLOOKUP($BV$2:$BV$66,Notes!$E$1:$F$10,2,0))</f>
        <v/>
      </c>
      <c r="CD52" s="38">
        <f t="shared" si="43"/>
        <v>0</v>
      </c>
      <c r="CE52" s="57">
        <f t="shared" si="20"/>
        <v>0</v>
      </c>
      <c r="CF52" s="22">
        <f t="shared" si="21"/>
        <v>0</v>
      </c>
      <c r="CG52" s="22">
        <f t="shared" si="22"/>
        <v>31</v>
      </c>
      <c r="CH52" s="22">
        <f t="shared" si="23"/>
        <v>0</v>
      </c>
    </row>
    <row r="53" spans="1:86">
      <c r="A53" s="35" t="s">
        <v>95</v>
      </c>
      <c r="B53" s="36" t="s">
        <v>96</v>
      </c>
      <c r="C53" s="35">
        <f t="shared" si="24"/>
        <v>0</v>
      </c>
      <c r="D53" s="22">
        <f t="shared" si="25"/>
        <v>0</v>
      </c>
      <c r="E53" s="22">
        <f t="shared" si="26"/>
        <v>0</v>
      </c>
      <c r="F53" s="22">
        <f t="shared" si="27"/>
        <v>0</v>
      </c>
      <c r="G53" s="22">
        <f t="shared" si="28"/>
        <v>0</v>
      </c>
      <c r="H53" s="22">
        <f t="shared" si="29"/>
        <v>0</v>
      </c>
      <c r="I53" s="33">
        <f t="shared" si="30"/>
        <v>0</v>
      </c>
      <c r="J53" s="36">
        <f t="shared" si="31"/>
        <v>0</v>
      </c>
      <c r="K53" s="34"/>
      <c r="L53" s="32"/>
      <c r="M53" s="32"/>
      <c r="N53" s="32"/>
      <c r="O53" s="32"/>
      <c r="P53" s="32"/>
      <c r="Q53" s="32"/>
      <c r="R53" s="32"/>
      <c r="S53" s="32"/>
      <c r="T53" s="32"/>
      <c r="U53" s="22">
        <f t="shared" si="32"/>
        <v>0</v>
      </c>
      <c r="V53" s="33">
        <f t="shared" si="33"/>
        <v>0</v>
      </c>
      <c r="W53" s="37" t="str">
        <f>IF(ISNA(VLOOKUP($L$2:$L$66,Notes!$A$1:$B$10,2,0)),"",VLOOKUP($L$2:$L$66,Notes!$A$1:$B$10,2,0))</f>
        <v/>
      </c>
      <c r="X53" s="22" t="str">
        <f>IF(ISNA(VLOOKUP($N$2:$N$66,Notes!$A$1:$B$10,2,0)),"",VLOOKUP($N$2:$N$66,Notes!$A$1:$B$10,2,0))</f>
        <v/>
      </c>
      <c r="Y53" s="22" t="str">
        <f>IF(ISNA(VLOOKUP($P$2:$P$66,Notes!$A$1:$B$10,2,0)),"",VLOOKUP($P$2:$P$66,Notes!$A$1:$B$10,2,0))</f>
        <v/>
      </c>
      <c r="Z53" s="22" t="str">
        <f>IF(ISNA(VLOOKUP($R$2:$R$66,Notes!$C$1:$D$10,2,0)),"",VLOOKUP($R$2:$R$66,Notes!$C$1:$D$10,2,0))</f>
        <v/>
      </c>
      <c r="AA53" s="22" t="str">
        <f>IF(ISNA(VLOOKUP($T$2:$T$66,Notes!$E$1:$F$10,2,0)),"",VLOOKUP($T$2:$T$66,Notes!$E$1:$F$10,2,0))</f>
        <v/>
      </c>
      <c r="AB53" s="38">
        <f t="shared" si="34"/>
        <v>0</v>
      </c>
      <c r="AC53" s="34"/>
      <c r="AD53" s="32"/>
      <c r="AE53" s="32"/>
      <c r="AF53" s="32"/>
      <c r="AG53" s="32"/>
      <c r="AH53" s="32"/>
      <c r="AI53" s="32"/>
      <c r="AJ53" s="32"/>
      <c r="AK53" s="32"/>
      <c r="AL53" s="32"/>
      <c r="AM53" s="22">
        <f t="shared" si="35"/>
        <v>0</v>
      </c>
      <c r="AN53" s="33">
        <f t="shared" si="36"/>
        <v>0</v>
      </c>
      <c r="AO53" s="37" t="str">
        <f>IF(ISNA(VLOOKUP($AD$2:$AD$66,Notes!$A$1:$B$10,2,0)),"",VLOOKUP($AD$2:$AD$66,Notes!$A$1:$B$10,2,0))</f>
        <v/>
      </c>
      <c r="AP53" s="22" t="str">
        <f>IF(ISNA(VLOOKUP($AF$2:$AF$66,Notes!$A$1:$B$10,2,0)),"",VLOOKUP($AF$2:$AF$66,Notes!$A$1:$B$10,2,0))</f>
        <v/>
      </c>
      <c r="AQ53" s="22" t="str">
        <f>IF(ISNA(VLOOKUP($AH$2:$AH$66,Notes!$A$1:$B$10,2,0)),"",VLOOKUP($AH$2:$AH$66,Notes!$A$1:$B$10,2,0))</f>
        <v/>
      </c>
      <c r="AR53" s="22" t="str">
        <f>IF(ISNA(VLOOKUP($AJ$2:$AJ$66,Notes!$C$1:$D$10,2,0)),"",VLOOKUP($AJ$2:$AJ$66,Notes!$C$1:$D$10,2,0))</f>
        <v/>
      </c>
      <c r="AS53" s="22" t="str">
        <f>IF(ISNA(VLOOKUP($AL$2:$AL$66,Notes!$E$1:$F$10,2,0)),"",VLOOKUP($AL$2:$AL$66,Notes!$E$1:$F$10,2,0))</f>
        <v/>
      </c>
      <c r="AT53" s="38">
        <f t="shared" si="37"/>
        <v>0</v>
      </c>
      <c r="AU53" s="34"/>
      <c r="AV53" s="32"/>
      <c r="AW53" s="32"/>
      <c r="AX53" s="32"/>
      <c r="AY53" s="32"/>
      <c r="AZ53" s="32"/>
      <c r="BA53" s="32"/>
      <c r="BB53" s="32"/>
      <c r="BC53" s="32"/>
      <c r="BD53" s="32"/>
      <c r="BE53" s="22">
        <f t="shared" si="38"/>
        <v>0</v>
      </c>
      <c r="BF53" s="33">
        <f t="shared" si="39"/>
        <v>0</v>
      </c>
      <c r="BG53" s="37" t="str">
        <f>IF(ISNA(VLOOKUP($AV$2:$AV$66,Notes!$A$1:$B$10,2,0)),"",VLOOKUP($AV$2:$AV$66,Notes!$A$1:$B$10,2,0))</f>
        <v/>
      </c>
      <c r="BH53" s="22" t="str">
        <f>IF(ISNA(VLOOKUP($AX$2:$AX$66,Notes!$A$1:$B$10,2,0)),"",VLOOKUP($AX$2:$AX$66,Notes!$A$1:$B$10,2,0))</f>
        <v/>
      </c>
      <c r="BI53" s="22" t="str">
        <f>IF(ISNA(VLOOKUP($AZ$2:$AZ$66,Notes!$A$1:$B$10,2,0)),"",VLOOKUP($AZ$2:$AZ$66,Notes!$A$1:$B$10,2,0))</f>
        <v/>
      </c>
      <c r="BJ53" s="22" t="str">
        <f>IF(ISNA(VLOOKUP($BB$2:$BB$66,Notes!$C$1:$D$10,2,0)),"",VLOOKUP($BB$2:$BB$66,Notes!$C$1:$D$10,2,0))</f>
        <v/>
      </c>
      <c r="BK53" s="22" t="str">
        <f>IF(ISNA(VLOOKUP($BD$2:$BD$66,Notes!$E$1:$F$10,2,0)),"",VLOOKUP($BD$2:$BD$66,Notes!$E$1:$F$10,2,0))</f>
        <v/>
      </c>
      <c r="BL53" s="38">
        <f t="shared" si="40"/>
        <v>0</v>
      </c>
      <c r="BM53" s="34"/>
      <c r="BN53" s="32"/>
      <c r="BO53" s="32"/>
      <c r="BP53" s="32"/>
      <c r="BQ53" s="32"/>
      <c r="BR53" s="32"/>
      <c r="BS53" s="32"/>
      <c r="BT53" s="32"/>
      <c r="BU53" s="32"/>
      <c r="BV53" s="32"/>
      <c r="BW53" s="22">
        <f t="shared" si="41"/>
        <v>0</v>
      </c>
      <c r="BX53" s="33">
        <f t="shared" si="42"/>
        <v>0</v>
      </c>
      <c r="BY53" s="37" t="str">
        <f>IF(ISNA(VLOOKUP($BN$2:$BN$66,Notes!$A$1:$B$10,2,0)),"",VLOOKUP($BN$2:$BN$66,Notes!$A$1:$B$10,2,0))</f>
        <v/>
      </c>
      <c r="BZ53" s="22" t="str">
        <f>IF(ISNA(VLOOKUP($BP$2:$BP$66,Notes!$A$1:$B$10,2,0)),"",VLOOKUP($BP$2:$BP$66,Notes!$A$1:$B$10,2,0))</f>
        <v/>
      </c>
      <c r="CA53" s="22" t="str">
        <f>IF(ISNA(VLOOKUP($BR$2:$BR$66,Notes!$A$1:$B$10,2,0)),"",VLOOKUP($BR$2:$BR$66,Notes!$A$1:$B$10,2,0))</f>
        <v/>
      </c>
      <c r="CB53" s="22" t="str">
        <f>IF(ISNA(VLOOKUP($BT$2:$BT$66,Notes!$C$1:$D$10,2,0)),"",VLOOKUP($BT$2:$BT$66,Notes!$C$1:$D$10,2,0))</f>
        <v/>
      </c>
      <c r="CC53" s="22" t="str">
        <f>IF(ISNA(VLOOKUP($BV$2:$BV$66,Notes!$E$1:$F$10,2,0)),"",VLOOKUP($BV$2:$BV$66,Notes!$E$1:$F$10,2,0))</f>
        <v/>
      </c>
      <c r="CD53" s="38">
        <f t="shared" si="43"/>
        <v>0</v>
      </c>
      <c r="CE53" s="57">
        <f t="shared" si="20"/>
        <v>0</v>
      </c>
      <c r="CF53" s="22">
        <f t="shared" si="21"/>
        <v>0</v>
      </c>
      <c r="CG53" s="22">
        <f t="shared" si="22"/>
        <v>0</v>
      </c>
      <c r="CH53" s="22">
        <f t="shared" si="23"/>
        <v>0</v>
      </c>
    </row>
    <row r="54" spans="1:86">
      <c r="A54" s="35" t="s">
        <v>97</v>
      </c>
      <c r="B54" s="36" t="s">
        <v>98</v>
      </c>
      <c r="C54" s="35">
        <f t="shared" si="24"/>
        <v>0</v>
      </c>
      <c r="D54" s="22">
        <f t="shared" si="25"/>
        <v>0</v>
      </c>
      <c r="E54" s="22">
        <f t="shared" si="26"/>
        <v>0</v>
      </c>
      <c r="F54" s="22">
        <f t="shared" si="27"/>
        <v>0</v>
      </c>
      <c r="G54" s="22">
        <f t="shared" si="28"/>
        <v>0</v>
      </c>
      <c r="H54" s="22">
        <f t="shared" si="29"/>
        <v>0</v>
      </c>
      <c r="I54" s="33">
        <f t="shared" si="30"/>
        <v>0</v>
      </c>
      <c r="J54" s="36">
        <f t="shared" si="31"/>
        <v>0</v>
      </c>
      <c r="K54" s="34"/>
      <c r="L54" s="32"/>
      <c r="M54" s="32"/>
      <c r="N54" s="32"/>
      <c r="O54" s="32"/>
      <c r="P54" s="32"/>
      <c r="Q54" s="32"/>
      <c r="R54" s="32"/>
      <c r="S54" s="32"/>
      <c r="T54" s="32"/>
      <c r="U54" s="22">
        <f t="shared" si="32"/>
        <v>0</v>
      </c>
      <c r="V54" s="33">
        <f t="shared" si="33"/>
        <v>0</v>
      </c>
      <c r="W54" s="37" t="str">
        <f>IF(ISNA(VLOOKUP($L$2:$L$66,Notes!$A$1:$B$10,2,0)),"",VLOOKUP($L$2:$L$66,Notes!$A$1:$B$10,2,0))</f>
        <v/>
      </c>
      <c r="X54" s="22" t="str">
        <f>IF(ISNA(VLOOKUP($N$2:$N$66,Notes!$A$1:$B$10,2,0)),"",VLOOKUP($N$2:$N$66,Notes!$A$1:$B$10,2,0))</f>
        <v/>
      </c>
      <c r="Y54" s="22" t="str">
        <f>IF(ISNA(VLOOKUP($P$2:$P$66,Notes!$A$1:$B$10,2,0)),"",VLOOKUP($P$2:$P$66,Notes!$A$1:$B$10,2,0))</f>
        <v/>
      </c>
      <c r="Z54" s="22" t="str">
        <f>IF(ISNA(VLOOKUP($R$2:$R$66,Notes!$C$1:$D$10,2,0)),"",VLOOKUP($R$2:$R$66,Notes!$C$1:$D$10,2,0))</f>
        <v/>
      </c>
      <c r="AA54" s="22" t="str">
        <f>IF(ISNA(VLOOKUP($T$2:$T$66,Notes!$E$1:$F$10,2,0)),"",VLOOKUP($T$2:$T$66,Notes!$E$1:$F$10,2,0))</f>
        <v/>
      </c>
      <c r="AB54" s="38">
        <f t="shared" si="34"/>
        <v>0</v>
      </c>
      <c r="AC54" s="34"/>
      <c r="AD54" s="32"/>
      <c r="AE54" s="32"/>
      <c r="AF54" s="32"/>
      <c r="AG54" s="32"/>
      <c r="AH54" s="32"/>
      <c r="AI54" s="32"/>
      <c r="AJ54" s="32"/>
      <c r="AK54" s="32"/>
      <c r="AL54" s="32"/>
      <c r="AM54" s="22">
        <f t="shared" si="35"/>
        <v>0</v>
      </c>
      <c r="AN54" s="33">
        <f t="shared" si="36"/>
        <v>0</v>
      </c>
      <c r="AO54" s="37" t="str">
        <f>IF(ISNA(VLOOKUP($AD$2:$AD$66,Notes!$A$1:$B$10,2,0)),"",VLOOKUP($AD$2:$AD$66,Notes!$A$1:$B$10,2,0))</f>
        <v/>
      </c>
      <c r="AP54" s="22" t="str">
        <f>IF(ISNA(VLOOKUP($AF$2:$AF$66,Notes!$A$1:$B$10,2,0)),"",VLOOKUP($AF$2:$AF$66,Notes!$A$1:$B$10,2,0))</f>
        <v/>
      </c>
      <c r="AQ54" s="22" t="str">
        <f>IF(ISNA(VLOOKUP($AH$2:$AH$66,Notes!$A$1:$B$10,2,0)),"",VLOOKUP($AH$2:$AH$66,Notes!$A$1:$B$10,2,0))</f>
        <v/>
      </c>
      <c r="AR54" s="22" t="str">
        <f>IF(ISNA(VLOOKUP($AJ$2:$AJ$66,Notes!$C$1:$D$10,2,0)),"",VLOOKUP($AJ$2:$AJ$66,Notes!$C$1:$D$10,2,0))</f>
        <v/>
      </c>
      <c r="AS54" s="22" t="str">
        <f>IF(ISNA(VLOOKUP($AL$2:$AL$66,Notes!$E$1:$F$10,2,0)),"",VLOOKUP($AL$2:$AL$66,Notes!$E$1:$F$10,2,0))</f>
        <v/>
      </c>
      <c r="AT54" s="38">
        <f t="shared" si="37"/>
        <v>0</v>
      </c>
      <c r="AU54" s="34"/>
      <c r="AV54" s="32"/>
      <c r="AW54" s="32"/>
      <c r="AX54" s="32"/>
      <c r="AY54" s="32"/>
      <c r="AZ54" s="32"/>
      <c r="BA54" s="32"/>
      <c r="BB54" s="32"/>
      <c r="BC54" s="32"/>
      <c r="BD54" s="32"/>
      <c r="BE54" s="22">
        <f t="shared" si="38"/>
        <v>0</v>
      </c>
      <c r="BF54" s="33">
        <f t="shared" si="39"/>
        <v>0</v>
      </c>
      <c r="BG54" s="37" t="str">
        <f>IF(ISNA(VLOOKUP($AV$2:$AV$66,Notes!$A$1:$B$10,2,0)),"",VLOOKUP($AV$2:$AV$66,Notes!$A$1:$B$10,2,0))</f>
        <v/>
      </c>
      <c r="BH54" s="22" t="str">
        <f>IF(ISNA(VLOOKUP($AX$2:$AX$66,Notes!$A$1:$B$10,2,0)),"",VLOOKUP($AX$2:$AX$66,Notes!$A$1:$B$10,2,0))</f>
        <v/>
      </c>
      <c r="BI54" s="22" t="str">
        <f>IF(ISNA(VLOOKUP($AZ$2:$AZ$66,Notes!$A$1:$B$10,2,0)),"",VLOOKUP($AZ$2:$AZ$66,Notes!$A$1:$B$10,2,0))</f>
        <v/>
      </c>
      <c r="BJ54" s="22" t="str">
        <f>IF(ISNA(VLOOKUP($BB$2:$BB$66,Notes!$C$1:$D$10,2,0)),"",VLOOKUP($BB$2:$BB$66,Notes!$C$1:$D$10,2,0))</f>
        <v/>
      </c>
      <c r="BK54" s="22" t="str">
        <f>IF(ISNA(VLOOKUP($BD$2:$BD$66,Notes!$E$1:$F$10,2,0)),"",VLOOKUP($BD$2:$BD$66,Notes!$E$1:$F$10,2,0))</f>
        <v/>
      </c>
      <c r="BL54" s="38">
        <f t="shared" si="40"/>
        <v>0</v>
      </c>
      <c r="BM54" s="34"/>
      <c r="BN54" s="32"/>
      <c r="BO54" s="32"/>
      <c r="BP54" s="32"/>
      <c r="BQ54" s="32"/>
      <c r="BR54" s="32"/>
      <c r="BS54" s="32"/>
      <c r="BT54" s="32"/>
      <c r="BU54" s="32"/>
      <c r="BV54" s="32"/>
      <c r="BW54" s="22">
        <f t="shared" si="41"/>
        <v>0</v>
      </c>
      <c r="BX54" s="33">
        <f t="shared" si="42"/>
        <v>0</v>
      </c>
      <c r="BY54" s="37" t="str">
        <f>IF(ISNA(VLOOKUP($BN$2:$BN$66,Notes!$A$1:$B$10,2,0)),"",VLOOKUP($BN$2:$BN$66,Notes!$A$1:$B$10,2,0))</f>
        <v/>
      </c>
      <c r="BZ54" s="22" t="str">
        <f>IF(ISNA(VLOOKUP($BP$2:$BP$66,Notes!$A$1:$B$10,2,0)),"",VLOOKUP($BP$2:$BP$66,Notes!$A$1:$B$10,2,0))</f>
        <v/>
      </c>
      <c r="CA54" s="22" t="str">
        <f>IF(ISNA(VLOOKUP($BR$2:$BR$66,Notes!$A$1:$B$10,2,0)),"",VLOOKUP($BR$2:$BR$66,Notes!$A$1:$B$10,2,0))</f>
        <v/>
      </c>
      <c r="CB54" s="22" t="str">
        <f>IF(ISNA(VLOOKUP($BT$2:$BT$66,Notes!$C$1:$D$10,2,0)),"",VLOOKUP($BT$2:$BT$66,Notes!$C$1:$D$10,2,0))</f>
        <v/>
      </c>
      <c r="CC54" s="22" t="str">
        <f>IF(ISNA(VLOOKUP($BV$2:$BV$66,Notes!$E$1:$F$10,2,0)),"",VLOOKUP($BV$2:$BV$66,Notes!$E$1:$F$10,2,0))</f>
        <v/>
      </c>
      <c r="CD54" s="38">
        <f t="shared" si="43"/>
        <v>0</v>
      </c>
      <c r="CE54" s="57">
        <f t="shared" si="20"/>
        <v>0</v>
      </c>
      <c r="CF54" s="22">
        <f t="shared" si="21"/>
        <v>0</v>
      </c>
      <c r="CG54" s="22">
        <f t="shared" si="22"/>
        <v>0</v>
      </c>
      <c r="CH54" s="22">
        <f t="shared" si="23"/>
        <v>0</v>
      </c>
    </row>
    <row r="55" spans="1:86">
      <c r="A55" s="50" t="s">
        <v>276</v>
      </c>
      <c r="B55" s="140" t="s">
        <v>277</v>
      </c>
      <c r="C55" s="35">
        <f t="shared" si="24"/>
        <v>0</v>
      </c>
      <c r="D55" s="22">
        <f t="shared" si="25"/>
        <v>0</v>
      </c>
      <c r="E55" s="22">
        <f t="shared" si="26"/>
        <v>0</v>
      </c>
      <c r="F55" s="22">
        <f t="shared" si="27"/>
        <v>0</v>
      </c>
      <c r="G55" s="22">
        <f t="shared" si="28"/>
        <v>0</v>
      </c>
      <c r="H55" s="22">
        <f t="shared" si="29"/>
        <v>0</v>
      </c>
      <c r="I55" s="33">
        <f t="shared" si="30"/>
        <v>0</v>
      </c>
      <c r="J55" s="36">
        <f t="shared" si="31"/>
        <v>0</v>
      </c>
      <c r="K55" s="34"/>
      <c r="L55" s="32"/>
      <c r="M55" s="32"/>
      <c r="N55" s="32"/>
      <c r="O55" s="32"/>
      <c r="P55" s="32"/>
      <c r="Q55" s="32"/>
      <c r="R55" s="32"/>
      <c r="S55" s="32"/>
      <c r="T55" s="32"/>
      <c r="U55" s="22">
        <f t="shared" si="32"/>
        <v>0</v>
      </c>
      <c r="V55" s="33">
        <f t="shared" si="33"/>
        <v>0</v>
      </c>
      <c r="W55" s="37" t="str">
        <f>IF(ISNA(VLOOKUP($L$2:$L$66,Notes!$A$1:$B$10,2,0)),"",VLOOKUP($L$2:$L$66,Notes!$A$1:$B$10,2,0))</f>
        <v/>
      </c>
      <c r="X55" s="22" t="str">
        <f>IF(ISNA(VLOOKUP($N$2:$N$66,Notes!$A$1:$B$10,2,0)),"",VLOOKUP($N$2:$N$66,Notes!$A$1:$B$10,2,0))</f>
        <v/>
      </c>
      <c r="Y55" s="22" t="str">
        <f>IF(ISNA(VLOOKUP($P$2:$P$66,Notes!$A$1:$B$10,2,0)),"",VLOOKUP($P$2:$P$66,Notes!$A$1:$B$10,2,0))</f>
        <v/>
      </c>
      <c r="Z55" s="22" t="str">
        <f>IF(ISNA(VLOOKUP($R$2:$R$66,Notes!$C$1:$D$10,2,0)),"",VLOOKUP($R$2:$R$66,Notes!$C$1:$D$10,2,0))</f>
        <v/>
      </c>
      <c r="AA55" s="22" t="str">
        <f>IF(ISNA(VLOOKUP($T$2:$T$66,Notes!$E$1:$F$10,2,0)),"",VLOOKUP($T$2:$T$66,Notes!$E$1:$F$10,2,0))</f>
        <v/>
      </c>
      <c r="AB55" s="38">
        <f t="shared" si="34"/>
        <v>0</v>
      </c>
      <c r="AC55" s="34"/>
      <c r="AD55" s="32"/>
      <c r="AE55" s="32"/>
      <c r="AF55" s="32"/>
      <c r="AG55" s="32"/>
      <c r="AH55" s="32"/>
      <c r="AI55" s="32"/>
      <c r="AJ55" s="32"/>
      <c r="AK55" s="32"/>
      <c r="AL55" s="32"/>
      <c r="AM55" s="22">
        <f t="shared" si="35"/>
        <v>0</v>
      </c>
      <c r="AN55" s="33">
        <f t="shared" si="36"/>
        <v>0</v>
      </c>
      <c r="AO55" s="37" t="str">
        <f>IF(ISNA(VLOOKUP($AD$2:$AD$66,Notes!$A$1:$B$10,2,0)),"",VLOOKUP($AD$2:$AD$66,Notes!$A$1:$B$10,2,0))</f>
        <v/>
      </c>
      <c r="AP55" s="22" t="str">
        <f>IF(ISNA(VLOOKUP($AF$2:$AF$66,Notes!$A$1:$B$10,2,0)),"",VLOOKUP($AF$2:$AF$66,Notes!$A$1:$B$10,2,0))</f>
        <v/>
      </c>
      <c r="AQ55" s="22" t="str">
        <f>IF(ISNA(VLOOKUP($AH$2:$AH$66,Notes!$A$1:$B$10,2,0)),"",VLOOKUP($AH$2:$AH$66,Notes!$A$1:$B$10,2,0))</f>
        <v/>
      </c>
      <c r="AR55" s="22" t="str">
        <f>IF(ISNA(VLOOKUP($AJ$2:$AJ$66,Notes!$C$1:$D$10,2,0)),"",VLOOKUP($AJ$2:$AJ$66,Notes!$C$1:$D$10,2,0))</f>
        <v/>
      </c>
      <c r="AS55" s="22" t="str">
        <f>IF(ISNA(VLOOKUP($AL$2:$AL$66,Notes!$E$1:$F$10,2,0)),"",VLOOKUP($AL$2:$AL$66,Notes!$E$1:$F$10,2,0))</f>
        <v/>
      </c>
      <c r="AT55" s="38">
        <f t="shared" si="37"/>
        <v>0</v>
      </c>
      <c r="AU55" s="34"/>
      <c r="AV55" s="32"/>
      <c r="AW55" s="32"/>
      <c r="AX55" s="32"/>
      <c r="AY55" s="32"/>
      <c r="AZ55" s="32"/>
      <c r="BA55" s="32"/>
      <c r="BB55" s="32"/>
      <c r="BC55" s="32"/>
      <c r="BD55" s="32"/>
      <c r="BE55" s="22">
        <f t="shared" si="38"/>
        <v>0</v>
      </c>
      <c r="BF55" s="33">
        <f t="shared" si="39"/>
        <v>0</v>
      </c>
      <c r="BG55" s="37" t="str">
        <f>IF(ISNA(VLOOKUP($AV$2:$AV$66,Notes!$A$1:$B$10,2,0)),"",VLOOKUP($AV$2:$AV$66,Notes!$A$1:$B$10,2,0))</f>
        <v/>
      </c>
      <c r="BH55" s="22" t="str">
        <f>IF(ISNA(VLOOKUP($AX$2:$AX$66,Notes!$A$1:$B$10,2,0)),"",VLOOKUP($AX$2:$AX$66,Notes!$A$1:$B$10,2,0))</f>
        <v/>
      </c>
      <c r="BI55" s="22" t="str">
        <f>IF(ISNA(VLOOKUP($AZ$2:$AZ$66,Notes!$A$1:$B$10,2,0)),"",VLOOKUP($AZ$2:$AZ$66,Notes!$A$1:$B$10,2,0))</f>
        <v/>
      </c>
      <c r="BJ55" s="22" t="str">
        <f>IF(ISNA(VLOOKUP($BB$2:$BB$66,Notes!$C$1:$D$10,2,0)),"",VLOOKUP($BB$2:$BB$66,Notes!$C$1:$D$10,2,0))</f>
        <v/>
      </c>
      <c r="BK55" s="22" t="str">
        <f>IF(ISNA(VLOOKUP($BD$2:$BD$66,Notes!$E$1:$F$10,2,0)),"",VLOOKUP($BD$2:$BD$66,Notes!$E$1:$F$10,2,0))</f>
        <v/>
      </c>
      <c r="BL55" s="38">
        <f t="shared" si="40"/>
        <v>0</v>
      </c>
      <c r="BM55" s="34"/>
      <c r="BN55" s="32"/>
      <c r="BO55" s="32"/>
      <c r="BP55" s="32"/>
      <c r="BQ55" s="32"/>
      <c r="BR55" s="32"/>
      <c r="BS55" s="32"/>
      <c r="BT55" s="32"/>
      <c r="BU55" s="32"/>
      <c r="BV55" s="32"/>
      <c r="BW55" s="22">
        <f t="shared" si="41"/>
        <v>0</v>
      </c>
      <c r="BX55" s="33">
        <f t="shared" si="42"/>
        <v>0</v>
      </c>
      <c r="BY55" s="37" t="str">
        <f>IF(ISNA(VLOOKUP($BN$2:$BN$66,Notes!$A$1:$B$10,2,0)),"",VLOOKUP($BN$2:$BN$66,Notes!$A$1:$B$10,2,0))</f>
        <v/>
      </c>
      <c r="BZ55" s="22" t="str">
        <f>IF(ISNA(VLOOKUP($BP$2:$BP$66,Notes!$A$1:$B$10,2,0)),"",VLOOKUP($BP$2:$BP$66,Notes!$A$1:$B$10,2,0))</f>
        <v/>
      </c>
      <c r="CA55" s="22" t="str">
        <f>IF(ISNA(VLOOKUP($BR$2:$BR$66,Notes!$A$1:$B$10,2,0)),"",VLOOKUP($BR$2:$BR$66,Notes!$A$1:$B$10,2,0))</f>
        <v/>
      </c>
      <c r="CB55" s="22" t="str">
        <f>IF(ISNA(VLOOKUP($BT$2:$BT$66,Notes!$C$1:$D$10,2,0)),"",VLOOKUP($BT$2:$BT$66,Notes!$C$1:$D$10,2,0))</f>
        <v/>
      </c>
      <c r="CC55" s="22" t="str">
        <f>IF(ISNA(VLOOKUP($BV$2:$BV$66,Notes!$E$1:$F$10,2,0)),"",VLOOKUP($BV$2:$BV$66,Notes!$E$1:$F$10,2,0))</f>
        <v/>
      </c>
      <c r="CD55" s="38">
        <f t="shared" si="43"/>
        <v>0</v>
      </c>
      <c r="CE55" s="57">
        <f t="shared" si="20"/>
        <v>0</v>
      </c>
      <c r="CF55" s="22">
        <f t="shared" si="21"/>
        <v>0</v>
      </c>
      <c r="CG55" s="22">
        <f t="shared" si="22"/>
        <v>0</v>
      </c>
      <c r="CH55" s="22">
        <f t="shared" si="23"/>
        <v>0</v>
      </c>
    </row>
    <row r="56" spans="1:86">
      <c r="A56" s="35" t="s">
        <v>99</v>
      </c>
      <c r="B56" s="138" t="s">
        <v>100</v>
      </c>
      <c r="C56" s="35">
        <f t="shared" si="24"/>
        <v>0</v>
      </c>
      <c r="D56" s="22">
        <f t="shared" si="25"/>
        <v>0</v>
      </c>
      <c r="E56" s="22">
        <f t="shared" si="26"/>
        <v>0</v>
      </c>
      <c r="F56" s="22">
        <f t="shared" si="27"/>
        <v>0</v>
      </c>
      <c r="G56" s="22">
        <f t="shared" si="28"/>
        <v>0</v>
      </c>
      <c r="H56" s="22">
        <f t="shared" si="29"/>
        <v>0</v>
      </c>
      <c r="I56" s="33">
        <f t="shared" si="30"/>
        <v>0</v>
      </c>
      <c r="J56" s="36">
        <f t="shared" si="31"/>
        <v>0</v>
      </c>
      <c r="K56" s="34"/>
      <c r="L56" s="32"/>
      <c r="M56" s="32"/>
      <c r="N56" s="32"/>
      <c r="O56" s="32"/>
      <c r="P56" s="32"/>
      <c r="Q56" s="32"/>
      <c r="R56" s="32"/>
      <c r="S56" s="32"/>
      <c r="T56" s="32"/>
      <c r="U56" s="22">
        <f t="shared" si="32"/>
        <v>0</v>
      </c>
      <c r="V56" s="33">
        <f t="shared" si="33"/>
        <v>0</v>
      </c>
      <c r="W56" s="37" t="str">
        <f>IF(ISNA(VLOOKUP($L$2:$L$66,Notes!$A$1:$B$10,2,0)),"",VLOOKUP($L$2:$L$66,Notes!$A$1:$B$10,2,0))</f>
        <v/>
      </c>
      <c r="X56" s="22" t="str">
        <f>IF(ISNA(VLOOKUP($N$2:$N$66,Notes!$A$1:$B$10,2,0)),"",VLOOKUP($N$2:$N$66,Notes!$A$1:$B$10,2,0))</f>
        <v/>
      </c>
      <c r="Y56" s="22" t="str">
        <f>IF(ISNA(VLOOKUP($P$2:$P$66,Notes!$A$1:$B$10,2,0)),"",VLOOKUP($P$2:$P$66,Notes!$A$1:$B$10,2,0))</f>
        <v/>
      </c>
      <c r="Z56" s="22" t="str">
        <f>IF(ISNA(VLOOKUP($R$2:$R$66,Notes!$C$1:$D$10,2,0)),"",VLOOKUP($R$2:$R$66,Notes!$C$1:$D$10,2,0))</f>
        <v/>
      </c>
      <c r="AA56" s="22" t="str">
        <f>IF(ISNA(VLOOKUP($T$2:$T$66,Notes!$E$1:$F$10,2,0)),"",VLOOKUP($T$2:$T$66,Notes!$E$1:$F$10,2,0))</f>
        <v/>
      </c>
      <c r="AB56" s="38">
        <f t="shared" si="34"/>
        <v>0</v>
      </c>
      <c r="AC56" s="34"/>
      <c r="AD56" s="32"/>
      <c r="AE56" s="32"/>
      <c r="AF56" s="32"/>
      <c r="AG56" s="32"/>
      <c r="AH56" s="32"/>
      <c r="AI56" s="32"/>
      <c r="AJ56" s="32"/>
      <c r="AK56" s="32"/>
      <c r="AL56" s="32"/>
      <c r="AM56" s="22">
        <f t="shared" si="35"/>
        <v>0</v>
      </c>
      <c r="AN56" s="33">
        <f t="shared" si="36"/>
        <v>0</v>
      </c>
      <c r="AO56" s="37" t="str">
        <f>IF(ISNA(VLOOKUP($AD$2:$AD$66,Notes!$A$1:$B$10,2,0)),"",VLOOKUP($AD$2:$AD$66,Notes!$A$1:$B$10,2,0))</f>
        <v/>
      </c>
      <c r="AP56" s="22" t="str">
        <f>IF(ISNA(VLOOKUP($AF$2:$AF$66,Notes!$A$1:$B$10,2,0)),"",VLOOKUP($AF$2:$AF$66,Notes!$A$1:$B$10,2,0))</f>
        <v/>
      </c>
      <c r="AQ56" s="22" t="str">
        <f>IF(ISNA(VLOOKUP($AH$2:$AH$66,Notes!$A$1:$B$10,2,0)),"",VLOOKUP($AH$2:$AH$66,Notes!$A$1:$B$10,2,0))</f>
        <v/>
      </c>
      <c r="AR56" s="22" t="str">
        <f>IF(ISNA(VLOOKUP($AJ$2:$AJ$66,Notes!$C$1:$D$10,2,0)),"",VLOOKUP($AJ$2:$AJ$66,Notes!$C$1:$D$10,2,0))</f>
        <v/>
      </c>
      <c r="AS56" s="22" t="str">
        <f>IF(ISNA(VLOOKUP($AL$2:$AL$66,Notes!$E$1:$F$10,2,0)),"",VLOOKUP($AL$2:$AL$66,Notes!$E$1:$F$10,2,0))</f>
        <v/>
      </c>
      <c r="AT56" s="38">
        <f t="shared" si="37"/>
        <v>0</v>
      </c>
      <c r="AU56" s="34"/>
      <c r="AV56" s="32"/>
      <c r="AW56" s="32"/>
      <c r="AX56" s="32"/>
      <c r="AY56" s="32"/>
      <c r="AZ56" s="32"/>
      <c r="BA56" s="32"/>
      <c r="BB56" s="32"/>
      <c r="BC56" s="32"/>
      <c r="BD56" s="32"/>
      <c r="BE56" s="22">
        <f t="shared" si="38"/>
        <v>0</v>
      </c>
      <c r="BF56" s="33">
        <f t="shared" si="39"/>
        <v>0</v>
      </c>
      <c r="BG56" s="37" t="str">
        <f>IF(ISNA(VLOOKUP($AV$2:$AV$66,Notes!$A$1:$B$10,2,0)),"",VLOOKUP($AV$2:$AV$66,Notes!$A$1:$B$10,2,0))</f>
        <v/>
      </c>
      <c r="BH56" s="22" t="str">
        <f>IF(ISNA(VLOOKUP($AX$2:$AX$66,Notes!$A$1:$B$10,2,0)),"",VLOOKUP($AX$2:$AX$66,Notes!$A$1:$B$10,2,0))</f>
        <v/>
      </c>
      <c r="BI56" s="22" t="str">
        <f>IF(ISNA(VLOOKUP($AZ$2:$AZ$66,Notes!$A$1:$B$10,2,0)),"",VLOOKUP($AZ$2:$AZ$66,Notes!$A$1:$B$10,2,0))</f>
        <v/>
      </c>
      <c r="BJ56" s="22" t="str">
        <f>IF(ISNA(VLOOKUP($BB$2:$BB$66,Notes!$C$1:$D$10,2,0)),"",VLOOKUP($BB$2:$BB$66,Notes!$C$1:$D$10,2,0))</f>
        <v/>
      </c>
      <c r="BK56" s="22" t="str">
        <f>IF(ISNA(VLOOKUP($BD$2:$BD$66,Notes!$E$1:$F$10,2,0)),"",VLOOKUP($BD$2:$BD$66,Notes!$E$1:$F$10,2,0))</f>
        <v/>
      </c>
      <c r="BL56" s="38">
        <f t="shared" si="40"/>
        <v>0</v>
      </c>
      <c r="BM56" s="34"/>
      <c r="BN56" s="32"/>
      <c r="BO56" s="32"/>
      <c r="BP56" s="32"/>
      <c r="BQ56" s="32"/>
      <c r="BR56" s="32"/>
      <c r="BS56" s="32"/>
      <c r="BT56" s="32"/>
      <c r="BU56" s="32"/>
      <c r="BV56" s="32"/>
      <c r="BW56" s="22">
        <f t="shared" si="41"/>
        <v>0</v>
      </c>
      <c r="BX56" s="33">
        <f t="shared" si="42"/>
        <v>0</v>
      </c>
      <c r="BY56" s="37" t="str">
        <f>IF(ISNA(VLOOKUP($BN$2:$BN$66,Notes!$A$1:$B$10,2,0)),"",VLOOKUP($BN$2:$BN$66,Notes!$A$1:$B$10,2,0))</f>
        <v/>
      </c>
      <c r="BZ56" s="22" t="str">
        <f>IF(ISNA(VLOOKUP($BP$2:$BP$66,Notes!$A$1:$B$10,2,0)),"",VLOOKUP($BP$2:$BP$66,Notes!$A$1:$B$10,2,0))</f>
        <v/>
      </c>
      <c r="CA56" s="22" t="str">
        <f>IF(ISNA(VLOOKUP($BR$2:$BR$66,Notes!$A$1:$B$10,2,0)),"",VLOOKUP($BR$2:$BR$66,Notes!$A$1:$B$10,2,0))</f>
        <v/>
      </c>
      <c r="CB56" s="22" t="str">
        <f>IF(ISNA(VLOOKUP($BT$2:$BT$66,Notes!$C$1:$D$10,2,0)),"",VLOOKUP($BT$2:$BT$66,Notes!$C$1:$D$10,2,0))</f>
        <v/>
      </c>
      <c r="CC56" s="22" t="str">
        <f>IF(ISNA(VLOOKUP($BV$2:$BV$66,Notes!$E$1:$F$10,2,0)),"",VLOOKUP($BV$2:$BV$66,Notes!$E$1:$F$10,2,0))</f>
        <v/>
      </c>
      <c r="CD56" s="38">
        <f t="shared" si="43"/>
        <v>0</v>
      </c>
      <c r="CE56" s="57">
        <f t="shared" si="20"/>
        <v>0</v>
      </c>
      <c r="CF56" s="22">
        <f t="shared" si="21"/>
        <v>0</v>
      </c>
      <c r="CG56" s="22">
        <f t="shared" si="22"/>
        <v>0</v>
      </c>
      <c r="CH56" s="22">
        <f t="shared" si="23"/>
        <v>0</v>
      </c>
    </row>
    <row r="57" spans="1:86">
      <c r="A57" s="35" t="s">
        <v>278</v>
      </c>
      <c r="B57" s="65" t="s">
        <v>280</v>
      </c>
      <c r="C57" s="35">
        <f t="shared" si="24"/>
        <v>0</v>
      </c>
      <c r="D57" s="22">
        <f t="shared" si="25"/>
        <v>0</v>
      </c>
      <c r="E57" s="22">
        <f t="shared" si="26"/>
        <v>0</v>
      </c>
      <c r="F57" s="22">
        <f t="shared" si="27"/>
        <v>0</v>
      </c>
      <c r="G57" s="22">
        <f t="shared" si="28"/>
        <v>0</v>
      </c>
      <c r="H57" s="22">
        <f t="shared" si="29"/>
        <v>0</v>
      </c>
      <c r="I57" s="33">
        <f t="shared" si="30"/>
        <v>0</v>
      </c>
      <c r="J57" s="36">
        <f t="shared" si="31"/>
        <v>0</v>
      </c>
      <c r="K57" s="34"/>
      <c r="L57" s="32"/>
      <c r="M57" s="32"/>
      <c r="N57" s="32"/>
      <c r="O57" s="32"/>
      <c r="P57" s="32"/>
      <c r="Q57" s="32"/>
      <c r="R57" s="32"/>
      <c r="S57" s="32"/>
      <c r="T57" s="32"/>
      <c r="U57" s="22">
        <f t="shared" si="32"/>
        <v>0</v>
      </c>
      <c r="V57" s="33">
        <f t="shared" si="33"/>
        <v>0</v>
      </c>
      <c r="W57" s="37" t="str">
        <f>IF(ISNA(VLOOKUP($L$2:$L$66,Notes!$A$1:$B$10,2,0)),"",VLOOKUP($L$2:$L$66,Notes!$A$1:$B$10,2,0))</f>
        <v/>
      </c>
      <c r="X57" s="22" t="str">
        <f>IF(ISNA(VLOOKUP($N$2:$N$66,Notes!$A$1:$B$10,2,0)),"",VLOOKUP($N$2:$N$66,Notes!$A$1:$B$10,2,0))</f>
        <v/>
      </c>
      <c r="Y57" s="22" t="str">
        <f>IF(ISNA(VLOOKUP($P$2:$P$66,Notes!$A$1:$B$10,2,0)),"",VLOOKUP($P$2:$P$66,Notes!$A$1:$B$10,2,0))</f>
        <v/>
      </c>
      <c r="Z57" s="22" t="str">
        <f>IF(ISNA(VLOOKUP($R$2:$R$66,Notes!$C$1:$D$10,2,0)),"",VLOOKUP($R$2:$R$66,Notes!$C$1:$D$10,2,0))</f>
        <v/>
      </c>
      <c r="AA57" s="22" t="str">
        <f>IF(ISNA(VLOOKUP($T$2:$T$66,Notes!$E$1:$F$10,2,0)),"",VLOOKUP($T$2:$T$66,Notes!$E$1:$F$10,2,0))</f>
        <v/>
      </c>
      <c r="AB57" s="38">
        <f t="shared" si="34"/>
        <v>0</v>
      </c>
      <c r="AC57" s="34"/>
      <c r="AD57" s="32"/>
      <c r="AE57" s="32"/>
      <c r="AF57" s="32"/>
      <c r="AG57" s="32"/>
      <c r="AH57" s="32"/>
      <c r="AI57" s="32"/>
      <c r="AJ57" s="32"/>
      <c r="AK57" s="32"/>
      <c r="AL57" s="32"/>
      <c r="AM57" s="22">
        <f t="shared" si="35"/>
        <v>0</v>
      </c>
      <c r="AN57" s="33">
        <f t="shared" si="36"/>
        <v>0</v>
      </c>
      <c r="AO57" s="37" t="str">
        <f>IF(ISNA(VLOOKUP($AD$2:$AD$66,Notes!$A$1:$B$10,2,0)),"",VLOOKUP($AD$2:$AD$66,Notes!$A$1:$B$10,2,0))</f>
        <v/>
      </c>
      <c r="AP57" s="22" t="str">
        <f>IF(ISNA(VLOOKUP($AF$2:$AF$66,Notes!$A$1:$B$10,2,0)),"",VLOOKUP($AF$2:$AF$66,Notes!$A$1:$B$10,2,0))</f>
        <v/>
      </c>
      <c r="AQ57" s="22" t="str">
        <f>IF(ISNA(VLOOKUP($AH$2:$AH$66,Notes!$A$1:$B$10,2,0)),"",VLOOKUP($AH$2:$AH$66,Notes!$A$1:$B$10,2,0))</f>
        <v/>
      </c>
      <c r="AR57" s="22" t="str">
        <f>IF(ISNA(VLOOKUP($AJ$2:$AJ$66,Notes!$C$1:$D$10,2,0)),"",VLOOKUP($AJ$2:$AJ$66,Notes!$C$1:$D$10,2,0))</f>
        <v/>
      </c>
      <c r="AS57" s="22" t="str">
        <f>IF(ISNA(VLOOKUP($AL$2:$AL$66,Notes!$E$1:$F$10,2,0)),"",VLOOKUP($AL$2:$AL$66,Notes!$E$1:$F$10,2,0))</f>
        <v/>
      </c>
      <c r="AT57" s="38">
        <f t="shared" si="37"/>
        <v>0</v>
      </c>
      <c r="AU57" s="34"/>
      <c r="AV57" s="32"/>
      <c r="AW57" s="32"/>
      <c r="AX57" s="32"/>
      <c r="AY57" s="32"/>
      <c r="AZ57" s="32"/>
      <c r="BA57" s="32"/>
      <c r="BB57" s="32"/>
      <c r="BC57" s="32"/>
      <c r="BD57" s="32"/>
      <c r="BE57" s="22">
        <f t="shared" si="38"/>
        <v>0</v>
      </c>
      <c r="BF57" s="33">
        <f t="shared" si="39"/>
        <v>0</v>
      </c>
      <c r="BG57" s="37" t="str">
        <f>IF(ISNA(VLOOKUP($AV$2:$AV$66,Notes!$A$1:$B$10,2,0)),"",VLOOKUP($AV$2:$AV$66,Notes!$A$1:$B$10,2,0))</f>
        <v/>
      </c>
      <c r="BH57" s="22" t="str">
        <f>IF(ISNA(VLOOKUP($AX$2:$AX$66,Notes!$A$1:$B$10,2,0)),"",VLOOKUP($AX$2:$AX$66,Notes!$A$1:$B$10,2,0))</f>
        <v/>
      </c>
      <c r="BI57" s="22" t="str">
        <f>IF(ISNA(VLOOKUP($AZ$2:$AZ$66,Notes!$A$1:$B$10,2,0)),"",VLOOKUP($AZ$2:$AZ$66,Notes!$A$1:$B$10,2,0))</f>
        <v/>
      </c>
      <c r="BJ57" s="22" t="str">
        <f>IF(ISNA(VLOOKUP($BB$2:$BB$66,Notes!$C$1:$D$10,2,0)),"",VLOOKUP($BB$2:$BB$66,Notes!$C$1:$D$10,2,0))</f>
        <v/>
      </c>
      <c r="BK57" s="22" t="str">
        <f>IF(ISNA(VLOOKUP($BD$2:$BD$66,Notes!$E$1:$F$10,2,0)),"",VLOOKUP($BD$2:$BD$66,Notes!$E$1:$F$10,2,0))</f>
        <v/>
      </c>
      <c r="BL57" s="38">
        <f t="shared" si="40"/>
        <v>0</v>
      </c>
      <c r="BM57" s="34"/>
      <c r="BN57" s="32"/>
      <c r="BO57" s="32"/>
      <c r="BP57" s="32"/>
      <c r="BQ57" s="32"/>
      <c r="BR57" s="32"/>
      <c r="BS57" s="32"/>
      <c r="BT57" s="32"/>
      <c r="BU57" s="32"/>
      <c r="BV57" s="32"/>
      <c r="BW57" s="22">
        <f t="shared" si="41"/>
        <v>0</v>
      </c>
      <c r="BX57" s="33">
        <f t="shared" si="42"/>
        <v>0</v>
      </c>
      <c r="BY57" s="37" t="str">
        <f>IF(ISNA(VLOOKUP($BN$2:$BN$66,Notes!$A$1:$B$10,2,0)),"",VLOOKUP($BN$2:$BN$66,Notes!$A$1:$B$10,2,0))</f>
        <v/>
      </c>
      <c r="BZ57" s="22" t="str">
        <f>IF(ISNA(VLOOKUP($BP$2:$BP$66,Notes!$A$1:$B$10,2,0)),"",VLOOKUP($BP$2:$BP$66,Notes!$A$1:$B$10,2,0))</f>
        <v/>
      </c>
      <c r="CA57" s="22" t="str">
        <f>IF(ISNA(VLOOKUP($BR$2:$BR$66,Notes!$A$1:$B$10,2,0)),"",VLOOKUP($BR$2:$BR$66,Notes!$A$1:$B$10,2,0))</f>
        <v/>
      </c>
      <c r="CB57" s="22" t="str">
        <f>IF(ISNA(VLOOKUP($BT$2:$BT$66,Notes!$C$1:$D$10,2,0)),"",VLOOKUP($BT$2:$BT$66,Notes!$C$1:$D$10,2,0))</f>
        <v/>
      </c>
      <c r="CC57" s="22" t="str">
        <f>IF(ISNA(VLOOKUP($BV$2:$BV$66,Notes!$E$1:$F$10,2,0)),"",VLOOKUP($BV$2:$BV$66,Notes!$E$1:$F$10,2,0))</f>
        <v/>
      </c>
      <c r="CD57" s="38">
        <f t="shared" si="43"/>
        <v>0</v>
      </c>
      <c r="CE57" s="57">
        <f t="shared" si="20"/>
        <v>0</v>
      </c>
      <c r="CF57" s="22">
        <f t="shared" si="21"/>
        <v>0</v>
      </c>
      <c r="CG57" s="22">
        <f t="shared" si="22"/>
        <v>0</v>
      </c>
      <c r="CH57" s="22">
        <f t="shared" si="23"/>
        <v>0</v>
      </c>
    </row>
    <row r="58" spans="1:86">
      <c r="A58" s="35" t="s">
        <v>101</v>
      </c>
      <c r="B58" s="138" t="s">
        <v>102</v>
      </c>
      <c r="C58" s="35">
        <f t="shared" si="24"/>
        <v>0</v>
      </c>
      <c r="D58" s="22">
        <f t="shared" si="25"/>
        <v>0</v>
      </c>
      <c r="E58" s="22">
        <f t="shared" si="26"/>
        <v>0</v>
      </c>
      <c r="F58" s="22">
        <f t="shared" si="27"/>
        <v>0</v>
      </c>
      <c r="G58" s="22">
        <f t="shared" si="28"/>
        <v>0</v>
      </c>
      <c r="H58" s="22">
        <f t="shared" si="29"/>
        <v>0</v>
      </c>
      <c r="I58" s="33">
        <f t="shared" si="30"/>
        <v>0</v>
      </c>
      <c r="J58" s="36">
        <f t="shared" si="31"/>
        <v>0</v>
      </c>
      <c r="K58" s="34"/>
      <c r="L58" s="32"/>
      <c r="M58" s="32"/>
      <c r="N58" s="32"/>
      <c r="O58" s="32"/>
      <c r="P58" s="32"/>
      <c r="Q58" s="32"/>
      <c r="R58" s="32"/>
      <c r="S58" s="32"/>
      <c r="T58" s="32"/>
      <c r="U58" s="22">
        <f t="shared" si="32"/>
        <v>0</v>
      </c>
      <c r="V58" s="33">
        <f t="shared" si="33"/>
        <v>0</v>
      </c>
      <c r="W58" s="37" t="str">
        <f>IF(ISNA(VLOOKUP($L$2:$L$66,Notes!$A$1:$B$10,2,0)),"",VLOOKUP($L$2:$L$66,Notes!$A$1:$B$10,2,0))</f>
        <v/>
      </c>
      <c r="X58" s="22" t="str">
        <f>IF(ISNA(VLOOKUP($N$2:$N$66,Notes!$A$1:$B$10,2,0)),"",VLOOKUP($N$2:$N$66,Notes!$A$1:$B$10,2,0))</f>
        <v/>
      </c>
      <c r="Y58" s="22" t="str">
        <f>IF(ISNA(VLOOKUP($P$2:$P$66,Notes!$A$1:$B$10,2,0)),"",VLOOKUP($P$2:$P$66,Notes!$A$1:$B$10,2,0))</f>
        <v/>
      </c>
      <c r="Z58" s="22" t="str">
        <f>IF(ISNA(VLOOKUP($R$2:$R$66,Notes!$C$1:$D$10,2,0)),"",VLOOKUP($R$2:$R$66,Notes!$C$1:$D$10,2,0))</f>
        <v/>
      </c>
      <c r="AA58" s="22" t="str">
        <f>IF(ISNA(VLOOKUP($T$2:$T$66,Notes!$E$1:$F$10,2,0)),"",VLOOKUP($T$2:$T$66,Notes!$E$1:$F$10,2,0))</f>
        <v/>
      </c>
      <c r="AB58" s="38">
        <f t="shared" si="34"/>
        <v>0</v>
      </c>
      <c r="AC58" s="34"/>
      <c r="AD58" s="32"/>
      <c r="AE58" s="32"/>
      <c r="AF58" s="32"/>
      <c r="AG58" s="32"/>
      <c r="AH58" s="32"/>
      <c r="AI58" s="32"/>
      <c r="AJ58" s="32"/>
      <c r="AK58" s="32"/>
      <c r="AL58" s="32"/>
      <c r="AM58" s="22">
        <f t="shared" si="35"/>
        <v>0</v>
      </c>
      <c r="AN58" s="33">
        <f t="shared" si="36"/>
        <v>0</v>
      </c>
      <c r="AO58" s="37" t="str">
        <f>IF(ISNA(VLOOKUP($AD$2:$AD$66,Notes!$A$1:$B$10,2,0)),"",VLOOKUP($AD$2:$AD$66,Notes!$A$1:$B$10,2,0))</f>
        <v/>
      </c>
      <c r="AP58" s="22" t="str">
        <f>IF(ISNA(VLOOKUP($AF$2:$AF$66,Notes!$A$1:$B$10,2,0)),"",VLOOKUP($AF$2:$AF$66,Notes!$A$1:$B$10,2,0))</f>
        <v/>
      </c>
      <c r="AQ58" s="22" t="str">
        <f>IF(ISNA(VLOOKUP($AH$2:$AH$66,Notes!$A$1:$B$10,2,0)),"",VLOOKUP($AH$2:$AH$66,Notes!$A$1:$B$10,2,0))</f>
        <v/>
      </c>
      <c r="AR58" s="22" t="str">
        <f>IF(ISNA(VLOOKUP($AJ$2:$AJ$66,Notes!$C$1:$D$10,2,0)),"",VLOOKUP($AJ$2:$AJ$66,Notes!$C$1:$D$10,2,0))</f>
        <v/>
      </c>
      <c r="AS58" s="22" t="str">
        <f>IF(ISNA(VLOOKUP($AL$2:$AL$66,Notes!$E$1:$F$10,2,0)),"",VLOOKUP($AL$2:$AL$66,Notes!$E$1:$F$10,2,0))</f>
        <v/>
      </c>
      <c r="AT58" s="38">
        <f t="shared" si="37"/>
        <v>0</v>
      </c>
      <c r="AU58" s="34"/>
      <c r="AV58" s="32"/>
      <c r="AW58" s="32"/>
      <c r="AX58" s="32"/>
      <c r="AY58" s="32"/>
      <c r="AZ58" s="32"/>
      <c r="BA58" s="32"/>
      <c r="BB58" s="32"/>
      <c r="BC58" s="32"/>
      <c r="BD58" s="32"/>
      <c r="BE58" s="22">
        <f t="shared" si="38"/>
        <v>0</v>
      </c>
      <c r="BF58" s="33">
        <f t="shared" si="39"/>
        <v>0</v>
      </c>
      <c r="BG58" s="37" t="str">
        <f>IF(ISNA(VLOOKUP($AV$2:$AV$66,Notes!$A$1:$B$10,2,0)),"",VLOOKUP($AV$2:$AV$66,Notes!$A$1:$B$10,2,0))</f>
        <v/>
      </c>
      <c r="BH58" s="22" t="str">
        <f>IF(ISNA(VLOOKUP($AX$2:$AX$66,Notes!$A$1:$B$10,2,0)),"",VLOOKUP($AX$2:$AX$66,Notes!$A$1:$B$10,2,0))</f>
        <v/>
      </c>
      <c r="BI58" s="22" t="str">
        <f>IF(ISNA(VLOOKUP($AZ$2:$AZ$66,Notes!$A$1:$B$10,2,0)),"",VLOOKUP($AZ$2:$AZ$66,Notes!$A$1:$B$10,2,0))</f>
        <v/>
      </c>
      <c r="BJ58" s="22" t="str">
        <f>IF(ISNA(VLOOKUP($BB$2:$BB$66,Notes!$C$1:$D$10,2,0)),"",VLOOKUP($BB$2:$BB$66,Notes!$C$1:$D$10,2,0))</f>
        <v/>
      </c>
      <c r="BK58" s="22" t="str">
        <f>IF(ISNA(VLOOKUP($BD$2:$BD$66,Notes!$E$1:$F$10,2,0)),"",VLOOKUP($BD$2:$BD$66,Notes!$E$1:$F$10,2,0))</f>
        <v/>
      </c>
      <c r="BL58" s="38">
        <f t="shared" si="40"/>
        <v>0</v>
      </c>
      <c r="BM58" s="34"/>
      <c r="BN58" s="32"/>
      <c r="BO58" s="32"/>
      <c r="BP58" s="32"/>
      <c r="BQ58" s="32"/>
      <c r="BR58" s="32"/>
      <c r="BS58" s="32"/>
      <c r="BT58" s="32"/>
      <c r="BU58" s="32"/>
      <c r="BV58" s="32"/>
      <c r="BW58" s="22">
        <f t="shared" si="41"/>
        <v>0</v>
      </c>
      <c r="BX58" s="33">
        <f t="shared" si="42"/>
        <v>0</v>
      </c>
      <c r="BY58" s="37" t="str">
        <f>IF(ISNA(VLOOKUP($BN$2:$BN$66,Notes!$A$1:$B$10,2,0)),"",VLOOKUP($BN$2:$BN$66,Notes!$A$1:$B$10,2,0))</f>
        <v/>
      </c>
      <c r="BZ58" s="22" t="str">
        <f>IF(ISNA(VLOOKUP($BP$2:$BP$66,Notes!$A$1:$B$10,2,0)),"",VLOOKUP($BP$2:$BP$66,Notes!$A$1:$B$10,2,0))</f>
        <v/>
      </c>
      <c r="CA58" s="22" t="str">
        <f>IF(ISNA(VLOOKUP($BR$2:$BR$66,Notes!$A$1:$B$10,2,0)),"",VLOOKUP($BR$2:$BR$66,Notes!$A$1:$B$10,2,0))</f>
        <v/>
      </c>
      <c r="CB58" s="22" t="str">
        <f>IF(ISNA(VLOOKUP($BT$2:$BT$66,Notes!$C$1:$D$10,2,0)),"",VLOOKUP($BT$2:$BT$66,Notes!$C$1:$D$10,2,0))</f>
        <v/>
      </c>
      <c r="CC58" s="22" t="str">
        <f>IF(ISNA(VLOOKUP($BV$2:$BV$66,Notes!$E$1:$F$10,2,0)),"",VLOOKUP($BV$2:$BV$66,Notes!$E$1:$F$10,2,0))</f>
        <v/>
      </c>
      <c r="CD58" s="38">
        <f t="shared" si="43"/>
        <v>0</v>
      </c>
      <c r="CE58" s="57">
        <f t="shared" si="20"/>
        <v>0</v>
      </c>
      <c r="CF58" s="22">
        <f t="shared" si="21"/>
        <v>0</v>
      </c>
      <c r="CG58" s="22">
        <f t="shared" si="22"/>
        <v>0</v>
      </c>
      <c r="CH58" s="22">
        <f t="shared" si="23"/>
        <v>0</v>
      </c>
    </row>
    <row r="59" spans="1:86">
      <c r="A59" s="35" t="s">
        <v>103</v>
      </c>
      <c r="B59" s="138" t="s">
        <v>104</v>
      </c>
      <c r="C59" s="35">
        <f t="shared" si="24"/>
        <v>0</v>
      </c>
      <c r="D59" s="22">
        <f t="shared" si="25"/>
        <v>0</v>
      </c>
      <c r="E59" s="22">
        <f t="shared" si="26"/>
        <v>0</v>
      </c>
      <c r="F59" s="22">
        <f t="shared" si="27"/>
        <v>0</v>
      </c>
      <c r="G59" s="22">
        <f t="shared" si="28"/>
        <v>0</v>
      </c>
      <c r="H59" s="22">
        <f t="shared" si="29"/>
        <v>0</v>
      </c>
      <c r="I59" s="33">
        <f t="shared" si="30"/>
        <v>0</v>
      </c>
      <c r="J59" s="36">
        <f t="shared" si="31"/>
        <v>0</v>
      </c>
      <c r="K59" s="34"/>
      <c r="L59" s="32"/>
      <c r="M59" s="32"/>
      <c r="N59" s="32"/>
      <c r="O59" s="32"/>
      <c r="P59" s="32"/>
      <c r="Q59" s="32"/>
      <c r="R59" s="32"/>
      <c r="S59" s="32"/>
      <c r="T59" s="32"/>
      <c r="U59" s="22">
        <f t="shared" si="32"/>
        <v>0</v>
      </c>
      <c r="V59" s="33">
        <f t="shared" si="33"/>
        <v>0</v>
      </c>
      <c r="W59" s="37" t="str">
        <f>IF(ISNA(VLOOKUP($L$2:$L$66,Notes!$A$1:$B$10,2,0)),"",VLOOKUP($L$2:$L$66,Notes!$A$1:$B$10,2,0))</f>
        <v/>
      </c>
      <c r="X59" s="22" t="str">
        <f>IF(ISNA(VLOOKUP($N$2:$N$66,Notes!$A$1:$B$10,2,0)),"",VLOOKUP($N$2:$N$66,Notes!$A$1:$B$10,2,0))</f>
        <v/>
      </c>
      <c r="Y59" s="22" t="str">
        <f>IF(ISNA(VLOOKUP($P$2:$P$66,Notes!$A$1:$B$10,2,0)),"",VLOOKUP($P$2:$P$66,Notes!$A$1:$B$10,2,0))</f>
        <v/>
      </c>
      <c r="Z59" s="22" t="str">
        <f>IF(ISNA(VLOOKUP($R$2:$R$66,Notes!$C$1:$D$10,2,0)),"",VLOOKUP($R$2:$R$66,Notes!$C$1:$D$10,2,0))</f>
        <v/>
      </c>
      <c r="AA59" s="22" t="str">
        <f>IF(ISNA(VLOOKUP($T$2:$T$66,Notes!$E$1:$F$10,2,0)),"",VLOOKUP($T$2:$T$66,Notes!$E$1:$F$10,2,0))</f>
        <v/>
      </c>
      <c r="AB59" s="38">
        <f t="shared" si="34"/>
        <v>0</v>
      </c>
      <c r="AC59" s="34"/>
      <c r="AD59" s="32"/>
      <c r="AE59" s="32"/>
      <c r="AF59" s="32"/>
      <c r="AG59" s="32"/>
      <c r="AH59" s="32"/>
      <c r="AI59" s="32"/>
      <c r="AJ59" s="32"/>
      <c r="AK59" s="32"/>
      <c r="AL59" s="32"/>
      <c r="AM59" s="22">
        <f t="shared" si="35"/>
        <v>0</v>
      </c>
      <c r="AN59" s="33">
        <f t="shared" si="36"/>
        <v>0</v>
      </c>
      <c r="AO59" s="37" t="str">
        <f>IF(ISNA(VLOOKUP($AD$2:$AD$66,Notes!$A$1:$B$10,2,0)),"",VLOOKUP($AD$2:$AD$66,Notes!$A$1:$B$10,2,0))</f>
        <v/>
      </c>
      <c r="AP59" s="22" t="str">
        <f>IF(ISNA(VLOOKUP($AF$2:$AF$66,Notes!$A$1:$B$10,2,0)),"",VLOOKUP($AF$2:$AF$66,Notes!$A$1:$B$10,2,0))</f>
        <v/>
      </c>
      <c r="AQ59" s="22" t="str">
        <f>IF(ISNA(VLOOKUP($AH$2:$AH$66,Notes!$A$1:$B$10,2,0)),"",VLOOKUP($AH$2:$AH$66,Notes!$A$1:$B$10,2,0))</f>
        <v/>
      </c>
      <c r="AR59" s="22" t="str">
        <f>IF(ISNA(VLOOKUP($AJ$2:$AJ$66,Notes!$C$1:$D$10,2,0)),"",VLOOKUP($AJ$2:$AJ$66,Notes!$C$1:$D$10,2,0))</f>
        <v/>
      </c>
      <c r="AS59" s="22" t="str">
        <f>IF(ISNA(VLOOKUP($AL$2:$AL$66,Notes!$E$1:$F$10,2,0)),"",VLOOKUP($AL$2:$AL$66,Notes!$E$1:$F$10,2,0))</f>
        <v/>
      </c>
      <c r="AT59" s="38">
        <f t="shared" si="37"/>
        <v>0</v>
      </c>
      <c r="AU59" s="34"/>
      <c r="AV59" s="32"/>
      <c r="AW59" s="32"/>
      <c r="AX59" s="32"/>
      <c r="AY59" s="32"/>
      <c r="AZ59" s="32"/>
      <c r="BA59" s="32"/>
      <c r="BB59" s="32"/>
      <c r="BC59" s="32"/>
      <c r="BD59" s="32"/>
      <c r="BE59" s="22">
        <f t="shared" si="38"/>
        <v>0</v>
      </c>
      <c r="BF59" s="33">
        <f t="shared" si="39"/>
        <v>0</v>
      </c>
      <c r="BG59" s="37" t="str">
        <f>IF(ISNA(VLOOKUP($AV$2:$AV$66,Notes!$A$1:$B$10,2,0)),"",VLOOKUP($AV$2:$AV$66,Notes!$A$1:$B$10,2,0))</f>
        <v/>
      </c>
      <c r="BH59" s="22" t="str">
        <f>IF(ISNA(VLOOKUP($AX$2:$AX$66,Notes!$A$1:$B$10,2,0)),"",VLOOKUP($AX$2:$AX$66,Notes!$A$1:$B$10,2,0))</f>
        <v/>
      </c>
      <c r="BI59" s="22" t="str">
        <f>IF(ISNA(VLOOKUP($AZ$2:$AZ$66,Notes!$A$1:$B$10,2,0)),"",VLOOKUP($AZ$2:$AZ$66,Notes!$A$1:$B$10,2,0))</f>
        <v/>
      </c>
      <c r="BJ59" s="22" t="str">
        <f>IF(ISNA(VLOOKUP($BB$2:$BB$66,Notes!$C$1:$D$10,2,0)),"",VLOOKUP($BB$2:$BB$66,Notes!$C$1:$D$10,2,0))</f>
        <v/>
      </c>
      <c r="BK59" s="22" t="str">
        <f>IF(ISNA(VLOOKUP($BD$2:$BD$66,Notes!$E$1:$F$10,2,0)),"",VLOOKUP($BD$2:$BD$66,Notes!$E$1:$F$10,2,0))</f>
        <v/>
      </c>
      <c r="BL59" s="38">
        <f t="shared" si="40"/>
        <v>0</v>
      </c>
      <c r="BM59" s="34"/>
      <c r="BN59" s="32"/>
      <c r="BO59" s="32"/>
      <c r="BP59" s="32"/>
      <c r="BQ59" s="32"/>
      <c r="BR59" s="32"/>
      <c r="BS59" s="32"/>
      <c r="BT59" s="32"/>
      <c r="BU59" s="32"/>
      <c r="BV59" s="32"/>
      <c r="BW59" s="22">
        <f t="shared" si="41"/>
        <v>0</v>
      </c>
      <c r="BX59" s="33">
        <f t="shared" si="42"/>
        <v>0</v>
      </c>
      <c r="BY59" s="37" t="str">
        <f>IF(ISNA(VLOOKUP($BN$2:$BN$66,Notes!$A$1:$B$10,2,0)),"",VLOOKUP($BN$2:$BN$66,Notes!$A$1:$B$10,2,0))</f>
        <v/>
      </c>
      <c r="BZ59" s="22" t="str">
        <f>IF(ISNA(VLOOKUP($BP$2:$BP$66,Notes!$A$1:$B$10,2,0)),"",VLOOKUP($BP$2:$BP$66,Notes!$A$1:$B$10,2,0))</f>
        <v/>
      </c>
      <c r="CA59" s="22" t="str">
        <f>IF(ISNA(VLOOKUP($BR$2:$BR$66,Notes!$A$1:$B$10,2,0)),"",VLOOKUP($BR$2:$BR$66,Notes!$A$1:$B$10,2,0))</f>
        <v/>
      </c>
      <c r="CB59" s="22" t="str">
        <f>IF(ISNA(VLOOKUP($BT$2:$BT$66,Notes!$C$1:$D$10,2,0)),"",VLOOKUP($BT$2:$BT$66,Notes!$C$1:$D$10,2,0))</f>
        <v/>
      </c>
      <c r="CC59" s="22" t="str">
        <f>IF(ISNA(VLOOKUP($BV$2:$BV$66,Notes!$E$1:$F$10,2,0)),"",VLOOKUP($BV$2:$BV$66,Notes!$E$1:$F$10,2,0))</f>
        <v/>
      </c>
      <c r="CD59" s="38">
        <f t="shared" si="43"/>
        <v>0</v>
      </c>
      <c r="CE59" s="57">
        <f t="shared" si="20"/>
        <v>0</v>
      </c>
      <c r="CF59" s="22">
        <f t="shared" si="21"/>
        <v>0</v>
      </c>
      <c r="CG59" s="22">
        <f t="shared" si="22"/>
        <v>0</v>
      </c>
      <c r="CH59" s="22">
        <f t="shared" si="23"/>
        <v>0</v>
      </c>
    </row>
    <row r="60" spans="1:86">
      <c r="A60" s="35" t="s">
        <v>105</v>
      </c>
      <c r="B60" s="138" t="s">
        <v>106</v>
      </c>
      <c r="C60" s="35">
        <f t="shared" si="24"/>
        <v>0</v>
      </c>
      <c r="D60" s="22">
        <f t="shared" si="25"/>
        <v>0</v>
      </c>
      <c r="E60" s="22">
        <f t="shared" si="26"/>
        <v>0</v>
      </c>
      <c r="F60" s="22">
        <f t="shared" si="27"/>
        <v>0</v>
      </c>
      <c r="G60" s="22">
        <f t="shared" si="28"/>
        <v>0</v>
      </c>
      <c r="H60" s="22">
        <f t="shared" si="29"/>
        <v>0</v>
      </c>
      <c r="I60" s="33">
        <f t="shared" si="30"/>
        <v>0</v>
      </c>
      <c r="J60" s="36">
        <f t="shared" si="31"/>
        <v>0</v>
      </c>
      <c r="K60" s="34"/>
      <c r="L60" s="32"/>
      <c r="M60" s="32"/>
      <c r="N60" s="32"/>
      <c r="O60" s="32"/>
      <c r="P60" s="32"/>
      <c r="Q60" s="32"/>
      <c r="R60" s="32"/>
      <c r="S60" s="32"/>
      <c r="T60" s="32"/>
      <c r="U60" s="22">
        <f t="shared" si="32"/>
        <v>0</v>
      </c>
      <c r="V60" s="33">
        <f t="shared" si="33"/>
        <v>0</v>
      </c>
      <c r="W60" s="37" t="str">
        <f>IF(ISNA(VLOOKUP($L$2:$L$66,Notes!$A$1:$B$10,2,0)),"",VLOOKUP($L$2:$L$66,Notes!$A$1:$B$10,2,0))</f>
        <v/>
      </c>
      <c r="X60" s="22" t="str">
        <f>IF(ISNA(VLOOKUP($N$2:$N$66,Notes!$A$1:$B$10,2,0)),"",VLOOKUP($N$2:$N$66,Notes!$A$1:$B$10,2,0))</f>
        <v/>
      </c>
      <c r="Y60" s="22" t="str">
        <f>IF(ISNA(VLOOKUP($P$2:$P$66,Notes!$A$1:$B$10,2,0)),"",VLOOKUP($P$2:$P$66,Notes!$A$1:$B$10,2,0))</f>
        <v/>
      </c>
      <c r="Z60" s="22" t="str">
        <f>IF(ISNA(VLOOKUP($R$2:$R$66,Notes!$C$1:$D$10,2,0)),"",VLOOKUP($R$2:$R$66,Notes!$C$1:$D$10,2,0))</f>
        <v/>
      </c>
      <c r="AA60" s="22" t="str">
        <f>IF(ISNA(VLOOKUP($T$2:$T$66,Notes!$E$1:$F$10,2,0)),"",VLOOKUP($T$2:$T$66,Notes!$E$1:$F$10,2,0))</f>
        <v/>
      </c>
      <c r="AB60" s="38">
        <f t="shared" si="34"/>
        <v>0</v>
      </c>
      <c r="AC60" s="34"/>
      <c r="AD60" s="32"/>
      <c r="AE60" s="32"/>
      <c r="AF60" s="32"/>
      <c r="AG60" s="32"/>
      <c r="AH60" s="32"/>
      <c r="AI60" s="32"/>
      <c r="AJ60" s="32"/>
      <c r="AK60" s="32"/>
      <c r="AL60" s="32"/>
      <c r="AM60" s="22">
        <f t="shared" si="35"/>
        <v>0</v>
      </c>
      <c r="AN60" s="33">
        <f t="shared" si="36"/>
        <v>0</v>
      </c>
      <c r="AO60" s="37" t="str">
        <f>IF(ISNA(VLOOKUP($AD$2:$AD$66,Notes!$A$1:$B$10,2,0)),"",VLOOKUP($AD$2:$AD$66,Notes!$A$1:$B$10,2,0))</f>
        <v/>
      </c>
      <c r="AP60" s="22" t="str">
        <f>IF(ISNA(VLOOKUP($AF$2:$AF$66,Notes!$A$1:$B$10,2,0)),"",VLOOKUP($AF$2:$AF$66,Notes!$A$1:$B$10,2,0))</f>
        <v/>
      </c>
      <c r="AQ60" s="22" t="str">
        <f>IF(ISNA(VLOOKUP($AH$2:$AH$66,Notes!$A$1:$B$10,2,0)),"",VLOOKUP($AH$2:$AH$66,Notes!$A$1:$B$10,2,0))</f>
        <v/>
      </c>
      <c r="AR60" s="22" t="str">
        <f>IF(ISNA(VLOOKUP($AJ$2:$AJ$66,Notes!$C$1:$D$10,2,0)),"",VLOOKUP($AJ$2:$AJ$66,Notes!$C$1:$D$10,2,0))</f>
        <v/>
      </c>
      <c r="AS60" s="22" t="str">
        <f>IF(ISNA(VLOOKUP($AL$2:$AL$66,Notes!$E$1:$F$10,2,0)),"",VLOOKUP($AL$2:$AL$66,Notes!$E$1:$F$10,2,0))</f>
        <v/>
      </c>
      <c r="AT60" s="38">
        <f t="shared" si="37"/>
        <v>0</v>
      </c>
      <c r="AU60" s="34"/>
      <c r="AV60" s="32"/>
      <c r="AW60" s="32"/>
      <c r="AX60" s="32"/>
      <c r="AY60" s="32"/>
      <c r="AZ60" s="32"/>
      <c r="BA60" s="32"/>
      <c r="BB60" s="32"/>
      <c r="BC60" s="32"/>
      <c r="BD60" s="32"/>
      <c r="BE60" s="22">
        <f t="shared" si="38"/>
        <v>0</v>
      </c>
      <c r="BF60" s="33">
        <f t="shared" si="39"/>
        <v>0</v>
      </c>
      <c r="BG60" s="37" t="str">
        <f>IF(ISNA(VLOOKUP($AV$2:$AV$66,Notes!$A$1:$B$10,2,0)),"",VLOOKUP($AV$2:$AV$66,Notes!$A$1:$B$10,2,0))</f>
        <v/>
      </c>
      <c r="BH60" s="22" t="str">
        <f>IF(ISNA(VLOOKUP($AX$2:$AX$66,Notes!$A$1:$B$10,2,0)),"",VLOOKUP($AX$2:$AX$66,Notes!$A$1:$B$10,2,0))</f>
        <v/>
      </c>
      <c r="BI60" s="22" t="str">
        <f>IF(ISNA(VLOOKUP($AZ$2:$AZ$66,Notes!$A$1:$B$10,2,0)),"",VLOOKUP($AZ$2:$AZ$66,Notes!$A$1:$B$10,2,0))</f>
        <v/>
      </c>
      <c r="BJ60" s="22" t="str">
        <f>IF(ISNA(VLOOKUP($BB$2:$BB$66,Notes!$C$1:$D$10,2,0)),"",VLOOKUP($BB$2:$BB$66,Notes!$C$1:$D$10,2,0))</f>
        <v/>
      </c>
      <c r="BK60" s="22" t="str">
        <f>IF(ISNA(VLOOKUP($BD$2:$BD$66,Notes!$E$1:$F$10,2,0)),"",VLOOKUP($BD$2:$BD$66,Notes!$E$1:$F$10,2,0))</f>
        <v/>
      </c>
      <c r="BL60" s="38">
        <f t="shared" si="40"/>
        <v>0</v>
      </c>
      <c r="BM60" s="34"/>
      <c r="BN60" s="32"/>
      <c r="BO60" s="32"/>
      <c r="BP60" s="32"/>
      <c r="BQ60" s="32"/>
      <c r="BR60" s="32"/>
      <c r="BS60" s="32"/>
      <c r="BT60" s="32"/>
      <c r="BU60" s="32"/>
      <c r="BV60" s="32"/>
      <c r="BW60" s="22">
        <f t="shared" si="41"/>
        <v>0</v>
      </c>
      <c r="BX60" s="33">
        <f t="shared" si="42"/>
        <v>0</v>
      </c>
      <c r="BY60" s="37" t="str">
        <f>IF(ISNA(VLOOKUP($BN$2:$BN$66,Notes!$A$1:$B$10,2,0)),"",VLOOKUP($BN$2:$BN$66,Notes!$A$1:$B$10,2,0))</f>
        <v/>
      </c>
      <c r="BZ60" s="22" t="str">
        <f>IF(ISNA(VLOOKUP($BP$2:$BP$66,Notes!$A$1:$B$10,2,0)),"",VLOOKUP($BP$2:$BP$66,Notes!$A$1:$B$10,2,0))</f>
        <v/>
      </c>
      <c r="CA60" s="22" t="str">
        <f>IF(ISNA(VLOOKUP($BR$2:$BR$66,Notes!$A$1:$B$10,2,0)),"",VLOOKUP($BR$2:$BR$66,Notes!$A$1:$B$10,2,0))</f>
        <v/>
      </c>
      <c r="CB60" s="22" t="str">
        <f>IF(ISNA(VLOOKUP($BT$2:$BT$66,Notes!$C$1:$D$10,2,0)),"",VLOOKUP($BT$2:$BT$66,Notes!$C$1:$D$10,2,0))</f>
        <v/>
      </c>
      <c r="CC60" s="22" t="str">
        <f>IF(ISNA(VLOOKUP($BV$2:$BV$66,Notes!$E$1:$F$10,2,0)),"",VLOOKUP($BV$2:$BV$66,Notes!$E$1:$F$10,2,0))</f>
        <v/>
      </c>
      <c r="CD60" s="38">
        <f t="shared" si="43"/>
        <v>0</v>
      </c>
      <c r="CE60" s="57">
        <f t="shared" si="20"/>
        <v>0</v>
      </c>
      <c r="CF60" s="22">
        <f t="shared" si="21"/>
        <v>0</v>
      </c>
      <c r="CG60" s="22">
        <f t="shared" si="22"/>
        <v>0</v>
      </c>
      <c r="CH60" s="22">
        <f t="shared" si="23"/>
        <v>0</v>
      </c>
    </row>
    <row r="61" spans="1:86">
      <c r="A61" s="35" t="s">
        <v>107</v>
      </c>
      <c r="B61" s="138" t="s">
        <v>108</v>
      </c>
      <c r="C61" s="35">
        <f t="shared" si="24"/>
        <v>0</v>
      </c>
      <c r="D61" s="22">
        <f t="shared" si="25"/>
        <v>0</v>
      </c>
      <c r="E61" s="22">
        <f t="shared" si="26"/>
        <v>0</v>
      </c>
      <c r="F61" s="22">
        <f t="shared" si="27"/>
        <v>0</v>
      </c>
      <c r="G61" s="22">
        <f t="shared" si="28"/>
        <v>0</v>
      </c>
      <c r="H61" s="22">
        <f t="shared" si="29"/>
        <v>0</v>
      </c>
      <c r="I61" s="33">
        <f t="shared" si="30"/>
        <v>0</v>
      </c>
      <c r="J61" s="36">
        <f t="shared" si="31"/>
        <v>0</v>
      </c>
      <c r="K61" s="34"/>
      <c r="L61" s="32"/>
      <c r="M61" s="32"/>
      <c r="N61" s="32"/>
      <c r="O61" s="32"/>
      <c r="P61" s="32"/>
      <c r="Q61" s="32"/>
      <c r="R61" s="32"/>
      <c r="S61" s="32"/>
      <c r="T61" s="32"/>
      <c r="U61" s="22">
        <f t="shared" si="32"/>
        <v>0</v>
      </c>
      <c r="V61" s="33">
        <f t="shared" si="33"/>
        <v>0</v>
      </c>
      <c r="W61" s="37" t="str">
        <f>IF(ISNA(VLOOKUP($L$2:$L$66,Notes!$A$1:$B$10,2,0)),"",VLOOKUP($L$2:$L$66,Notes!$A$1:$B$10,2,0))</f>
        <v/>
      </c>
      <c r="X61" s="22" t="str">
        <f>IF(ISNA(VLOOKUP($N$2:$N$66,Notes!$A$1:$B$10,2,0)),"",VLOOKUP($N$2:$N$66,Notes!$A$1:$B$10,2,0))</f>
        <v/>
      </c>
      <c r="Y61" s="22" t="str">
        <f>IF(ISNA(VLOOKUP($P$2:$P$66,Notes!$A$1:$B$10,2,0)),"",VLOOKUP($P$2:$P$66,Notes!$A$1:$B$10,2,0))</f>
        <v/>
      </c>
      <c r="Z61" s="22" t="str">
        <f>IF(ISNA(VLOOKUP($R$2:$R$66,Notes!$C$1:$D$10,2,0)),"",VLOOKUP($R$2:$R$66,Notes!$C$1:$D$10,2,0))</f>
        <v/>
      </c>
      <c r="AA61" s="22" t="str">
        <f>IF(ISNA(VLOOKUP($T$2:$T$66,Notes!$E$1:$F$10,2,0)),"",VLOOKUP($T$2:$T$66,Notes!$E$1:$F$10,2,0))</f>
        <v/>
      </c>
      <c r="AB61" s="38">
        <f t="shared" si="34"/>
        <v>0</v>
      </c>
      <c r="AC61" s="34"/>
      <c r="AD61" s="32"/>
      <c r="AE61" s="32"/>
      <c r="AF61" s="32"/>
      <c r="AG61" s="32"/>
      <c r="AH61" s="32"/>
      <c r="AI61" s="32"/>
      <c r="AJ61" s="32"/>
      <c r="AK61" s="32"/>
      <c r="AL61" s="32"/>
      <c r="AM61" s="22">
        <f t="shared" si="35"/>
        <v>0</v>
      </c>
      <c r="AN61" s="33">
        <f t="shared" si="36"/>
        <v>0</v>
      </c>
      <c r="AO61" s="37" t="str">
        <f>IF(ISNA(VLOOKUP($AD$2:$AD$66,Notes!$A$1:$B$10,2,0)),"",VLOOKUP($AD$2:$AD$66,Notes!$A$1:$B$10,2,0))</f>
        <v/>
      </c>
      <c r="AP61" s="22" t="str">
        <f>IF(ISNA(VLOOKUP($AF$2:$AF$66,Notes!$A$1:$B$10,2,0)),"",VLOOKUP($AF$2:$AF$66,Notes!$A$1:$B$10,2,0))</f>
        <v/>
      </c>
      <c r="AQ61" s="22" t="str">
        <f>IF(ISNA(VLOOKUP($AH$2:$AH$66,Notes!$A$1:$B$10,2,0)),"",VLOOKUP($AH$2:$AH$66,Notes!$A$1:$B$10,2,0))</f>
        <v/>
      </c>
      <c r="AR61" s="22" t="str">
        <f>IF(ISNA(VLOOKUP($AJ$2:$AJ$66,Notes!$C$1:$D$10,2,0)),"",VLOOKUP($AJ$2:$AJ$66,Notes!$C$1:$D$10,2,0))</f>
        <v/>
      </c>
      <c r="AS61" s="22" t="str">
        <f>IF(ISNA(VLOOKUP($AL$2:$AL$66,Notes!$E$1:$F$10,2,0)),"",VLOOKUP($AL$2:$AL$66,Notes!$E$1:$F$10,2,0))</f>
        <v/>
      </c>
      <c r="AT61" s="38">
        <f t="shared" si="37"/>
        <v>0</v>
      </c>
      <c r="AU61" s="34"/>
      <c r="AV61" s="32"/>
      <c r="AW61" s="32"/>
      <c r="AX61" s="32"/>
      <c r="AY61" s="32"/>
      <c r="AZ61" s="32"/>
      <c r="BA61" s="32"/>
      <c r="BB61" s="32"/>
      <c r="BC61" s="32"/>
      <c r="BD61" s="32"/>
      <c r="BE61" s="22">
        <f t="shared" si="38"/>
        <v>0</v>
      </c>
      <c r="BF61" s="33">
        <f t="shared" si="39"/>
        <v>0</v>
      </c>
      <c r="BG61" s="37" t="str">
        <f>IF(ISNA(VLOOKUP($AV$2:$AV$66,Notes!$A$1:$B$10,2,0)),"",VLOOKUP($AV$2:$AV$66,Notes!$A$1:$B$10,2,0))</f>
        <v/>
      </c>
      <c r="BH61" s="22" t="str">
        <f>IF(ISNA(VLOOKUP($AX$2:$AX$66,Notes!$A$1:$B$10,2,0)),"",VLOOKUP($AX$2:$AX$66,Notes!$A$1:$B$10,2,0))</f>
        <v/>
      </c>
      <c r="BI61" s="22" t="str">
        <f>IF(ISNA(VLOOKUP($AZ$2:$AZ$66,Notes!$A$1:$B$10,2,0)),"",VLOOKUP($AZ$2:$AZ$66,Notes!$A$1:$B$10,2,0))</f>
        <v/>
      </c>
      <c r="BJ61" s="22" t="str">
        <f>IF(ISNA(VLOOKUP($BB$2:$BB$66,Notes!$C$1:$D$10,2,0)),"",VLOOKUP($BB$2:$BB$66,Notes!$C$1:$D$10,2,0))</f>
        <v/>
      </c>
      <c r="BK61" s="22" t="str">
        <f>IF(ISNA(VLOOKUP($BD$2:$BD$66,Notes!$E$1:$F$10,2,0)),"",VLOOKUP($BD$2:$BD$66,Notes!$E$1:$F$10,2,0))</f>
        <v/>
      </c>
      <c r="BL61" s="38">
        <f t="shared" si="40"/>
        <v>0</v>
      </c>
      <c r="BM61" s="34"/>
      <c r="BN61" s="32"/>
      <c r="BO61" s="32"/>
      <c r="BP61" s="32"/>
      <c r="BQ61" s="32"/>
      <c r="BR61" s="32"/>
      <c r="BS61" s="32"/>
      <c r="BT61" s="32"/>
      <c r="BU61" s="32"/>
      <c r="BV61" s="32"/>
      <c r="BW61" s="22">
        <f t="shared" si="41"/>
        <v>0</v>
      </c>
      <c r="BX61" s="33">
        <f t="shared" si="42"/>
        <v>0</v>
      </c>
      <c r="BY61" s="37" t="str">
        <f>IF(ISNA(VLOOKUP($BN$2:$BN$66,Notes!$A$1:$B$10,2,0)),"",VLOOKUP($BN$2:$BN$66,Notes!$A$1:$B$10,2,0))</f>
        <v/>
      </c>
      <c r="BZ61" s="22" t="str">
        <f>IF(ISNA(VLOOKUP($BP$2:$BP$66,Notes!$A$1:$B$10,2,0)),"",VLOOKUP($BP$2:$BP$66,Notes!$A$1:$B$10,2,0))</f>
        <v/>
      </c>
      <c r="CA61" s="22" t="str">
        <f>IF(ISNA(VLOOKUP($BR$2:$BR$66,Notes!$A$1:$B$10,2,0)),"",VLOOKUP($BR$2:$BR$66,Notes!$A$1:$B$10,2,0))</f>
        <v/>
      </c>
      <c r="CB61" s="22" t="str">
        <f>IF(ISNA(VLOOKUP($BT$2:$BT$66,Notes!$C$1:$D$10,2,0)),"",VLOOKUP($BT$2:$BT$66,Notes!$C$1:$D$10,2,0))</f>
        <v/>
      </c>
      <c r="CC61" s="22" t="str">
        <f>IF(ISNA(VLOOKUP($BV$2:$BV$66,Notes!$E$1:$F$10,2,0)),"",VLOOKUP($BV$2:$BV$66,Notes!$E$1:$F$10,2,0))</f>
        <v/>
      </c>
      <c r="CD61" s="38">
        <f t="shared" si="43"/>
        <v>0</v>
      </c>
      <c r="CE61" s="57">
        <f t="shared" si="20"/>
        <v>0</v>
      </c>
      <c r="CF61" s="22">
        <f t="shared" si="21"/>
        <v>0</v>
      </c>
      <c r="CG61" s="22">
        <f t="shared" si="22"/>
        <v>0</v>
      </c>
      <c r="CH61" s="22">
        <f t="shared" si="23"/>
        <v>0</v>
      </c>
    </row>
    <row r="62" spans="1:86">
      <c r="A62" s="35" t="s">
        <v>109</v>
      </c>
      <c r="B62" s="138" t="s">
        <v>110</v>
      </c>
      <c r="C62" s="35">
        <f t="shared" si="24"/>
        <v>0</v>
      </c>
      <c r="D62" s="22">
        <f t="shared" si="25"/>
        <v>0</v>
      </c>
      <c r="E62" s="22">
        <f t="shared" si="26"/>
        <v>0</v>
      </c>
      <c r="F62" s="22">
        <f t="shared" si="27"/>
        <v>0</v>
      </c>
      <c r="G62" s="22">
        <f t="shared" si="28"/>
        <v>0</v>
      </c>
      <c r="H62" s="22">
        <f t="shared" si="29"/>
        <v>0</v>
      </c>
      <c r="I62" s="33">
        <f t="shared" si="30"/>
        <v>0</v>
      </c>
      <c r="J62" s="36">
        <f t="shared" si="31"/>
        <v>0</v>
      </c>
      <c r="K62" s="34"/>
      <c r="L62" s="32"/>
      <c r="M62" s="32"/>
      <c r="N62" s="32"/>
      <c r="O62" s="32"/>
      <c r="P62" s="32"/>
      <c r="Q62" s="32"/>
      <c r="R62" s="32"/>
      <c r="S62" s="32"/>
      <c r="T62" s="32"/>
      <c r="U62" s="22">
        <f t="shared" si="32"/>
        <v>0</v>
      </c>
      <c r="V62" s="33">
        <f t="shared" si="33"/>
        <v>0</v>
      </c>
      <c r="W62" s="37" t="str">
        <f>IF(ISNA(VLOOKUP($L$2:$L$66,Notes!$A$1:$B$10,2,0)),"",VLOOKUP($L$2:$L$66,Notes!$A$1:$B$10,2,0))</f>
        <v/>
      </c>
      <c r="X62" s="22" t="str">
        <f>IF(ISNA(VLOOKUP($N$2:$N$66,Notes!$A$1:$B$10,2,0)),"",VLOOKUP($N$2:$N$66,Notes!$A$1:$B$10,2,0))</f>
        <v/>
      </c>
      <c r="Y62" s="22" t="str">
        <f>IF(ISNA(VLOOKUP($P$2:$P$66,Notes!$A$1:$B$10,2,0)),"",VLOOKUP($P$2:$P$66,Notes!$A$1:$B$10,2,0))</f>
        <v/>
      </c>
      <c r="Z62" s="22" t="str">
        <f>IF(ISNA(VLOOKUP($R$2:$R$66,Notes!$C$1:$D$10,2,0)),"",VLOOKUP($R$2:$R$66,Notes!$C$1:$D$10,2,0))</f>
        <v/>
      </c>
      <c r="AA62" s="22" t="str">
        <f>IF(ISNA(VLOOKUP($T$2:$T$66,Notes!$E$1:$F$10,2,0)),"",VLOOKUP($T$2:$T$66,Notes!$E$1:$F$10,2,0))</f>
        <v/>
      </c>
      <c r="AB62" s="38">
        <f t="shared" si="34"/>
        <v>0</v>
      </c>
      <c r="AC62" s="34"/>
      <c r="AD62" s="32"/>
      <c r="AE62" s="32"/>
      <c r="AF62" s="32"/>
      <c r="AG62" s="32"/>
      <c r="AH62" s="32"/>
      <c r="AI62" s="32"/>
      <c r="AJ62" s="32"/>
      <c r="AK62" s="32"/>
      <c r="AL62" s="32"/>
      <c r="AM62" s="22">
        <f t="shared" si="35"/>
        <v>0</v>
      </c>
      <c r="AN62" s="33">
        <f t="shared" si="36"/>
        <v>0</v>
      </c>
      <c r="AO62" s="37" t="str">
        <f>IF(ISNA(VLOOKUP($AD$2:$AD$66,Notes!$A$1:$B$10,2,0)),"",VLOOKUP($AD$2:$AD$66,Notes!$A$1:$B$10,2,0))</f>
        <v/>
      </c>
      <c r="AP62" s="22" t="str">
        <f>IF(ISNA(VLOOKUP($AF$2:$AF$66,Notes!$A$1:$B$10,2,0)),"",VLOOKUP($AF$2:$AF$66,Notes!$A$1:$B$10,2,0))</f>
        <v/>
      </c>
      <c r="AQ62" s="22" t="str">
        <f>IF(ISNA(VLOOKUP($AH$2:$AH$66,Notes!$A$1:$B$10,2,0)),"",VLOOKUP($AH$2:$AH$66,Notes!$A$1:$B$10,2,0))</f>
        <v/>
      </c>
      <c r="AR62" s="22" t="str">
        <f>IF(ISNA(VLOOKUP($AJ$2:$AJ$66,Notes!$C$1:$D$10,2,0)),"",VLOOKUP($AJ$2:$AJ$66,Notes!$C$1:$D$10,2,0))</f>
        <v/>
      </c>
      <c r="AS62" s="22" t="str">
        <f>IF(ISNA(VLOOKUP($AL$2:$AL$66,Notes!$E$1:$F$10,2,0)),"",VLOOKUP($AL$2:$AL$66,Notes!$E$1:$F$10,2,0))</f>
        <v/>
      </c>
      <c r="AT62" s="38">
        <f t="shared" si="37"/>
        <v>0</v>
      </c>
      <c r="AU62" s="34"/>
      <c r="AV62" s="32"/>
      <c r="AW62" s="32"/>
      <c r="AX62" s="32"/>
      <c r="AY62" s="32"/>
      <c r="AZ62" s="32"/>
      <c r="BA62" s="32"/>
      <c r="BB62" s="32"/>
      <c r="BC62" s="32"/>
      <c r="BD62" s="32"/>
      <c r="BE62" s="22">
        <f t="shared" si="38"/>
        <v>0</v>
      </c>
      <c r="BF62" s="33">
        <f t="shared" si="39"/>
        <v>0</v>
      </c>
      <c r="BG62" s="37" t="str">
        <f>IF(ISNA(VLOOKUP($AV$2:$AV$66,Notes!$A$1:$B$10,2,0)),"",VLOOKUP($AV$2:$AV$66,Notes!$A$1:$B$10,2,0))</f>
        <v/>
      </c>
      <c r="BH62" s="22" t="str">
        <f>IF(ISNA(VLOOKUP($AX$2:$AX$66,Notes!$A$1:$B$10,2,0)),"",VLOOKUP($AX$2:$AX$66,Notes!$A$1:$B$10,2,0))</f>
        <v/>
      </c>
      <c r="BI62" s="22" t="str">
        <f>IF(ISNA(VLOOKUP($AZ$2:$AZ$66,Notes!$A$1:$B$10,2,0)),"",VLOOKUP($AZ$2:$AZ$66,Notes!$A$1:$B$10,2,0))</f>
        <v/>
      </c>
      <c r="BJ62" s="22" t="str">
        <f>IF(ISNA(VLOOKUP($BB$2:$BB$66,Notes!$C$1:$D$10,2,0)),"",VLOOKUP($BB$2:$BB$66,Notes!$C$1:$D$10,2,0))</f>
        <v/>
      </c>
      <c r="BK62" s="22" t="str">
        <f>IF(ISNA(VLOOKUP($BD$2:$BD$66,Notes!$E$1:$F$10,2,0)),"",VLOOKUP($BD$2:$BD$66,Notes!$E$1:$F$10,2,0))</f>
        <v/>
      </c>
      <c r="BL62" s="38">
        <f t="shared" si="40"/>
        <v>0</v>
      </c>
      <c r="BM62" s="34"/>
      <c r="BN62" s="32"/>
      <c r="BO62" s="32"/>
      <c r="BP62" s="32"/>
      <c r="BQ62" s="32"/>
      <c r="BR62" s="32"/>
      <c r="BS62" s="32"/>
      <c r="BT62" s="32"/>
      <c r="BU62" s="32"/>
      <c r="BV62" s="32"/>
      <c r="BW62" s="22">
        <f t="shared" si="41"/>
        <v>0</v>
      </c>
      <c r="BX62" s="33">
        <f t="shared" si="42"/>
        <v>0</v>
      </c>
      <c r="BY62" s="37" t="str">
        <f>IF(ISNA(VLOOKUP($BN$2:$BN$66,Notes!$A$1:$B$10,2,0)),"",VLOOKUP($BN$2:$BN$66,Notes!$A$1:$B$10,2,0))</f>
        <v/>
      </c>
      <c r="BZ62" s="22" t="str">
        <f>IF(ISNA(VLOOKUP($BP$2:$BP$66,Notes!$A$1:$B$10,2,0)),"",VLOOKUP($BP$2:$BP$66,Notes!$A$1:$B$10,2,0))</f>
        <v/>
      </c>
      <c r="CA62" s="22" t="str">
        <f>IF(ISNA(VLOOKUP($BR$2:$BR$66,Notes!$A$1:$B$10,2,0)),"",VLOOKUP($BR$2:$BR$66,Notes!$A$1:$B$10,2,0))</f>
        <v/>
      </c>
      <c r="CB62" s="22" t="str">
        <f>IF(ISNA(VLOOKUP($BT$2:$BT$66,Notes!$C$1:$D$10,2,0)),"",VLOOKUP($BT$2:$BT$66,Notes!$C$1:$D$10,2,0))</f>
        <v/>
      </c>
      <c r="CC62" s="22" t="str">
        <f>IF(ISNA(VLOOKUP($BV$2:$BV$66,Notes!$E$1:$F$10,2,0)),"",VLOOKUP($BV$2:$BV$66,Notes!$E$1:$F$10,2,0))</f>
        <v/>
      </c>
      <c r="CD62" s="38">
        <f t="shared" si="43"/>
        <v>0</v>
      </c>
      <c r="CE62" s="57">
        <f t="shared" si="20"/>
        <v>0</v>
      </c>
      <c r="CF62" s="22">
        <f t="shared" si="21"/>
        <v>0</v>
      </c>
      <c r="CG62" s="22">
        <f t="shared" si="22"/>
        <v>0</v>
      </c>
      <c r="CH62" s="22">
        <f t="shared" si="23"/>
        <v>0</v>
      </c>
    </row>
    <row r="63" spans="1:86">
      <c r="A63" s="35" t="s">
        <v>111</v>
      </c>
      <c r="B63" s="138" t="s">
        <v>112</v>
      </c>
      <c r="C63" s="35">
        <f t="shared" si="24"/>
        <v>0</v>
      </c>
      <c r="D63" s="22">
        <f t="shared" si="25"/>
        <v>0</v>
      </c>
      <c r="E63" s="22">
        <f t="shared" si="26"/>
        <v>0</v>
      </c>
      <c r="F63" s="22">
        <f t="shared" si="27"/>
        <v>0</v>
      </c>
      <c r="G63" s="22">
        <f t="shared" si="28"/>
        <v>0</v>
      </c>
      <c r="H63" s="22">
        <f t="shared" si="29"/>
        <v>0</v>
      </c>
      <c r="I63" s="33">
        <f t="shared" si="30"/>
        <v>0</v>
      </c>
      <c r="J63" s="36">
        <f t="shared" si="31"/>
        <v>0</v>
      </c>
      <c r="K63" s="34"/>
      <c r="L63" s="32"/>
      <c r="M63" s="32"/>
      <c r="N63" s="32"/>
      <c r="O63" s="32"/>
      <c r="P63" s="32"/>
      <c r="Q63" s="32"/>
      <c r="R63" s="32"/>
      <c r="S63" s="32"/>
      <c r="T63" s="32"/>
      <c r="U63" s="22">
        <f t="shared" si="32"/>
        <v>0</v>
      </c>
      <c r="V63" s="33">
        <f t="shared" si="33"/>
        <v>0</v>
      </c>
      <c r="W63" s="37" t="str">
        <f>IF(ISNA(VLOOKUP($L$2:$L$66,Notes!$A$1:$B$10,2,0)),"",VLOOKUP($L$2:$L$66,Notes!$A$1:$B$10,2,0))</f>
        <v/>
      </c>
      <c r="X63" s="22" t="str">
        <f>IF(ISNA(VLOOKUP($N$2:$N$66,Notes!$A$1:$B$10,2,0)),"",VLOOKUP($N$2:$N$66,Notes!$A$1:$B$10,2,0))</f>
        <v/>
      </c>
      <c r="Y63" s="22" t="str">
        <f>IF(ISNA(VLOOKUP($P$2:$P$66,Notes!$A$1:$B$10,2,0)),"",VLOOKUP($P$2:$P$66,Notes!$A$1:$B$10,2,0))</f>
        <v/>
      </c>
      <c r="Z63" s="22" t="str">
        <f>IF(ISNA(VLOOKUP($R$2:$R$66,Notes!$C$1:$D$10,2,0)),"",VLOOKUP($R$2:$R$66,Notes!$C$1:$D$10,2,0))</f>
        <v/>
      </c>
      <c r="AA63" s="22" t="str">
        <f>IF(ISNA(VLOOKUP($T$2:$T$66,Notes!$E$1:$F$10,2,0)),"",VLOOKUP($T$2:$T$66,Notes!$E$1:$F$10,2,0))</f>
        <v/>
      </c>
      <c r="AB63" s="38">
        <f t="shared" si="34"/>
        <v>0</v>
      </c>
      <c r="AC63" s="34"/>
      <c r="AD63" s="32"/>
      <c r="AE63" s="32"/>
      <c r="AF63" s="32"/>
      <c r="AG63" s="32"/>
      <c r="AH63" s="32"/>
      <c r="AI63" s="32"/>
      <c r="AJ63" s="32"/>
      <c r="AK63" s="32"/>
      <c r="AL63" s="32"/>
      <c r="AM63" s="22">
        <f t="shared" si="35"/>
        <v>0</v>
      </c>
      <c r="AN63" s="33">
        <f t="shared" si="36"/>
        <v>0</v>
      </c>
      <c r="AO63" s="37" t="str">
        <f>IF(ISNA(VLOOKUP($AD$2:$AD$66,Notes!$A$1:$B$10,2,0)),"",VLOOKUP($AD$2:$AD$66,Notes!$A$1:$B$10,2,0))</f>
        <v/>
      </c>
      <c r="AP63" s="22" t="str">
        <f>IF(ISNA(VLOOKUP($AF$2:$AF$66,Notes!$A$1:$B$10,2,0)),"",VLOOKUP($AF$2:$AF$66,Notes!$A$1:$B$10,2,0))</f>
        <v/>
      </c>
      <c r="AQ63" s="22" t="str">
        <f>IF(ISNA(VLOOKUP($AH$2:$AH$66,Notes!$A$1:$B$10,2,0)),"",VLOOKUP($AH$2:$AH$66,Notes!$A$1:$B$10,2,0))</f>
        <v/>
      </c>
      <c r="AR63" s="22" t="str">
        <f>IF(ISNA(VLOOKUP($AJ$2:$AJ$66,Notes!$C$1:$D$10,2,0)),"",VLOOKUP($AJ$2:$AJ$66,Notes!$C$1:$D$10,2,0))</f>
        <v/>
      </c>
      <c r="AS63" s="22" t="str">
        <f>IF(ISNA(VLOOKUP($AL$2:$AL$66,Notes!$E$1:$F$10,2,0)),"",VLOOKUP($AL$2:$AL$66,Notes!$E$1:$F$10,2,0))</f>
        <v/>
      </c>
      <c r="AT63" s="38">
        <f t="shared" si="37"/>
        <v>0</v>
      </c>
      <c r="AU63" s="34"/>
      <c r="AV63" s="32"/>
      <c r="AW63" s="32"/>
      <c r="AX63" s="32"/>
      <c r="AY63" s="32"/>
      <c r="AZ63" s="32"/>
      <c r="BA63" s="32"/>
      <c r="BB63" s="32"/>
      <c r="BC63" s="32"/>
      <c r="BD63" s="32"/>
      <c r="BE63" s="22">
        <f t="shared" si="38"/>
        <v>0</v>
      </c>
      <c r="BF63" s="33">
        <f t="shared" si="39"/>
        <v>0</v>
      </c>
      <c r="BG63" s="37" t="str">
        <f>IF(ISNA(VLOOKUP($AV$2:$AV$66,Notes!$A$1:$B$10,2,0)),"",VLOOKUP($AV$2:$AV$66,Notes!$A$1:$B$10,2,0))</f>
        <v/>
      </c>
      <c r="BH63" s="22" t="str">
        <f>IF(ISNA(VLOOKUP($AX$2:$AX$66,Notes!$A$1:$B$10,2,0)),"",VLOOKUP($AX$2:$AX$66,Notes!$A$1:$B$10,2,0))</f>
        <v/>
      </c>
      <c r="BI63" s="22" t="str">
        <f>IF(ISNA(VLOOKUP($AZ$2:$AZ$66,Notes!$A$1:$B$10,2,0)),"",VLOOKUP($AZ$2:$AZ$66,Notes!$A$1:$B$10,2,0))</f>
        <v/>
      </c>
      <c r="BJ63" s="22" t="str">
        <f>IF(ISNA(VLOOKUP($BB$2:$BB$66,Notes!$C$1:$D$10,2,0)),"",VLOOKUP($BB$2:$BB$66,Notes!$C$1:$D$10,2,0))</f>
        <v/>
      </c>
      <c r="BK63" s="22" t="str">
        <f>IF(ISNA(VLOOKUP($BD$2:$BD$66,Notes!$E$1:$F$10,2,0)),"",VLOOKUP($BD$2:$BD$66,Notes!$E$1:$F$10,2,0))</f>
        <v/>
      </c>
      <c r="BL63" s="38">
        <f t="shared" si="40"/>
        <v>0</v>
      </c>
      <c r="BM63" s="34"/>
      <c r="BN63" s="32"/>
      <c r="BO63" s="32"/>
      <c r="BP63" s="32"/>
      <c r="BQ63" s="32"/>
      <c r="BR63" s="32"/>
      <c r="BS63" s="32"/>
      <c r="BT63" s="32"/>
      <c r="BU63" s="32"/>
      <c r="BV63" s="32"/>
      <c r="BW63" s="22">
        <f t="shared" si="41"/>
        <v>0</v>
      </c>
      <c r="BX63" s="33">
        <f t="shared" si="42"/>
        <v>0</v>
      </c>
      <c r="BY63" s="37" t="str">
        <f>IF(ISNA(VLOOKUP($BN$2:$BN$66,Notes!$A$1:$B$10,2,0)),"",VLOOKUP($BN$2:$BN$66,Notes!$A$1:$B$10,2,0))</f>
        <v/>
      </c>
      <c r="BZ63" s="22" t="str">
        <f>IF(ISNA(VLOOKUP($BP$2:$BP$66,Notes!$A$1:$B$10,2,0)),"",VLOOKUP($BP$2:$BP$66,Notes!$A$1:$B$10,2,0))</f>
        <v/>
      </c>
      <c r="CA63" s="22" t="str">
        <f>IF(ISNA(VLOOKUP($BR$2:$BR$66,Notes!$A$1:$B$10,2,0)),"",VLOOKUP($BR$2:$BR$66,Notes!$A$1:$B$10,2,0))</f>
        <v/>
      </c>
      <c r="CB63" s="22" t="str">
        <f>IF(ISNA(VLOOKUP($BT$2:$BT$66,Notes!$C$1:$D$10,2,0)),"",VLOOKUP($BT$2:$BT$66,Notes!$C$1:$D$10,2,0))</f>
        <v/>
      </c>
      <c r="CC63" s="22" t="str">
        <f>IF(ISNA(VLOOKUP($BV$2:$BV$66,Notes!$E$1:$F$10,2,0)),"",VLOOKUP($BV$2:$BV$66,Notes!$E$1:$F$10,2,0))</f>
        <v/>
      </c>
      <c r="CD63" s="38">
        <f t="shared" si="43"/>
        <v>0</v>
      </c>
      <c r="CE63" s="57">
        <f t="shared" si="20"/>
        <v>0</v>
      </c>
      <c r="CF63" s="22">
        <f t="shared" si="21"/>
        <v>0</v>
      </c>
      <c r="CG63" s="22">
        <f t="shared" si="22"/>
        <v>0</v>
      </c>
      <c r="CH63" s="22">
        <f t="shared" si="23"/>
        <v>0</v>
      </c>
    </row>
    <row r="64" spans="1:86">
      <c r="A64" s="35" t="s">
        <v>279</v>
      </c>
      <c r="B64" s="65" t="s">
        <v>281</v>
      </c>
      <c r="C64" s="35">
        <f t="shared" si="24"/>
        <v>0</v>
      </c>
      <c r="D64" s="22">
        <f t="shared" si="25"/>
        <v>0</v>
      </c>
      <c r="E64" s="22">
        <f t="shared" si="26"/>
        <v>0</v>
      </c>
      <c r="F64" s="22">
        <f t="shared" si="27"/>
        <v>0</v>
      </c>
      <c r="G64" s="22">
        <f t="shared" si="28"/>
        <v>0</v>
      </c>
      <c r="H64" s="22">
        <f t="shared" si="29"/>
        <v>0</v>
      </c>
      <c r="I64" s="33">
        <f t="shared" si="30"/>
        <v>0</v>
      </c>
      <c r="J64" s="36">
        <f t="shared" si="31"/>
        <v>0</v>
      </c>
      <c r="K64" s="34"/>
      <c r="L64" s="32"/>
      <c r="M64" s="32"/>
      <c r="N64" s="32"/>
      <c r="O64" s="32"/>
      <c r="P64" s="32"/>
      <c r="Q64" s="32"/>
      <c r="R64" s="32"/>
      <c r="S64" s="32"/>
      <c r="T64" s="32"/>
      <c r="U64" s="22">
        <f t="shared" si="32"/>
        <v>0</v>
      </c>
      <c r="V64" s="33">
        <f t="shared" si="33"/>
        <v>0</v>
      </c>
      <c r="W64" s="37" t="str">
        <f>IF(ISNA(VLOOKUP($L$2:$L$66,Notes!$A$1:$B$10,2,0)),"",VLOOKUP($L$2:$L$66,Notes!$A$1:$B$10,2,0))</f>
        <v/>
      </c>
      <c r="X64" s="22" t="str">
        <f>IF(ISNA(VLOOKUP($N$2:$N$66,Notes!$A$1:$B$10,2,0)),"",VLOOKUP($N$2:$N$66,Notes!$A$1:$B$10,2,0))</f>
        <v/>
      </c>
      <c r="Y64" s="22" t="str">
        <f>IF(ISNA(VLOOKUP($P$2:$P$66,Notes!$A$1:$B$10,2,0)),"",VLOOKUP($P$2:$P$66,Notes!$A$1:$B$10,2,0))</f>
        <v/>
      </c>
      <c r="Z64" s="22" t="str">
        <f>IF(ISNA(VLOOKUP($R$2:$R$66,Notes!$C$1:$D$10,2,0)),"",VLOOKUP($R$2:$R$66,Notes!$C$1:$D$10,2,0))</f>
        <v/>
      </c>
      <c r="AA64" s="22" t="str">
        <f>IF(ISNA(VLOOKUP($T$2:$T$66,Notes!$E$1:$F$10,2,0)),"",VLOOKUP($T$2:$T$66,Notes!$E$1:$F$10,2,0))</f>
        <v/>
      </c>
      <c r="AB64" s="38">
        <f t="shared" si="34"/>
        <v>0</v>
      </c>
      <c r="AC64" s="34"/>
      <c r="AD64" s="32"/>
      <c r="AE64" s="32"/>
      <c r="AF64" s="32"/>
      <c r="AG64" s="32"/>
      <c r="AH64" s="32"/>
      <c r="AI64" s="32"/>
      <c r="AJ64" s="32"/>
      <c r="AK64" s="32"/>
      <c r="AL64" s="32"/>
      <c r="AM64" s="22">
        <f t="shared" si="35"/>
        <v>0</v>
      </c>
      <c r="AN64" s="33">
        <f t="shared" si="36"/>
        <v>0</v>
      </c>
      <c r="AO64" s="37" t="str">
        <f>IF(ISNA(VLOOKUP($AD$2:$AD$66,Notes!$A$1:$B$10,2,0)),"",VLOOKUP($AD$2:$AD$66,Notes!$A$1:$B$10,2,0))</f>
        <v/>
      </c>
      <c r="AP64" s="22" t="str">
        <f>IF(ISNA(VLOOKUP($AF$2:$AF$66,Notes!$A$1:$B$10,2,0)),"",VLOOKUP($AF$2:$AF$66,Notes!$A$1:$B$10,2,0))</f>
        <v/>
      </c>
      <c r="AQ64" s="22" t="str">
        <f>IF(ISNA(VLOOKUP($AH$2:$AH$66,Notes!$A$1:$B$10,2,0)),"",VLOOKUP($AH$2:$AH$66,Notes!$A$1:$B$10,2,0))</f>
        <v/>
      </c>
      <c r="AR64" s="22" t="str">
        <f>IF(ISNA(VLOOKUP($AJ$2:$AJ$66,Notes!$C$1:$D$10,2,0)),"",VLOOKUP($AJ$2:$AJ$66,Notes!$C$1:$D$10,2,0))</f>
        <v/>
      </c>
      <c r="AS64" s="22" t="str">
        <f>IF(ISNA(VLOOKUP($AL$2:$AL$66,Notes!$E$1:$F$10,2,0)),"",VLOOKUP($AL$2:$AL$66,Notes!$E$1:$F$10,2,0))</f>
        <v/>
      </c>
      <c r="AT64" s="38">
        <f t="shared" si="37"/>
        <v>0</v>
      </c>
      <c r="AU64" s="34"/>
      <c r="AV64" s="32"/>
      <c r="AW64" s="32"/>
      <c r="AX64" s="32"/>
      <c r="AY64" s="32"/>
      <c r="AZ64" s="32"/>
      <c r="BA64" s="32"/>
      <c r="BB64" s="32"/>
      <c r="BC64" s="32"/>
      <c r="BD64" s="32"/>
      <c r="BE64" s="22">
        <f t="shared" si="38"/>
        <v>0</v>
      </c>
      <c r="BF64" s="33">
        <f t="shared" si="39"/>
        <v>0</v>
      </c>
      <c r="BG64" s="37" t="str">
        <f>IF(ISNA(VLOOKUP($AV$2:$AV$66,Notes!$A$1:$B$10,2,0)),"",VLOOKUP($AV$2:$AV$66,Notes!$A$1:$B$10,2,0))</f>
        <v/>
      </c>
      <c r="BH64" s="22" t="str">
        <f>IF(ISNA(VLOOKUP($AX$2:$AX$66,Notes!$A$1:$B$10,2,0)),"",VLOOKUP($AX$2:$AX$66,Notes!$A$1:$B$10,2,0))</f>
        <v/>
      </c>
      <c r="BI64" s="22" t="str">
        <f>IF(ISNA(VLOOKUP($AZ$2:$AZ$66,Notes!$A$1:$B$10,2,0)),"",VLOOKUP($AZ$2:$AZ$66,Notes!$A$1:$B$10,2,0))</f>
        <v/>
      </c>
      <c r="BJ64" s="22" t="str">
        <f>IF(ISNA(VLOOKUP($BB$2:$BB$66,Notes!$C$1:$D$10,2,0)),"",VLOOKUP($BB$2:$BB$66,Notes!$C$1:$D$10,2,0))</f>
        <v/>
      </c>
      <c r="BK64" s="22" t="str">
        <f>IF(ISNA(VLOOKUP($BD$2:$BD$66,Notes!$E$1:$F$10,2,0)),"",VLOOKUP($BD$2:$BD$66,Notes!$E$1:$F$10,2,0))</f>
        <v/>
      </c>
      <c r="BL64" s="38">
        <f t="shared" si="40"/>
        <v>0</v>
      </c>
      <c r="BM64" s="34"/>
      <c r="BN64" s="32"/>
      <c r="BO64" s="32"/>
      <c r="BP64" s="32"/>
      <c r="BQ64" s="32"/>
      <c r="BR64" s="32"/>
      <c r="BS64" s="32"/>
      <c r="BT64" s="32"/>
      <c r="BU64" s="32"/>
      <c r="BV64" s="32"/>
      <c r="BW64" s="22">
        <f t="shared" si="41"/>
        <v>0</v>
      </c>
      <c r="BX64" s="33">
        <f t="shared" si="42"/>
        <v>0</v>
      </c>
      <c r="BY64" s="37" t="str">
        <f>IF(ISNA(VLOOKUP($BN$2:$BN$66,Notes!$A$1:$B$10,2,0)),"",VLOOKUP($BN$2:$BN$66,Notes!$A$1:$B$10,2,0))</f>
        <v/>
      </c>
      <c r="BZ64" s="22" t="str">
        <f>IF(ISNA(VLOOKUP($BP$2:$BP$66,Notes!$A$1:$B$10,2,0)),"",VLOOKUP($BP$2:$BP$66,Notes!$A$1:$B$10,2,0))</f>
        <v/>
      </c>
      <c r="CA64" s="22" t="str">
        <f>IF(ISNA(VLOOKUP($BR$2:$BR$66,Notes!$A$1:$B$10,2,0)),"",VLOOKUP($BR$2:$BR$66,Notes!$A$1:$B$10,2,0))</f>
        <v/>
      </c>
      <c r="CB64" s="22" t="str">
        <f>IF(ISNA(VLOOKUP($BT$2:$BT$66,Notes!$C$1:$D$10,2,0)),"",VLOOKUP($BT$2:$BT$66,Notes!$C$1:$D$10,2,0))</f>
        <v/>
      </c>
      <c r="CC64" s="22" t="str">
        <f>IF(ISNA(VLOOKUP($BV$2:$BV$66,Notes!$E$1:$F$10,2,0)),"",VLOOKUP($BV$2:$BV$66,Notes!$E$1:$F$10,2,0))</f>
        <v/>
      </c>
      <c r="CD64" s="38">
        <f t="shared" si="43"/>
        <v>0</v>
      </c>
      <c r="CE64" s="57">
        <f t="shared" si="20"/>
        <v>0</v>
      </c>
      <c r="CF64" s="22">
        <f t="shared" si="21"/>
        <v>0</v>
      </c>
      <c r="CG64" s="22">
        <f t="shared" si="22"/>
        <v>0</v>
      </c>
      <c r="CH64" s="22">
        <f t="shared" si="23"/>
        <v>0</v>
      </c>
    </row>
    <row r="65" spans="1:87" s="122" customFormat="1">
      <c r="A65" s="35" t="s">
        <v>113</v>
      </c>
      <c r="B65" s="138" t="s">
        <v>114</v>
      </c>
      <c r="C65" s="35">
        <f t="shared" si="24"/>
        <v>0</v>
      </c>
      <c r="D65" s="22">
        <f t="shared" si="25"/>
        <v>0</v>
      </c>
      <c r="E65" s="22">
        <f t="shared" si="26"/>
        <v>0</v>
      </c>
      <c r="F65" s="22">
        <f t="shared" si="27"/>
        <v>0</v>
      </c>
      <c r="G65" s="22">
        <f t="shared" si="28"/>
        <v>0</v>
      </c>
      <c r="H65" s="22">
        <f t="shared" si="29"/>
        <v>0</v>
      </c>
      <c r="I65" s="33">
        <f t="shared" si="30"/>
        <v>0</v>
      </c>
      <c r="J65" s="36">
        <f t="shared" si="31"/>
        <v>0</v>
      </c>
      <c r="K65" s="34"/>
      <c r="L65" s="32"/>
      <c r="M65" s="32"/>
      <c r="N65" s="32"/>
      <c r="O65" s="32"/>
      <c r="P65" s="32"/>
      <c r="Q65" s="32"/>
      <c r="R65" s="32"/>
      <c r="S65" s="32"/>
      <c r="T65" s="32"/>
      <c r="U65" s="22">
        <f t="shared" si="32"/>
        <v>0</v>
      </c>
      <c r="V65" s="33">
        <f t="shared" si="33"/>
        <v>0</v>
      </c>
      <c r="W65" s="37" t="str">
        <f>IF(ISNA(VLOOKUP($L$2:$L$66,Notes!$A$1:$B$10,2,0)),"",VLOOKUP($L$2:$L$66,Notes!$A$1:$B$10,2,0))</f>
        <v/>
      </c>
      <c r="X65" s="22" t="str">
        <f>IF(ISNA(VLOOKUP($N$2:$N$66,Notes!$A$1:$B$10,2,0)),"",VLOOKUP($N$2:$N$66,Notes!$A$1:$B$10,2,0))</f>
        <v/>
      </c>
      <c r="Y65" s="22" t="str">
        <f>IF(ISNA(VLOOKUP($P$2:$P$66,Notes!$A$1:$B$10,2,0)),"",VLOOKUP($P$2:$P$66,Notes!$A$1:$B$10,2,0))</f>
        <v/>
      </c>
      <c r="Z65" s="22" t="str">
        <f>IF(ISNA(VLOOKUP($R$2:$R$66,Notes!$C$1:$D$10,2,0)),"",VLOOKUP($R$2:$R$66,Notes!$C$1:$D$10,2,0))</f>
        <v/>
      </c>
      <c r="AA65" s="22" t="str">
        <f>IF(ISNA(VLOOKUP($T$2:$T$66,Notes!$E$1:$F$10,2,0)),"",VLOOKUP($T$2:$T$66,Notes!$E$1:$F$10,2,0))</f>
        <v/>
      </c>
      <c r="AB65" s="38">
        <f t="shared" si="34"/>
        <v>0</v>
      </c>
      <c r="AC65" s="34"/>
      <c r="AD65" s="32"/>
      <c r="AE65" s="32"/>
      <c r="AF65" s="32"/>
      <c r="AG65" s="32"/>
      <c r="AH65" s="32"/>
      <c r="AI65" s="32"/>
      <c r="AJ65" s="32"/>
      <c r="AK65" s="32"/>
      <c r="AL65" s="32"/>
      <c r="AM65" s="22">
        <f t="shared" si="35"/>
        <v>0</v>
      </c>
      <c r="AN65" s="33">
        <f t="shared" si="36"/>
        <v>0</v>
      </c>
      <c r="AO65" s="37" t="str">
        <f>IF(ISNA(VLOOKUP($AD$2:$AD$66,Notes!$A$1:$B$10,2,0)),"",VLOOKUP($AD$2:$AD$66,Notes!$A$1:$B$10,2,0))</f>
        <v/>
      </c>
      <c r="AP65" s="22" t="str">
        <f>IF(ISNA(VLOOKUP($AF$2:$AF$66,Notes!$A$1:$B$10,2,0)),"",VLOOKUP($AF$2:$AF$66,Notes!$A$1:$B$10,2,0))</f>
        <v/>
      </c>
      <c r="AQ65" s="22" t="str">
        <f>IF(ISNA(VLOOKUP($AH$2:$AH$66,Notes!$A$1:$B$10,2,0)),"",VLOOKUP($AH$2:$AH$66,Notes!$A$1:$B$10,2,0))</f>
        <v/>
      </c>
      <c r="AR65" s="22" t="str">
        <f>IF(ISNA(VLOOKUP($AJ$2:$AJ$66,Notes!$C$1:$D$10,2,0)),"",VLOOKUP($AJ$2:$AJ$66,Notes!$C$1:$D$10,2,0))</f>
        <v/>
      </c>
      <c r="AS65" s="22" t="str">
        <f>IF(ISNA(VLOOKUP($AL$2:$AL$66,Notes!$E$1:$F$10,2,0)),"",VLOOKUP($AL$2:$AL$66,Notes!$E$1:$F$10,2,0))</f>
        <v/>
      </c>
      <c r="AT65" s="38">
        <f t="shared" si="37"/>
        <v>0</v>
      </c>
      <c r="AU65" s="34"/>
      <c r="AV65" s="32"/>
      <c r="AW65" s="32"/>
      <c r="AX65" s="32"/>
      <c r="AY65" s="32"/>
      <c r="AZ65" s="32"/>
      <c r="BA65" s="32"/>
      <c r="BB65" s="32"/>
      <c r="BC65" s="32"/>
      <c r="BD65" s="32"/>
      <c r="BE65" s="22">
        <f t="shared" si="38"/>
        <v>0</v>
      </c>
      <c r="BF65" s="33">
        <f t="shared" si="39"/>
        <v>0</v>
      </c>
      <c r="BG65" s="37" t="str">
        <f>IF(ISNA(VLOOKUP($AV$2:$AV$66,Notes!$A$1:$B$10,2,0)),"",VLOOKUP($AV$2:$AV$66,Notes!$A$1:$B$10,2,0))</f>
        <v/>
      </c>
      <c r="BH65" s="22" t="str">
        <f>IF(ISNA(VLOOKUP($AX$2:$AX$66,Notes!$A$1:$B$10,2,0)),"",VLOOKUP($AX$2:$AX$66,Notes!$A$1:$B$10,2,0))</f>
        <v/>
      </c>
      <c r="BI65" s="22" t="str">
        <f>IF(ISNA(VLOOKUP($AZ$2:$AZ$66,Notes!$A$1:$B$10,2,0)),"",VLOOKUP($AZ$2:$AZ$66,Notes!$A$1:$B$10,2,0))</f>
        <v/>
      </c>
      <c r="BJ65" s="22" t="str">
        <f>IF(ISNA(VLOOKUP($BB$2:$BB$66,Notes!$C$1:$D$10,2,0)),"",VLOOKUP($BB$2:$BB$66,Notes!$C$1:$D$10,2,0))</f>
        <v/>
      </c>
      <c r="BK65" s="22" t="str">
        <f>IF(ISNA(VLOOKUP($BD$2:$BD$66,Notes!$E$1:$F$10,2,0)),"",VLOOKUP($BD$2:$BD$66,Notes!$E$1:$F$10,2,0))</f>
        <v/>
      </c>
      <c r="BL65" s="38">
        <f t="shared" si="40"/>
        <v>0</v>
      </c>
      <c r="BM65" s="34"/>
      <c r="BN65" s="32"/>
      <c r="BO65" s="32"/>
      <c r="BP65" s="32"/>
      <c r="BQ65" s="32"/>
      <c r="BR65" s="32"/>
      <c r="BS65" s="32"/>
      <c r="BT65" s="32"/>
      <c r="BU65" s="32"/>
      <c r="BV65" s="32"/>
      <c r="BW65" s="22">
        <f t="shared" si="41"/>
        <v>0</v>
      </c>
      <c r="BX65" s="33">
        <f t="shared" si="42"/>
        <v>0</v>
      </c>
      <c r="BY65" s="37" t="str">
        <f>IF(ISNA(VLOOKUP($BN$2:$BN$66,Notes!$A$1:$B$10,2,0)),"",VLOOKUP($BN$2:$BN$66,Notes!$A$1:$B$10,2,0))</f>
        <v/>
      </c>
      <c r="BZ65" s="22" t="str">
        <f>IF(ISNA(VLOOKUP($BP$2:$BP$66,Notes!$A$1:$B$10,2,0)),"",VLOOKUP($BP$2:$BP$66,Notes!$A$1:$B$10,2,0))</f>
        <v/>
      </c>
      <c r="CA65" s="22" t="str">
        <f>IF(ISNA(VLOOKUP($BR$2:$BR$66,Notes!$A$1:$B$10,2,0)),"",VLOOKUP($BR$2:$BR$66,Notes!$A$1:$B$10,2,0))</f>
        <v/>
      </c>
      <c r="CB65" s="22" t="str">
        <f>IF(ISNA(VLOOKUP($BT$2:$BT$66,Notes!$C$1:$D$10,2,0)),"",VLOOKUP($BT$2:$BT$66,Notes!$C$1:$D$10,2,0))</f>
        <v/>
      </c>
      <c r="CC65" s="22" t="str">
        <f>IF(ISNA(VLOOKUP($BV$2:$BV$66,Notes!$E$1:$F$10,2,0)),"",VLOOKUP($BV$2:$BV$66,Notes!$E$1:$F$10,2,0))</f>
        <v/>
      </c>
      <c r="CD65" s="38">
        <f t="shared" si="43"/>
        <v>0</v>
      </c>
      <c r="CE65" s="57">
        <f t="shared" si="20"/>
        <v>0</v>
      </c>
      <c r="CF65" s="22">
        <f t="shared" si="21"/>
        <v>0</v>
      </c>
      <c r="CG65" s="22">
        <f t="shared" si="22"/>
        <v>0</v>
      </c>
      <c r="CH65" s="22">
        <f t="shared" si="23"/>
        <v>0</v>
      </c>
    </row>
    <row r="66" spans="1:87" s="80" customFormat="1">
      <c r="A66" s="35" t="s">
        <v>115</v>
      </c>
      <c r="B66" s="138" t="s">
        <v>116</v>
      </c>
      <c r="C66" s="35">
        <f t="shared" si="24"/>
        <v>0</v>
      </c>
      <c r="D66" s="22">
        <f t="shared" si="25"/>
        <v>0</v>
      </c>
      <c r="E66" s="22">
        <f t="shared" si="26"/>
        <v>0</v>
      </c>
      <c r="F66" s="22">
        <f t="shared" si="27"/>
        <v>0</v>
      </c>
      <c r="G66" s="22">
        <f t="shared" si="28"/>
        <v>0</v>
      </c>
      <c r="H66" s="22">
        <f t="shared" si="29"/>
        <v>0</v>
      </c>
      <c r="I66" s="33">
        <f t="shared" si="30"/>
        <v>0</v>
      </c>
      <c r="J66" s="36">
        <f t="shared" si="31"/>
        <v>0</v>
      </c>
      <c r="K66" s="34"/>
      <c r="L66" s="32"/>
      <c r="M66" s="32"/>
      <c r="N66" s="32"/>
      <c r="O66" s="32"/>
      <c r="P66" s="32"/>
      <c r="Q66" s="32"/>
      <c r="R66" s="32"/>
      <c r="S66" s="32"/>
      <c r="T66" s="32"/>
      <c r="U66" s="22">
        <f t="shared" si="32"/>
        <v>0</v>
      </c>
      <c r="V66" s="33">
        <f t="shared" si="33"/>
        <v>0</v>
      </c>
      <c r="W66" s="37" t="str">
        <f>IF(ISNA(VLOOKUP($L$2:$L$66,Notes!$A$1:$B$10,2,0)),"",VLOOKUP($L$2:$L$66,Notes!$A$1:$B$10,2,0))</f>
        <v/>
      </c>
      <c r="X66" s="22" t="str">
        <f>IF(ISNA(VLOOKUP($N$2:$N$66,Notes!$A$1:$B$10,2,0)),"",VLOOKUP($N$2:$N$66,Notes!$A$1:$B$10,2,0))</f>
        <v/>
      </c>
      <c r="Y66" s="22" t="str">
        <f>IF(ISNA(VLOOKUP($P$2:$P$66,Notes!$A$1:$B$10,2,0)),"",VLOOKUP($P$2:$P$66,Notes!$A$1:$B$10,2,0))</f>
        <v/>
      </c>
      <c r="Z66" s="22" t="str">
        <f>IF(ISNA(VLOOKUP($R$2:$R$66,Notes!$C$1:$D$10,2,0)),"",VLOOKUP($R$2:$R$66,Notes!$C$1:$D$10,2,0))</f>
        <v/>
      </c>
      <c r="AA66" s="22" t="str">
        <f>IF(ISNA(VLOOKUP($T$2:$T$66,Notes!$E$1:$F$10,2,0)),"",VLOOKUP($T$2:$T$66,Notes!$E$1:$F$10,2,0))</f>
        <v/>
      </c>
      <c r="AB66" s="38">
        <f t="shared" si="34"/>
        <v>0</v>
      </c>
      <c r="AC66" s="34"/>
      <c r="AD66" s="32"/>
      <c r="AE66" s="32"/>
      <c r="AF66" s="32"/>
      <c r="AG66" s="32"/>
      <c r="AH66" s="32"/>
      <c r="AI66" s="32"/>
      <c r="AJ66" s="32"/>
      <c r="AK66" s="32"/>
      <c r="AL66" s="32"/>
      <c r="AM66" s="22">
        <f t="shared" si="35"/>
        <v>0</v>
      </c>
      <c r="AN66" s="33">
        <f t="shared" si="36"/>
        <v>0</v>
      </c>
      <c r="AO66" s="37" t="str">
        <f>IF(ISNA(VLOOKUP($AD$2:$AD$66,Notes!$A$1:$B$10,2,0)),"",VLOOKUP($AD$2:$AD$66,Notes!$A$1:$B$10,2,0))</f>
        <v/>
      </c>
      <c r="AP66" s="22" t="str">
        <f>IF(ISNA(VLOOKUP($AF$2:$AF$66,Notes!$A$1:$B$10,2,0)),"",VLOOKUP($AF$2:$AF$66,Notes!$A$1:$B$10,2,0))</f>
        <v/>
      </c>
      <c r="AQ66" s="22" t="str">
        <f>IF(ISNA(VLOOKUP($AH$2:$AH$66,Notes!$A$1:$B$10,2,0)),"",VLOOKUP($AH$2:$AH$66,Notes!$A$1:$B$10,2,0))</f>
        <v/>
      </c>
      <c r="AR66" s="22" t="str">
        <f>IF(ISNA(VLOOKUP($AJ$2:$AJ$66,Notes!$C$1:$D$10,2,0)),"",VLOOKUP($AJ$2:$AJ$66,Notes!$C$1:$D$10,2,0))</f>
        <v/>
      </c>
      <c r="AS66" s="22" t="str">
        <f>IF(ISNA(VLOOKUP($AL$2:$AL$66,Notes!$E$1:$F$10,2,0)),"",VLOOKUP($AL$2:$AL$66,Notes!$E$1:$F$10,2,0))</f>
        <v/>
      </c>
      <c r="AT66" s="38">
        <f t="shared" si="37"/>
        <v>0</v>
      </c>
      <c r="AU66" s="34"/>
      <c r="AV66" s="32"/>
      <c r="AW66" s="32"/>
      <c r="AX66" s="32"/>
      <c r="AY66" s="32"/>
      <c r="AZ66" s="32"/>
      <c r="BA66" s="32"/>
      <c r="BB66" s="32"/>
      <c r="BC66" s="32"/>
      <c r="BD66" s="32"/>
      <c r="BE66" s="22">
        <f t="shared" si="38"/>
        <v>0</v>
      </c>
      <c r="BF66" s="33">
        <f t="shared" si="39"/>
        <v>0</v>
      </c>
      <c r="BG66" s="37" t="str">
        <f>IF(ISNA(VLOOKUP($AV$2:$AV$66,Notes!$A$1:$B$10,2,0)),"",VLOOKUP($AV$2:$AV$66,Notes!$A$1:$B$10,2,0))</f>
        <v/>
      </c>
      <c r="BH66" s="22" t="str">
        <f>IF(ISNA(VLOOKUP($AX$2:$AX$66,Notes!$A$1:$B$10,2,0)),"",VLOOKUP($AX$2:$AX$66,Notes!$A$1:$B$10,2,0))</f>
        <v/>
      </c>
      <c r="BI66" s="22" t="str">
        <f>IF(ISNA(VLOOKUP($AZ$2:$AZ$66,Notes!$A$1:$B$10,2,0)),"",VLOOKUP($AZ$2:$AZ$66,Notes!$A$1:$B$10,2,0))</f>
        <v/>
      </c>
      <c r="BJ66" s="22" t="str">
        <f>IF(ISNA(VLOOKUP($BB$2:$BB$66,Notes!$C$1:$D$10,2,0)),"",VLOOKUP($BB$2:$BB$66,Notes!$C$1:$D$10,2,0))</f>
        <v/>
      </c>
      <c r="BK66" s="22" t="str">
        <f>IF(ISNA(VLOOKUP($BD$2:$BD$66,Notes!$E$1:$F$10,2,0)),"",VLOOKUP($BD$2:$BD$66,Notes!$E$1:$F$10,2,0))</f>
        <v/>
      </c>
      <c r="BL66" s="38">
        <f t="shared" si="40"/>
        <v>0</v>
      </c>
      <c r="BM66" s="34"/>
      <c r="BN66" s="32"/>
      <c r="BO66" s="32"/>
      <c r="BP66" s="32"/>
      <c r="BQ66" s="32"/>
      <c r="BR66" s="32"/>
      <c r="BS66" s="32"/>
      <c r="BT66" s="32"/>
      <c r="BU66" s="32"/>
      <c r="BV66" s="32"/>
      <c r="BW66" s="22">
        <f t="shared" si="41"/>
        <v>0</v>
      </c>
      <c r="BX66" s="33">
        <f t="shared" si="42"/>
        <v>0</v>
      </c>
      <c r="BY66" s="37" t="str">
        <f>IF(ISNA(VLOOKUP($BN$2:$BN$66,Notes!$A$1:$B$10,2,0)),"",VLOOKUP($BN$2:$BN$66,Notes!$A$1:$B$10,2,0))</f>
        <v/>
      </c>
      <c r="BZ66" s="22" t="str">
        <f>IF(ISNA(VLOOKUP($BP$2:$BP$66,Notes!$A$1:$B$10,2,0)),"",VLOOKUP($BP$2:$BP$66,Notes!$A$1:$B$10,2,0))</f>
        <v/>
      </c>
      <c r="CA66" s="22" t="str">
        <f>IF(ISNA(VLOOKUP($BR$2:$BR$66,Notes!$A$1:$B$10,2,0)),"",VLOOKUP($BR$2:$BR$66,Notes!$A$1:$B$10,2,0))</f>
        <v/>
      </c>
      <c r="CB66" s="22" t="str">
        <f>IF(ISNA(VLOOKUP($BT$2:$BT$66,Notes!$C$1:$D$10,2,0)),"",VLOOKUP($BT$2:$BT$66,Notes!$C$1:$D$10,2,0))</f>
        <v/>
      </c>
      <c r="CC66" s="22" t="str">
        <f>IF(ISNA(VLOOKUP($BV$2:$BV$66,Notes!$E$1:$F$10,2,0)),"",VLOOKUP($BV$2:$BV$66,Notes!$E$1:$F$10,2,0))</f>
        <v/>
      </c>
      <c r="CD66" s="38">
        <f t="shared" si="43"/>
        <v>0</v>
      </c>
      <c r="CE66" s="57">
        <f t="shared" ref="CE66" si="44">AB66</f>
        <v>0</v>
      </c>
      <c r="CF66" s="22">
        <f t="shared" ref="CF66" si="45">AT66</f>
        <v>0</v>
      </c>
      <c r="CG66" s="22">
        <f t="shared" ref="CG66" si="46">BL66</f>
        <v>0</v>
      </c>
      <c r="CH66" s="22">
        <f t="shared" ref="CH66" si="47">CD66</f>
        <v>0</v>
      </c>
    </row>
    <row r="67" spans="1:87" s="80" customFormat="1">
      <c r="A67" s="128" t="s">
        <v>285</v>
      </c>
      <c r="B67" s="36" t="s">
        <v>286</v>
      </c>
      <c r="C67" s="35">
        <f t="shared" ref="C67:C71" si="48">SUM(U67,AM67,BE67,BW67)</f>
        <v>0</v>
      </c>
      <c r="D67" s="22">
        <f t="shared" ref="D67:D71" si="49">SUM(AB67,AT67,BL67,CD67)</f>
        <v>0</v>
      </c>
      <c r="E67" s="22">
        <f t="shared" ref="E67:E71" si="50">SUM(V67,AN67,BF67,BX67)</f>
        <v>0</v>
      </c>
      <c r="F67" s="22">
        <f t="shared" ref="F67:F71" si="51">IFERROR(D67/E67,0)</f>
        <v>0</v>
      </c>
      <c r="G67" s="22">
        <f t="shared" ref="G67:G71" si="52">IF(E67&lt;1,0,IF(E67&lt;3,"CBDG",LARGE(CE67:CH67,1)+LARGE(CE67:CH67,2)+LARGE(CE67:CH67,3)))</f>
        <v>0</v>
      </c>
      <c r="H67" s="22">
        <f t="shared" ref="H67:H71" si="53">COUNTIF(T67,"1")+COUNTIF(AL67,"1")+COUNTIF(BD67,"1")+COUNTIF(BV67,"1")</f>
        <v>0</v>
      </c>
      <c r="I67" s="33">
        <f t="shared" ref="I67:I71" si="54">COUNTIF(R67,"1")+COUNTIF(AJ67,"1")+COUNTIF(BB67,"1")+COUNTIF(BT67,"1")</f>
        <v>0</v>
      </c>
      <c r="J67" s="36">
        <f t="shared" ref="J67:J71" si="55">COUNTIF(L67,"1")+COUNTIF(N67,"1")+COUNTIF(P67,"1")+COUNTIF(AD67,"1")+COUNTIF(AF67,"1")+COUNTIF(AH67,"1")+COUNTIF(AV67,"1")+COUNTIF(AX67,"1")+COUNTIF(AZ67,"1")+COUNTIF(BN67,"1")+COUNTIF(BP67,"1")+COUNTIF(BR67,"1")</f>
        <v>0</v>
      </c>
      <c r="K67" s="34"/>
      <c r="L67" s="32"/>
      <c r="M67" s="32"/>
      <c r="N67" s="32"/>
      <c r="O67" s="32"/>
      <c r="P67" s="32"/>
      <c r="Q67" s="32"/>
      <c r="R67" s="32"/>
      <c r="S67" s="32"/>
      <c r="T67" s="32"/>
      <c r="U67" s="22">
        <f t="shared" ref="U67:U71" si="56">SUM(K67,M67,O67,Q67,S67)</f>
        <v>0</v>
      </c>
      <c r="V67" s="33">
        <f t="shared" ref="V67:V71" si="57">IF(U67&gt;0,1,0)</f>
        <v>0</v>
      </c>
      <c r="W67" s="37"/>
      <c r="X67" s="22"/>
      <c r="Y67" s="22"/>
      <c r="Z67" s="22"/>
      <c r="AA67" s="22"/>
      <c r="AB67" s="38">
        <f t="shared" ref="AB67:AB69" si="58">SUM(W67:AA67)</f>
        <v>0</v>
      </c>
      <c r="AC67" s="34"/>
      <c r="AD67" s="32"/>
      <c r="AE67" s="32"/>
      <c r="AF67" s="32"/>
      <c r="AG67" s="32"/>
      <c r="AH67" s="32"/>
      <c r="AI67" s="32"/>
      <c r="AJ67" s="32"/>
      <c r="AK67" s="32"/>
      <c r="AL67" s="32"/>
      <c r="AM67" s="22">
        <f t="shared" ref="AM67:AM71" si="59">SUM(AC67,AE67,AG67,AI67,AK67)</f>
        <v>0</v>
      </c>
      <c r="AN67" s="33">
        <f t="shared" ref="AN67:AN71" si="60">IF(AM67&gt;0,1,0)</f>
        <v>0</v>
      </c>
      <c r="AO67" s="37"/>
      <c r="AP67" s="22"/>
      <c r="AQ67" s="22"/>
      <c r="AR67" s="22"/>
      <c r="AS67" s="22"/>
      <c r="AT67" s="38">
        <f t="shared" ref="AT67:AT69" si="61">SUM(AO67:AS67)</f>
        <v>0</v>
      </c>
      <c r="AU67" s="34"/>
      <c r="AV67" s="32"/>
      <c r="AW67" s="32"/>
      <c r="AX67" s="32"/>
      <c r="AY67" s="32"/>
      <c r="AZ67" s="32"/>
      <c r="BA67" s="32"/>
      <c r="BB67" s="32"/>
      <c r="BC67" s="32"/>
      <c r="BD67" s="32"/>
      <c r="BE67" s="22">
        <f t="shared" ref="BE67:BE71" si="62">SUM(AU67,AW67,AY67,BA67,BC67)</f>
        <v>0</v>
      </c>
      <c r="BF67" s="33">
        <f t="shared" ref="BF67:BF71" si="63">IF(BE67&gt;0,1,0)</f>
        <v>0</v>
      </c>
      <c r="BG67" s="37"/>
      <c r="BH67" s="22"/>
      <c r="BI67" s="22"/>
      <c r="BJ67" s="22"/>
      <c r="BK67" s="22"/>
      <c r="BL67" s="38">
        <f t="shared" ref="BL67:BL69" si="64">SUM(BG67:BK67)</f>
        <v>0</v>
      </c>
      <c r="BM67" s="34"/>
      <c r="BN67" s="32"/>
      <c r="BO67" s="32"/>
      <c r="BP67" s="32"/>
      <c r="BQ67" s="32"/>
      <c r="BR67" s="32"/>
      <c r="BS67" s="32"/>
      <c r="BT67" s="32"/>
      <c r="BU67" s="32"/>
      <c r="BV67" s="32"/>
      <c r="BW67" s="22">
        <f t="shared" ref="BW67:BW71" si="65">SUM(BM67,BO67,BQ67,BS67,BU67)</f>
        <v>0</v>
      </c>
      <c r="BX67" s="33">
        <f t="shared" ref="BX67:BX71" si="66">IF(BW67&gt;0,1,0)</f>
        <v>0</v>
      </c>
      <c r="BY67" s="37"/>
      <c r="BZ67" s="22"/>
      <c r="CA67" s="22"/>
      <c r="CB67" s="22"/>
      <c r="CC67" s="22"/>
      <c r="CD67" s="38">
        <f t="shared" ref="CD67:CD69" si="67">SUM(BY67:CC67)</f>
        <v>0</v>
      </c>
      <c r="CE67" s="57">
        <f t="shared" ref="CE67:CE71" si="68">AB67</f>
        <v>0</v>
      </c>
      <c r="CF67" s="22">
        <f t="shared" ref="CF67:CF71" si="69">AT67</f>
        <v>0</v>
      </c>
      <c r="CG67" s="22">
        <f t="shared" ref="CG67:CG71" si="70">BL67</f>
        <v>0</v>
      </c>
      <c r="CH67" s="22">
        <f t="shared" ref="CH67:CH71" si="71">CD67</f>
        <v>0</v>
      </c>
    </row>
    <row r="68" spans="1:87" s="80" customFormat="1">
      <c r="A68" s="35" t="s">
        <v>287</v>
      </c>
      <c r="B68" s="36" t="s">
        <v>288</v>
      </c>
      <c r="C68" s="35">
        <f t="shared" si="48"/>
        <v>0</v>
      </c>
      <c r="D68" s="22">
        <f t="shared" si="49"/>
        <v>0</v>
      </c>
      <c r="E68" s="22">
        <f t="shared" si="50"/>
        <v>0</v>
      </c>
      <c r="F68" s="22">
        <f t="shared" si="51"/>
        <v>0</v>
      </c>
      <c r="G68" s="22">
        <f t="shared" si="52"/>
        <v>0</v>
      </c>
      <c r="H68" s="22">
        <f t="shared" si="53"/>
        <v>0</v>
      </c>
      <c r="I68" s="33">
        <f t="shared" si="54"/>
        <v>0</v>
      </c>
      <c r="J68" s="36">
        <f t="shared" si="55"/>
        <v>0</v>
      </c>
      <c r="K68" s="34"/>
      <c r="L68" s="32"/>
      <c r="M68" s="32"/>
      <c r="N68" s="32"/>
      <c r="O68" s="32"/>
      <c r="P68" s="32"/>
      <c r="Q68" s="32"/>
      <c r="R68" s="32"/>
      <c r="S68" s="32"/>
      <c r="T68" s="32"/>
      <c r="U68" s="22">
        <f t="shared" si="56"/>
        <v>0</v>
      </c>
      <c r="V68" s="33">
        <f t="shared" si="57"/>
        <v>0</v>
      </c>
      <c r="W68" s="37"/>
      <c r="X68" s="22"/>
      <c r="Y68" s="22"/>
      <c r="Z68" s="22"/>
      <c r="AA68" s="22"/>
      <c r="AB68" s="38">
        <f t="shared" si="58"/>
        <v>0</v>
      </c>
      <c r="AC68" s="34"/>
      <c r="AD68" s="32"/>
      <c r="AE68" s="32"/>
      <c r="AF68" s="32"/>
      <c r="AG68" s="32"/>
      <c r="AH68" s="32"/>
      <c r="AI68" s="32"/>
      <c r="AJ68" s="32"/>
      <c r="AK68" s="32"/>
      <c r="AL68" s="32"/>
      <c r="AM68" s="22">
        <f t="shared" si="59"/>
        <v>0</v>
      </c>
      <c r="AN68" s="33">
        <f t="shared" si="60"/>
        <v>0</v>
      </c>
      <c r="AO68" s="37"/>
      <c r="AP68" s="22"/>
      <c r="AQ68" s="22"/>
      <c r="AR68" s="22"/>
      <c r="AS68" s="22"/>
      <c r="AT68" s="38">
        <f t="shared" si="61"/>
        <v>0</v>
      </c>
      <c r="AU68" s="34"/>
      <c r="AV68" s="32"/>
      <c r="AW68" s="32"/>
      <c r="AX68" s="32"/>
      <c r="AY68" s="32"/>
      <c r="AZ68" s="32"/>
      <c r="BA68" s="32"/>
      <c r="BB68" s="32"/>
      <c r="BC68" s="32"/>
      <c r="BD68" s="32"/>
      <c r="BE68" s="22">
        <f t="shared" si="62"/>
        <v>0</v>
      </c>
      <c r="BF68" s="33">
        <f t="shared" si="63"/>
        <v>0</v>
      </c>
      <c r="BG68" s="37"/>
      <c r="BH68" s="22"/>
      <c r="BI68" s="22"/>
      <c r="BJ68" s="22"/>
      <c r="BK68" s="22"/>
      <c r="BL68" s="38">
        <f t="shared" si="64"/>
        <v>0</v>
      </c>
      <c r="BM68" s="34"/>
      <c r="BN68" s="32"/>
      <c r="BO68" s="32"/>
      <c r="BP68" s="32"/>
      <c r="BQ68" s="32"/>
      <c r="BR68" s="32"/>
      <c r="BS68" s="32"/>
      <c r="BT68" s="32"/>
      <c r="BU68" s="32"/>
      <c r="BV68" s="32"/>
      <c r="BW68" s="22">
        <f t="shared" si="65"/>
        <v>0</v>
      </c>
      <c r="BX68" s="33">
        <f t="shared" si="66"/>
        <v>0</v>
      </c>
      <c r="BY68" s="37"/>
      <c r="BZ68" s="22"/>
      <c r="CA68" s="22"/>
      <c r="CB68" s="22"/>
      <c r="CC68" s="22"/>
      <c r="CD68" s="38">
        <f t="shared" si="67"/>
        <v>0</v>
      </c>
      <c r="CE68" s="57">
        <f t="shared" si="68"/>
        <v>0</v>
      </c>
      <c r="CF68" s="22">
        <f t="shared" si="69"/>
        <v>0</v>
      </c>
      <c r="CG68" s="22">
        <f t="shared" si="70"/>
        <v>0</v>
      </c>
      <c r="CH68" s="22">
        <f t="shared" si="71"/>
        <v>0</v>
      </c>
    </row>
    <row r="69" spans="1:87" s="80" customFormat="1">
      <c r="A69" s="128" t="s">
        <v>289</v>
      </c>
      <c r="B69" s="151" t="s">
        <v>290</v>
      </c>
      <c r="C69" s="35">
        <f t="shared" si="48"/>
        <v>0</v>
      </c>
      <c r="D69" s="22">
        <f t="shared" si="49"/>
        <v>0</v>
      </c>
      <c r="E69" s="22">
        <f t="shared" si="50"/>
        <v>0</v>
      </c>
      <c r="F69" s="22">
        <f t="shared" si="51"/>
        <v>0</v>
      </c>
      <c r="G69" s="22">
        <f t="shared" si="52"/>
        <v>0</v>
      </c>
      <c r="H69" s="22">
        <f t="shared" si="53"/>
        <v>0</v>
      </c>
      <c r="I69" s="33">
        <f t="shared" si="54"/>
        <v>0</v>
      </c>
      <c r="J69" s="36">
        <f t="shared" si="55"/>
        <v>0</v>
      </c>
      <c r="K69" s="34"/>
      <c r="L69" s="32"/>
      <c r="M69" s="32"/>
      <c r="N69" s="32"/>
      <c r="O69" s="32"/>
      <c r="P69" s="32"/>
      <c r="Q69" s="32"/>
      <c r="R69" s="32"/>
      <c r="S69" s="32"/>
      <c r="T69" s="32"/>
      <c r="U69" s="22">
        <f t="shared" si="56"/>
        <v>0</v>
      </c>
      <c r="V69" s="33">
        <f t="shared" si="57"/>
        <v>0</v>
      </c>
      <c r="W69" s="37"/>
      <c r="X69" s="22"/>
      <c r="Y69" s="22"/>
      <c r="Z69" s="22"/>
      <c r="AA69" s="22"/>
      <c r="AB69" s="38">
        <f t="shared" si="58"/>
        <v>0</v>
      </c>
      <c r="AC69" s="34"/>
      <c r="AD69" s="32"/>
      <c r="AE69" s="32"/>
      <c r="AF69" s="32"/>
      <c r="AG69" s="32"/>
      <c r="AH69" s="32"/>
      <c r="AI69" s="32"/>
      <c r="AJ69" s="32"/>
      <c r="AK69" s="32"/>
      <c r="AL69" s="32"/>
      <c r="AM69" s="22">
        <f t="shared" si="59"/>
        <v>0</v>
      </c>
      <c r="AN69" s="33">
        <f t="shared" si="60"/>
        <v>0</v>
      </c>
      <c r="AO69" s="37"/>
      <c r="AP69" s="22"/>
      <c r="AQ69" s="22"/>
      <c r="AR69" s="22"/>
      <c r="AS69" s="22"/>
      <c r="AT69" s="38">
        <f t="shared" si="61"/>
        <v>0</v>
      </c>
      <c r="AU69" s="34"/>
      <c r="AV69" s="32"/>
      <c r="AW69" s="32"/>
      <c r="AX69" s="32"/>
      <c r="AY69" s="32"/>
      <c r="AZ69" s="32"/>
      <c r="BA69" s="32"/>
      <c r="BB69" s="32"/>
      <c r="BC69" s="32"/>
      <c r="BD69" s="32"/>
      <c r="BE69" s="22">
        <f t="shared" si="62"/>
        <v>0</v>
      </c>
      <c r="BF69" s="33">
        <f t="shared" si="63"/>
        <v>0</v>
      </c>
      <c r="BG69" s="37"/>
      <c r="BH69" s="22"/>
      <c r="BI69" s="22"/>
      <c r="BJ69" s="22"/>
      <c r="BK69" s="22"/>
      <c r="BL69" s="38">
        <f t="shared" si="64"/>
        <v>0</v>
      </c>
      <c r="BM69" s="34"/>
      <c r="BN69" s="32"/>
      <c r="BO69" s="32"/>
      <c r="BP69" s="32"/>
      <c r="BQ69" s="32"/>
      <c r="BR69" s="32"/>
      <c r="BS69" s="32"/>
      <c r="BT69" s="32"/>
      <c r="BU69" s="32"/>
      <c r="BV69" s="32"/>
      <c r="BW69" s="22">
        <f t="shared" si="65"/>
        <v>0</v>
      </c>
      <c r="BX69" s="33">
        <f t="shared" si="66"/>
        <v>0</v>
      </c>
      <c r="BY69" s="37"/>
      <c r="BZ69" s="22"/>
      <c r="CA69" s="22"/>
      <c r="CB69" s="22"/>
      <c r="CC69" s="22"/>
      <c r="CD69" s="38">
        <f t="shared" si="67"/>
        <v>0</v>
      </c>
      <c r="CE69" s="57">
        <f t="shared" si="68"/>
        <v>0</v>
      </c>
      <c r="CF69" s="22">
        <f t="shared" si="69"/>
        <v>0</v>
      </c>
      <c r="CG69" s="22">
        <f t="shared" si="70"/>
        <v>0</v>
      </c>
      <c r="CH69" s="22">
        <f t="shared" si="71"/>
        <v>0</v>
      </c>
    </row>
    <row r="70" spans="1:87">
      <c r="A70" s="128">
        <v>22</v>
      </c>
      <c r="B70" s="151" t="s">
        <v>291</v>
      </c>
      <c r="C70" s="35">
        <f t="shared" si="48"/>
        <v>0</v>
      </c>
      <c r="D70" s="22">
        <f t="shared" si="49"/>
        <v>0</v>
      </c>
      <c r="E70" s="22">
        <f t="shared" si="50"/>
        <v>0</v>
      </c>
      <c r="F70" s="22">
        <f t="shared" si="51"/>
        <v>0</v>
      </c>
      <c r="G70" s="22">
        <f t="shared" si="52"/>
        <v>0</v>
      </c>
      <c r="H70" s="22">
        <f t="shared" si="53"/>
        <v>0</v>
      </c>
      <c r="I70" s="33">
        <f t="shared" si="54"/>
        <v>0</v>
      </c>
      <c r="J70" s="36">
        <f t="shared" si="55"/>
        <v>0</v>
      </c>
      <c r="K70" s="40"/>
      <c r="L70" s="32"/>
      <c r="M70" s="32"/>
      <c r="N70" s="32"/>
      <c r="O70" s="32"/>
      <c r="P70" s="32"/>
      <c r="Q70" s="32"/>
      <c r="R70" s="32"/>
      <c r="S70" s="32"/>
      <c r="T70" s="32"/>
      <c r="U70" s="36">
        <f t="shared" si="56"/>
        <v>0</v>
      </c>
      <c r="V70" s="80">
        <f t="shared" si="57"/>
        <v>0</v>
      </c>
      <c r="W70" s="37" t="str">
        <f>IF(ISNA(VLOOKUP($L$2:$L$104,Notes!$A$1:$B$10,2,0)),"",VLOOKUP($L$2:$L$104,Notes!$A$1:$B$10,2,0))</f>
        <v/>
      </c>
      <c r="X70" s="22" t="str">
        <f>IF(ISNA(VLOOKUP($N$2:$N$104,Notes!$A$1:$B$10,2,0)),"",VLOOKUP($N$2:$N$104,Notes!$A$1:$B$10,2,0))</f>
        <v/>
      </c>
      <c r="Y70" s="22" t="str">
        <f>IF(ISNA(VLOOKUP($P$2:$P$104,Notes!$A$1:$B$10,2,0)),"",VLOOKUP($P$2:$P$104,Notes!$A$1:$B$10,2,0))</f>
        <v/>
      </c>
      <c r="Z70" s="22" t="str">
        <f>IF(ISNA(VLOOKUP($R$2:$R$104,Notes!$C$1:$D$10,2,0)),"",VLOOKUP($R$2:$R$104,Notes!$C$1:$D$10,2,0))</f>
        <v/>
      </c>
      <c r="AA70" s="22" t="str">
        <f>IF(ISNA(VLOOKUP($T$2:$T$104,Notes!$E$1:$F$10,2,0)),"",VLOOKUP($T$2:$T$104,Notes!$E$1:$F$10,2,0))</f>
        <v/>
      </c>
      <c r="AB70" s="38">
        <f t="shared" ref="AB70:AB71" si="72">SUM(W70:AA70)</f>
        <v>0</v>
      </c>
      <c r="AC70" s="123"/>
      <c r="AD70" s="124"/>
      <c r="AE70" s="124"/>
      <c r="AF70" s="124"/>
      <c r="AG70" s="124"/>
      <c r="AH70" s="124"/>
      <c r="AI70" s="124"/>
      <c r="AJ70" s="124"/>
      <c r="AK70" s="124"/>
      <c r="AL70" s="124"/>
      <c r="AM70" s="125">
        <f t="shared" si="59"/>
        <v>0</v>
      </c>
      <c r="AN70" s="126">
        <f t="shared" si="60"/>
        <v>0</v>
      </c>
      <c r="AO70" s="37" t="str">
        <f>IF(ISNA(VLOOKUP($AD$2:$AD$104,Notes!$A$1:$B$10,2,0)),"",VLOOKUP($AD$2:$AD$104,Notes!$A$1:$B$10,2,0))</f>
        <v/>
      </c>
      <c r="AP70" s="22" t="str">
        <f>IF(ISNA(VLOOKUP($AF$2:$AF$104,Notes!$A$1:$B$10,2,0)),"",VLOOKUP($AF$2:$AF$104,Notes!$A$1:$B$10,2,0))</f>
        <v/>
      </c>
      <c r="AQ70" s="22" t="str">
        <f>IF(ISNA(VLOOKUP($AH$2:$AH$104,Notes!$A$1:$B$10,2,0)),"",VLOOKUP($AH$2:$AH$104,Notes!$A$1:$B$10,2,0))</f>
        <v/>
      </c>
      <c r="AR70" s="22" t="str">
        <f>IF(ISNA(VLOOKUP($AJ$2:$AJ$104,Notes!$C$1:$D$10,2,0)),"",VLOOKUP($AJ$2:$AJ$104,Notes!$C$1:$D$10,2,0))</f>
        <v/>
      </c>
      <c r="AS70" s="22" t="str">
        <f>IF(ISNA(VLOOKUP($AL$2:$AL$104,Notes!$E$1:$F$10,2,0)),"",VLOOKUP($AL$2:$AL$104,Notes!$E$1:$F$10,2,0))</f>
        <v/>
      </c>
      <c r="AT70" s="38">
        <f t="shared" ref="AT70:AT71" si="73">SUM(AO70:AS70)</f>
        <v>0</v>
      </c>
      <c r="AU70" s="123"/>
      <c r="AV70" s="124"/>
      <c r="AW70" s="124"/>
      <c r="AX70" s="124"/>
      <c r="AY70" s="124"/>
      <c r="AZ70" s="124"/>
      <c r="BA70" s="124"/>
      <c r="BB70" s="124"/>
      <c r="BC70" s="124"/>
      <c r="BD70" s="124"/>
      <c r="BE70" s="125">
        <f t="shared" si="62"/>
        <v>0</v>
      </c>
      <c r="BF70" s="126">
        <f t="shared" si="63"/>
        <v>0</v>
      </c>
      <c r="BG70" s="37" t="str">
        <f>IF(ISNA(VLOOKUP($AV$2:$AV$104,Notes!$A$1:$B$10,2,0)),"",VLOOKUP($AV$2:$AV$104,Notes!$A$1:$B$10,2,0))</f>
        <v/>
      </c>
      <c r="BH70" s="22" t="str">
        <f>IF(ISNA(VLOOKUP($AX$2:$AX$104,Notes!$A$1:$B$10,2,0)),"",VLOOKUP($AX$2:$AX$104,Notes!$A$1:$B$10,2,0))</f>
        <v/>
      </c>
      <c r="BI70" s="22" t="str">
        <f>IF(ISNA(VLOOKUP($AZ$2:$AZ$104,Notes!$A$1:$B$10,2,0)),"",VLOOKUP($AZ$2:$AZ$104,Notes!$A$1:$B$10,2,0))</f>
        <v/>
      </c>
      <c r="BJ70" s="22" t="str">
        <f>IF(ISNA(VLOOKUP($BB$2:$BB$104,Notes!$C$1:$D$10,2,0)),"",VLOOKUP($BB$2:$BB$104,Notes!$C$1:$D$10,2,0))</f>
        <v/>
      </c>
      <c r="BK70" s="22" t="str">
        <f>IF(ISNA(VLOOKUP($BD$2:$BD$104,Notes!$E$1:$F$10,2,0)),"",VLOOKUP($BD$2:$BD$104,Notes!$E$1:$F$10,2,0))</f>
        <v/>
      </c>
      <c r="BL70" s="38">
        <f t="shared" ref="BL70:BL71" si="74">SUM(BG70:BK70)</f>
        <v>0</v>
      </c>
      <c r="BM70" s="123"/>
      <c r="BN70" s="124"/>
      <c r="BO70" s="124"/>
      <c r="BP70" s="124"/>
      <c r="BQ70" s="124"/>
      <c r="BR70" s="124"/>
      <c r="BS70" s="124"/>
      <c r="BT70" s="124"/>
      <c r="BU70" s="124"/>
      <c r="BV70" s="124"/>
      <c r="BW70" s="125">
        <f t="shared" si="65"/>
        <v>0</v>
      </c>
      <c r="BX70" s="126">
        <f t="shared" si="66"/>
        <v>0</v>
      </c>
      <c r="BY70" s="37" t="str">
        <f>IF(ISNA(VLOOKUP($BN$2:$BN$104,Notes!$A$1:$B$10,2,0)),"",VLOOKUP($BN$2:$BN$104,Notes!$A$1:$B$10,2,0))</f>
        <v/>
      </c>
      <c r="BZ70" s="22" t="str">
        <f>IF(ISNA(VLOOKUP($BP$2:$BP$104,Notes!$A$1:$B$10,2,0)),"",VLOOKUP($BP$2:$BP$104,Notes!$A$1:$B$10,2,0))</f>
        <v/>
      </c>
      <c r="CA70" s="22" t="str">
        <f>IF(ISNA(VLOOKUP($BR$2:$BR$104,Notes!$A$1:$B$10,2,0)),"",VLOOKUP($BR$2:$BR$104,Notes!$A$1:$B$10,2,0))</f>
        <v/>
      </c>
      <c r="CB70" s="22" t="str">
        <f>IF(ISNA(VLOOKUP($BT$2:$BT$104,Notes!$C$1:$D$10,2,0)),"",VLOOKUP($BT$2:$BT$104,Notes!$C$1:$D$10,2,0))</f>
        <v/>
      </c>
      <c r="CC70" s="22" t="str">
        <f>IF(ISNA(VLOOKUP($BV$2:$BV$104,Notes!$E$1:$F$10,2,0)),"",VLOOKUP($BV$2:$BV$104,Notes!$E$1:$F$10,2,0))</f>
        <v/>
      </c>
      <c r="CD70" s="38">
        <f t="shared" ref="CD70:CD71" si="75">SUM(BY70:CC70)</f>
        <v>0</v>
      </c>
      <c r="CE70" s="127">
        <f t="shared" si="68"/>
        <v>0</v>
      </c>
      <c r="CF70" s="125">
        <f t="shared" si="69"/>
        <v>0</v>
      </c>
      <c r="CG70" s="125">
        <f t="shared" si="70"/>
        <v>0</v>
      </c>
      <c r="CH70" s="126">
        <f t="shared" si="71"/>
        <v>0</v>
      </c>
      <c r="CI70" s="39"/>
    </row>
    <row r="71" spans="1:87">
      <c r="A71" s="128">
        <v>630</v>
      </c>
      <c r="B71" s="151" t="s">
        <v>292</v>
      </c>
      <c r="C71" s="35">
        <f t="shared" si="48"/>
        <v>0</v>
      </c>
      <c r="D71" s="22">
        <f t="shared" si="49"/>
        <v>0</v>
      </c>
      <c r="E71" s="22">
        <f t="shared" si="50"/>
        <v>0</v>
      </c>
      <c r="F71" s="22">
        <f t="shared" si="51"/>
        <v>0</v>
      </c>
      <c r="G71" s="22">
        <f t="shared" si="52"/>
        <v>0</v>
      </c>
      <c r="H71" s="22">
        <f t="shared" si="53"/>
        <v>0</v>
      </c>
      <c r="I71" s="33">
        <f t="shared" si="54"/>
        <v>0</v>
      </c>
      <c r="J71" s="36">
        <f t="shared" si="55"/>
        <v>0</v>
      </c>
      <c r="K71" s="40"/>
      <c r="L71" s="32"/>
      <c r="M71" s="32"/>
      <c r="N71" s="32"/>
      <c r="O71" s="32"/>
      <c r="P71" s="32"/>
      <c r="Q71" s="32"/>
      <c r="R71" s="32"/>
      <c r="S71" s="32"/>
      <c r="T71" s="32"/>
      <c r="U71" s="36">
        <f t="shared" si="56"/>
        <v>0</v>
      </c>
      <c r="V71" s="80">
        <f t="shared" si="57"/>
        <v>0</v>
      </c>
      <c r="W71" s="37" t="str">
        <f>IF(ISNA(VLOOKUP($L$2:$L$104,Notes!$A$1:$B$10,2,0)),"",VLOOKUP($L$2:$L$104,Notes!$A$1:$B$10,2,0))</f>
        <v/>
      </c>
      <c r="X71" s="22" t="str">
        <f>IF(ISNA(VLOOKUP($N$2:$N$104,Notes!$A$1:$B$10,2,0)),"",VLOOKUP($N$2:$N$104,Notes!$A$1:$B$10,2,0))</f>
        <v/>
      </c>
      <c r="Y71" s="22" t="str">
        <f>IF(ISNA(VLOOKUP($P$2:$P$104,Notes!$A$1:$B$10,2,0)),"",VLOOKUP($P$2:$P$104,Notes!$A$1:$B$10,2,0))</f>
        <v/>
      </c>
      <c r="Z71" s="22" t="str">
        <f>IF(ISNA(VLOOKUP($R$2:$R$104,Notes!$C$1:$D$10,2,0)),"",VLOOKUP($R$2:$R$104,Notes!$C$1:$D$10,2,0))</f>
        <v/>
      </c>
      <c r="AA71" s="22" t="str">
        <f>IF(ISNA(VLOOKUP($T$2:$T$104,Notes!$E$1:$F$10,2,0)),"",VLOOKUP($T$2:$T$104,Notes!$E$1:$F$10,2,0))</f>
        <v/>
      </c>
      <c r="AB71" s="38">
        <f t="shared" si="72"/>
        <v>0</v>
      </c>
      <c r="AC71" s="123"/>
      <c r="AD71" s="124"/>
      <c r="AE71" s="124"/>
      <c r="AF71" s="124"/>
      <c r="AG71" s="124"/>
      <c r="AH71" s="124"/>
      <c r="AI71" s="124"/>
      <c r="AJ71" s="124"/>
      <c r="AK71" s="124"/>
      <c r="AL71" s="124"/>
      <c r="AM71" s="125">
        <f t="shared" si="59"/>
        <v>0</v>
      </c>
      <c r="AN71" s="126">
        <f t="shared" si="60"/>
        <v>0</v>
      </c>
      <c r="AO71" s="37" t="str">
        <f>IF(ISNA(VLOOKUP($AD$2:$AD$104,Notes!$A$1:$B$10,2,0)),"",VLOOKUP($AD$2:$AD$104,Notes!$A$1:$B$10,2,0))</f>
        <v/>
      </c>
      <c r="AP71" s="22" t="str">
        <f>IF(ISNA(VLOOKUP($AF$2:$AF$104,Notes!$A$1:$B$10,2,0)),"",VLOOKUP($AF$2:$AF$104,Notes!$A$1:$B$10,2,0))</f>
        <v/>
      </c>
      <c r="AQ71" s="22" t="str">
        <f>IF(ISNA(VLOOKUP($AH$2:$AH$104,Notes!$A$1:$B$10,2,0)),"",VLOOKUP($AH$2:$AH$104,Notes!$A$1:$B$10,2,0))</f>
        <v/>
      </c>
      <c r="AR71" s="22" t="str">
        <f>IF(ISNA(VLOOKUP($AJ$2:$AJ$104,Notes!$C$1:$D$10,2,0)),"",VLOOKUP($AJ$2:$AJ$104,Notes!$C$1:$D$10,2,0))</f>
        <v/>
      </c>
      <c r="AS71" s="22" t="str">
        <f>IF(ISNA(VLOOKUP($AL$2:$AL$104,Notes!$E$1:$F$10,2,0)),"",VLOOKUP($AL$2:$AL$104,Notes!$E$1:$F$10,2,0))</f>
        <v/>
      </c>
      <c r="AT71" s="38">
        <f t="shared" si="73"/>
        <v>0</v>
      </c>
      <c r="AU71" s="123"/>
      <c r="AV71" s="124"/>
      <c r="AW71" s="124"/>
      <c r="AX71" s="124"/>
      <c r="AY71" s="124"/>
      <c r="AZ71" s="124"/>
      <c r="BA71" s="124"/>
      <c r="BB71" s="124"/>
      <c r="BC71" s="124"/>
      <c r="BD71" s="124"/>
      <c r="BE71" s="125">
        <f t="shared" si="62"/>
        <v>0</v>
      </c>
      <c r="BF71" s="126">
        <f t="shared" si="63"/>
        <v>0</v>
      </c>
      <c r="BG71" s="37" t="str">
        <f>IF(ISNA(VLOOKUP($AV$2:$AV$104,Notes!$A$1:$B$10,2,0)),"",VLOOKUP($AV$2:$AV$104,Notes!$A$1:$B$10,2,0))</f>
        <v/>
      </c>
      <c r="BH71" s="22" t="str">
        <f>IF(ISNA(VLOOKUP($AX$2:$AX$104,Notes!$A$1:$B$10,2,0)),"",VLOOKUP($AX$2:$AX$104,Notes!$A$1:$B$10,2,0))</f>
        <v/>
      </c>
      <c r="BI71" s="22" t="str">
        <f>IF(ISNA(VLOOKUP($AZ$2:$AZ$104,Notes!$A$1:$B$10,2,0)),"",VLOOKUP($AZ$2:$AZ$104,Notes!$A$1:$B$10,2,0))</f>
        <v/>
      </c>
      <c r="BJ71" s="22" t="str">
        <f>IF(ISNA(VLOOKUP($BB$2:$BB$104,Notes!$C$1:$D$10,2,0)),"",VLOOKUP($BB$2:$BB$104,Notes!$C$1:$D$10,2,0))</f>
        <v/>
      </c>
      <c r="BK71" s="22" t="str">
        <f>IF(ISNA(VLOOKUP($BD$2:$BD$104,Notes!$E$1:$F$10,2,0)),"",VLOOKUP($BD$2:$BD$104,Notes!$E$1:$F$10,2,0))</f>
        <v/>
      </c>
      <c r="BL71" s="38">
        <f t="shared" si="74"/>
        <v>0</v>
      </c>
      <c r="BM71" s="123"/>
      <c r="BN71" s="124"/>
      <c r="BO71" s="124"/>
      <c r="BP71" s="124"/>
      <c r="BQ71" s="124"/>
      <c r="BR71" s="124"/>
      <c r="BS71" s="124"/>
      <c r="BT71" s="124"/>
      <c r="BU71" s="124"/>
      <c r="BV71" s="124"/>
      <c r="BW71" s="125">
        <f t="shared" si="65"/>
        <v>0</v>
      </c>
      <c r="BX71" s="126">
        <f t="shared" si="66"/>
        <v>0</v>
      </c>
      <c r="BY71" s="37" t="str">
        <f>IF(ISNA(VLOOKUP($BN$2:$BN$104,Notes!$A$1:$B$10,2,0)),"",VLOOKUP($BN$2:$BN$104,Notes!$A$1:$B$10,2,0))</f>
        <v/>
      </c>
      <c r="BZ71" s="22" t="str">
        <f>IF(ISNA(VLOOKUP($BP$2:$BP$104,Notes!$A$1:$B$10,2,0)),"",VLOOKUP($BP$2:$BP$104,Notes!$A$1:$B$10,2,0))</f>
        <v/>
      </c>
      <c r="CA71" s="22" t="str">
        <f>IF(ISNA(VLOOKUP($BR$2:$BR$104,Notes!$A$1:$B$10,2,0)),"",VLOOKUP($BR$2:$BR$104,Notes!$A$1:$B$10,2,0))</f>
        <v/>
      </c>
      <c r="CB71" s="22" t="str">
        <f>IF(ISNA(VLOOKUP($BT$2:$BT$104,Notes!$C$1:$D$10,2,0)),"",VLOOKUP($BT$2:$BT$104,Notes!$C$1:$D$10,2,0))</f>
        <v/>
      </c>
      <c r="CC71" s="22" t="str">
        <f>IF(ISNA(VLOOKUP($BV$2:$BV$104,Notes!$E$1:$F$10,2,0)),"",VLOOKUP($BV$2:$BV$104,Notes!$E$1:$F$10,2,0))</f>
        <v/>
      </c>
      <c r="CD71" s="38">
        <f t="shared" si="75"/>
        <v>0</v>
      </c>
      <c r="CE71" s="127">
        <f t="shared" si="68"/>
        <v>0</v>
      </c>
      <c r="CF71" s="125">
        <f t="shared" si="69"/>
        <v>0</v>
      </c>
      <c r="CG71" s="125">
        <f t="shared" si="70"/>
        <v>0</v>
      </c>
      <c r="CH71" s="126">
        <f t="shared" si="71"/>
        <v>0</v>
      </c>
      <c r="CI71" s="39"/>
    </row>
  </sheetData>
  <sortState ref="A3:CD66">
    <sortCondition ref="A3"/>
  </sortState>
  <mergeCells count="11">
    <mergeCell ref="AO1:AT1"/>
    <mergeCell ref="A1:B1"/>
    <mergeCell ref="C1:J1"/>
    <mergeCell ref="K1:V1"/>
    <mergeCell ref="W1:AB1"/>
    <mergeCell ref="AC1:AN1"/>
    <mergeCell ref="AU1:BF1"/>
    <mergeCell ref="BG1:BL1"/>
    <mergeCell ref="BM1:BX1"/>
    <mergeCell ref="BY1:CD1"/>
    <mergeCell ref="CE1:C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71"/>
  <sheetViews>
    <sheetView workbookViewId="0">
      <pane xSplit="2" ySplit="1" topLeftCell="H49" activePane="bottomRight" state="frozen"/>
      <selection activeCell="J3" sqref="J3"/>
      <selection pane="topRight" activeCell="J3" sqref="J3"/>
      <selection pane="bottomLeft" activeCell="J3" sqref="J3"/>
      <selection pane="bottomRight" activeCell="A70" sqref="A70:XFD71"/>
    </sheetView>
  </sheetViews>
  <sheetFormatPr defaultRowHeight="15"/>
  <cols>
    <col min="2" max="2" width="13.42578125" bestFit="1" customWidth="1"/>
    <col min="3" max="3" width="9.85546875" bestFit="1" customWidth="1"/>
    <col min="4" max="4" width="12.140625" bestFit="1" customWidth="1"/>
    <col min="5" max="5" width="14" bestFit="1" customWidth="1"/>
    <col min="6" max="6" width="16.42578125" bestFit="1" customWidth="1"/>
    <col min="7" max="7" width="13.7109375" bestFit="1" customWidth="1"/>
    <col min="8" max="8" width="11.42578125" bestFit="1" customWidth="1"/>
    <col min="9" max="9" width="19.5703125" bestFit="1" customWidth="1"/>
    <col min="10" max="10" width="10.85546875" bestFit="1" customWidth="1"/>
    <col min="11" max="20" width="4.42578125" customWidth="1"/>
    <col min="21" max="21" width="11.28515625" bestFit="1" customWidth="1"/>
    <col min="22" max="22" width="0" hidden="1" customWidth="1"/>
    <col min="23" max="27" width="5.42578125" customWidth="1"/>
    <col min="28" max="28" width="13.7109375" bestFit="1" customWidth="1"/>
    <col min="29" max="38" width="4.7109375" customWidth="1"/>
    <col min="39" max="39" width="11.28515625" bestFit="1" customWidth="1"/>
    <col min="40" max="40" width="0" hidden="1" customWidth="1"/>
    <col min="41" max="45" width="5.5703125" customWidth="1"/>
    <col min="46" max="46" width="13.7109375" bestFit="1" customWidth="1"/>
    <col min="47" max="56" width="4.5703125" customWidth="1"/>
    <col min="57" max="57" width="11.28515625" bestFit="1" customWidth="1"/>
    <col min="58" max="58" width="0" hidden="1" customWidth="1"/>
    <col min="59" max="63" width="5.140625" customWidth="1"/>
    <col min="64" max="64" width="13.7109375" bestFit="1" customWidth="1"/>
    <col min="65" max="74" width="5" customWidth="1"/>
    <col min="75" max="75" width="11.28515625" bestFit="1" customWidth="1"/>
    <col min="76" max="76" width="0" hidden="1" customWidth="1"/>
    <col min="77" max="81" width="5.28515625" customWidth="1"/>
    <col min="82" max="82" width="13.7109375" bestFit="1" customWidth="1"/>
    <col min="83" max="92" width="5" customWidth="1"/>
    <col min="93" max="93" width="11.28515625" bestFit="1" customWidth="1"/>
    <col min="94" max="94" width="9.140625" hidden="1" customWidth="1"/>
    <col min="95" max="99" width="5.28515625" customWidth="1"/>
    <col min="100" max="100" width="13.7109375" bestFit="1" customWidth="1"/>
    <col min="101" max="105" width="9.140625" hidden="1" customWidth="1"/>
  </cols>
  <sheetData>
    <row r="1" spans="1:105" s="1" customFormat="1" ht="15.75" thickBot="1">
      <c r="A1" s="167" t="s">
        <v>2</v>
      </c>
      <c r="B1" s="168"/>
      <c r="C1" s="171" t="s">
        <v>165</v>
      </c>
      <c r="D1" s="165"/>
      <c r="E1" s="165"/>
      <c r="F1" s="165"/>
      <c r="G1" s="165"/>
      <c r="H1" s="165"/>
      <c r="I1" s="165"/>
      <c r="J1" s="166"/>
      <c r="K1" s="164" t="s">
        <v>168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67" t="s">
        <v>169</v>
      </c>
      <c r="X1" s="169"/>
      <c r="Y1" s="169"/>
      <c r="Z1" s="169"/>
      <c r="AA1" s="169"/>
      <c r="AB1" s="170"/>
      <c r="AC1" s="164" t="s">
        <v>170</v>
      </c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5"/>
      <c r="AO1" s="167" t="s">
        <v>171</v>
      </c>
      <c r="AP1" s="169"/>
      <c r="AQ1" s="169"/>
      <c r="AR1" s="169"/>
      <c r="AS1" s="169"/>
      <c r="AT1" s="170"/>
      <c r="AU1" s="169" t="s">
        <v>172</v>
      </c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7" t="s">
        <v>173</v>
      </c>
      <c r="BH1" s="169"/>
      <c r="BI1" s="169"/>
      <c r="BJ1" s="169"/>
      <c r="BK1" s="169"/>
      <c r="BL1" s="170"/>
      <c r="BM1" s="169" t="s">
        <v>174</v>
      </c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7" t="s">
        <v>175</v>
      </c>
      <c r="BZ1" s="169"/>
      <c r="CA1" s="169"/>
      <c r="CB1" s="169"/>
      <c r="CC1" s="169"/>
      <c r="CD1" s="170"/>
      <c r="CE1" s="169" t="s">
        <v>176</v>
      </c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7" t="s">
        <v>177</v>
      </c>
      <c r="CR1" s="169"/>
      <c r="CS1" s="169"/>
      <c r="CT1" s="169"/>
      <c r="CU1" s="169"/>
      <c r="CV1" s="170"/>
      <c r="CW1" s="164" t="s">
        <v>120</v>
      </c>
      <c r="CX1" s="165"/>
      <c r="CY1" s="165"/>
      <c r="CZ1" s="165"/>
      <c r="DA1" s="166"/>
    </row>
    <row r="2" spans="1:105">
      <c r="A2" s="23" t="s">
        <v>0</v>
      </c>
      <c r="B2" s="67" t="s">
        <v>1</v>
      </c>
      <c r="C2" s="24" t="s">
        <v>166</v>
      </c>
      <c r="D2" s="25" t="s">
        <v>167</v>
      </c>
      <c r="E2" s="25" t="s">
        <v>25</v>
      </c>
      <c r="F2" s="25" t="s">
        <v>26</v>
      </c>
      <c r="G2" s="25" t="s">
        <v>119</v>
      </c>
      <c r="H2" s="25" t="s">
        <v>27</v>
      </c>
      <c r="I2" s="25" t="s">
        <v>128</v>
      </c>
      <c r="J2" s="26" t="s">
        <v>28</v>
      </c>
      <c r="K2" s="27" t="s">
        <v>5</v>
      </c>
      <c r="L2" s="28" t="s">
        <v>10</v>
      </c>
      <c r="M2" s="27" t="s">
        <v>6</v>
      </c>
      <c r="N2" s="28" t="s">
        <v>10</v>
      </c>
      <c r="O2" s="27" t="s">
        <v>7</v>
      </c>
      <c r="P2" s="28" t="s">
        <v>10</v>
      </c>
      <c r="Q2" s="27" t="s">
        <v>8</v>
      </c>
      <c r="R2" s="28" t="s">
        <v>10</v>
      </c>
      <c r="S2" s="27" t="s">
        <v>9</v>
      </c>
      <c r="T2" s="28" t="s">
        <v>10</v>
      </c>
      <c r="U2" s="29" t="s">
        <v>16</v>
      </c>
      <c r="V2" s="29" t="s">
        <v>31</v>
      </c>
      <c r="W2" s="23" t="s">
        <v>5</v>
      </c>
      <c r="X2" s="66" t="s">
        <v>6</v>
      </c>
      <c r="Y2" s="66" t="s">
        <v>7</v>
      </c>
      <c r="Z2" s="66" t="s">
        <v>8</v>
      </c>
      <c r="AA2" s="66" t="s">
        <v>9</v>
      </c>
      <c r="AB2" s="31" t="s">
        <v>17</v>
      </c>
      <c r="AC2" s="27" t="s">
        <v>5</v>
      </c>
      <c r="AD2" s="28" t="s">
        <v>10</v>
      </c>
      <c r="AE2" s="27" t="s">
        <v>6</v>
      </c>
      <c r="AF2" s="28" t="s">
        <v>10</v>
      </c>
      <c r="AG2" s="27" t="s">
        <v>7</v>
      </c>
      <c r="AH2" s="28" t="s">
        <v>10</v>
      </c>
      <c r="AI2" s="27" t="s">
        <v>8</v>
      </c>
      <c r="AJ2" s="28" t="s">
        <v>10</v>
      </c>
      <c r="AK2" s="27" t="s">
        <v>9</v>
      </c>
      <c r="AL2" s="28" t="s">
        <v>10</v>
      </c>
      <c r="AM2" s="30" t="s">
        <v>16</v>
      </c>
      <c r="AN2" s="29" t="s">
        <v>31</v>
      </c>
      <c r="AO2" s="23" t="s">
        <v>5</v>
      </c>
      <c r="AP2" s="66" t="s">
        <v>6</v>
      </c>
      <c r="AQ2" s="66" t="s">
        <v>7</v>
      </c>
      <c r="AR2" s="66" t="s">
        <v>8</v>
      </c>
      <c r="AS2" s="66" t="s">
        <v>9</v>
      </c>
      <c r="AT2" s="31" t="s">
        <v>17</v>
      </c>
      <c r="AU2" s="27" t="s">
        <v>5</v>
      </c>
      <c r="AV2" s="28" t="s">
        <v>10</v>
      </c>
      <c r="AW2" s="27" t="s">
        <v>6</v>
      </c>
      <c r="AX2" s="28" t="s">
        <v>10</v>
      </c>
      <c r="AY2" s="27" t="s">
        <v>7</v>
      </c>
      <c r="AZ2" s="28" t="s">
        <v>10</v>
      </c>
      <c r="BA2" s="27" t="s">
        <v>8</v>
      </c>
      <c r="BB2" s="28" t="s">
        <v>10</v>
      </c>
      <c r="BC2" s="27" t="s">
        <v>9</v>
      </c>
      <c r="BD2" s="28" t="s">
        <v>10</v>
      </c>
      <c r="BE2" s="30" t="s">
        <v>16</v>
      </c>
      <c r="BF2" s="2" t="s">
        <v>31</v>
      </c>
      <c r="BG2" s="23" t="s">
        <v>5</v>
      </c>
      <c r="BH2" s="66" t="s">
        <v>6</v>
      </c>
      <c r="BI2" s="66" t="s">
        <v>7</v>
      </c>
      <c r="BJ2" s="66" t="s">
        <v>8</v>
      </c>
      <c r="BK2" s="66" t="s">
        <v>9</v>
      </c>
      <c r="BL2" s="31" t="s">
        <v>17</v>
      </c>
      <c r="BM2" s="27" t="s">
        <v>5</v>
      </c>
      <c r="BN2" s="28" t="s">
        <v>10</v>
      </c>
      <c r="BO2" s="27" t="s">
        <v>6</v>
      </c>
      <c r="BP2" s="28" t="s">
        <v>10</v>
      </c>
      <c r="BQ2" s="27" t="s">
        <v>7</v>
      </c>
      <c r="BR2" s="28" t="s">
        <v>10</v>
      </c>
      <c r="BS2" s="27" t="s">
        <v>8</v>
      </c>
      <c r="BT2" s="28" t="s">
        <v>10</v>
      </c>
      <c r="BU2" s="27" t="s">
        <v>9</v>
      </c>
      <c r="BV2" s="28" t="s">
        <v>10</v>
      </c>
      <c r="BW2" s="30" t="s">
        <v>16</v>
      </c>
      <c r="BX2" s="29" t="s">
        <v>31</v>
      </c>
      <c r="BY2" s="23" t="s">
        <v>5</v>
      </c>
      <c r="BZ2" s="66" t="s">
        <v>6</v>
      </c>
      <c r="CA2" s="66" t="s">
        <v>7</v>
      </c>
      <c r="CB2" s="66" t="s">
        <v>8</v>
      </c>
      <c r="CC2" s="66" t="s">
        <v>9</v>
      </c>
      <c r="CD2" s="31" t="s">
        <v>17</v>
      </c>
      <c r="CE2" s="27" t="s">
        <v>5</v>
      </c>
      <c r="CF2" s="28" t="s">
        <v>10</v>
      </c>
      <c r="CG2" s="27" t="s">
        <v>6</v>
      </c>
      <c r="CH2" s="28" t="s">
        <v>10</v>
      </c>
      <c r="CI2" s="27" t="s">
        <v>7</v>
      </c>
      <c r="CJ2" s="28" t="s">
        <v>10</v>
      </c>
      <c r="CK2" s="27" t="s">
        <v>8</v>
      </c>
      <c r="CL2" s="28" t="s">
        <v>10</v>
      </c>
      <c r="CM2" s="27" t="s">
        <v>9</v>
      </c>
      <c r="CN2" s="28" t="s">
        <v>10</v>
      </c>
      <c r="CO2" s="30" t="s">
        <v>16</v>
      </c>
      <c r="CP2" s="29" t="s">
        <v>31</v>
      </c>
      <c r="CQ2" s="23" t="s">
        <v>5</v>
      </c>
      <c r="CR2" s="100" t="s">
        <v>6</v>
      </c>
      <c r="CS2" s="100" t="s">
        <v>7</v>
      </c>
      <c r="CT2" s="100" t="s">
        <v>8</v>
      </c>
      <c r="CU2" s="100" t="s">
        <v>9</v>
      </c>
      <c r="CV2" s="31" t="s">
        <v>17</v>
      </c>
      <c r="CW2" s="56" t="s">
        <v>121</v>
      </c>
      <c r="CX2" s="45" t="s">
        <v>122</v>
      </c>
      <c r="CY2" s="45" t="s">
        <v>123</v>
      </c>
      <c r="CZ2" s="45" t="s">
        <v>124</v>
      </c>
      <c r="DA2" s="45" t="s">
        <v>178</v>
      </c>
    </row>
    <row r="3" spans="1:105">
      <c r="A3" s="35">
        <v>1</v>
      </c>
      <c r="B3" s="36" t="s">
        <v>38</v>
      </c>
      <c r="C3" s="35">
        <f t="shared" ref="C3:C34" si="0">SUM(U3,AM3,BE3,BW3,CO3)</f>
        <v>1463</v>
      </c>
      <c r="D3" s="22">
        <f t="shared" ref="D3:D34" si="1">SUM(AB3,AT3,BL3,CD3,CV3)</f>
        <v>220</v>
      </c>
      <c r="E3" s="22">
        <f t="shared" ref="E3:E34" si="2">SUM(V3,AN3,BF3,BX3,CP3)</f>
        <v>4</v>
      </c>
      <c r="F3" s="22">
        <f t="shared" ref="F3:F34" si="3">IFERROR(D3/E3,0)</f>
        <v>55</v>
      </c>
      <c r="G3" s="22">
        <f t="shared" ref="G3:G34" si="4">IF(E3&lt;1,0,IF(E3&lt;3,"CBDG",LARGE(CW3:DA3,1)+LARGE(CW3:DA3,2)+LARGE(CW3:DA3,3)))</f>
        <v>172</v>
      </c>
      <c r="H3" s="22">
        <f t="shared" ref="H3:H34" si="5">COUNTIF(T3,"1")+COUNTIF(AL3,"1")+COUNTIF(BD3,"1")+COUNTIF(BV3,"1")+COUNTIF(CN3,"1")</f>
        <v>1</v>
      </c>
      <c r="I3" s="33">
        <f t="shared" ref="I3:I34" si="6">COUNTIF(R3,"1")+COUNTIF(AJ3,"1")+COUNTIF(BB3,"1")+COUNTIF(BT3,"1")+COUNTIF(CL3,"1")</f>
        <v>0</v>
      </c>
      <c r="J3" s="36">
        <f t="shared" ref="J3:J34" si="7">COUNTIF(L3,"1")+COUNTIF(N3,"1")+COUNTIF(P3,"1")+COUNTIF(AD3,"1")+COUNTIF(AF3,"1")+COUNTIF(AH3,"1")+COUNTIF(AV3,"1")+COUNTIF(AX3,"1")+COUNTIF(AZ3,"1")+COUNTIF(BN3,"1")+COUNTIF(BP3,"1")+COUNTIF(BR3,"1")+COUNTIF(CF3,"1")+COUNTIF(CH3,"1")+COUNTIF(CJ3,"1")</f>
        <v>9</v>
      </c>
      <c r="K3" s="34">
        <v>96</v>
      </c>
      <c r="L3" s="32">
        <v>1</v>
      </c>
      <c r="M3" s="32">
        <v>95</v>
      </c>
      <c r="N3" s="32">
        <v>1</v>
      </c>
      <c r="O3" s="32">
        <v>100</v>
      </c>
      <c r="P3" s="32">
        <v>1</v>
      </c>
      <c r="Q3" s="32"/>
      <c r="R3" s="32"/>
      <c r="S3" s="32">
        <v>99</v>
      </c>
      <c r="T3" s="32">
        <v>1</v>
      </c>
      <c r="U3" s="22">
        <f t="shared" ref="U3:U34" si="8">SUM(K3,M3,O3,Q3,S3)</f>
        <v>390</v>
      </c>
      <c r="V3" s="33">
        <f t="shared" ref="V3:V34" si="9">IF(U3&gt;0,1,0)</f>
        <v>1</v>
      </c>
      <c r="W3" s="37">
        <f>IF(ISNA(VLOOKUP($L$2:$L$66,Notes!$A$1:$B$10,2,0)),"",VLOOKUP($L$2:$L$66,Notes!$A$1:$B$10,2,0))</f>
        <v>10</v>
      </c>
      <c r="X3" s="22">
        <f>IF(ISNA(VLOOKUP($N$2:$N$66,Notes!$A$1:$B$10,2,0)),"",VLOOKUP($N$2:$N$66,Notes!$A$1:$B$10,2,0))</f>
        <v>10</v>
      </c>
      <c r="Y3" s="22">
        <f>IF(ISNA(VLOOKUP($P$2:$P$66,Notes!$A$1:$B$10,2,0)),"",VLOOKUP($P$2:$P$66,Notes!$A$1:$B$10,2,0))</f>
        <v>10</v>
      </c>
      <c r="Z3" s="22" t="str">
        <f>IF(ISNA(VLOOKUP($R$2:$R$66,Notes!$C$1:$D$10,2,0)),"",VLOOKUP($R$2:$R$66,Notes!$C$1:$D$10,2,0))</f>
        <v/>
      </c>
      <c r="AA3" s="22">
        <f>IF(ISNA(VLOOKUP($T$2:$T$66,Notes!$E$1:$F$10,2,0)),"",VLOOKUP($T$2:$T$66,Notes!$E$1:$F$10,2,0))</f>
        <v>30</v>
      </c>
      <c r="AB3" s="38">
        <f t="shared" ref="AB3:AB34" si="10">SUM(W3:AA3)</f>
        <v>60</v>
      </c>
      <c r="AC3" s="34"/>
      <c r="AD3" s="32"/>
      <c r="AE3" s="32"/>
      <c r="AF3" s="32"/>
      <c r="AG3" s="32"/>
      <c r="AH3" s="32"/>
      <c r="AI3" s="32"/>
      <c r="AJ3" s="32"/>
      <c r="AK3" s="32"/>
      <c r="AL3" s="32"/>
      <c r="AM3" s="22">
        <f t="shared" ref="AM3:AM34" si="11">SUM(AC3,AE3,AG3,AI3,AK3)</f>
        <v>0</v>
      </c>
      <c r="AN3" s="33">
        <f t="shared" ref="AN3:AN34" si="12">IF(AM3&gt;0,1,0)</f>
        <v>0</v>
      </c>
      <c r="AO3" s="37" t="str">
        <f>IF(ISNA(VLOOKUP($AD$2:$AD$66,Notes!$A$1:$B$10,2,0)),"",VLOOKUP($AD$2:$AD$66,Notes!$A$1:$B$10,2,0))</f>
        <v/>
      </c>
      <c r="AP3" s="22" t="str">
        <f>IF(ISNA(VLOOKUP($AF$2:$AF$66,Notes!$A$1:$B$10,2,0)),"",VLOOKUP($AF$2:$AF$66,Notes!$A$1:$B$10,2,0))</f>
        <v/>
      </c>
      <c r="AQ3" s="22" t="str">
        <f>IF(ISNA(VLOOKUP($AH$2:$AH$66,Notes!$A$1:$B$10,2,0)),"",VLOOKUP($AH$2:$AH$66,Notes!$A$1:$B$10,2,0))</f>
        <v/>
      </c>
      <c r="AR3" s="22" t="str">
        <f>IF(ISNA(VLOOKUP($AJ$2:$AJ$66,Notes!$C$1:$D$10,2,0)),"",VLOOKUP($AJ$2:$AJ$66,Notes!$C$1:$D$10,2,0))</f>
        <v/>
      </c>
      <c r="AS3" s="22" t="str">
        <f>IF(ISNA(VLOOKUP($AL$2:$AL$66,Notes!$E$1:$F$10,2,0)),"",VLOOKUP($AL$2:$AL$66,Notes!$E$1:$F$10,2,0))</f>
        <v/>
      </c>
      <c r="AT3" s="38">
        <f t="shared" ref="AT3:AT34" si="13">SUM(AO3:AS3)</f>
        <v>0</v>
      </c>
      <c r="AU3" s="34">
        <v>93</v>
      </c>
      <c r="AV3" s="32">
        <v>1</v>
      </c>
      <c r="AW3" s="32">
        <v>99</v>
      </c>
      <c r="AX3" s="32">
        <v>1</v>
      </c>
      <c r="AY3" s="32">
        <v>99</v>
      </c>
      <c r="AZ3" s="32">
        <v>1</v>
      </c>
      <c r="BA3" s="32"/>
      <c r="BB3" s="32"/>
      <c r="BC3" s="32">
        <v>90</v>
      </c>
      <c r="BD3" s="32">
        <v>3</v>
      </c>
      <c r="BE3" s="22">
        <f t="shared" ref="BE3:BE34" si="14">SUM(AU3,AW3,AY3,BA3,BC3)</f>
        <v>381</v>
      </c>
      <c r="BF3" s="33">
        <f t="shared" ref="BF3:BF34" si="15">IF(BE3&gt;0,1,0)</f>
        <v>1</v>
      </c>
      <c r="BG3" s="37">
        <f>IF(ISNA(VLOOKUP($AV$2:$AV$66,Notes!$A$1:$B$10,2,0)),"",VLOOKUP($AV$2:$AV$66,Notes!$A$1:$B$10,2,0))</f>
        <v>10</v>
      </c>
      <c r="BH3" s="22">
        <f>IF(ISNA(VLOOKUP($AX$2:$AX$66,Notes!$A$1:$B$10,2,0)),"",VLOOKUP($AX$2:$AX$66,Notes!$A$1:$B$10,2,0))</f>
        <v>10</v>
      </c>
      <c r="BI3" s="22">
        <f>IF(ISNA(VLOOKUP($AZ$2:$AZ$66,Notes!$A$1:$B$10,2,0)),"",VLOOKUP($AZ$2:$AZ$66,Notes!$A$1:$B$10,2,0))</f>
        <v>10</v>
      </c>
      <c r="BJ3" s="22" t="str">
        <f>IF(ISNA(VLOOKUP($BB$2:$BB$66,Notes!$C$1:$D$10,2,0)),"",VLOOKUP($BB$2:$BB$66,Notes!$C$1:$D$10,2,0))</f>
        <v/>
      </c>
      <c r="BK3" s="22">
        <f>IF(ISNA(VLOOKUP($BD$2:$BD$66,Notes!$E$1:$F$10,2,0)),"",VLOOKUP($BD$2:$BD$66,Notes!$E$1:$F$10,2,0))</f>
        <v>25</v>
      </c>
      <c r="BL3" s="38">
        <f t="shared" ref="BL3:BL34" si="16">SUM(BG3:BK3)</f>
        <v>55</v>
      </c>
      <c r="BM3" s="34">
        <v>82</v>
      </c>
      <c r="BN3" s="32">
        <v>3</v>
      </c>
      <c r="BO3" s="32">
        <v>87</v>
      </c>
      <c r="BP3" s="32">
        <v>3</v>
      </c>
      <c r="BQ3" s="32">
        <v>79</v>
      </c>
      <c r="BR3" s="32">
        <v>4</v>
      </c>
      <c r="BS3" s="32"/>
      <c r="BT3" s="32"/>
      <c r="BU3" s="32">
        <v>81</v>
      </c>
      <c r="BV3" s="32">
        <v>3</v>
      </c>
      <c r="BW3" s="22">
        <f t="shared" ref="BW3:BW34" si="17">SUM(BM3,BO3,BQ3,BS3,BU3)</f>
        <v>329</v>
      </c>
      <c r="BX3" s="33">
        <f t="shared" ref="BX3:BX34" si="18">IF(BW3&gt;0,1,0)</f>
        <v>1</v>
      </c>
      <c r="BY3" s="37">
        <f>IF(ISNA(VLOOKUP($BN$2:$BN$66,Notes!$A$1:$B$10,2,0)),"",VLOOKUP($BN$2:$BN$66,Notes!$A$1:$B$10,2,0))</f>
        <v>8</v>
      </c>
      <c r="BZ3" s="22">
        <f>IF(ISNA(VLOOKUP($BP$2:$BP$66,Notes!$A$1:$B$10,2,0)),"",VLOOKUP($BP$2:$BP$66,Notes!$A$1:$B$10,2,0))</f>
        <v>8</v>
      </c>
      <c r="CA3" s="22">
        <f>IF(ISNA(VLOOKUP($BR$2:$BR$66,Notes!$A$1:$B$10,2,0)),"",VLOOKUP($BR$2:$BR$66,Notes!$A$1:$B$10,2,0))</f>
        <v>7</v>
      </c>
      <c r="CB3" s="22" t="str">
        <f>IF(ISNA(VLOOKUP($BT$2:$BT$66,Notes!$C$1:$D$10,2,0)),"",VLOOKUP($BT$2:$BT$66,Notes!$C$1:$D$10,2,0))</f>
        <v/>
      </c>
      <c r="CC3" s="22">
        <f>IF(ISNA(VLOOKUP($BV$2:$BV$66,Notes!$E$1:$F$10,2,0)),"",VLOOKUP($BV$2:$BV$66,Notes!$E$1:$F$10,2,0))</f>
        <v>25</v>
      </c>
      <c r="CD3" s="38">
        <f t="shared" ref="CD3:CD34" si="19">SUM(BY3:CC3)</f>
        <v>48</v>
      </c>
      <c r="CE3" s="34">
        <v>88</v>
      </c>
      <c r="CF3" s="32">
        <v>1</v>
      </c>
      <c r="CG3" s="32">
        <v>96</v>
      </c>
      <c r="CH3" s="32">
        <v>1</v>
      </c>
      <c r="CI3" s="32">
        <v>95</v>
      </c>
      <c r="CJ3" s="32">
        <v>1</v>
      </c>
      <c r="CK3" s="32"/>
      <c r="CL3" s="32"/>
      <c r="CM3" s="32">
        <v>84</v>
      </c>
      <c r="CN3" s="32">
        <v>2</v>
      </c>
      <c r="CO3" s="22">
        <f t="shared" ref="CO3:CO34" si="20">SUM(CE3,CG3,CI3,CK3,CM3)</f>
        <v>363</v>
      </c>
      <c r="CP3" s="33">
        <f t="shared" ref="CP3:CP34" si="21">IF(CO3&gt;0,1,0)</f>
        <v>1</v>
      </c>
      <c r="CQ3" s="37">
        <f>IF(ISNA(VLOOKUP($CF$2:$CF$66,Notes!$A$1:$B$10,2,0)),"",VLOOKUP($CF$2:$CF$66,Notes!$A$1:$B$10,2,0))</f>
        <v>10</v>
      </c>
      <c r="CR3" s="22">
        <f>IF(ISNA(VLOOKUP($CH$2:$CH$66,Notes!$A$1:$B$10,2,0)),"",VLOOKUP($CH$2:$CH$66,Notes!$A$1:$B$10,2,0))</f>
        <v>10</v>
      </c>
      <c r="CS3" s="22">
        <f>IF(ISNA(VLOOKUP($CJ$2:$CJ$66,Notes!$A$1:$B$10,2,0)),"",VLOOKUP($CJ$2:$CJ$66,Notes!$A$1:$B$10,2,0))</f>
        <v>10</v>
      </c>
      <c r="CT3" s="22" t="str">
        <f>IF(ISNA(VLOOKUP($CL$2:$CL$66,Notes!$C$1:$D$10,2,0)),"",VLOOKUP($CL$2:$CL$66,Notes!$C$1:$D$10,2,0))</f>
        <v/>
      </c>
      <c r="CU3" s="22">
        <f>IF(ISNA(VLOOKUP($CN$2:$CN$66,Notes!$E$1:$F$10,2,0)),"",VLOOKUP($CN$2:$CN$66,Notes!$E$1:$F$10,2,0))</f>
        <v>27</v>
      </c>
      <c r="CV3" s="38">
        <f t="shared" ref="CV3:CV34" si="22">SUM(CQ3:CU3)</f>
        <v>57</v>
      </c>
      <c r="CW3" s="57">
        <f>AB3</f>
        <v>60</v>
      </c>
      <c r="CX3" s="22">
        <f>AT3</f>
        <v>0</v>
      </c>
      <c r="CY3" s="22">
        <f>BL3</f>
        <v>55</v>
      </c>
      <c r="CZ3" s="22">
        <f>CD3</f>
        <v>48</v>
      </c>
      <c r="DA3" s="22">
        <f>CV3</f>
        <v>57</v>
      </c>
    </row>
    <row r="4" spans="1:105">
      <c r="A4" s="35">
        <v>14</v>
      </c>
      <c r="B4" s="36" t="s">
        <v>74</v>
      </c>
      <c r="C4" s="35">
        <f t="shared" si="0"/>
        <v>0</v>
      </c>
      <c r="D4" s="22">
        <f t="shared" si="1"/>
        <v>0</v>
      </c>
      <c r="E4" s="22">
        <f t="shared" si="2"/>
        <v>0</v>
      </c>
      <c r="F4" s="22">
        <f t="shared" si="3"/>
        <v>0</v>
      </c>
      <c r="G4" s="22">
        <f t="shared" si="4"/>
        <v>0</v>
      </c>
      <c r="H4" s="22">
        <f t="shared" si="5"/>
        <v>0</v>
      </c>
      <c r="I4" s="33">
        <f t="shared" si="6"/>
        <v>0</v>
      </c>
      <c r="J4" s="36">
        <f t="shared" si="7"/>
        <v>0</v>
      </c>
      <c r="K4" s="34"/>
      <c r="L4" s="32"/>
      <c r="M4" s="32"/>
      <c r="N4" s="32"/>
      <c r="O4" s="32"/>
      <c r="P4" s="32"/>
      <c r="Q4" s="32"/>
      <c r="R4" s="32"/>
      <c r="S4" s="32"/>
      <c r="T4" s="32"/>
      <c r="U4" s="22">
        <f t="shared" si="8"/>
        <v>0</v>
      </c>
      <c r="V4" s="33">
        <f t="shared" si="9"/>
        <v>0</v>
      </c>
      <c r="W4" s="37" t="str">
        <f>IF(ISNA(VLOOKUP($L$2:$L$66,Notes!$A$1:$B$10,2,0)),"",VLOOKUP($L$2:$L$66,Notes!$A$1:$B$10,2,0))</f>
        <v/>
      </c>
      <c r="X4" s="22" t="str">
        <f>IF(ISNA(VLOOKUP($N$2:$N$66,Notes!$A$1:$B$10,2,0)),"",VLOOKUP($N$2:$N$66,Notes!$A$1:$B$10,2,0))</f>
        <v/>
      </c>
      <c r="Y4" s="22" t="str">
        <f>IF(ISNA(VLOOKUP($P$2:$P$66,Notes!$A$1:$B$10,2,0)),"",VLOOKUP($P$2:$P$66,Notes!$A$1:$B$10,2,0))</f>
        <v/>
      </c>
      <c r="Z4" s="22" t="str">
        <f>IF(ISNA(VLOOKUP($R$2:$R$66,Notes!$C$1:$D$10,2,0)),"",VLOOKUP($R$2:$R$66,Notes!$C$1:$D$10,2,0))</f>
        <v/>
      </c>
      <c r="AA4" s="22" t="str">
        <f>IF(ISNA(VLOOKUP($T$2:$T$66,Notes!$E$1:$F$10,2,0)),"",VLOOKUP($T$2:$T$66,Notes!$E$1:$F$10,2,0))</f>
        <v/>
      </c>
      <c r="AB4" s="38">
        <f t="shared" si="10"/>
        <v>0</v>
      </c>
      <c r="AC4" s="34"/>
      <c r="AD4" s="32"/>
      <c r="AE4" s="32"/>
      <c r="AF4" s="32"/>
      <c r="AG4" s="32"/>
      <c r="AH4" s="32"/>
      <c r="AI4" s="32"/>
      <c r="AJ4" s="32"/>
      <c r="AK4" s="32"/>
      <c r="AL4" s="32"/>
      <c r="AM4" s="22">
        <f t="shared" si="11"/>
        <v>0</v>
      </c>
      <c r="AN4" s="33">
        <f t="shared" si="12"/>
        <v>0</v>
      </c>
      <c r="AO4" s="37" t="str">
        <f>IF(ISNA(VLOOKUP($AD$2:$AD$66,Notes!$A$1:$B$10,2,0)),"",VLOOKUP($AD$2:$AD$66,Notes!$A$1:$B$10,2,0))</f>
        <v/>
      </c>
      <c r="AP4" s="22" t="str">
        <f>IF(ISNA(VLOOKUP($AF$2:$AF$66,Notes!$A$1:$B$10,2,0)),"",VLOOKUP($AF$2:$AF$66,Notes!$A$1:$B$10,2,0))</f>
        <v/>
      </c>
      <c r="AQ4" s="22" t="str">
        <f>IF(ISNA(VLOOKUP($AH$2:$AH$66,Notes!$A$1:$B$10,2,0)),"",VLOOKUP($AH$2:$AH$66,Notes!$A$1:$B$10,2,0))</f>
        <v/>
      </c>
      <c r="AR4" s="22" t="str">
        <f>IF(ISNA(VLOOKUP($AJ$2:$AJ$66,Notes!$C$1:$D$10,2,0)),"",VLOOKUP($AJ$2:$AJ$66,Notes!$C$1:$D$10,2,0))</f>
        <v/>
      </c>
      <c r="AS4" s="22" t="str">
        <f>IF(ISNA(VLOOKUP($AL$2:$AL$66,Notes!$E$1:$F$10,2,0)),"",VLOOKUP($AL$2:$AL$66,Notes!$E$1:$F$10,2,0))</f>
        <v/>
      </c>
      <c r="AT4" s="38">
        <f t="shared" si="13"/>
        <v>0</v>
      </c>
      <c r="AU4" s="34"/>
      <c r="AV4" s="32"/>
      <c r="AW4" s="32"/>
      <c r="AX4" s="32"/>
      <c r="AY4" s="32"/>
      <c r="AZ4" s="32"/>
      <c r="BA4" s="32"/>
      <c r="BB4" s="32"/>
      <c r="BC4" s="32"/>
      <c r="BD4" s="32"/>
      <c r="BE4" s="22">
        <f t="shared" si="14"/>
        <v>0</v>
      </c>
      <c r="BF4" s="33">
        <f t="shared" si="15"/>
        <v>0</v>
      </c>
      <c r="BG4" s="37" t="str">
        <f>IF(ISNA(VLOOKUP($AV$2:$AV$66,Notes!$A$1:$B$10,2,0)),"",VLOOKUP($AV$2:$AV$66,Notes!$A$1:$B$10,2,0))</f>
        <v/>
      </c>
      <c r="BH4" s="22" t="str">
        <f>IF(ISNA(VLOOKUP($AX$2:$AX$66,Notes!$A$1:$B$10,2,0)),"",VLOOKUP($AX$2:$AX$66,Notes!$A$1:$B$10,2,0))</f>
        <v/>
      </c>
      <c r="BI4" s="22" t="str">
        <f>IF(ISNA(VLOOKUP($AZ$2:$AZ$66,Notes!$A$1:$B$10,2,0)),"",VLOOKUP($AZ$2:$AZ$66,Notes!$A$1:$B$10,2,0))</f>
        <v/>
      </c>
      <c r="BJ4" s="22" t="str">
        <f>IF(ISNA(VLOOKUP($BB$2:$BB$66,Notes!$C$1:$D$10,2,0)),"",VLOOKUP($BB$2:$BB$66,Notes!$C$1:$D$10,2,0))</f>
        <v/>
      </c>
      <c r="BK4" s="22" t="str">
        <f>IF(ISNA(VLOOKUP($BD$2:$BD$66,Notes!$E$1:$F$10,2,0)),"",VLOOKUP($BD$2:$BD$66,Notes!$E$1:$F$10,2,0))</f>
        <v/>
      </c>
      <c r="BL4" s="38">
        <f t="shared" si="16"/>
        <v>0</v>
      </c>
      <c r="BM4" s="34"/>
      <c r="BN4" s="32"/>
      <c r="BO4" s="32"/>
      <c r="BP4" s="32"/>
      <c r="BQ4" s="32"/>
      <c r="BR4" s="32"/>
      <c r="BS4" s="32"/>
      <c r="BT4" s="32"/>
      <c r="BU4" s="32"/>
      <c r="BV4" s="32"/>
      <c r="BW4" s="22">
        <f t="shared" si="17"/>
        <v>0</v>
      </c>
      <c r="BX4" s="33">
        <f t="shared" si="18"/>
        <v>0</v>
      </c>
      <c r="BY4" s="37" t="str">
        <f>IF(ISNA(VLOOKUP($BN$2:$BN$66,Notes!$A$1:$B$10,2,0)),"",VLOOKUP($BN$2:$BN$66,Notes!$A$1:$B$10,2,0))</f>
        <v/>
      </c>
      <c r="BZ4" s="22" t="str">
        <f>IF(ISNA(VLOOKUP($BP$2:$BP$66,Notes!$A$1:$B$10,2,0)),"",VLOOKUP($BP$2:$BP$66,Notes!$A$1:$B$10,2,0))</f>
        <v/>
      </c>
      <c r="CA4" s="22" t="str">
        <f>IF(ISNA(VLOOKUP($BR$2:$BR$66,Notes!$A$1:$B$10,2,0)),"",VLOOKUP($BR$2:$BR$66,Notes!$A$1:$B$10,2,0))</f>
        <v/>
      </c>
      <c r="CB4" s="22" t="str">
        <f>IF(ISNA(VLOOKUP($BT$2:$BT$66,Notes!$C$1:$D$10,2,0)),"",VLOOKUP($BT$2:$BT$66,Notes!$C$1:$D$10,2,0))</f>
        <v/>
      </c>
      <c r="CC4" s="22" t="str">
        <f>IF(ISNA(VLOOKUP($BV$2:$BV$66,Notes!$E$1:$F$10,2,0)),"",VLOOKUP($BV$2:$BV$66,Notes!$E$1:$F$10,2,0))</f>
        <v/>
      </c>
      <c r="CD4" s="38">
        <f t="shared" si="19"/>
        <v>0</v>
      </c>
      <c r="CE4" s="34"/>
      <c r="CF4" s="32"/>
      <c r="CG4" s="32"/>
      <c r="CH4" s="32"/>
      <c r="CI4" s="32"/>
      <c r="CJ4" s="32"/>
      <c r="CK4" s="32"/>
      <c r="CL4" s="32"/>
      <c r="CM4" s="32"/>
      <c r="CN4" s="32"/>
      <c r="CO4" s="22">
        <f t="shared" si="20"/>
        <v>0</v>
      </c>
      <c r="CP4" s="33">
        <f t="shared" si="21"/>
        <v>0</v>
      </c>
      <c r="CQ4" s="37" t="str">
        <f>IF(ISNA(VLOOKUP($CF$2:$CF$66,Notes!$A$1:$B$10,2,0)),"",VLOOKUP($CF$2:$CF$66,Notes!$A$1:$B$10,2,0))</f>
        <v/>
      </c>
      <c r="CR4" s="22" t="str">
        <f>IF(ISNA(VLOOKUP($CH$2:$CH$66,Notes!$A$1:$B$10,2,0)),"",VLOOKUP($CH$2:$CH$66,Notes!$A$1:$B$10,2,0))</f>
        <v/>
      </c>
      <c r="CS4" s="22" t="str">
        <f>IF(ISNA(VLOOKUP($CJ$2:$CJ$66,Notes!$A$1:$B$10,2,0)),"",VLOOKUP($CJ$2:$CJ$66,Notes!$A$1:$B$10,2,0))</f>
        <v/>
      </c>
      <c r="CT4" s="22" t="str">
        <f>IF(ISNA(VLOOKUP($CL$2:$CL$66,Notes!$C$1:$D$10,2,0)),"",VLOOKUP($CL$2:$CL$66,Notes!$C$1:$D$10,2,0))</f>
        <v/>
      </c>
      <c r="CU4" s="22" t="str">
        <f>IF(ISNA(VLOOKUP($CN$2:$CN$66,Notes!$E$1:$F$10,2,0)),"",VLOOKUP($CN$2:$CN$66,Notes!$E$1:$F$10,2,0))</f>
        <v/>
      </c>
      <c r="CV4" s="38">
        <f t="shared" si="22"/>
        <v>0</v>
      </c>
      <c r="CW4" s="57">
        <f t="shared" ref="CW4:CW65" si="23">AB4</f>
        <v>0</v>
      </c>
      <c r="CX4" s="22">
        <f t="shared" ref="CX4:CX65" si="24">AT4</f>
        <v>0</v>
      </c>
      <c r="CY4" s="22">
        <f t="shared" ref="CY4:CY65" si="25">BL4</f>
        <v>0</v>
      </c>
      <c r="CZ4" s="22">
        <f t="shared" ref="CZ4:CZ65" si="26">CD4</f>
        <v>0</v>
      </c>
      <c r="DA4" s="22">
        <f t="shared" ref="DA4:DA65" si="27">CV4</f>
        <v>0</v>
      </c>
    </row>
    <row r="5" spans="1:105">
      <c r="A5" s="35">
        <v>19</v>
      </c>
      <c r="B5" s="36" t="s">
        <v>75</v>
      </c>
      <c r="C5" s="35">
        <f t="shared" si="0"/>
        <v>0</v>
      </c>
      <c r="D5" s="22">
        <f t="shared" si="1"/>
        <v>0</v>
      </c>
      <c r="E5" s="22">
        <f t="shared" si="2"/>
        <v>0</v>
      </c>
      <c r="F5" s="22">
        <f t="shared" si="3"/>
        <v>0</v>
      </c>
      <c r="G5" s="22">
        <f t="shared" si="4"/>
        <v>0</v>
      </c>
      <c r="H5" s="22">
        <f t="shared" si="5"/>
        <v>0</v>
      </c>
      <c r="I5" s="33">
        <f t="shared" si="6"/>
        <v>0</v>
      </c>
      <c r="J5" s="36">
        <f t="shared" si="7"/>
        <v>0</v>
      </c>
      <c r="K5" s="34"/>
      <c r="L5" s="32"/>
      <c r="M5" s="32"/>
      <c r="N5" s="32"/>
      <c r="O5" s="32"/>
      <c r="P5" s="32"/>
      <c r="Q5" s="32"/>
      <c r="R5" s="32"/>
      <c r="S5" s="32"/>
      <c r="T5" s="32"/>
      <c r="U5" s="22">
        <f t="shared" si="8"/>
        <v>0</v>
      </c>
      <c r="V5" s="33">
        <f t="shared" si="9"/>
        <v>0</v>
      </c>
      <c r="W5" s="37" t="str">
        <f>IF(ISNA(VLOOKUP($L$2:$L$66,Notes!$A$1:$B$10,2,0)),"",VLOOKUP($L$2:$L$66,Notes!$A$1:$B$10,2,0))</f>
        <v/>
      </c>
      <c r="X5" s="22" t="str">
        <f>IF(ISNA(VLOOKUP($N$2:$N$66,Notes!$A$1:$B$10,2,0)),"",VLOOKUP($N$2:$N$66,Notes!$A$1:$B$10,2,0))</f>
        <v/>
      </c>
      <c r="Y5" s="22" t="str">
        <f>IF(ISNA(VLOOKUP($P$2:$P$66,Notes!$A$1:$B$10,2,0)),"",VLOOKUP($P$2:$P$66,Notes!$A$1:$B$10,2,0))</f>
        <v/>
      </c>
      <c r="Z5" s="22" t="str">
        <f>IF(ISNA(VLOOKUP($R$2:$R$66,Notes!$C$1:$D$10,2,0)),"",VLOOKUP($R$2:$R$66,Notes!$C$1:$D$10,2,0))</f>
        <v/>
      </c>
      <c r="AA5" s="22" t="str">
        <f>IF(ISNA(VLOOKUP($T$2:$T$66,Notes!$E$1:$F$10,2,0)),"",VLOOKUP($T$2:$T$66,Notes!$E$1:$F$10,2,0))</f>
        <v/>
      </c>
      <c r="AB5" s="38">
        <f t="shared" si="10"/>
        <v>0</v>
      </c>
      <c r="AC5" s="34"/>
      <c r="AD5" s="32"/>
      <c r="AE5" s="32"/>
      <c r="AF5" s="32"/>
      <c r="AG5" s="32"/>
      <c r="AH5" s="32"/>
      <c r="AI5" s="32"/>
      <c r="AJ5" s="32"/>
      <c r="AK5" s="32"/>
      <c r="AL5" s="32"/>
      <c r="AM5" s="22">
        <f t="shared" si="11"/>
        <v>0</v>
      </c>
      <c r="AN5" s="33">
        <f t="shared" si="12"/>
        <v>0</v>
      </c>
      <c r="AO5" s="37" t="str">
        <f>IF(ISNA(VLOOKUP($AD$2:$AD$66,Notes!$A$1:$B$10,2,0)),"",VLOOKUP($AD$2:$AD$66,Notes!$A$1:$B$10,2,0))</f>
        <v/>
      </c>
      <c r="AP5" s="22" t="str">
        <f>IF(ISNA(VLOOKUP($AF$2:$AF$66,Notes!$A$1:$B$10,2,0)),"",VLOOKUP($AF$2:$AF$66,Notes!$A$1:$B$10,2,0))</f>
        <v/>
      </c>
      <c r="AQ5" s="22" t="str">
        <f>IF(ISNA(VLOOKUP($AH$2:$AH$66,Notes!$A$1:$B$10,2,0)),"",VLOOKUP($AH$2:$AH$66,Notes!$A$1:$B$10,2,0))</f>
        <v/>
      </c>
      <c r="AR5" s="22" t="str">
        <f>IF(ISNA(VLOOKUP($AJ$2:$AJ$66,Notes!$C$1:$D$10,2,0)),"",VLOOKUP($AJ$2:$AJ$66,Notes!$C$1:$D$10,2,0))</f>
        <v/>
      </c>
      <c r="AS5" s="22" t="str">
        <f>IF(ISNA(VLOOKUP($AL$2:$AL$66,Notes!$E$1:$F$10,2,0)),"",VLOOKUP($AL$2:$AL$66,Notes!$E$1:$F$10,2,0))</f>
        <v/>
      </c>
      <c r="AT5" s="38">
        <f t="shared" si="13"/>
        <v>0</v>
      </c>
      <c r="AU5" s="34"/>
      <c r="AV5" s="32"/>
      <c r="AW5" s="32"/>
      <c r="AX5" s="32"/>
      <c r="AY5" s="32"/>
      <c r="AZ5" s="32"/>
      <c r="BA5" s="32"/>
      <c r="BB5" s="32"/>
      <c r="BC5" s="32"/>
      <c r="BD5" s="32"/>
      <c r="BE5" s="22">
        <f t="shared" si="14"/>
        <v>0</v>
      </c>
      <c r="BF5" s="33">
        <f t="shared" si="15"/>
        <v>0</v>
      </c>
      <c r="BG5" s="37" t="str">
        <f>IF(ISNA(VLOOKUP($AV$2:$AV$66,Notes!$A$1:$B$10,2,0)),"",VLOOKUP($AV$2:$AV$66,Notes!$A$1:$B$10,2,0))</f>
        <v/>
      </c>
      <c r="BH5" s="22" t="str">
        <f>IF(ISNA(VLOOKUP($AX$2:$AX$66,Notes!$A$1:$B$10,2,0)),"",VLOOKUP($AX$2:$AX$66,Notes!$A$1:$B$10,2,0))</f>
        <v/>
      </c>
      <c r="BI5" s="22" t="str">
        <f>IF(ISNA(VLOOKUP($AZ$2:$AZ$66,Notes!$A$1:$B$10,2,0)),"",VLOOKUP($AZ$2:$AZ$66,Notes!$A$1:$B$10,2,0))</f>
        <v/>
      </c>
      <c r="BJ5" s="22" t="str">
        <f>IF(ISNA(VLOOKUP($BB$2:$BB$66,Notes!$C$1:$D$10,2,0)),"",VLOOKUP($BB$2:$BB$66,Notes!$C$1:$D$10,2,0))</f>
        <v/>
      </c>
      <c r="BK5" s="22" t="str">
        <f>IF(ISNA(VLOOKUP($BD$2:$BD$66,Notes!$E$1:$F$10,2,0)),"",VLOOKUP($BD$2:$BD$66,Notes!$E$1:$F$10,2,0))</f>
        <v/>
      </c>
      <c r="BL5" s="38">
        <f t="shared" si="16"/>
        <v>0</v>
      </c>
      <c r="BM5" s="34"/>
      <c r="BN5" s="32"/>
      <c r="BO5" s="32"/>
      <c r="BP5" s="32"/>
      <c r="BQ5" s="32"/>
      <c r="BR5" s="32"/>
      <c r="BS5" s="32"/>
      <c r="BT5" s="32"/>
      <c r="BU5" s="32"/>
      <c r="BV5" s="32"/>
      <c r="BW5" s="22">
        <f t="shared" si="17"/>
        <v>0</v>
      </c>
      <c r="BX5" s="33">
        <f t="shared" si="18"/>
        <v>0</v>
      </c>
      <c r="BY5" s="37" t="str">
        <f>IF(ISNA(VLOOKUP($BN$2:$BN$66,Notes!$A$1:$B$10,2,0)),"",VLOOKUP($BN$2:$BN$66,Notes!$A$1:$B$10,2,0))</f>
        <v/>
      </c>
      <c r="BZ5" s="22" t="str">
        <f>IF(ISNA(VLOOKUP($BP$2:$BP$66,Notes!$A$1:$B$10,2,0)),"",VLOOKUP($BP$2:$BP$66,Notes!$A$1:$B$10,2,0))</f>
        <v/>
      </c>
      <c r="CA5" s="22" t="str">
        <f>IF(ISNA(VLOOKUP($BR$2:$BR$66,Notes!$A$1:$B$10,2,0)),"",VLOOKUP($BR$2:$BR$66,Notes!$A$1:$B$10,2,0))</f>
        <v/>
      </c>
      <c r="CB5" s="22" t="str">
        <f>IF(ISNA(VLOOKUP($BT$2:$BT$66,Notes!$C$1:$D$10,2,0)),"",VLOOKUP($BT$2:$BT$66,Notes!$C$1:$D$10,2,0))</f>
        <v/>
      </c>
      <c r="CC5" s="22" t="str">
        <f>IF(ISNA(VLOOKUP($BV$2:$BV$66,Notes!$E$1:$F$10,2,0)),"",VLOOKUP($BV$2:$BV$66,Notes!$E$1:$F$10,2,0))</f>
        <v/>
      </c>
      <c r="CD5" s="38">
        <f t="shared" si="19"/>
        <v>0</v>
      </c>
      <c r="CE5" s="34"/>
      <c r="CF5" s="32"/>
      <c r="CG5" s="32"/>
      <c r="CH5" s="32"/>
      <c r="CI5" s="32"/>
      <c r="CJ5" s="32"/>
      <c r="CK5" s="32"/>
      <c r="CL5" s="32"/>
      <c r="CM5" s="32"/>
      <c r="CN5" s="32"/>
      <c r="CO5" s="22">
        <f t="shared" si="20"/>
        <v>0</v>
      </c>
      <c r="CP5" s="33">
        <f t="shared" si="21"/>
        <v>0</v>
      </c>
      <c r="CQ5" s="37" t="str">
        <f>IF(ISNA(VLOOKUP($CF$2:$CF$66,Notes!$A$1:$B$10,2,0)),"",VLOOKUP($CF$2:$CF$66,Notes!$A$1:$B$10,2,0))</f>
        <v/>
      </c>
      <c r="CR5" s="22" t="str">
        <f>IF(ISNA(VLOOKUP($CH$2:$CH$66,Notes!$A$1:$B$10,2,0)),"",VLOOKUP($CH$2:$CH$66,Notes!$A$1:$B$10,2,0))</f>
        <v/>
      </c>
      <c r="CS5" s="22" t="str">
        <f>IF(ISNA(VLOOKUP($CJ$2:$CJ$66,Notes!$A$1:$B$10,2,0)),"",VLOOKUP($CJ$2:$CJ$66,Notes!$A$1:$B$10,2,0))</f>
        <v/>
      </c>
      <c r="CT5" s="22" t="str">
        <f>IF(ISNA(VLOOKUP($CL$2:$CL$66,Notes!$C$1:$D$10,2,0)),"",VLOOKUP($CL$2:$CL$66,Notes!$C$1:$D$10,2,0))</f>
        <v/>
      </c>
      <c r="CU5" s="22" t="str">
        <f>IF(ISNA(VLOOKUP($CN$2:$CN$66,Notes!$E$1:$F$10,2,0)),"",VLOOKUP($CN$2:$CN$66,Notes!$E$1:$F$10,2,0))</f>
        <v/>
      </c>
      <c r="CV5" s="38">
        <f t="shared" si="22"/>
        <v>0</v>
      </c>
      <c r="CW5" s="57">
        <f t="shared" si="23"/>
        <v>0</v>
      </c>
      <c r="CX5" s="22">
        <f t="shared" si="24"/>
        <v>0</v>
      </c>
      <c r="CY5" s="22">
        <f t="shared" si="25"/>
        <v>0</v>
      </c>
      <c r="CZ5" s="22">
        <f t="shared" si="26"/>
        <v>0</v>
      </c>
      <c r="DA5" s="22">
        <f t="shared" si="27"/>
        <v>0</v>
      </c>
    </row>
    <row r="6" spans="1:105">
      <c r="A6" s="121">
        <v>25</v>
      </c>
      <c r="B6" s="139" t="s">
        <v>282</v>
      </c>
      <c r="C6" s="35">
        <f t="shared" si="0"/>
        <v>0</v>
      </c>
      <c r="D6" s="22">
        <f t="shared" si="1"/>
        <v>0</v>
      </c>
      <c r="E6" s="22">
        <f t="shared" si="2"/>
        <v>0</v>
      </c>
      <c r="F6" s="22">
        <f t="shared" si="3"/>
        <v>0</v>
      </c>
      <c r="G6" s="22">
        <f t="shared" si="4"/>
        <v>0</v>
      </c>
      <c r="H6" s="22">
        <f t="shared" si="5"/>
        <v>0</v>
      </c>
      <c r="I6" s="33">
        <f t="shared" si="6"/>
        <v>0</v>
      </c>
      <c r="J6" s="36">
        <f t="shared" si="7"/>
        <v>0</v>
      </c>
      <c r="K6" s="34"/>
      <c r="L6" s="32"/>
      <c r="M6" s="32"/>
      <c r="N6" s="32"/>
      <c r="O6" s="32"/>
      <c r="P6" s="32"/>
      <c r="Q6" s="32"/>
      <c r="R6" s="32"/>
      <c r="S6" s="32"/>
      <c r="T6" s="32"/>
      <c r="U6" s="22">
        <f t="shared" si="8"/>
        <v>0</v>
      </c>
      <c r="V6" s="33">
        <f t="shared" si="9"/>
        <v>0</v>
      </c>
      <c r="W6" s="37" t="str">
        <f>IF(ISNA(VLOOKUP($L$2:$L$66,Notes!$A$1:$B$10,2,0)),"",VLOOKUP($L$2:$L$66,Notes!$A$1:$B$10,2,0))</f>
        <v/>
      </c>
      <c r="X6" s="22" t="str">
        <f>IF(ISNA(VLOOKUP($N$2:$N$66,Notes!$A$1:$B$10,2,0)),"",VLOOKUP($N$2:$N$66,Notes!$A$1:$B$10,2,0))</f>
        <v/>
      </c>
      <c r="Y6" s="22" t="str">
        <f>IF(ISNA(VLOOKUP($P$2:$P$66,Notes!$A$1:$B$10,2,0)),"",VLOOKUP($P$2:$P$66,Notes!$A$1:$B$10,2,0))</f>
        <v/>
      </c>
      <c r="Z6" s="22" t="str">
        <f>IF(ISNA(VLOOKUP($R$2:$R$66,Notes!$C$1:$D$10,2,0)),"",VLOOKUP($R$2:$R$66,Notes!$C$1:$D$10,2,0))</f>
        <v/>
      </c>
      <c r="AA6" s="22" t="str">
        <f>IF(ISNA(VLOOKUP($T$2:$T$66,Notes!$E$1:$F$10,2,0)),"",VLOOKUP($T$2:$T$66,Notes!$E$1:$F$10,2,0))</f>
        <v/>
      </c>
      <c r="AB6" s="38">
        <f t="shared" si="10"/>
        <v>0</v>
      </c>
      <c r="AC6" s="34"/>
      <c r="AD6" s="32"/>
      <c r="AE6" s="32"/>
      <c r="AF6" s="32"/>
      <c r="AG6" s="32"/>
      <c r="AH6" s="32"/>
      <c r="AI6" s="32"/>
      <c r="AJ6" s="32"/>
      <c r="AK6" s="32"/>
      <c r="AL6" s="32"/>
      <c r="AM6" s="22">
        <f t="shared" si="11"/>
        <v>0</v>
      </c>
      <c r="AN6" s="33">
        <f t="shared" si="12"/>
        <v>0</v>
      </c>
      <c r="AO6" s="37" t="str">
        <f>IF(ISNA(VLOOKUP($AD$2:$AD$66,Notes!$A$1:$B$10,2,0)),"",VLOOKUP($AD$2:$AD$66,Notes!$A$1:$B$10,2,0))</f>
        <v/>
      </c>
      <c r="AP6" s="22" t="str">
        <f>IF(ISNA(VLOOKUP($AF$2:$AF$66,Notes!$A$1:$B$10,2,0)),"",VLOOKUP($AF$2:$AF$66,Notes!$A$1:$B$10,2,0))</f>
        <v/>
      </c>
      <c r="AQ6" s="22" t="str">
        <f>IF(ISNA(VLOOKUP($AH$2:$AH$66,Notes!$A$1:$B$10,2,0)),"",VLOOKUP($AH$2:$AH$66,Notes!$A$1:$B$10,2,0))</f>
        <v/>
      </c>
      <c r="AR6" s="22" t="str">
        <f>IF(ISNA(VLOOKUP($AJ$2:$AJ$66,Notes!$C$1:$D$10,2,0)),"",VLOOKUP($AJ$2:$AJ$66,Notes!$C$1:$D$10,2,0))</f>
        <v/>
      </c>
      <c r="AS6" s="22" t="str">
        <f>IF(ISNA(VLOOKUP($AL$2:$AL$66,Notes!$E$1:$F$10,2,0)),"",VLOOKUP($AL$2:$AL$66,Notes!$E$1:$F$10,2,0))</f>
        <v/>
      </c>
      <c r="AT6" s="38">
        <f t="shared" si="13"/>
        <v>0</v>
      </c>
      <c r="AU6" s="34"/>
      <c r="AV6" s="32"/>
      <c r="AW6" s="32"/>
      <c r="AX6" s="32"/>
      <c r="AY6" s="32"/>
      <c r="AZ6" s="32"/>
      <c r="BA6" s="32"/>
      <c r="BB6" s="32"/>
      <c r="BC6" s="32"/>
      <c r="BD6" s="32"/>
      <c r="BE6" s="22">
        <f t="shared" si="14"/>
        <v>0</v>
      </c>
      <c r="BF6" s="33">
        <f t="shared" si="15"/>
        <v>0</v>
      </c>
      <c r="BG6" s="37" t="str">
        <f>IF(ISNA(VLOOKUP($AV$2:$AV$66,Notes!$A$1:$B$10,2,0)),"",VLOOKUP($AV$2:$AV$66,Notes!$A$1:$B$10,2,0))</f>
        <v/>
      </c>
      <c r="BH6" s="22" t="str">
        <f>IF(ISNA(VLOOKUP($AX$2:$AX$66,Notes!$A$1:$B$10,2,0)),"",VLOOKUP($AX$2:$AX$66,Notes!$A$1:$B$10,2,0))</f>
        <v/>
      </c>
      <c r="BI6" s="22" t="str">
        <f>IF(ISNA(VLOOKUP($AZ$2:$AZ$66,Notes!$A$1:$B$10,2,0)),"",VLOOKUP($AZ$2:$AZ$66,Notes!$A$1:$B$10,2,0))</f>
        <v/>
      </c>
      <c r="BJ6" s="22" t="str">
        <f>IF(ISNA(VLOOKUP($BB$2:$BB$66,Notes!$C$1:$D$10,2,0)),"",VLOOKUP($BB$2:$BB$66,Notes!$C$1:$D$10,2,0))</f>
        <v/>
      </c>
      <c r="BK6" s="22" t="str">
        <f>IF(ISNA(VLOOKUP($BD$2:$BD$66,Notes!$E$1:$F$10,2,0)),"",VLOOKUP($BD$2:$BD$66,Notes!$E$1:$F$10,2,0))</f>
        <v/>
      </c>
      <c r="BL6" s="38">
        <f t="shared" si="16"/>
        <v>0</v>
      </c>
      <c r="BM6" s="34"/>
      <c r="BN6" s="32"/>
      <c r="BO6" s="32"/>
      <c r="BP6" s="32"/>
      <c r="BQ6" s="32"/>
      <c r="BR6" s="32"/>
      <c r="BS6" s="32"/>
      <c r="BT6" s="32"/>
      <c r="BU6" s="32"/>
      <c r="BV6" s="32"/>
      <c r="BW6" s="22">
        <f t="shared" si="17"/>
        <v>0</v>
      </c>
      <c r="BX6" s="33">
        <f t="shared" si="18"/>
        <v>0</v>
      </c>
      <c r="BY6" s="37" t="str">
        <f>IF(ISNA(VLOOKUP($BN$2:$BN$66,Notes!$A$1:$B$10,2,0)),"",VLOOKUP($BN$2:$BN$66,Notes!$A$1:$B$10,2,0))</f>
        <v/>
      </c>
      <c r="BZ6" s="22" t="str">
        <f>IF(ISNA(VLOOKUP($BP$2:$BP$66,Notes!$A$1:$B$10,2,0)),"",VLOOKUP($BP$2:$BP$66,Notes!$A$1:$B$10,2,0))</f>
        <v/>
      </c>
      <c r="CA6" s="22" t="str">
        <f>IF(ISNA(VLOOKUP($BR$2:$BR$66,Notes!$A$1:$B$10,2,0)),"",VLOOKUP($BR$2:$BR$66,Notes!$A$1:$B$10,2,0))</f>
        <v/>
      </c>
      <c r="CB6" s="22" t="str">
        <f>IF(ISNA(VLOOKUP($BT$2:$BT$66,Notes!$C$1:$D$10,2,0)),"",VLOOKUP($BT$2:$BT$66,Notes!$C$1:$D$10,2,0))</f>
        <v/>
      </c>
      <c r="CC6" s="22" t="str">
        <f>IF(ISNA(VLOOKUP($BV$2:$BV$66,Notes!$E$1:$F$10,2,0)),"",VLOOKUP($BV$2:$BV$66,Notes!$E$1:$F$10,2,0))</f>
        <v/>
      </c>
      <c r="CD6" s="38">
        <f t="shared" si="19"/>
        <v>0</v>
      </c>
      <c r="CE6" s="34"/>
      <c r="CF6" s="32"/>
      <c r="CG6" s="32"/>
      <c r="CH6" s="32"/>
      <c r="CI6" s="32"/>
      <c r="CJ6" s="32"/>
      <c r="CK6" s="32"/>
      <c r="CL6" s="32"/>
      <c r="CM6" s="32"/>
      <c r="CN6" s="32"/>
      <c r="CO6" s="22">
        <f t="shared" si="20"/>
        <v>0</v>
      </c>
      <c r="CP6" s="33">
        <f t="shared" si="21"/>
        <v>0</v>
      </c>
      <c r="CQ6" s="37" t="str">
        <f>IF(ISNA(VLOOKUP($CF$2:$CF$66,Notes!$A$1:$B$10,2,0)),"",VLOOKUP($CF$2:$CF$66,Notes!$A$1:$B$10,2,0))</f>
        <v/>
      </c>
      <c r="CR6" s="22" t="str">
        <f>IF(ISNA(VLOOKUP($CH$2:$CH$66,Notes!$A$1:$B$10,2,0)),"",VLOOKUP($CH$2:$CH$66,Notes!$A$1:$B$10,2,0))</f>
        <v/>
      </c>
      <c r="CS6" s="22" t="str">
        <f>IF(ISNA(VLOOKUP($CJ$2:$CJ$66,Notes!$A$1:$B$10,2,0)),"",VLOOKUP($CJ$2:$CJ$66,Notes!$A$1:$B$10,2,0))</f>
        <v/>
      </c>
      <c r="CT6" s="22" t="str">
        <f>IF(ISNA(VLOOKUP($CL$2:$CL$66,Notes!$C$1:$D$10,2,0)),"",VLOOKUP($CL$2:$CL$66,Notes!$C$1:$D$10,2,0))</f>
        <v/>
      </c>
      <c r="CU6" s="22" t="str">
        <f>IF(ISNA(VLOOKUP($CN$2:$CN$66,Notes!$E$1:$F$10,2,0)),"",VLOOKUP($CN$2:$CN$66,Notes!$E$1:$F$10,2,0))</f>
        <v/>
      </c>
      <c r="CV6" s="38">
        <f t="shared" si="22"/>
        <v>0</v>
      </c>
      <c r="CW6" s="57">
        <f t="shared" si="23"/>
        <v>0</v>
      </c>
      <c r="CX6" s="22">
        <f t="shared" si="24"/>
        <v>0</v>
      </c>
      <c r="CY6" s="22">
        <f t="shared" si="25"/>
        <v>0</v>
      </c>
      <c r="CZ6" s="22">
        <f t="shared" si="26"/>
        <v>0</v>
      </c>
      <c r="DA6" s="22">
        <f t="shared" si="27"/>
        <v>0</v>
      </c>
    </row>
    <row r="7" spans="1:105">
      <c r="A7" s="35">
        <v>38</v>
      </c>
      <c r="B7" s="36" t="s">
        <v>76</v>
      </c>
      <c r="C7" s="35">
        <f t="shared" si="0"/>
        <v>0</v>
      </c>
      <c r="D7" s="22">
        <f t="shared" si="1"/>
        <v>0</v>
      </c>
      <c r="E7" s="22">
        <f t="shared" si="2"/>
        <v>0</v>
      </c>
      <c r="F7" s="22">
        <f t="shared" si="3"/>
        <v>0</v>
      </c>
      <c r="G7" s="22">
        <f t="shared" si="4"/>
        <v>0</v>
      </c>
      <c r="H7" s="22">
        <f t="shared" si="5"/>
        <v>0</v>
      </c>
      <c r="I7" s="33">
        <f t="shared" si="6"/>
        <v>0</v>
      </c>
      <c r="J7" s="36">
        <f t="shared" si="7"/>
        <v>0</v>
      </c>
      <c r="K7" s="34"/>
      <c r="L7" s="32"/>
      <c r="M7" s="32"/>
      <c r="N7" s="32"/>
      <c r="O7" s="32"/>
      <c r="P7" s="32"/>
      <c r="Q7" s="32"/>
      <c r="R7" s="32"/>
      <c r="S7" s="32"/>
      <c r="T7" s="32"/>
      <c r="U7" s="22">
        <f t="shared" si="8"/>
        <v>0</v>
      </c>
      <c r="V7" s="33">
        <f t="shared" si="9"/>
        <v>0</v>
      </c>
      <c r="W7" s="37" t="str">
        <f>IF(ISNA(VLOOKUP($L$2:$L$66,Notes!$A$1:$B$10,2,0)),"",VLOOKUP($L$2:$L$66,Notes!$A$1:$B$10,2,0))</f>
        <v/>
      </c>
      <c r="X7" s="22" t="str">
        <f>IF(ISNA(VLOOKUP($N$2:$N$66,Notes!$A$1:$B$10,2,0)),"",VLOOKUP($N$2:$N$66,Notes!$A$1:$B$10,2,0))</f>
        <v/>
      </c>
      <c r="Y7" s="22" t="str">
        <f>IF(ISNA(VLOOKUP($P$2:$P$66,Notes!$A$1:$B$10,2,0)),"",VLOOKUP($P$2:$P$66,Notes!$A$1:$B$10,2,0))</f>
        <v/>
      </c>
      <c r="Z7" s="22" t="str">
        <f>IF(ISNA(VLOOKUP($R$2:$R$66,Notes!$C$1:$D$10,2,0)),"",VLOOKUP($R$2:$R$66,Notes!$C$1:$D$10,2,0))</f>
        <v/>
      </c>
      <c r="AA7" s="22" t="str">
        <f>IF(ISNA(VLOOKUP($T$2:$T$66,Notes!$E$1:$F$10,2,0)),"",VLOOKUP($T$2:$T$66,Notes!$E$1:$F$10,2,0))</f>
        <v/>
      </c>
      <c r="AB7" s="38">
        <f t="shared" si="10"/>
        <v>0</v>
      </c>
      <c r="AC7" s="34"/>
      <c r="AD7" s="32"/>
      <c r="AE7" s="32"/>
      <c r="AF7" s="32"/>
      <c r="AG7" s="32"/>
      <c r="AH7" s="32"/>
      <c r="AI7" s="32"/>
      <c r="AJ7" s="32"/>
      <c r="AK7" s="32"/>
      <c r="AL7" s="32"/>
      <c r="AM7" s="22">
        <f t="shared" si="11"/>
        <v>0</v>
      </c>
      <c r="AN7" s="33">
        <f t="shared" si="12"/>
        <v>0</v>
      </c>
      <c r="AO7" s="37" t="str">
        <f>IF(ISNA(VLOOKUP($AD$2:$AD$66,Notes!$A$1:$B$10,2,0)),"",VLOOKUP($AD$2:$AD$66,Notes!$A$1:$B$10,2,0))</f>
        <v/>
      </c>
      <c r="AP7" s="22" t="str">
        <f>IF(ISNA(VLOOKUP($AF$2:$AF$66,Notes!$A$1:$B$10,2,0)),"",VLOOKUP($AF$2:$AF$66,Notes!$A$1:$B$10,2,0))</f>
        <v/>
      </c>
      <c r="AQ7" s="22" t="str">
        <f>IF(ISNA(VLOOKUP($AH$2:$AH$66,Notes!$A$1:$B$10,2,0)),"",VLOOKUP($AH$2:$AH$66,Notes!$A$1:$B$10,2,0))</f>
        <v/>
      </c>
      <c r="AR7" s="22" t="str">
        <f>IF(ISNA(VLOOKUP($AJ$2:$AJ$66,Notes!$C$1:$D$10,2,0)),"",VLOOKUP($AJ$2:$AJ$66,Notes!$C$1:$D$10,2,0))</f>
        <v/>
      </c>
      <c r="AS7" s="22" t="str">
        <f>IF(ISNA(VLOOKUP($AL$2:$AL$66,Notes!$E$1:$F$10,2,0)),"",VLOOKUP($AL$2:$AL$66,Notes!$E$1:$F$10,2,0))</f>
        <v/>
      </c>
      <c r="AT7" s="38">
        <f t="shared" si="13"/>
        <v>0</v>
      </c>
      <c r="AU7" s="34"/>
      <c r="AV7" s="32"/>
      <c r="AW7" s="32"/>
      <c r="AX7" s="32"/>
      <c r="AY7" s="32"/>
      <c r="AZ7" s="32"/>
      <c r="BA7" s="32"/>
      <c r="BB7" s="32"/>
      <c r="BC7" s="32"/>
      <c r="BD7" s="32"/>
      <c r="BE7" s="22">
        <f t="shared" si="14"/>
        <v>0</v>
      </c>
      <c r="BF7" s="33">
        <f t="shared" si="15"/>
        <v>0</v>
      </c>
      <c r="BG7" s="37" t="str">
        <f>IF(ISNA(VLOOKUP($AV$2:$AV$66,Notes!$A$1:$B$10,2,0)),"",VLOOKUP($AV$2:$AV$66,Notes!$A$1:$B$10,2,0))</f>
        <v/>
      </c>
      <c r="BH7" s="22" t="str">
        <f>IF(ISNA(VLOOKUP($AX$2:$AX$66,Notes!$A$1:$B$10,2,0)),"",VLOOKUP($AX$2:$AX$66,Notes!$A$1:$B$10,2,0))</f>
        <v/>
      </c>
      <c r="BI7" s="22" t="str">
        <f>IF(ISNA(VLOOKUP($AZ$2:$AZ$66,Notes!$A$1:$B$10,2,0)),"",VLOOKUP($AZ$2:$AZ$66,Notes!$A$1:$B$10,2,0))</f>
        <v/>
      </c>
      <c r="BJ7" s="22" t="str">
        <f>IF(ISNA(VLOOKUP($BB$2:$BB$66,Notes!$C$1:$D$10,2,0)),"",VLOOKUP($BB$2:$BB$66,Notes!$C$1:$D$10,2,0))</f>
        <v/>
      </c>
      <c r="BK7" s="22" t="str">
        <f>IF(ISNA(VLOOKUP($BD$2:$BD$66,Notes!$E$1:$F$10,2,0)),"",VLOOKUP($BD$2:$BD$66,Notes!$E$1:$F$10,2,0))</f>
        <v/>
      </c>
      <c r="BL7" s="38">
        <f t="shared" si="16"/>
        <v>0</v>
      </c>
      <c r="BM7" s="34"/>
      <c r="BN7" s="32"/>
      <c r="BO7" s="32"/>
      <c r="BP7" s="32"/>
      <c r="BQ7" s="32"/>
      <c r="BR7" s="32"/>
      <c r="BS7" s="32"/>
      <c r="BT7" s="32"/>
      <c r="BU7" s="32"/>
      <c r="BV7" s="32"/>
      <c r="BW7" s="22">
        <f t="shared" si="17"/>
        <v>0</v>
      </c>
      <c r="BX7" s="33">
        <f t="shared" si="18"/>
        <v>0</v>
      </c>
      <c r="BY7" s="37" t="str">
        <f>IF(ISNA(VLOOKUP($BN$2:$BN$66,Notes!$A$1:$B$10,2,0)),"",VLOOKUP($BN$2:$BN$66,Notes!$A$1:$B$10,2,0))</f>
        <v/>
      </c>
      <c r="BZ7" s="22" t="str">
        <f>IF(ISNA(VLOOKUP($BP$2:$BP$66,Notes!$A$1:$B$10,2,0)),"",VLOOKUP($BP$2:$BP$66,Notes!$A$1:$B$10,2,0))</f>
        <v/>
      </c>
      <c r="CA7" s="22" t="str">
        <f>IF(ISNA(VLOOKUP($BR$2:$BR$66,Notes!$A$1:$B$10,2,0)),"",VLOOKUP($BR$2:$BR$66,Notes!$A$1:$B$10,2,0))</f>
        <v/>
      </c>
      <c r="CB7" s="22" t="str">
        <f>IF(ISNA(VLOOKUP($BT$2:$BT$66,Notes!$C$1:$D$10,2,0)),"",VLOOKUP($BT$2:$BT$66,Notes!$C$1:$D$10,2,0))</f>
        <v/>
      </c>
      <c r="CC7" s="22" t="str">
        <f>IF(ISNA(VLOOKUP($BV$2:$BV$66,Notes!$E$1:$F$10,2,0)),"",VLOOKUP($BV$2:$BV$66,Notes!$E$1:$F$10,2,0))</f>
        <v/>
      </c>
      <c r="CD7" s="38">
        <f t="shared" si="19"/>
        <v>0</v>
      </c>
      <c r="CE7" s="34"/>
      <c r="CF7" s="32"/>
      <c r="CG7" s="32"/>
      <c r="CH7" s="32"/>
      <c r="CI7" s="32"/>
      <c r="CJ7" s="32"/>
      <c r="CK7" s="32"/>
      <c r="CL7" s="32"/>
      <c r="CM7" s="32"/>
      <c r="CN7" s="32"/>
      <c r="CO7" s="22">
        <f t="shared" si="20"/>
        <v>0</v>
      </c>
      <c r="CP7" s="33">
        <f t="shared" si="21"/>
        <v>0</v>
      </c>
      <c r="CQ7" s="37" t="str">
        <f>IF(ISNA(VLOOKUP($CF$2:$CF$66,Notes!$A$1:$B$10,2,0)),"",VLOOKUP($CF$2:$CF$66,Notes!$A$1:$B$10,2,0))</f>
        <v/>
      </c>
      <c r="CR7" s="22" t="str">
        <f>IF(ISNA(VLOOKUP($CH$2:$CH$66,Notes!$A$1:$B$10,2,0)),"",VLOOKUP($CH$2:$CH$66,Notes!$A$1:$B$10,2,0))</f>
        <v/>
      </c>
      <c r="CS7" s="22" t="str">
        <f>IF(ISNA(VLOOKUP($CJ$2:$CJ$66,Notes!$A$1:$B$10,2,0)),"",VLOOKUP($CJ$2:$CJ$66,Notes!$A$1:$B$10,2,0))</f>
        <v/>
      </c>
      <c r="CT7" s="22" t="str">
        <f>IF(ISNA(VLOOKUP($CL$2:$CL$66,Notes!$C$1:$D$10,2,0)),"",VLOOKUP($CL$2:$CL$66,Notes!$C$1:$D$10,2,0))</f>
        <v/>
      </c>
      <c r="CU7" s="22" t="str">
        <f>IF(ISNA(VLOOKUP($CN$2:$CN$66,Notes!$E$1:$F$10,2,0)),"",VLOOKUP($CN$2:$CN$66,Notes!$E$1:$F$10,2,0))</f>
        <v/>
      </c>
      <c r="CV7" s="38">
        <f t="shared" si="22"/>
        <v>0</v>
      </c>
      <c r="CW7" s="57">
        <f t="shared" si="23"/>
        <v>0</v>
      </c>
      <c r="CX7" s="22">
        <f t="shared" si="24"/>
        <v>0</v>
      </c>
      <c r="CY7" s="22">
        <f t="shared" si="25"/>
        <v>0</v>
      </c>
      <c r="CZ7" s="22">
        <f t="shared" si="26"/>
        <v>0</v>
      </c>
      <c r="DA7" s="22">
        <f t="shared" si="27"/>
        <v>0</v>
      </c>
    </row>
    <row r="8" spans="1:105">
      <c r="A8" s="35">
        <v>40</v>
      </c>
      <c r="B8" s="36" t="s">
        <v>77</v>
      </c>
      <c r="C8" s="35">
        <f t="shared" si="0"/>
        <v>0</v>
      </c>
      <c r="D8" s="22">
        <f t="shared" si="1"/>
        <v>0</v>
      </c>
      <c r="E8" s="22">
        <f t="shared" si="2"/>
        <v>0</v>
      </c>
      <c r="F8" s="22">
        <f t="shared" si="3"/>
        <v>0</v>
      </c>
      <c r="G8" s="22">
        <f t="shared" si="4"/>
        <v>0</v>
      </c>
      <c r="H8" s="22">
        <f t="shared" si="5"/>
        <v>0</v>
      </c>
      <c r="I8" s="33">
        <f t="shared" si="6"/>
        <v>0</v>
      </c>
      <c r="J8" s="36">
        <f t="shared" si="7"/>
        <v>0</v>
      </c>
      <c r="K8" s="34"/>
      <c r="L8" s="32"/>
      <c r="M8" s="32"/>
      <c r="N8" s="32"/>
      <c r="O8" s="32"/>
      <c r="P8" s="32"/>
      <c r="Q8" s="32"/>
      <c r="R8" s="32"/>
      <c r="S8" s="32"/>
      <c r="T8" s="32"/>
      <c r="U8" s="22">
        <f t="shared" si="8"/>
        <v>0</v>
      </c>
      <c r="V8" s="33">
        <f t="shared" si="9"/>
        <v>0</v>
      </c>
      <c r="W8" s="37" t="str">
        <f>IF(ISNA(VLOOKUP($L$2:$L$66,Notes!$A$1:$B$10,2,0)),"",VLOOKUP($L$2:$L$66,Notes!$A$1:$B$10,2,0))</f>
        <v/>
      </c>
      <c r="X8" s="22" t="str">
        <f>IF(ISNA(VLOOKUP($N$2:$N$66,Notes!$A$1:$B$10,2,0)),"",VLOOKUP($N$2:$N$66,Notes!$A$1:$B$10,2,0))</f>
        <v/>
      </c>
      <c r="Y8" s="22" t="str">
        <f>IF(ISNA(VLOOKUP($P$2:$P$66,Notes!$A$1:$B$10,2,0)),"",VLOOKUP($P$2:$P$66,Notes!$A$1:$B$10,2,0))</f>
        <v/>
      </c>
      <c r="Z8" s="22" t="str">
        <f>IF(ISNA(VLOOKUP($R$2:$R$66,Notes!$C$1:$D$10,2,0)),"",VLOOKUP($R$2:$R$66,Notes!$C$1:$D$10,2,0))</f>
        <v/>
      </c>
      <c r="AA8" s="22" t="str">
        <f>IF(ISNA(VLOOKUP($T$2:$T$66,Notes!$E$1:$F$10,2,0)),"",VLOOKUP($T$2:$T$66,Notes!$E$1:$F$10,2,0))</f>
        <v/>
      </c>
      <c r="AB8" s="38">
        <f t="shared" si="10"/>
        <v>0</v>
      </c>
      <c r="AC8" s="34"/>
      <c r="AD8" s="32"/>
      <c r="AE8" s="32"/>
      <c r="AF8" s="32"/>
      <c r="AG8" s="32"/>
      <c r="AH8" s="32"/>
      <c r="AI8" s="32"/>
      <c r="AJ8" s="32"/>
      <c r="AK8" s="32"/>
      <c r="AL8" s="32"/>
      <c r="AM8" s="22">
        <f t="shared" si="11"/>
        <v>0</v>
      </c>
      <c r="AN8" s="33">
        <f t="shared" si="12"/>
        <v>0</v>
      </c>
      <c r="AO8" s="37" t="str">
        <f>IF(ISNA(VLOOKUP($AD$2:$AD$66,Notes!$A$1:$B$10,2,0)),"",VLOOKUP($AD$2:$AD$66,Notes!$A$1:$B$10,2,0))</f>
        <v/>
      </c>
      <c r="AP8" s="22" t="str">
        <f>IF(ISNA(VLOOKUP($AF$2:$AF$66,Notes!$A$1:$B$10,2,0)),"",VLOOKUP($AF$2:$AF$66,Notes!$A$1:$B$10,2,0))</f>
        <v/>
      </c>
      <c r="AQ8" s="22" t="str">
        <f>IF(ISNA(VLOOKUP($AH$2:$AH$66,Notes!$A$1:$B$10,2,0)),"",VLOOKUP($AH$2:$AH$66,Notes!$A$1:$B$10,2,0))</f>
        <v/>
      </c>
      <c r="AR8" s="22" t="str">
        <f>IF(ISNA(VLOOKUP($AJ$2:$AJ$66,Notes!$C$1:$D$10,2,0)),"",VLOOKUP($AJ$2:$AJ$66,Notes!$C$1:$D$10,2,0))</f>
        <v/>
      </c>
      <c r="AS8" s="22" t="str">
        <f>IF(ISNA(VLOOKUP($AL$2:$AL$66,Notes!$E$1:$F$10,2,0)),"",VLOOKUP($AL$2:$AL$66,Notes!$E$1:$F$10,2,0))</f>
        <v/>
      </c>
      <c r="AT8" s="38">
        <f t="shared" si="13"/>
        <v>0</v>
      </c>
      <c r="AU8" s="34"/>
      <c r="AV8" s="32"/>
      <c r="AW8" s="32"/>
      <c r="AX8" s="32"/>
      <c r="AY8" s="32"/>
      <c r="AZ8" s="32"/>
      <c r="BA8" s="32"/>
      <c r="BB8" s="32"/>
      <c r="BC8" s="32"/>
      <c r="BD8" s="32"/>
      <c r="BE8" s="22">
        <f t="shared" si="14"/>
        <v>0</v>
      </c>
      <c r="BF8" s="33">
        <f t="shared" si="15"/>
        <v>0</v>
      </c>
      <c r="BG8" s="37" t="str">
        <f>IF(ISNA(VLOOKUP($AV$2:$AV$66,Notes!$A$1:$B$10,2,0)),"",VLOOKUP($AV$2:$AV$66,Notes!$A$1:$B$10,2,0))</f>
        <v/>
      </c>
      <c r="BH8" s="22" t="str">
        <f>IF(ISNA(VLOOKUP($AX$2:$AX$66,Notes!$A$1:$B$10,2,0)),"",VLOOKUP($AX$2:$AX$66,Notes!$A$1:$B$10,2,0))</f>
        <v/>
      </c>
      <c r="BI8" s="22" t="str">
        <f>IF(ISNA(VLOOKUP($AZ$2:$AZ$66,Notes!$A$1:$B$10,2,0)),"",VLOOKUP($AZ$2:$AZ$66,Notes!$A$1:$B$10,2,0))</f>
        <v/>
      </c>
      <c r="BJ8" s="22" t="str">
        <f>IF(ISNA(VLOOKUP($BB$2:$BB$66,Notes!$C$1:$D$10,2,0)),"",VLOOKUP($BB$2:$BB$66,Notes!$C$1:$D$10,2,0))</f>
        <v/>
      </c>
      <c r="BK8" s="22" t="str">
        <f>IF(ISNA(VLOOKUP($BD$2:$BD$66,Notes!$E$1:$F$10,2,0)),"",VLOOKUP($BD$2:$BD$66,Notes!$E$1:$F$10,2,0))</f>
        <v/>
      </c>
      <c r="BL8" s="38">
        <f t="shared" si="16"/>
        <v>0</v>
      </c>
      <c r="BM8" s="34"/>
      <c r="BN8" s="32"/>
      <c r="BO8" s="32"/>
      <c r="BP8" s="32"/>
      <c r="BQ8" s="32"/>
      <c r="BR8" s="32"/>
      <c r="BS8" s="32"/>
      <c r="BT8" s="32"/>
      <c r="BU8" s="32"/>
      <c r="BV8" s="32"/>
      <c r="BW8" s="22">
        <f t="shared" si="17"/>
        <v>0</v>
      </c>
      <c r="BX8" s="33">
        <f t="shared" si="18"/>
        <v>0</v>
      </c>
      <c r="BY8" s="37" t="str">
        <f>IF(ISNA(VLOOKUP($BN$2:$BN$66,Notes!$A$1:$B$10,2,0)),"",VLOOKUP($BN$2:$BN$66,Notes!$A$1:$B$10,2,0))</f>
        <v/>
      </c>
      <c r="BZ8" s="22" t="str">
        <f>IF(ISNA(VLOOKUP($BP$2:$BP$66,Notes!$A$1:$B$10,2,0)),"",VLOOKUP($BP$2:$BP$66,Notes!$A$1:$B$10,2,0))</f>
        <v/>
      </c>
      <c r="CA8" s="22" t="str">
        <f>IF(ISNA(VLOOKUP($BR$2:$BR$66,Notes!$A$1:$B$10,2,0)),"",VLOOKUP($BR$2:$BR$66,Notes!$A$1:$B$10,2,0))</f>
        <v/>
      </c>
      <c r="CB8" s="22" t="str">
        <f>IF(ISNA(VLOOKUP($BT$2:$BT$66,Notes!$C$1:$D$10,2,0)),"",VLOOKUP($BT$2:$BT$66,Notes!$C$1:$D$10,2,0))</f>
        <v/>
      </c>
      <c r="CC8" s="22" t="str">
        <f>IF(ISNA(VLOOKUP($BV$2:$BV$66,Notes!$E$1:$F$10,2,0)),"",VLOOKUP($BV$2:$BV$66,Notes!$E$1:$F$10,2,0))</f>
        <v/>
      </c>
      <c r="CD8" s="38">
        <f t="shared" si="19"/>
        <v>0</v>
      </c>
      <c r="CE8" s="34"/>
      <c r="CF8" s="32"/>
      <c r="CG8" s="32"/>
      <c r="CH8" s="32"/>
      <c r="CI8" s="32"/>
      <c r="CJ8" s="32"/>
      <c r="CK8" s="32"/>
      <c r="CL8" s="32"/>
      <c r="CM8" s="32"/>
      <c r="CN8" s="32"/>
      <c r="CO8" s="22">
        <f t="shared" si="20"/>
        <v>0</v>
      </c>
      <c r="CP8" s="33">
        <f t="shared" si="21"/>
        <v>0</v>
      </c>
      <c r="CQ8" s="37" t="str">
        <f>IF(ISNA(VLOOKUP($CF$2:$CF$66,Notes!$A$1:$B$10,2,0)),"",VLOOKUP($CF$2:$CF$66,Notes!$A$1:$B$10,2,0))</f>
        <v/>
      </c>
      <c r="CR8" s="22" t="str">
        <f>IF(ISNA(VLOOKUP($CH$2:$CH$66,Notes!$A$1:$B$10,2,0)),"",VLOOKUP($CH$2:$CH$66,Notes!$A$1:$B$10,2,0))</f>
        <v/>
      </c>
      <c r="CS8" s="22" t="str">
        <f>IF(ISNA(VLOOKUP($CJ$2:$CJ$66,Notes!$A$1:$B$10,2,0)),"",VLOOKUP($CJ$2:$CJ$66,Notes!$A$1:$B$10,2,0))</f>
        <v/>
      </c>
      <c r="CT8" s="22" t="str">
        <f>IF(ISNA(VLOOKUP($CL$2:$CL$66,Notes!$C$1:$D$10,2,0)),"",VLOOKUP($CL$2:$CL$66,Notes!$C$1:$D$10,2,0))</f>
        <v/>
      </c>
      <c r="CU8" s="22" t="str">
        <f>IF(ISNA(VLOOKUP($CN$2:$CN$66,Notes!$E$1:$F$10,2,0)),"",VLOOKUP($CN$2:$CN$66,Notes!$E$1:$F$10,2,0))</f>
        <v/>
      </c>
      <c r="CV8" s="38">
        <f t="shared" si="22"/>
        <v>0</v>
      </c>
      <c r="CW8" s="57">
        <f t="shared" si="23"/>
        <v>0</v>
      </c>
      <c r="CX8" s="22">
        <f t="shared" si="24"/>
        <v>0</v>
      </c>
      <c r="CY8" s="22">
        <f t="shared" si="25"/>
        <v>0</v>
      </c>
      <c r="CZ8" s="22">
        <f t="shared" si="26"/>
        <v>0</v>
      </c>
      <c r="DA8" s="22">
        <f t="shared" si="27"/>
        <v>0</v>
      </c>
    </row>
    <row r="9" spans="1:105">
      <c r="A9" s="35">
        <v>53</v>
      </c>
      <c r="B9" s="36" t="s">
        <v>78</v>
      </c>
      <c r="C9" s="35">
        <f t="shared" si="0"/>
        <v>272</v>
      </c>
      <c r="D9" s="22">
        <f t="shared" si="1"/>
        <v>28</v>
      </c>
      <c r="E9" s="22">
        <f t="shared" si="2"/>
        <v>1</v>
      </c>
      <c r="F9" s="22">
        <f t="shared" si="3"/>
        <v>28</v>
      </c>
      <c r="G9" s="22" t="str">
        <f t="shared" si="4"/>
        <v>CBDG</v>
      </c>
      <c r="H9" s="22">
        <f t="shared" si="5"/>
        <v>0</v>
      </c>
      <c r="I9" s="33">
        <f t="shared" si="6"/>
        <v>0</v>
      </c>
      <c r="J9" s="36">
        <f t="shared" si="7"/>
        <v>1</v>
      </c>
      <c r="K9" s="34"/>
      <c r="L9" s="32"/>
      <c r="M9" s="32"/>
      <c r="N9" s="32"/>
      <c r="O9" s="32"/>
      <c r="P9" s="32"/>
      <c r="Q9" s="32"/>
      <c r="R9" s="32"/>
      <c r="S9" s="32"/>
      <c r="T9" s="32"/>
      <c r="U9" s="22">
        <f t="shared" si="8"/>
        <v>0</v>
      </c>
      <c r="V9" s="33">
        <f t="shared" si="9"/>
        <v>0</v>
      </c>
      <c r="W9" s="37" t="str">
        <f>IF(ISNA(VLOOKUP($L$2:$L$66,Notes!$A$1:$B$10,2,0)),"",VLOOKUP($L$2:$L$66,Notes!$A$1:$B$10,2,0))</f>
        <v/>
      </c>
      <c r="X9" s="22" t="str">
        <f>IF(ISNA(VLOOKUP($N$2:$N$66,Notes!$A$1:$B$10,2,0)),"",VLOOKUP($N$2:$N$66,Notes!$A$1:$B$10,2,0))</f>
        <v/>
      </c>
      <c r="Y9" s="22" t="str">
        <f>IF(ISNA(VLOOKUP($P$2:$P$66,Notes!$A$1:$B$10,2,0)),"",VLOOKUP($P$2:$P$66,Notes!$A$1:$B$10,2,0))</f>
        <v/>
      </c>
      <c r="Z9" s="22" t="str">
        <f>IF(ISNA(VLOOKUP($R$2:$R$66,Notes!$C$1:$D$10,2,0)),"",VLOOKUP($R$2:$R$66,Notes!$C$1:$D$10,2,0))</f>
        <v/>
      </c>
      <c r="AA9" s="22" t="str">
        <f>IF(ISNA(VLOOKUP($T$2:$T$66,Notes!$E$1:$F$10,2,0)),"",VLOOKUP($T$2:$T$66,Notes!$E$1:$F$10,2,0))</f>
        <v/>
      </c>
      <c r="AB9" s="38">
        <f t="shared" si="10"/>
        <v>0</v>
      </c>
      <c r="AC9" s="34">
        <v>91</v>
      </c>
      <c r="AD9" s="32">
        <v>2</v>
      </c>
      <c r="AE9" s="32">
        <v>90</v>
      </c>
      <c r="AF9" s="32">
        <v>2</v>
      </c>
      <c r="AG9" s="32">
        <v>91</v>
      </c>
      <c r="AH9" s="32">
        <v>1</v>
      </c>
      <c r="AI9" s="32"/>
      <c r="AJ9" s="32"/>
      <c r="AK9" s="32"/>
      <c r="AL9" s="32"/>
      <c r="AM9" s="22">
        <f t="shared" si="11"/>
        <v>272</v>
      </c>
      <c r="AN9" s="33">
        <f t="shared" si="12"/>
        <v>1</v>
      </c>
      <c r="AO9" s="37">
        <f>IF(ISNA(VLOOKUP($AD$2:$AD$66,Notes!$A$1:$B$10,2,0)),"",VLOOKUP($AD$2:$AD$66,Notes!$A$1:$B$10,2,0))</f>
        <v>9</v>
      </c>
      <c r="AP9" s="22">
        <f>IF(ISNA(VLOOKUP($AF$2:$AF$66,Notes!$A$1:$B$10,2,0)),"",VLOOKUP($AF$2:$AF$66,Notes!$A$1:$B$10,2,0))</f>
        <v>9</v>
      </c>
      <c r="AQ9" s="22">
        <f>IF(ISNA(VLOOKUP($AH$2:$AH$66,Notes!$A$1:$B$10,2,0)),"",VLOOKUP($AH$2:$AH$66,Notes!$A$1:$B$10,2,0))</f>
        <v>10</v>
      </c>
      <c r="AR9" s="22" t="str">
        <f>IF(ISNA(VLOOKUP($AJ$2:$AJ$66,Notes!$C$1:$D$10,2,0)),"",VLOOKUP($AJ$2:$AJ$66,Notes!$C$1:$D$10,2,0))</f>
        <v/>
      </c>
      <c r="AS9" s="22" t="str">
        <f>IF(ISNA(VLOOKUP($AL$2:$AL$66,Notes!$E$1:$F$10,2,0)),"",VLOOKUP($AL$2:$AL$66,Notes!$E$1:$F$10,2,0))</f>
        <v/>
      </c>
      <c r="AT9" s="38">
        <f t="shared" si="13"/>
        <v>28</v>
      </c>
      <c r="AU9" s="34"/>
      <c r="AV9" s="32"/>
      <c r="AW9" s="32"/>
      <c r="AX9" s="32"/>
      <c r="AY9" s="32"/>
      <c r="AZ9" s="32"/>
      <c r="BA9" s="32"/>
      <c r="BB9" s="32"/>
      <c r="BC9" s="32"/>
      <c r="BD9" s="32"/>
      <c r="BE9" s="22">
        <f t="shared" si="14"/>
        <v>0</v>
      </c>
      <c r="BF9" s="33">
        <f t="shared" si="15"/>
        <v>0</v>
      </c>
      <c r="BG9" s="37" t="str">
        <f>IF(ISNA(VLOOKUP($AV$2:$AV$66,Notes!$A$1:$B$10,2,0)),"",VLOOKUP($AV$2:$AV$66,Notes!$A$1:$B$10,2,0))</f>
        <v/>
      </c>
      <c r="BH9" s="22" t="str">
        <f>IF(ISNA(VLOOKUP($AX$2:$AX$66,Notes!$A$1:$B$10,2,0)),"",VLOOKUP($AX$2:$AX$66,Notes!$A$1:$B$10,2,0))</f>
        <v/>
      </c>
      <c r="BI9" s="22" t="str">
        <f>IF(ISNA(VLOOKUP($AZ$2:$AZ$66,Notes!$A$1:$B$10,2,0)),"",VLOOKUP($AZ$2:$AZ$66,Notes!$A$1:$B$10,2,0))</f>
        <v/>
      </c>
      <c r="BJ9" s="22" t="str">
        <f>IF(ISNA(VLOOKUP($BB$2:$BB$66,Notes!$C$1:$D$10,2,0)),"",VLOOKUP($BB$2:$BB$66,Notes!$C$1:$D$10,2,0))</f>
        <v/>
      </c>
      <c r="BK9" s="22" t="str">
        <f>IF(ISNA(VLOOKUP($BD$2:$BD$66,Notes!$E$1:$F$10,2,0)),"",VLOOKUP($BD$2:$BD$66,Notes!$E$1:$F$10,2,0))</f>
        <v/>
      </c>
      <c r="BL9" s="38">
        <f t="shared" si="16"/>
        <v>0</v>
      </c>
      <c r="BM9" s="34"/>
      <c r="BN9" s="32"/>
      <c r="BO9" s="32"/>
      <c r="BP9" s="32"/>
      <c r="BQ9" s="32"/>
      <c r="BR9" s="32"/>
      <c r="BS9" s="32"/>
      <c r="BT9" s="32"/>
      <c r="BU9" s="32"/>
      <c r="BV9" s="32"/>
      <c r="BW9" s="22">
        <f t="shared" si="17"/>
        <v>0</v>
      </c>
      <c r="BX9" s="33">
        <f t="shared" si="18"/>
        <v>0</v>
      </c>
      <c r="BY9" s="37" t="str">
        <f>IF(ISNA(VLOOKUP($BN$2:$BN$66,Notes!$A$1:$B$10,2,0)),"",VLOOKUP($BN$2:$BN$66,Notes!$A$1:$B$10,2,0))</f>
        <v/>
      </c>
      <c r="BZ9" s="22" t="str">
        <f>IF(ISNA(VLOOKUP($BP$2:$BP$66,Notes!$A$1:$B$10,2,0)),"",VLOOKUP($BP$2:$BP$66,Notes!$A$1:$B$10,2,0))</f>
        <v/>
      </c>
      <c r="CA9" s="22" t="str">
        <f>IF(ISNA(VLOOKUP($BR$2:$BR$66,Notes!$A$1:$B$10,2,0)),"",VLOOKUP($BR$2:$BR$66,Notes!$A$1:$B$10,2,0))</f>
        <v/>
      </c>
      <c r="CB9" s="22" t="str">
        <f>IF(ISNA(VLOOKUP($BT$2:$BT$66,Notes!$C$1:$D$10,2,0)),"",VLOOKUP($BT$2:$BT$66,Notes!$C$1:$D$10,2,0))</f>
        <v/>
      </c>
      <c r="CC9" s="22" t="str">
        <f>IF(ISNA(VLOOKUP($BV$2:$BV$66,Notes!$E$1:$F$10,2,0)),"",VLOOKUP($BV$2:$BV$66,Notes!$E$1:$F$10,2,0))</f>
        <v/>
      </c>
      <c r="CD9" s="38">
        <f t="shared" si="19"/>
        <v>0</v>
      </c>
      <c r="CE9" s="34"/>
      <c r="CF9" s="32"/>
      <c r="CG9" s="32"/>
      <c r="CH9" s="32"/>
      <c r="CI9" s="32"/>
      <c r="CJ9" s="32"/>
      <c r="CK9" s="32"/>
      <c r="CL9" s="32"/>
      <c r="CM9" s="32"/>
      <c r="CN9" s="32"/>
      <c r="CO9" s="22">
        <f t="shared" si="20"/>
        <v>0</v>
      </c>
      <c r="CP9" s="33">
        <f t="shared" si="21"/>
        <v>0</v>
      </c>
      <c r="CQ9" s="37" t="str">
        <f>IF(ISNA(VLOOKUP($CF$2:$CF$66,Notes!$A$1:$B$10,2,0)),"",VLOOKUP($CF$2:$CF$66,Notes!$A$1:$B$10,2,0))</f>
        <v/>
      </c>
      <c r="CR9" s="22" t="str">
        <f>IF(ISNA(VLOOKUP($CH$2:$CH$66,Notes!$A$1:$B$10,2,0)),"",VLOOKUP($CH$2:$CH$66,Notes!$A$1:$B$10,2,0))</f>
        <v/>
      </c>
      <c r="CS9" s="22" t="str">
        <f>IF(ISNA(VLOOKUP($CJ$2:$CJ$66,Notes!$A$1:$B$10,2,0)),"",VLOOKUP($CJ$2:$CJ$66,Notes!$A$1:$B$10,2,0))</f>
        <v/>
      </c>
      <c r="CT9" s="22" t="str">
        <f>IF(ISNA(VLOOKUP($CL$2:$CL$66,Notes!$C$1:$D$10,2,0)),"",VLOOKUP($CL$2:$CL$66,Notes!$C$1:$D$10,2,0))</f>
        <v/>
      </c>
      <c r="CU9" s="22" t="str">
        <f>IF(ISNA(VLOOKUP($CN$2:$CN$66,Notes!$E$1:$F$10,2,0)),"",VLOOKUP($CN$2:$CN$66,Notes!$E$1:$F$10,2,0))</f>
        <v/>
      </c>
      <c r="CV9" s="38">
        <f t="shared" si="22"/>
        <v>0</v>
      </c>
      <c r="CW9" s="57">
        <f t="shared" si="23"/>
        <v>0</v>
      </c>
      <c r="CX9" s="22">
        <f t="shared" si="24"/>
        <v>28</v>
      </c>
      <c r="CY9" s="22">
        <f t="shared" si="25"/>
        <v>0</v>
      </c>
      <c r="CZ9" s="22">
        <f t="shared" si="26"/>
        <v>0</v>
      </c>
      <c r="DA9" s="22">
        <f t="shared" si="27"/>
        <v>0</v>
      </c>
    </row>
    <row r="10" spans="1:105">
      <c r="A10" s="35">
        <v>84</v>
      </c>
      <c r="B10" s="36" t="s">
        <v>53</v>
      </c>
      <c r="C10" s="35">
        <f t="shared" si="0"/>
        <v>0</v>
      </c>
      <c r="D10" s="22">
        <f t="shared" si="1"/>
        <v>0</v>
      </c>
      <c r="E10" s="22">
        <f t="shared" si="2"/>
        <v>0</v>
      </c>
      <c r="F10" s="22">
        <f t="shared" si="3"/>
        <v>0</v>
      </c>
      <c r="G10" s="22">
        <f t="shared" si="4"/>
        <v>0</v>
      </c>
      <c r="H10" s="22">
        <f t="shared" si="5"/>
        <v>0</v>
      </c>
      <c r="I10" s="33">
        <f t="shared" si="6"/>
        <v>0</v>
      </c>
      <c r="J10" s="36">
        <f t="shared" si="7"/>
        <v>0</v>
      </c>
      <c r="K10" s="34"/>
      <c r="L10" s="32"/>
      <c r="M10" s="32"/>
      <c r="N10" s="32"/>
      <c r="O10" s="32"/>
      <c r="P10" s="32"/>
      <c r="Q10" s="32"/>
      <c r="R10" s="32"/>
      <c r="S10" s="32"/>
      <c r="T10" s="32"/>
      <c r="U10" s="22">
        <f t="shared" si="8"/>
        <v>0</v>
      </c>
      <c r="V10" s="33">
        <f t="shared" si="9"/>
        <v>0</v>
      </c>
      <c r="W10" s="37" t="str">
        <f>IF(ISNA(VLOOKUP($L$2:$L$66,Notes!$A$1:$B$10,2,0)),"",VLOOKUP($L$2:$L$66,Notes!$A$1:$B$10,2,0))</f>
        <v/>
      </c>
      <c r="X10" s="22" t="str">
        <f>IF(ISNA(VLOOKUP($N$2:$N$66,Notes!$A$1:$B$10,2,0)),"",VLOOKUP($N$2:$N$66,Notes!$A$1:$B$10,2,0))</f>
        <v/>
      </c>
      <c r="Y10" s="22" t="str">
        <f>IF(ISNA(VLOOKUP($P$2:$P$66,Notes!$A$1:$B$10,2,0)),"",VLOOKUP($P$2:$P$66,Notes!$A$1:$B$10,2,0))</f>
        <v/>
      </c>
      <c r="Z10" s="22" t="str">
        <f>IF(ISNA(VLOOKUP($R$2:$R$66,Notes!$C$1:$D$10,2,0)),"",VLOOKUP($R$2:$R$66,Notes!$C$1:$D$10,2,0))</f>
        <v/>
      </c>
      <c r="AA10" s="22" t="str">
        <f>IF(ISNA(VLOOKUP($T$2:$T$66,Notes!$E$1:$F$10,2,0)),"",VLOOKUP($T$2:$T$66,Notes!$E$1:$F$10,2,0))</f>
        <v/>
      </c>
      <c r="AB10" s="38">
        <f t="shared" si="10"/>
        <v>0</v>
      </c>
      <c r="AC10" s="34"/>
      <c r="AD10" s="32"/>
      <c r="AE10" s="32"/>
      <c r="AF10" s="32"/>
      <c r="AG10" s="32"/>
      <c r="AH10" s="32"/>
      <c r="AI10" s="32"/>
      <c r="AJ10" s="32"/>
      <c r="AK10" s="32"/>
      <c r="AL10" s="32"/>
      <c r="AM10" s="22">
        <f t="shared" si="11"/>
        <v>0</v>
      </c>
      <c r="AN10" s="33">
        <f t="shared" si="12"/>
        <v>0</v>
      </c>
      <c r="AO10" s="37" t="str">
        <f>IF(ISNA(VLOOKUP($AD$2:$AD$66,Notes!$A$1:$B$10,2,0)),"",VLOOKUP($AD$2:$AD$66,Notes!$A$1:$B$10,2,0))</f>
        <v/>
      </c>
      <c r="AP10" s="22" t="str">
        <f>IF(ISNA(VLOOKUP($AF$2:$AF$66,Notes!$A$1:$B$10,2,0)),"",VLOOKUP($AF$2:$AF$66,Notes!$A$1:$B$10,2,0))</f>
        <v/>
      </c>
      <c r="AQ10" s="22" t="str">
        <f>IF(ISNA(VLOOKUP($AH$2:$AH$66,Notes!$A$1:$B$10,2,0)),"",VLOOKUP($AH$2:$AH$66,Notes!$A$1:$B$10,2,0))</f>
        <v/>
      </c>
      <c r="AR10" s="22" t="str">
        <f>IF(ISNA(VLOOKUP($AJ$2:$AJ$66,Notes!$C$1:$D$10,2,0)),"",VLOOKUP($AJ$2:$AJ$66,Notes!$C$1:$D$10,2,0))</f>
        <v/>
      </c>
      <c r="AS10" s="22" t="str">
        <f>IF(ISNA(VLOOKUP($AL$2:$AL$66,Notes!$E$1:$F$10,2,0)),"",VLOOKUP($AL$2:$AL$66,Notes!$E$1:$F$10,2,0))</f>
        <v/>
      </c>
      <c r="AT10" s="38">
        <f t="shared" si="13"/>
        <v>0</v>
      </c>
      <c r="AU10" s="34"/>
      <c r="AV10" s="32"/>
      <c r="AW10" s="32"/>
      <c r="AX10" s="32"/>
      <c r="AY10" s="32"/>
      <c r="AZ10" s="32"/>
      <c r="BA10" s="32"/>
      <c r="BB10" s="32"/>
      <c r="BC10" s="32"/>
      <c r="BD10" s="32"/>
      <c r="BE10" s="22">
        <f t="shared" si="14"/>
        <v>0</v>
      </c>
      <c r="BF10" s="33">
        <f t="shared" si="15"/>
        <v>0</v>
      </c>
      <c r="BG10" s="37" t="str">
        <f>IF(ISNA(VLOOKUP($AV$2:$AV$66,Notes!$A$1:$B$10,2,0)),"",VLOOKUP($AV$2:$AV$66,Notes!$A$1:$B$10,2,0))</f>
        <v/>
      </c>
      <c r="BH10" s="22" t="str">
        <f>IF(ISNA(VLOOKUP($AX$2:$AX$66,Notes!$A$1:$B$10,2,0)),"",VLOOKUP($AX$2:$AX$66,Notes!$A$1:$B$10,2,0))</f>
        <v/>
      </c>
      <c r="BI10" s="22" t="str">
        <f>IF(ISNA(VLOOKUP($AZ$2:$AZ$66,Notes!$A$1:$B$10,2,0)),"",VLOOKUP($AZ$2:$AZ$66,Notes!$A$1:$B$10,2,0))</f>
        <v/>
      </c>
      <c r="BJ10" s="22" t="str">
        <f>IF(ISNA(VLOOKUP($BB$2:$BB$66,Notes!$C$1:$D$10,2,0)),"",VLOOKUP($BB$2:$BB$66,Notes!$C$1:$D$10,2,0))</f>
        <v/>
      </c>
      <c r="BK10" s="22" t="str">
        <f>IF(ISNA(VLOOKUP($BD$2:$BD$66,Notes!$E$1:$F$10,2,0)),"",VLOOKUP($BD$2:$BD$66,Notes!$E$1:$F$10,2,0))</f>
        <v/>
      </c>
      <c r="BL10" s="38">
        <f t="shared" si="16"/>
        <v>0</v>
      </c>
      <c r="BM10" s="34"/>
      <c r="BN10" s="32"/>
      <c r="BO10" s="32"/>
      <c r="BP10" s="32"/>
      <c r="BQ10" s="32"/>
      <c r="BR10" s="32"/>
      <c r="BS10" s="32"/>
      <c r="BT10" s="32"/>
      <c r="BU10" s="32"/>
      <c r="BV10" s="32"/>
      <c r="BW10" s="22">
        <f t="shared" si="17"/>
        <v>0</v>
      </c>
      <c r="BX10" s="33">
        <f t="shared" si="18"/>
        <v>0</v>
      </c>
      <c r="BY10" s="37" t="str">
        <f>IF(ISNA(VLOOKUP($BN$2:$BN$66,Notes!$A$1:$B$10,2,0)),"",VLOOKUP($BN$2:$BN$66,Notes!$A$1:$B$10,2,0))</f>
        <v/>
      </c>
      <c r="BZ10" s="22" t="str">
        <f>IF(ISNA(VLOOKUP($BP$2:$BP$66,Notes!$A$1:$B$10,2,0)),"",VLOOKUP($BP$2:$BP$66,Notes!$A$1:$B$10,2,0))</f>
        <v/>
      </c>
      <c r="CA10" s="22" t="str">
        <f>IF(ISNA(VLOOKUP($BR$2:$BR$66,Notes!$A$1:$B$10,2,0)),"",VLOOKUP($BR$2:$BR$66,Notes!$A$1:$B$10,2,0))</f>
        <v/>
      </c>
      <c r="CB10" s="22" t="str">
        <f>IF(ISNA(VLOOKUP($BT$2:$BT$66,Notes!$C$1:$D$10,2,0)),"",VLOOKUP($BT$2:$BT$66,Notes!$C$1:$D$10,2,0))</f>
        <v/>
      </c>
      <c r="CC10" s="22" t="str">
        <f>IF(ISNA(VLOOKUP($BV$2:$BV$66,Notes!$E$1:$F$10,2,0)),"",VLOOKUP($BV$2:$BV$66,Notes!$E$1:$F$10,2,0))</f>
        <v/>
      </c>
      <c r="CD10" s="38">
        <f t="shared" si="19"/>
        <v>0</v>
      </c>
      <c r="CE10" s="34"/>
      <c r="CF10" s="32"/>
      <c r="CG10" s="32"/>
      <c r="CH10" s="32"/>
      <c r="CI10" s="32"/>
      <c r="CJ10" s="32"/>
      <c r="CK10" s="32"/>
      <c r="CL10" s="32"/>
      <c r="CM10" s="32"/>
      <c r="CN10" s="32"/>
      <c r="CO10" s="22">
        <f t="shared" si="20"/>
        <v>0</v>
      </c>
      <c r="CP10" s="33">
        <f t="shared" si="21"/>
        <v>0</v>
      </c>
      <c r="CQ10" s="37" t="str">
        <f>IF(ISNA(VLOOKUP($CF$2:$CF$66,Notes!$A$1:$B$10,2,0)),"",VLOOKUP($CF$2:$CF$66,Notes!$A$1:$B$10,2,0))</f>
        <v/>
      </c>
      <c r="CR10" s="22" t="str">
        <f>IF(ISNA(VLOOKUP($CH$2:$CH$66,Notes!$A$1:$B$10,2,0)),"",VLOOKUP($CH$2:$CH$66,Notes!$A$1:$B$10,2,0))</f>
        <v/>
      </c>
      <c r="CS10" s="22" t="str">
        <f>IF(ISNA(VLOOKUP($CJ$2:$CJ$66,Notes!$A$1:$B$10,2,0)),"",VLOOKUP($CJ$2:$CJ$66,Notes!$A$1:$B$10,2,0))</f>
        <v/>
      </c>
      <c r="CT10" s="22" t="str">
        <f>IF(ISNA(VLOOKUP($CL$2:$CL$66,Notes!$C$1:$D$10,2,0)),"",VLOOKUP($CL$2:$CL$66,Notes!$C$1:$D$10,2,0))</f>
        <v/>
      </c>
      <c r="CU10" s="22" t="str">
        <f>IF(ISNA(VLOOKUP($CN$2:$CN$66,Notes!$E$1:$F$10,2,0)),"",VLOOKUP($CN$2:$CN$66,Notes!$E$1:$F$10,2,0))</f>
        <v/>
      </c>
      <c r="CV10" s="38">
        <f t="shared" si="22"/>
        <v>0</v>
      </c>
      <c r="CW10" s="57">
        <f t="shared" si="23"/>
        <v>0</v>
      </c>
      <c r="CX10" s="22">
        <f t="shared" si="24"/>
        <v>0</v>
      </c>
      <c r="CY10" s="22">
        <f t="shared" si="25"/>
        <v>0</v>
      </c>
      <c r="CZ10" s="22">
        <f t="shared" si="26"/>
        <v>0</v>
      </c>
      <c r="DA10" s="22">
        <f t="shared" si="27"/>
        <v>0</v>
      </c>
    </row>
    <row r="11" spans="1:105">
      <c r="A11" s="35">
        <v>97</v>
      </c>
      <c r="B11" s="36" t="s">
        <v>49</v>
      </c>
      <c r="C11" s="35">
        <f t="shared" si="0"/>
        <v>913</v>
      </c>
      <c r="D11" s="22">
        <f t="shared" si="1"/>
        <v>129</v>
      </c>
      <c r="E11" s="22">
        <f t="shared" si="2"/>
        <v>3</v>
      </c>
      <c r="F11" s="22">
        <f t="shared" si="3"/>
        <v>43</v>
      </c>
      <c r="G11" s="22">
        <f t="shared" si="4"/>
        <v>129</v>
      </c>
      <c r="H11" s="22">
        <f t="shared" si="5"/>
        <v>0</v>
      </c>
      <c r="I11" s="33">
        <f t="shared" si="6"/>
        <v>1</v>
      </c>
      <c r="J11" s="36">
        <f t="shared" si="7"/>
        <v>0</v>
      </c>
      <c r="K11" s="34">
        <v>80</v>
      </c>
      <c r="L11" s="32">
        <v>3</v>
      </c>
      <c r="M11" s="32">
        <v>81</v>
      </c>
      <c r="N11" s="32">
        <v>3</v>
      </c>
      <c r="O11" s="32">
        <v>86</v>
      </c>
      <c r="P11" s="32">
        <v>2</v>
      </c>
      <c r="Q11" s="32"/>
      <c r="R11" s="32"/>
      <c r="S11" s="32">
        <v>79</v>
      </c>
      <c r="T11" s="32">
        <v>7</v>
      </c>
      <c r="U11" s="22">
        <f t="shared" si="8"/>
        <v>326</v>
      </c>
      <c r="V11" s="33">
        <f t="shared" si="9"/>
        <v>1</v>
      </c>
      <c r="W11" s="37">
        <f>IF(ISNA(VLOOKUP($L$2:$L$66,Notes!$A$1:$B$10,2,0)),"",VLOOKUP($L$2:$L$66,Notes!$A$1:$B$10,2,0))</f>
        <v>8</v>
      </c>
      <c r="X11" s="22">
        <f>IF(ISNA(VLOOKUP($N$2:$N$66,Notes!$A$1:$B$10,2,0)),"",VLOOKUP($N$2:$N$66,Notes!$A$1:$B$10,2,0))</f>
        <v>8</v>
      </c>
      <c r="Y11" s="22">
        <f>IF(ISNA(VLOOKUP($P$2:$P$66,Notes!$A$1:$B$10,2,0)),"",VLOOKUP($P$2:$P$66,Notes!$A$1:$B$10,2,0))</f>
        <v>9</v>
      </c>
      <c r="Z11" s="22" t="str">
        <f>IF(ISNA(VLOOKUP($R$2:$R$66,Notes!$C$1:$D$10,2,0)),"",VLOOKUP($R$2:$R$66,Notes!$C$1:$D$10,2,0))</f>
        <v/>
      </c>
      <c r="AA11" s="22">
        <f>IF(ISNA(VLOOKUP($T$2:$T$66,Notes!$E$1:$F$10,2,0)),"",VLOOKUP($T$2:$T$66,Notes!$E$1:$F$10,2,0))</f>
        <v>17</v>
      </c>
      <c r="AB11" s="38">
        <f t="shared" si="10"/>
        <v>42</v>
      </c>
      <c r="AC11" s="34"/>
      <c r="AD11" s="32"/>
      <c r="AE11" s="32"/>
      <c r="AF11" s="32"/>
      <c r="AG11" s="32"/>
      <c r="AH11" s="32"/>
      <c r="AI11" s="32"/>
      <c r="AJ11" s="32"/>
      <c r="AK11" s="32"/>
      <c r="AL11" s="32"/>
      <c r="AM11" s="22">
        <f t="shared" si="11"/>
        <v>0</v>
      </c>
      <c r="AN11" s="33">
        <f t="shared" si="12"/>
        <v>0</v>
      </c>
      <c r="AO11" s="37" t="str">
        <f>IF(ISNA(VLOOKUP($AD$2:$AD$66,Notes!$A$1:$B$10,2,0)),"",VLOOKUP($AD$2:$AD$66,Notes!$A$1:$B$10,2,0))</f>
        <v/>
      </c>
      <c r="AP11" s="22" t="str">
        <f>IF(ISNA(VLOOKUP($AF$2:$AF$66,Notes!$A$1:$B$10,2,0)),"",VLOOKUP($AF$2:$AF$66,Notes!$A$1:$B$10,2,0))</f>
        <v/>
      </c>
      <c r="AQ11" s="22" t="str">
        <f>IF(ISNA(VLOOKUP($AH$2:$AH$66,Notes!$A$1:$B$10,2,0)),"",VLOOKUP($AH$2:$AH$66,Notes!$A$1:$B$10,2,0))</f>
        <v/>
      </c>
      <c r="AR11" s="22" t="str">
        <f>IF(ISNA(VLOOKUP($AJ$2:$AJ$66,Notes!$C$1:$D$10,2,0)),"",VLOOKUP($AJ$2:$AJ$66,Notes!$C$1:$D$10,2,0))</f>
        <v/>
      </c>
      <c r="AS11" s="22" t="str">
        <f>IF(ISNA(VLOOKUP($AL$2:$AL$66,Notes!$E$1:$F$10,2,0)),"",VLOOKUP($AL$2:$AL$66,Notes!$E$1:$F$10,2,0))</f>
        <v/>
      </c>
      <c r="AT11" s="38">
        <f t="shared" si="13"/>
        <v>0</v>
      </c>
      <c r="AU11" s="34">
        <v>84</v>
      </c>
      <c r="AV11" s="32">
        <v>3</v>
      </c>
      <c r="AW11" s="32">
        <v>12</v>
      </c>
      <c r="AX11" s="32">
        <v>6</v>
      </c>
      <c r="AY11" s="32">
        <v>85</v>
      </c>
      <c r="AZ11" s="32">
        <v>3</v>
      </c>
      <c r="BA11" s="32">
        <v>76</v>
      </c>
      <c r="BB11" s="32">
        <v>1</v>
      </c>
      <c r="BC11" s="32"/>
      <c r="BD11" s="32"/>
      <c r="BE11" s="22">
        <f t="shared" si="14"/>
        <v>257</v>
      </c>
      <c r="BF11" s="33">
        <f t="shared" si="15"/>
        <v>1</v>
      </c>
      <c r="BG11" s="37">
        <f>IF(ISNA(VLOOKUP($AV$2:$AV$66,Notes!$A$1:$B$10,2,0)),"",VLOOKUP($AV$2:$AV$66,Notes!$A$1:$B$10,2,0))</f>
        <v>8</v>
      </c>
      <c r="BH11" s="22">
        <f>IF(ISNA(VLOOKUP($AX$2:$AX$66,Notes!$A$1:$B$10,2,0)),"",VLOOKUP($AX$2:$AX$66,Notes!$A$1:$B$10,2,0))</f>
        <v>5</v>
      </c>
      <c r="BI11" s="22">
        <f>IF(ISNA(VLOOKUP($AZ$2:$AZ$66,Notes!$A$1:$B$10,2,0)),"",VLOOKUP($AZ$2:$AZ$66,Notes!$A$1:$B$10,2,0))</f>
        <v>8</v>
      </c>
      <c r="BJ11" s="22">
        <f>IF(ISNA(VLOOKUP($BB$2:$BB$66,Notes!$C$1:$D$10,2,0)),"",VLOOKUP($BB$2:$BB$66,Notes!$C$1:$D$10,2,0))</f>
        <v>14</v>
      </c>
      <c r="BK11" s="22" t="str">
        <f>IF(ISNA(VLOOKUP($BD$2:$BD$66,Notes!$E$1:$F$10,2,0)),"",VLOOKUP($BD$2:$BD$66,Notes!$E$1:$F$10,2,0))</f>
        <v/>
      </c>
      <c r="BL11" s="38">
        <f t="shared" si="16"/>
        <v>35</v>
      </c>
      <c r="BM11" s="34">
        <v>78</v>
      </c>
      <c r="BN11" s="32">
        <v>4</v>
      </c>
      <c r="BO11" s="32">
        <v>83</v>
      </c>
      <c r="BP11" s="32">
        <v>2</v>
      </c>
      <c r="BQ11" s="32">
        <v>84</v>
      </c>
      <c r="BR11" s="32">
        <v>2</v>
      </c>
      <c r="BS11" s="32"/>
      <c r="BT11" s="32"/>
      <c r="BU11" s="32">
        <v>85</v>
      </c>
      <c r="BV11" s="32">
        <v>2</v>
      </c>
      <c r="BW11" s="22">
        <f t="shared" si="17"/>
        <v>330</v>
      </c>
      <c r="BX11" s="33">
        <f t="shared" si="18"/>
        <v>1</v>
      </c>
      <c r="BY11" s="37">
        <f>IF(ISNA(VLOOKUP($BN$2:$BN$66,Notes!$A$1:$B$10,2,0)),"",VLOOKUP($BN$2:$BN$66,Notes!$A$1:$B$10,2,0))</f>
        <v>7</v>
      </c>
      <c r="BZ11" s="22">
        <f>IF(ISNA(VLOOKUP($BP$2:$BP$66,Notes!$A$1:$B$10,2,0)),"",VLOOKUP($BP$2:$BP$66,Notes!$A$1:$B$10,2,0))</f>
        <v>9</v>
      </c>
      <c r="CA11" s="22">
        <f>IF(ISNA(VLOOKUP($BR$2:$BR$66,Notes!$A$1:$B$10,2,0)),"",VLOOKUP($BR$2:$BR$66,Notes!$A$1:$B$10,2,0))</f>
        <v>9</v>
      </c>
      <c r="CB11" s="22" t="str">
        <f>IF(ISNA(VLOOKUP($BT$2:$BT$66,Notes!$C$1:$D$10,2,0)),"",VLOOKUP($BT$2:$BT$66,Notes!$C$1:$D$10,2,0))</f>
        <v/>
      </c>
      <c r="CC11" s="22">
        <f>IF(ISNA(VLOOKUP($BV$2:$BV$66,Notes!$E$1:$F$10,2,0)),"",VLOOKUP($BV$2:$BV$66,Notes!$E$1:$F$10,2,0))</f>
        <v>27</v>
      </c>
      <c r="CD11" s="38">
        <f t="shared" si="19"/>
        <v>52</v>
      </c>
      <c r="CE11" s="34"/>
      <c r="CF11" s="32"/>
      <c r="CG11" s="32"/>
      <c r="CH11" s="32"/>
      <c r="CI11" s="32"/>
      <c r="CJ11" s="32"/>
      <c r="CK11" s="32"/>
      <c r="CL11" s="32"/>
      <c r="CM11" s="32"/>
      <c r="CN11" s="32"/>
      <c r="CO11" s="22">
        <f t="shared" si="20"/>
        <v>0</v>
      </c>
      <c r="CP11" s="33">
        <f t="shared" si="21"/>
        <v>0</v>
      </c>
      <c r="CQ11" s="37" t="str">
        <f>IF(ISNA(VLOOKUP($CF$2:$CF$66,Notes!$A$1:$B$10,2,0)),"",VLOOKUP($CF$2:$CF$66,Notes!$A$1:$B$10,2,0))</f>
        <v/>
      </c>
      <c r="CR11" s="22" t="str">
        <f>IF(ISNA(VLOOKUP($CH$2:$CH$66,Notes!$A$1:$B$10,2,0)),"",VLOOKUP($CH$2:$CH$66,Notes!$A$1:$B$10,2,0))</f>
        <v/>
      </c>
      <c r="CS11" s="22" t="str">
        <f>IF(ISNA(VLOOKUP($CJ$2:$CJ$66,Notes!$A$1:$B$10,2,0)),"",VLOOKUP($CJ$2:$CJ$66,Notes!$A$1:$B$10,2,0))</f>
        <v/>
      </c>
      <c r="CT11" s="22" t="str">
        <f>IF(ISNA(VLOOKUP($CL$2:$CL$66,Notes!$C$1:$D$10,2,0)),"",VLOOKUP($CL$2:$CL$66,Notes!$C$1:$D$10,2,0))</f>
        <v/>
      </c>
      <c r="CU11" s="22" t="str">
        <f>IF(ISNA(VLOOKUP($CN$2:$CN$66,Notes!$E$1:$F$10,2,0)),"",VLOOKUP($CN$2:$CN$66,Notes!$E$1:$F$10,2,0))</f>
        <v/>
      </c>
      <c r="CV11" s="38">
        <f t="shared" si="22"/>
        <v>0</v>
      </c>
      <c r="CW11" s="57">
        <f t="shared" si="23"/>
        <v>42</v>
      </c>
      <c r="CX11" s="22">
        <f t="shared" si="24"/>
        <v>0</v>
      </c>
      <c r="CY11" s="22">
        <f t="shared" si="25"/>
        <v>35</v>
      </c>
      <c r="CZ11" s="22">
        <f t="shared" si="26"/>
        <v>52</v>
      </c>
      <c r="DA11" s="22">
        <f t="shared" si="27"/>
        <v>0</v>
      </c>
    </row>
    <row r="12" spans="1:105">
      <c r="A12" s="35">
        <v>100</v>
      </c>
      <c r="B12" s="36" t="s">
        <v>41</v>
      </c>
      <c r="C12" s="35">
        <f t="shared" si="0"/>
        <v>296</v>
      </c>
      <c r="D12" s="22">
        <f t="shared" si="1"/>
        <v>47</v>
      </c>
      <c r="E12" s="22">
        <f t="shared" si="2"/>
        <v>1</v>
      </c>
      <c r="F12" s="22">
        <f t="shared" si="3"/>
        <v>47</v>
      </c>
      <c r="G12" s="22" t="str">
        <f t="shared" si="4"/>
        <v>CBDG</v>
      </c>
      <c r="H12" s="22">
        <f t="shared" si="5"/>
        <v>0</v>
      </c>
      <c r="I12" s="33">
        <f t="shared" si="6"/>
        <v>0</v>
      </c>
      <c r="J12" s="36">
        <f t="shared" si="7"/>
        <v>0</v>
      </c>
      <c r="K12" s="34"/>
      <c r="L12" s="32"/>
      <c r="M12" s="32"/>
      <c r="N12" s="32"/>
      <c r="O12" s="32"/>
      <c r="P12" s="32"/>
      <c r="Q12" s="32"/>
      <c r="R12" s="32"/>
      <c r="S12" s="32"/>
      <c r="T12" s="32"/>
      <c r="U12" s="22">
        <f t="shared" si="8"/>
        <v>0</v>
      </c>
      <c r="V12" s="33">
        <f t="shared" si="9"/>
        <v>0</v>
      </c>
      <c r="W12" s="37" t="str">
        <f>IF(ISNA(VLOOKUP($L$2:$L$66,Notes!$A$1:$B$10,2,0)),"",VLOOKUP($L$2:$L$66,Notes!$A$1:$B$10,2,0))</f>
        <v/>
      </c>
      <c r="X12" s="22" t="str">
        <f>IF(ISNA(VLOOKUP($N$2:$N$66,Notes!$A$1:$B$10,2,0)),"",VLOOKUP($N$2:$N$66,Notes!$A$1:$B$10,2,0))</f>
        <v/>
      </c>
      <c r="Y12" s="22" t="str">
        <f>IF(ISNA(VLOOKUP($P$2:$P$66,Notes!$A$1:$B$10,2,0)),"",VLOOKUP($P$2:$P$66,Notes!$A$1:$B$10,2,0))</f>
        <v/>
      </c>
      <c r="Z12" s="22" t="str">
        <f>IF(ISNA(VLOOKUP($R$2:$R$66,Notes!$C$1:$D$10,2,0)),"",VLOOKUP($R$2:$R$66,Notes!$C$1:$D$10,2,0))</f>
        <v/>
      </c>
      <c r="AA12" s="22" t="str">
        <f>IF(ISNA(VLOOKUP($T$2:$T$66,Notes!$E$1:$F$10,2,0)),"",VLOOKUP($T$2:$T$66,Notes!$E$1:$F$10,2,0))</f>
        <v/>
      </c>
      <c r="AB12" s="38">
        <f t="shared" si="10"/>
        <v>0</v>
      </c>
      <c r="AC12" s="34"/>
      <c r="AD12" s="32"/>
      <c r="AE12" s="32"/>
      <c r="AF12" s="32"/>
      <c r="AG12" s="32"/>
      <c r="AH12" s="32"/>
      <c r="AI12" s="32"/>
      <c r="AJ12" s="32"/>
      <c r="AK12" s="32"/>
      <c r="AL12" s="32"/>
      <c r="AM12" s="22">
        <f t="shared" si="11"/>
        <v>0</v>
      </c>
      <c r="AN12" s="33">
        <f t="shared" si="12"/>
        <v>0</v>
      </c>
      <c r="AO12" s="37" t="str">
        <f>IF(ISNA(VLOOKUP($AD$2:$AD$66,Notes!$A$1:$B$10,2,0)),"",VLOOKUP($AD$2:$AD$66,Notes!$A$1:$B$10,2,0))</f>
        <v/>
      </c>
      <c r="AP12" s="22" t="str">
        <f>IF(ISNA(VLOOKUP($AF$2:$AF$66,Notes!$A$1:$B$10,2,0)),"",VLOOKUP($AF$2:$AF$66,Notes!$A$1:$B$10,2,0))</f>
        <v/>
      </c>
      <c r="AQ12" s="22" t="str">
        <f>IF(ISNA(VLOOKUP($AH$2:$AH$66,Notes!$A$1:$B$10,2,0)),"",VLOOKUP($AH$2:$AH$66,Notes!$A$1:$B$10,2,0))</f>
        <v/>
      </c>
      <c r="AR12" s="22" t="str">
        <f>IF(ISNA(VLOOKUP($AJ$2:$AJ$66,Notes!$C$1:$D$10,2,0)),"",VLOOKUP($AJ$2:$AJ$66,Notes!$C$1:$D$10,2,0))</f>
        <v/>
      </c>
      <c r="AS12" s="22" t="str">
        <f>IF(ISNA(VLOOKUP($AL$2:$AL$66,Notes!$E$1:$F$10,2,0)),"",VLOOKUP($AL$2:$AL$66,Notes!$E$1:$F$10,2,0))</f>
        <v/>
      </c>
      <c r="AT12" s="38">
        <f t="shared" si="13"/>
        <v>0</v>
      </c>
      <c r="AU12" s="34"/>
      <c r="AV12" s="32"/>
      <c r="AW12" s="32"/>
      <c r="AX12" s="32"/>
      <c r="AY12" s="32"/>
      <c r="AZ12" s="32"/>
      <c r="BA12" s="32"/>
      <c r="BB12" s="32"/>
      <c r="BC12" s="32"/>
      <c r="BD12" s="32"/>
      <c r="BE12" s="22">
        <f t="shared" si="14"/>
        <v>0</v>
      </c>
      <c r="BF12" s="33">
        <f t="shared" si="15"/>
        <v>0</v>
      </c>
      <c r="BG12" s="37" t="str">
        <f>IF(ISNA(VLOOKUP($AV$2:$AV$66,Notes!$A$1:$B$10,2,0)),"",VLOOKUP($AV$2:$AV$66,Notes!$A$1:$B$10,2,0))</f>
        <v/>
      </c>
      <c r="BH12" s="22" t="str">
        <f>IF(ISNA(VLOOKUP($AX$2:$AX$66,Notes!$A$1:$B$10,2,0)),"",VLOOKUP($AX$2:$AX$66,Notes!$A$1:$B$10,2,0))</f>
        <v/>
      </c>
      <c r="BI12" s="22" t="str">
        <f>IF(ISNA(VLOOKUP($AZ$2:$AZ$66,Notes!$A$1:$B$10,2,0)),"",VLOOKUP($AZ$2:$AZ$66,Notes!$A$1:$B$10,2,0))</f>
        <v/>
      </c>
      <c r="BJ12" s="22" t="str">
        <f>IF(ISNA(VLOOKUP($BB$2:$BB$66,Notes!$C$1:$D$10,2,0)),"",VLOOKUP($BB$2:$BB$66,Notes!$C$1:$D$10,2,0))</f>
        <v/>
      </c>
      <c r="BK12" s="22" t="str">
        <f>IF(ISNA(VLOOKUP($BD$2:$BD$66,Notes!$E$1:$F$10,2,0)),"",VLOOKUP($BD$2:$BD$66,Notes!$E$1:$F$10,2,0))</f>
        <v/>
      </c>
      <c r="BL12" s="38">
        <f t="shared" si="16"/>
        <v>0</v>
      </c>
      <c r="BM12" s="34"/>
      <c r="BN12" s="32"/>
      <c r="BO12" s="32"/>
      <c r="BP12" s="32"/>
      <c r="BQ12" s="32"/>
      <c r="BR12" s="32"/>
      <c r="BS12" s="32"/>
      <c r="BT12" s="32"/>
      <c r="BU12" s="32"/>
      <c r="BV12" s="32"/>
      <c r="BW12" s="22">
        <f t="shared" si="17"/>
        <v>0</v>
      </c>
      <c r="BX12" s="33">
        <f t="shared" si="18"/>
        <v>0</v>
      </c>
      <c r="BY12" s="37" t="str">
        <f>IF(ISNA(VLOOKUP($BN$2:$BN$66,Notes!$A$1:$B$10,2,0)),"",VLOOKUP($BN$2:$BN$66,Notes!$A$1:$B$10,2,0))</f>
        <v/>
      </c>
      <c r="BZ12" s="22" t="str">
        <f>IF(ISNA(VLOOKUP($BP$2:$BP$66,Notes!$A$1:$B$10,2,0)),"",VLOOKUP($BP$2:$BP$66,Notes!$A$1:$B$10,2,0))</f>
        <v/>
      </c>
      <c r="CA12" s="22" t="str">
        <f>IF(ISNA(VLOOKUP($BR$2:$BR$66,Notes!$A$1:$B$10,2,0)),"",VLOOKUP($BR$2:$BR$66,Notes!$A$1:$B$10,2,0))</f>
        <v/>
      </c>
      <c r="CB12" s="22" t="str">
        <f>IF(ISNA(VLOOKUP($BT$2:$BT$66,Notes!$C$1:$D$10,2,0)),"",VLOOKUP($BT$2:$BT$66,Notes!$C$1:$D$10,2,0))</f>
        <v/>
      </c>
      <c r="CC12" s="22" t="str">
        <f>IF(ISNA(VLOOKUP($BV$2:$BV$66,Notes!$E$1:$F$10,2,0)),"",VLOOKUP($BV$2:$BV$66,Notes!$E$1:$F$10,2,0))</f>
        <v/>
      </c>
      <c r="CD12" s="38">
        <f t="shared" si="19"/>
        <v>0</v>
      </c>
      <c r="CE12" s="34">
        <v>82</v>
      </c>
      <c r="CF12" s="32">
        <v>2</v>
      </c>
      <c r="CG12" s="32">
        <v>52</v>
      </c>
      <c r="CH12" s="32">
        <v>5</v>
      </c>
      <c r="CI12" s="32">
        <v>79</v>
      </c>
      <c r="CJ12" s="32">
        <v>4</v>
      </c>
      <c r="CK12" s="32"/>
      <c r="CL12" s="32"/>
      <c r="CM12" s="32">
        <v>83</v>
      </c>
      <c r="CN12" s="32">
        <v>3</v>
      </c>
      <c r="CO12" s="22">
        <f t="shared" si="20"/>
        <v>296</v>
      </c>
      <c r="CP12" s="33">
        <f t="shared" si="21"/>
        <v>1</v>
      </c>
      <c r="CQ12" s="37">
        <f>IF(ISNA(VLOOKUP($CF$2:$CF$66,Notes!$A$1:$B$10,2,0)),"",VLOOKUP($CF$2:$CF$66,Notes!$A$1:$B$10,2,0))</f>
        <v>9</v>
      </c>
      <c r="CR12" s="22">
        <f>IF(ISNA(VLOOKUP($CH$2:$CH$66,Notes!$A$1:$B$10,2,0)),"",VLOOKUP($CH$2:$CH$66,Notes!$A$1:$B$10,2,0))</f>
        <v>6</v>
      </c>
      <c r="CS12" s="22">
        <f>IF(ISNA(VLOOKUP($CJ$2:$CJ$66,Notes!$A$1:$B$10,2,0)),"",VLOOKUP($CJ$2:$CJ$66,Notes!$A$1:$B$10,2,0))</f>
        <v>7</v>
      </c>
      <c r="CT12" s="22" t="str">
        <f>IF(ISNA(VLOOKUP($CL$2:$CL$66,Notes!$C$1:$D$10,2,0)),"",VLOOKUP($CL$2:$CL$66,Notes!$C$1:$D$10,2,0))</f>
        <v/>
      </c>
      <c r="CU12" s="22">
        <f>IF(ISNA(VLOOKUP($CN$2:$CN$66,Notes!$E$1:$F$10,2,0)),"",VLOOKUP($CN$2:$CN$66,Notes!$E$1:$F$10,2,0))</f>
        <v>25</v>
      </c>
      <c r="CV12" s="38">
        <f t="shared" si="22"/>
        <v>47</v>
      </c>
      <c r="CW12" s="57">
        <f t="shared" si="23"/>
        <v>0</v>
      </c>
      <c r="CX12" s="22">
        <f t="shared" si="24"/>
        <v>0</v>
      </c>
      <c r="CY12" s="22">
        <f t="shared" si="25"/>
        <v>0</v>
      </c>
      <c r="CZ12" s="22">
        <f t="shared" si="26"/>
        <v>0</v>
      </c>
      <c r="DA12" s="22">
        <f t="shared" si="27"/>
        <v>47</v>
      </c>
    </row>
    <row r="13" spans="1:105">
      <c r="A13" s="35">
        <v>105</v>
      </c>
      <c r="B13" s="36" t="s">
        <v>48</v>
      </c>
      <c r="C13" s="35">
        <f t="shared" si="0"/>
        <v>1434</v>
      </c>
      <c r="D13" s="22">
        <f t="shared" si="1"/>
        <v>164</v>
      </c>
      <c r="E13" s="22">
        <f t="shared" si="2"/>
        <v>5</v>
      </c>
      <c r="F13" s="22">
        <f t="shared" si="3"/>
        <v>32.799999999999997</v>
      </c>
      <c r="G13" s="22">
        <f t="shared" si="4"/>
        <v>121</v>
      </c>
      <c r="H13" s="22">
        <f t="shared" si="5"/>
        <v>0</v>
      </c>
      <c r="I13" s="33">
        <f t="shared" si="6"/>
        <v>0</v>
      </c>
      <c r="J13" s="36">
        <f t="shared" si="7"/>
        <v>1</v>
      </c>
      <c r="K13" s="34">
        <v>82</v>
      </c>
      <c r="L13" s="32">
        <v>6</v>
      </c>
      <c r="M13" s="32">
        <v>47</v>
      </c>
      <c r="N13" s="32">
        <v>7</v>
      </c>
      <c r="O13" s="32">
        <v>38</v>
      </c>
      <c r="P13" s="32">
        <v>7</v>
      </c>
      <c r="Q13" s="32"/>
      <c r="R13" s="32"/>
      <c r="S13" s="32"/>
      <c r="T13" s="32"/>
      <c r="U13" s="22">
        <f t="shared" si="8"/>
        <v>167</v>
      </c>
      <c r="V13" s="33">
        <f t="shared" si="9"/>
        <v>1</v>
      </c>
      <c r="W13" s="37">
        <f>IF(ISNA(VLOOKUP($L$2:$L$66,Notes!$A$1:$B$10,2,0)),"",VLOOKUP($L$2:$L$66,Notes!$A$1:$B$10,2,0))</f>
        <v>5</v>
      </c>
      <c r="X13" s="22">
        <f>IF(ISNA(VLOOKUP($N$2:$N$66,Notes!$A$1:$B$10,2,0)),"",VLOOKUP($N$2:$N$66,Notes!$A$1:$B$10,2,0))</f>
        <v>4</v>
      </c>
      <c r="Y13" s="22">
        <f>IF(ISNA(VLOOKUP($P$2:$P$66,Notes!$A$1:$B$10,2,0)),"",VLOOKUP($P$2:$P$66,Notes!$A$1:$B$10,2,0))</f>
        <v>4</v>
      </c>
      <c r="Z13" s="22" t="str">
        <f>IF(ISNA(VLOOKUP($R$2:$R$66,Notes!$C$1:$D$10,2,0)),"",VLOOKUP($R$2:$R$66,Notes!$C$1:$D$10,2,0))</f>
        <v/>
      </c>
      <c r="AA13" s="22" t="str">
        <f>IF(ISNA(VLOOKUP($T$2:$T$66,Notes!$E$1:$F$10,2,0)),"",VLOOKUP($T$2:$T$66,Notes!$E$1:$F$10,2,0))</f>
        <v/>
      </c>
      <c r="AB13" s="38">
        <f t="shared" si="10"/>
        <v>13</v>
      </c>
      <c r="AC13" s="34">
        <v>73</v>
      </c>
      <c r="AD13" s="32">
        <v>6</v>
      </c>
      <c r="AE13" s="32">
        <v>84</v>
      </c>
      <c r="AF13" s="32">
        <v>3</v>
      </c>
      <c r="AG13" s="32">
        <v>86</v>
      </c>
      <c r="AH13" s="32">
        <v>4</v>
      </c>
      <c r="AI13" s="32">
        <v>71</v>
      </c>
      <c r="AJ13" s="32">
        <v>3</v>
      </c>
      <c r="AK13" s="32"/>
      <c r="AL13" s="32"/>
      <c r="AM13" s="22">
        <f t="shared" si="11"/>
        <v>314</v>
      </c>
      <c r="AN13" s="33">
        <f t="shared" si="12"/>
        <v>1</v>
      </c>
      <c r="AO13" s="37">
        <f>IF(ISNA(VLOOKUP($AD$2:$AD$66,Notes!$A$1:$B$10,2,0)),"",VLOOKUP($AD$2:$AD$66,Notes!$A$1:$B$10,2,0))</f>
        <v>5</v>
      </c>
      <c r="AP13" s="22">
        <f>IF(ISNA(VLOOKUP($AF$2:$AF$66,Notes!$A$1:$B$10,2,0)),"",VLOOKUP($AF$2:$AF$66,Notes!$A$1:$B$10,2,0))</f>
        <v>8</v>
      </c>
      <c r="AQ13" s="22">
        <f>IF(ISNA(VLOOKUP($AH$2:$AH$66,Notes!$A$1:$B$10,2,0)),"",VLOOKUP($AH$2:$AH$66,Notes!$A$1:$B$10,2,0))</f>
        <v>7</v>
      </c>
      <c r="AR13" s="22">
        <f>IF(ISNA(VLOOKUP($AJ$2:$AJ$66,Notes!$C$1:$D$10,2,0)),"",VLOOKUP($AJ$2:$AJ$66,Notes!$C$1:$D$10,2,0))</f>
        <v>10</v>
      </c>
      <c r="AS13" s="22" t="str">
        <f>IF(ISNA(VLOOKUP($AL$2:$AL$66,Notes!$E$1:$F$10,2,0)),"",VLOOKUP($AL$2:$AL$66,Notes!$E$1:$F$10,2,0))</f>
        <v/>
      </c>
      <c r="AT13" s="38">
        <f t="shared" si="13"/>
        <v>30</v>
      </c>
      <c r="AU13" s="34">
        <v>83</v>
      </c>
      <c r="AV13" s="32">
        <v>4</v>
      </c>
      <c r="AW13" s="32">
        <v>78</v>
      </c>
      <c r="AX13" s="32">
        <v>4</v>
      </c>
      <c r="AY13" s="32">
        <v>76</v>
      </c>
      <c r="AZ13" s="32">
        <v>4</v>
      </c>
      <c r="BA13" s="32">
        <v>68</v>
      </c>
      <c r="BB13" s="32">
        <v>3</v>
      </c>
      <c r="BC13" s="32"/>
      <c r="BD13" s="32"/>
      <c r="BE13" s="22">
        <f t="shared" si="14"/>
        <v>305</v>
      </c>
      <c r="BF13" s="33">
        <f t="shared" si="15"/>
        <v>1</v>
      </c>
      <c r="BG13" s="37">
        <f>IF(ISNA(VLOOKUP($AV$2:$AV$66,Notes!$A$1:$B$10,2,0)),"",VLOOKUP($AV$2:$AV$66,Notes!$A$1:$B$10,2,0))</f>
        <v>7</v>
      </c>
      <c r="BH13" s="22">
        <f>IF(ISNA(VLOOKUP($AX$2:$AX$66,Notes!$A$1:$B$10,2,0)),"",VLOOKUP($AX$2:$AX$66,Notes!$A$1:$B$10,2,0))</f>
        <v>7</v>
      </c>
      <c r="BI13" s="22">
        <f>IF(ISNA(VLOOKUP($AZ$2:$AZ$66,Notes!$A$1:$B$10,2,0)),"",VLOOKUP($AZ$2:$AZ$66,Notes!$A$1:$B$10,2,0))</f>
        <v>7</v>
      </c>
      <c r="BJ13" s="22">
        <f>IF(ISNA(VLOOKUP($BB$2:$BB$66,Notes!$C$1:$D$10,2,0)),"",VLOOKUP($BB$2:$BB$66,Notes!$C$1:$D$10,2,0))</f>
        <v>10</v>
      </c>
      <c r="BK13" s="22" t="str">
        <f>IF(ISNA(VLOOKUP($BD$2:$BD$66,Notes!$E$1:$F$10,2,0)),"",VLOOKUP($BD$2:$BD$66,Notes!$E$1:$F$10,2,0))</f>
        <v/>
      </c>
      <c r="BL13" s="38">
        <f t="shared" si="16"/>
        <v>31</v>
      </c>
      <c r="BM13" s="34">
        <v>87</v>
      </c>
      <c r="BN13" s="32">
        <v>1</v>
      </c>
      <c r="BO13" s="32">
        <v>82</v>
      </c>
      <c r="BP13" s="32">
        <v>4</v>
      </c>
      <c r="BQ13" s="32">
        <v>80</v>
      </c>
      <c r="BR13" s="32">
        <v>2</v>
      </c>
      <c r="BS13" s="32"/>
      <c r="BT13" s="32"/>
      <c r="BU13" s="32">
        <v>68</v>
      </c>
      <c r="BV13" s="32">
        <v>7</v>
      </c>
      <c r="BW13" s="22">
        <f t="shared" si="17"/>
        <v>317</v>
      </c>
      <c r="BX13" s="33">
        <f t="shared" si="18"/>
        <v>1</v>
      </c>
      <c r="BY13" s="37">
        <f>IF(ISNA(VLOOKUP($BN$2:$BN$66,Notes!$A$1:$B$10,2,0)),"",VLOOKUP($BN$2:$BN$66,Notes!$A$1:$B$10,2,0))</f>
        <v>10</v>
      </c>
      <c r="BZ13" s="22">
        <f>IF(ISNA(VLOOKUP($BP$2:$BP$66,Notes!$A$1:$B$10,2,0)),"",VLOOKUP($BP$2:$BP$66,Notes!$A$1:$B$10,2,0))</f>
        <v>7</v>
      </c>
      <c r="CA13" s="22">
        <f>IF(ISNA(VLOOKUP($BR$2:$BR$66,Notes!$A$1:$B$10,2,0)),"",VLOOKUP($BR$2:$BR$66,Notes!$A$1:$B$10,2,0))</f>
        <v>9</v>
      </c>
      <c r="CB13" s="22" t="str">
        <f>IF(ISNA(VLOOKUP($BT$2:$BT$66,Notes!$C$1:$D$10,2,0)),"",VLOOKUP($BT$2:$BT$66,Notes!$C$1:$D$10,2,0))</f>
        <v/>
      </c>
      <c r="CC13" s="22">
        <f>IF(ISNA(VLOOKUP($BV$2:$BV$66,Notes!$E$1:$F$10,2,0)),"",VLOOKUP($BV$2:$BV$66,Notes!$E$1:$F$10,2,0))</f>
        <v>17</v>
      </c>
      <c r="CD13" s="38">
        <f t="shared" si="19"/>
        <v>43</v>
      </c>
      <c r="CE13" s="34">
        <v>76</v>
      </c>
      <c r="CF13" s="32">
        <v>4</v>
      </c>
      <c r="CG13" s="32">
        <v>86</v>
      </c>
      <c r="CH13" s="32">
        <v>3</v>
      </c>
      <c r="CI13" s="32">
        <v>87</v>
      </c>
      <c r="CJ13" s="32">
        <v>2</v>
      </c>
      <c r="CK13" s="32"/>
      <c r="CL13" s="32"/>
      <c r="CM13" s="32">
        <v>82</v>
      </c>
      <c r="CN13" s="32">
        <v>4</v>
      </c>
      <c r="CO13" s="22">
        <f t="shared" si="20"/>
        <v>331</v>
      </c>
      <c r="CP13" s="33">
        <f t="shared" si="21"/>
        <v>1</v>
      </c>
      <c r="CQ13" s="37">
        <f>IF(ISNA(VLOOKUP($CF$2:$CF$66,Notes!$A$1:$B$10,2,0)),"",VLOOKUP($CF$2:$CF$66,Notes!$A$1:$B$10,2,0))</f>
        <v>7</v>
      </c>
      <c r="CR13" s="22">
        <f>IF(ISNA(VLOOKUP($CH$2:$CH$66,Notes!$A$1:$B$10,2,0)),"",VLOOKUP($CH$2:$CH$66,Notes!$A$1:$B$10,2,0))</f>
        <v>8</v>
      </c>
      <c r="CS13" s="22">
        <f>IF(ISNA(VLOOKUP($CJ$2:$CJ$66,Notes!$A$1:$B$10,2,0)),"",VLOOKUP($CJ$2:$CJ$66,Notes!$A$1:$B$10,2,0))</f>
        <v>9</v>
      </c>
      <c r="CT13" s="22" t="str">
        <f>IF(ISNA(VLOOKUP($CL$2:$CL$66,Notes!$C$1:$D$10,2,0)),"",VLOOKUP($CL$2:$CL$66,Notes!$C$1:$D$10,2,0))</f>
        <v/>
      </c>
      <c r="CU13" s="22">
        <f>IF(ISNA(VLOOKUP($CN$2:$CN$66,Notes!$E$1:$F$10,2,0)),"",VLOOKUP($CN$2:$CN$66,Notes!$E$1:$F$10,2,0))</f>
        <v>23</v>
      </c>
      <c r="CV13" s="38">
        <f t="shared" si="22"/>
        <v>47</v>
      </c>
      <c r="CW13" s="57">
        <f t="shared" si="23"/>
        <v>13</v>
      </c>
      <c r="CX13" s="22">
        <f t="shared" si="24"/>
        <v>30</v>
      </c>
      <c r="CY13" s="22">
        <f t="shared" si="25"/>
        <v>31</v>
      </c>
      <c r="CZ13" s="22">
        <f t="shared" si="26"/>
        <v>43</v>
      </c>
      <c r="DA13" s="22">
        <f t="shared" si="27"/>
        <v>47</v>
      </c>
    </row>
    <row r="14" spans="1:105">
      <c r="A14" s="35">
        <v>120</v>
      </c>
      <c r="B14" s="36" t="s">
        <v>54</v>
      </c>
      <c r="C14" s="35">
        <f t="shared" si="0"/>
        <v>1091</v>
      </c>
      <c r="D14" s="22">
        <f t="shared" si="1"/>
        <v>124</v>
      </c>
      <c r="E14" s="22">
        <f t="shared" si="2"/>
        <v>4</v>
      </c>
      <c r="F14" s="22">
        <f t="shared" si="3"/>
        <v>31</v>
      </c>
      <c r="G14" s="22">
        <f t="shared" si="4"/>
        <v>103</v>
      </c>
      <c r="H14" s="22">
        <f t="shared" si="5"/>
        <v>0</v>
      </c>
      <c r="I14" s="33">
        <f t="shared" si="6"/>
        <v>0</v>
      </c>
      <c r="J14" s="36">
        <f t="shared" si="7"/>
        <v>0</v>
      </c>
      <c r="K14" s="34">
        <v>60</v>
      </c>
      <c r="L14" s="32">
        <v>7</v>
      </c>
      <c r="M14" s="32">
        <v>82</v>
      </c>
      <c r="N14" s="32">
        <v>5</v>
      </c>
      <c r="O14" s="32">
        <v>80</v>
      </c>
      <c r="P14" s="32">
        <v>4</v>
      </c>
      <c r="Q14" s="32">
        <v>60</v>
      </c>
      <c r="R14" s="32">
        <v>7</v>
      </c>
      <c r="S14" s="32"/>
      <c r="T14" s="32"/>
      <c r="U14" s="22">
        <f t="shared" si="8"/>
        <v>282</v>
      </c>
      <c r="V14" s="33">
        <f t="shared" si="9"/>
        <v>1</v>
      </c>
      <c r="W14" s="37">
        <f>IF(ISNA(VLOOKUP($L$2:$L$66,Notes!$A$1:$B$10,2,0)),"",VLOOKUP($L$2:$L$66,Notes!$A$1:$B$10,2,0))</f>
        <v>4</v>
      </c>
      <c r="X14" s="22">
        <f>IF(ISNA(VLOOKUP($N$2:$N$66,Notes!$A$1:$B$10,2,0)),"",VLOOKUP($N$2:$N$66,Notes!$A$1:$B$10,2,0))</f>
        <v>6</v>
      </c>
      <c r="Y14" s="22">
        <f>IF(ISNA(VLOOKUP($P$2:$P$66,Notes!$A$1:$B$10,2,0)),"",VLOOKUP($P$2:$P$66,Notes!$A$1:$B$10,2,0))</f>
        <v>7</v>
      </c>
      <c r="Z14" s="22">
        <f>IF(ISNA(VLOOKUP($R$2:$R$66,Notes!$C$1:$D$10,2,0)),"",VLOOKUP($R$2:$R$66,Notes!$C$1:$D$10,2,0))</f>
        <v>6</v>
      </c>
      <c r="AA14" s="22" t="str">
        <f>IF(ISNA(VLOOKUP($T$2:$T$66,Notes!$E$1:$F$10,2,0)),"",VLOOKUP($T$2:$T$66,Notes!$E$1:$F$10,2,0))</f>
        <v/>
      </c>
      <c r="AB14" s="38">
        <f t="shared" si="10"/>
        <v>23</v>
      </c>
      <c r="AC14" s="34">
        <v>81</v>
      </c>
      <c r="AD14" s="32">
        <v>2</v>
      </c>
      <c r="AE14" s="32">
        <v>60</v>
      </c>
      <c r="AF14" s="32">
        <v>5</v>
      </c>
      <c r="AG14" s="32">
        <v>85</v>
      </c>
      <c r="AH14" s="32">
        <v>2</v>
      </c>
      <c r="AI14" s="32"/>
      <c r="AJ14" s="32"/>
      <c r="AK14" s="32">
        <v>43</v>
      </c>
      <c r="AL14" s="32">
        <v>8</v>
      </c>
      <c r="AM14" s="22">
        <f t="shared" si="11"/>
        <v>269</v>
      </c>
      <c r="AN14" s="33">
        <f t="shared" si="12"/>
        <v>1</v>
      </c>
      <c r="AO14" s="37">
        <f>IF(ISNA(VLOOKUP($AD$2:$AD$66,Notes!$A$1:$B$10,2,0)),"",VLOOKUP($AD$2:$AD$66,Notes!$A$1:$B$10,2,0))</f>
        <v>9</v>
      </c>
      <c r="AP14" s="22">
        <f>IF(ISNA(VLOOKUP($AF$2:$AF$66,Notes!$A$1:$B$10,2,0)),"",VLOOKUP($AF$2:$AF$66,Notes!$A$1:$B$10,2,0))</f>
        <v>6</v>
      </c>
      <c r="AQ14" s="22">
        <f>IF(ISNA(VLOOKUP($AH$2:$AH$66,Notes!$A$1:$B$10,2,0)),"",VLOOKUP($AH$2:$AH$66,Notes!$A$1:$B$10,2,0))</f>
        <v>9</v>
      </c>
      <c r="AR14" s="22" t="str">
        <f>IF(ISNA(VLOOKUP($AJ$2:$AJ$66,Notes!$C$1:$D$10,2,0)),"",VLOOKUP($AJ$2:$AJ$66,Notes!$C$1:$D$10,2,0))</f>
        <v/>
      </c>
      <c r="AS14" s="22">
        <f>IF(ISNA(VLOOKUP($AL$2:$AL$66,Notes!$E$1:$F$10,2,0)),"",VLOOKUP($AL$2:$AL$66,Notes!$E$1:$F$10,2,0))</f>
        <v>15</v>
      </c>
      <c r="AT14" s="38">
        <f t="shared" si="13"/>
        <v>39</v>
      </c>
      <c r="AU14" s="34">
        <v>75</v>
      </c>
      <c r="AV14" s="32">
        <v>5</v>
      </c>
      <c r="AW14" s="32">
        <v>86</v>
      </c>
      <c r="AX14" s="32">
        <v>3</v>
      </c>
      <c r="AY14" s="32">
        <v>65</v>
      </c>
      <c r="AZ14" s="32">
        <v>4</v>
      </c>
      <c r="BA14" s="32"/>
      <c r="BB14" s="32"/>
      <c r="BC14" s="32"/>
      <c r="BD14" s="32"/>
      <c r="BE14" s="22">
        <f t="shared" si="14"/>
        <v>226</v>
      </c>
      <c r="BF14" s="33">
        <f t="shared" si="15"/>
        <v>1</v>
      </c>
      <c r="BG14" s="37">
        <f>IF(ISNA(VLOOKUP($AV$2:$AV$66,Notes!$A$1:$B$10,2,0)),"",VLOOKUP($AV$2:$AV$66,Notes!$A$1:$B$10,2,0))</f>
        <v>6</v>
      </c>
      <c r="BH14" s="22">
        <f>IF(ISNA(VLOOKUP($AX$2:$AX$66,Notes!$A$1:$B$10,2,0)),"",VLOOKUP($AX$2:$AX$66,Notes!$A$1:$B$10,2,0))</f>
        <v>8</v>
      </c>
      <c r="BI14" s="22">
        <f>IF(ISNA(VLOOKUP($AZ$2:$AZ$66,Notes!$A$1:$B$10,2,0)),"",VLOOKUP($AZ$2:$AZ$66,Notes!$A$1:$B$10,2,0))</f>
        <v>7</v>
      </c>
      <c r="BJ14" s="22" t="str">
        <f>IF(ISNA(VLOOKUP($BB$2:$BB$66,Notes!$C$1:$D$10,2,0)),"",VLOOKUP($BB$2:$BB$66,Notes!$C$1:$D$10,2,0))</f>
        <v/>
      </c>
      <c r="BK14" s="22" t="str">
        <f>IF(ISNA(VLOOKUP($BD$2:$BD$66,Notes!$E$1:$F$10,2,0)),"",VLOOKUP($BD$2:$BD$66,Notes!$E$1:$F$10,2,0))</f>
        <v/>
      </c>
      <c r="BL14" s="38">
        <f t="shared" si="16"/>
        <v>21</v>
      </c>
      <c r="BM14" s="34"/>
      <c r="BN14" s="32"/>
      <c r="BO14" s="32"/>
      <c r="BP14" s="32"/>
      <c r="BQ14" s="32"/>
      <c r="BR14" s="32"/>
      <c r="BS14" s="32"/>
      <c r="BT14" s="32"/>
      <c r="BU14" s="32"/>
      <c r="BV14" s="32"/>
      <c r="BW14" s="22">
        <f t="shared" si="17"/>
        <v>0</v>
      </c>
      <c r="BX14" s="33">
        <f t="shared" si="18"/>
        <v>0</v>
      </c>
      <c r="BY14" s="37" t="str">
        <f>IF(ISNA(VLOOKUP($BN$2:$BN$66,Notes!$A$1:$B$10,2,0)),"",VLOOKUP($BN$2:$BN$66,Notes!$A$1:$B$10,2,0))</f>
        <v/>
      </c>
      <c r="BZ14" s="22" t="str">
        <f>IF(ISNA(VLOOKUP($BP$2:$BP$66,Notes!$A$1:$B$10,2,0)),"",VLOOKUP($BP$2:$BP$66,Notes!$A$1:$B$10,2,0))</f>
        <v/>
      </c>
      <c r="CA14" s="22" t="str">
        <f>IF(ISNA(VLOOKUP($BR$2:$BR$66,Notes!$A$1:$B$10,2,0)),"",VLOOKUP($BR$2:$BR$66,Notes!$A$1:$B$10,2,0))</f>
        <v/>
      </c>
      <c r="CB14" s="22" t="str">
        <f>IF(ISNA(VLOOKUP($BT$2:$BT$66,Notes!$C$1:$D$10,2,0)),"",VLOOKUP($BT$2:$BT$66,Notes!$C$1:$D$10,2,0))</f>
        <v/>
      </c>
      <c r="CC14" s="22" t="str">
        <f>IF(ISNA(VLOOKUP($BV$2:$BV$66,Notes!$E$1:$F$10,2,0)),"",VLOOKUP($BV$2:$BV$66,Notes!$E$1:$F$10,2,0))</f>
        <v/>
      </c>
      <c r="CD14" s="38">
        <f t="shared" si="19"/>
        <v>0</v>
      </c>
      <c r="CE14" s="34">
        <v>72</v>
      </c>
      <c r="CF14" s="32">
        <v>5</v>
      </c>
      <c r="CG14" s="32">
        <v>83</v>
      </c>
      <c r="CH14" s="32">
        <v>4</v>
      </c>
      <c r="CI14" s="32">
        <v>85</v>
      </c>
      <c r="CJ14" s="32">
        <v>4</v>
      </c>
      <c r="CK14" s="32"/>
      <c r="CL14" s="32"/>
      <c r="CM14" s="32">
        <v>74</v>
      </c>
      <c r="CN14" s="32">
        <v>5</v>
      </c>
      <c r="CO14" s="22">
        <f t="shared" si="20"/>
        <v>314</v>
      </c>
      <c r="CP14" s="33">
        <f t="shared" si="21"/>
        <v>1</v>
      </c>
      <c r="CQ14" s="37">
        <f>IF(ISNA(VLOOKUP($CF$2:$CF$66,Notes!$A$1:$B$10,2,0)),"",VLOOKUP($CF$2:$CF$66,Notes!$A$1:$B$10,2,0))</f>
        <v>6</v>
      </c>
      <c r="CR14" s="22">
        <f>IF(ISNA(VLOOKUP($CH$2:$CH$66,Notes!$A$1:$B$10,2,0)),"",VLOOKUP($CH$2:$CH$66,Notes!$A$1:$B$10,2,0))</f>
        <v>7</v>
      </c>
      <c r="CS14" s="22">
        <f>IF(ISNA(VLOOKUP($CJ$2:$CJ$66,Notes!$A$1:$B$10,2,0)),"",VLOOKUP($CJ$2:$CJ$66,Notes!$A$1:$B$10,2,0))</f>
        <v>7</v>
      </c>
      <c r="CT14" s="22" t="str">
        <f>IF(ISNA(VLOOKUP($CL$2:$CL$66,Notes!$C$1:$D$10,2,0)),"",VLOOKUP($CL$2:$CL$66,Notes!$C$1:$D$10,2,0))</f>
        <v/>
      </c>
      <c r="CU14" s="22">
        <f>IF(ISNA(VLOOKUP($CN$2:$CN$66,Notes!$E$1:$F$10,2,0)),"",VLOOKUP($CN$2:$CN$66,Notes!$E$1:$F$10,2,0))</f>
        <v>21</v>
      </c>
      <c r="CV14" s="38">
        <f t="shared" si="22"/>
        <v>41</v>
      </c>
      <c r="CW14" s="57">
        <f t="shared" si="23"/>
        <v>23</v>
      </c>
      <c r="CX14" s="22">
        <f t="shared" si="24"/>
        <v>39</v>
      </c>
      <c r="CY14" s="22">
        <f t="shared" si="25"/>
        <v>21</v>
      </c>
      <c r="CZ14" s="22">
        <f t="shared" si="26"/>
        <v>0</v>
      </c>
      <c r="DA14" s="22">
        <f t="shared" si="27"/>
        <v>41</v>
      </c>
    </row>
    <row r="15" spans="1:105">
      <c r="A15" s="35">
        <v>121</v>
      </c>
      <c r="B15" s="36" t="s">
        <v>46</v>
      </c>
      <c r="C15" s="35">
        <f t="shared" si="0"/>
        <v>929</v>
      </c>
      <c r="D15" s="22">
        <f t="shared" si="1"/>
        <v>116</v>
      </c>
      <c r="E15" s="22">
        <f t="shared" si="2"/>
        <v>3</v>
      </c>
      <c r="F15" s="22">
        <f t="shared" si="3"/>
        <v>38.666666666666664</v>
      </c>
      <c r="G15" s="22">
        <f t="shared" si="4"/>
        <v>116</v>
      </c>
      <c r="H15" s="22">
        <f t="shared" si="5"/>
        <v>0</v>
      </c>
      <c r="I15" s="33">
        <f t="shared" si="6"/>
        <v>0</v>
      </c>
      <c r="J15" s="36">
        <f t="shared" si="7"/>
        <v>3</v>
      </c>
      <c r="K15" s="34"/>
      <c r="L15" s="32"/>
      <c r="M15" s="32"/>
      <c r="N15" s="32"/>
      <c r="O15" s="32"/>
      <c r="P15" s="32"/>
      <c r="Q15" s="32"/>
      <c r="R15" s="32"/>
      <c r="S15" s="32"/>
      <c r="T15" s="32"/>
      <c r="U15" s="22">
        <f t="shared" si="8"/>
        <v>0</v>
      </c>
      <c r="V15" s="33">
        <f t="shared" si="9"/>
        <v>0</v>
      </c>
      <c r="W15" s="37" t="str">
        <f>IF(ISNA(VLOOKUP($L$2:$L$66,Notes!$A$1:$B$10,2,0)),"",VLOOKUP($L$2:$L$66,Notes!$A$1:$B$10,2,0))</f>
        <v/>
      </c>
      <c r="X15" s="22" t="str">
        <f>IF(ISNA(VLOOKUP($N$2:$N$66,Notes!$A$1:$B$10,2,0)),"",VLOOKUP($N$2:$N$66,Notes!$A$1:$B$10,2,0))</f>
        <v/>
      </c>
      <c r="Y15" s="22" t="str">
        <f>IF(ISNA(VLOOKUP($P$2:$P$66,Notes!$A$1:$B$10,2,0)),"",VLOOKUP($P$2:$P$66,Notes!$A$1:$B$10,2,0))</f>
        <v/>
      </c>
      <c r="Z15" s="22" t="str">
        <f>IF(ISNA(VLOOKUP($R$2:$R$66,Notes!$C$1:$D$10,2,0)),"",VLOOKUP($R$2:$R$66,Notes!$C$1:$D$10,2,0))</f>
        <v/>
      </c>
      <c r="AA15" s="22" t="str">
        <f>IF(ISNA(VLOOKUP($T$2:$T$66,Notes!$E$1:$F$10,2,0)),"",VLOOKUP($T$2:$T$66,Notes!$E$1:$F$10,2,0))</f>
        <v/>
      </c>
      <c r="AB15" s="38">
        <f t="shared" si="10"/>
        <v>0</v>
      </c>
      <c r="AC15" s="34"/>
      <c r="AD15" s="32"/>
      <c r="AE15" s="32"/>
      <c r="AF15" s="32"/>
      <c r="AG15" s="32"/>
      <c r="AH15" s="32"/>
      <c r="AI15" s="32"/>
      <c r="AJ15" s="32"/>
      <c r="AK15" s="32"/>
      <c r="AL15" s="32"/>
      <c r="AM15" s="22">
        <f t="shared" si="11"/>
        <v>0</v>
      </c>
      <c r="AN15" s="33">
        <f t="shared" si="12"/>
        <v>0</v>
      </c>
      <c r="AO15" s="37" t="str">
        <f>IF(ISNA(VLOOKUP($AD$2:$AD$66,Notes!$A$1:$B$10,2,0)),"",VLOOKUP($AD$2:$AD$66,Notes!$A$1:$B$10,2,0))</f>
        <v/>
      </c>
      <c r="AP15" s="22" t="str">
        <f>IF(ISNA(VLOOKUP($AF$2:$AF$66,Notes!$A$1:$B$10,2,0)),"",VLOOKUP($AF$2:$AF$66,Notes!$A$1:$B$10,2,0))</f>
        <v/>
      </c>
      <c r="AQ15" s="22" t="str">
        <f>IF(ISNA(VLOOKUP($AH$2:$AH$66,Notes!$A$1:$B$10,2,0)),"",VLOOKUP($AH$2:$AH$66,Notes!$A$1:$B$10,2,0))</f>
        <v/>
      </c>
      <c r="AR15" s="22" t="str">
        <f>IF(ISNA(VLOOKUP($AJ$2:$AJ$66,Notes!$C$1:$D$10,2,0)),"",VLOOKUP($AJ$2:$AJ$66,Notes!$C$1:$D$10,2,0))</f>
        <v/>
      </c>
      <c r="AS15" s="22" t="str">
        <f>IF(ISNA(VLOOKUP($AL$2:$AL$66,Notes!$E$1:$F$10,2,0)),"",VLOOKUP($AL$2:$AL$66,Notes!$E$1:$F$10,2,0))</f>
        <v/>
      </c>
      <c r="AT15" s="38">
        <f t="shared" si="13"/>
        <v>0</v>
      </c>
      <c r="AU15" s="34">
        <v>93</v>
      </c>
      <c r="AV15" s="32">
        <v>1</v>
      </c>
      <c r="AW15" s="32">
        <v>95</v>
      </c>
      <c r="AX15" s="32">
        <v>1</v>
      </c>
      <c r="AY15" s="32">
        <v>90</v>
      </c>
      <c r="AZ15" s="32">
        <v>1</v>
      </c>
      <c r="BA15" s="32"/>
      <c r="BB15" s="32"/>
      <c r="BC15" s="32">
        <v>70</v>
      </c>
      <c r="BD15" s="32">
        <v>6</v>
      </c>
      <c r="BE15" s="22">
        <f t="shared" si="14"/>
        <v>348</v>
      </c>
      <c r="BF15" s="33">
        <f t="shared" si="15"/>
        <v>1</v>
      </c>
      <c r="BG15" s="37">
        <f>IF(ISNA(VLOOKUP($AV$2:$AV$66,Notes!$A$1:$B$10,2,0)),"",VLOOKUP($AV$2:$AV$66,Notes!$A$1:$B$10,2,0))</f>
        <v>10</v>
      </c>
      <c r="BH15" s="22">
        <f>IF(ISNA(VLOOKUP($AX$2:$AX$66,Notes!$A$1:$B$10,2,0)),"",VLOOKUP($AX$2:$AX$66,Notes!$A$1:$B$10,2,0))</f>
        <v>10</v>
      </c>
      <c r="BI15" s="22">
        <f>IF(ISNA(VLOOKUP($AZ$2:$AZ$66,Notes!$A$1:$B$10,2,0)),"",VLOOKUP($AZ$2:$AZ$66,Notes!$A$1:$B$10,2,0))</f>
        <v>10</v>
      </c>
      <c r="BJ15" s="22" t="str">
        <f>IF(ISNA(VLOOKUP($BB$2:$BB$66,Notes!$C$1:$D$10,2,0)),"",VLOOKUP($BB$2:$BB$66,Notes!$C$1:$D$10,2,0))</f>
        <v/>
      </c>
      <c r="BK15" s="22">
        <f>IF(ISNA(VLOOKUP($BD$2:$BD$66,Notes!$E$1:$F$10,2,0)),"",VLOOKUP($BD$2:$BD$66,Notes!$E$1:$F$10,2,0))</f>
        <v>19</v>
      </c>
      <c r="BL15" s="38">
        <f t="shared" si="16"/>
        <v>49</v>
      </c>
      <c r="BM15" s="34">
        <v>74</v>
      </c>
      <c r="BN15" s="32">
        <v>5</v>
      </c>
      <c r="BO15" s="32">
        <v>72</v>
      </c>
      <c r="BP15" s="32">
        <v>3</v>
      </c>
      <c r="BQ15" s="32">
        <v>77</v>
      </c>
      <c r="BR15" s="32">
        <v>5</v>
      </c>
      <c r="BS15" s="32">
        <v>52</v>
      </c>
      <c r="BT15" s="32">
        <v>7</v>
      </c>
      <c r="BU15" s="32"/>
      <c r="BV15" s="32"/>
      <c r="BW15" s="22">
        <f t="shared" si="17"/>
        <v>275</v>
      </c>
      <c r="BX15" s="33">
        <f t="shared" si="18"/>
        <v>1</v>
      </c>
      <c r="BY15" s="37">
        <f>IF(ISNA(VLOOKUP($BN$2:$BN$66,Notes!$A$1:$B$10,2,0)),"",VLOOKUP($BN$2:$BN$66,Notes!$A$1:$B$10,2,0))</f>
        <v>6</v>
      </c>
      <c r="BZ15" s="22">
        <f>IF(ISNA(VLOOKUP($BP$2:$BP$66,Notes!$A$1:$B$10,2,0)),"",VLOOKUP($BP$2:$BP$66,Notes!$A$1:$B$10,2,0))</f>
        <v>8</v>
      </c>
      <c r="CA15" s="22">
        <f>IF(ISNA(VLOOKUP($BR$2:$BR$66,Notes!$A$1:$B$10,2,0)),"",VLOOKUP($BR$2:$BR$66,Notes!$A$1:$B$10,2,0))</f>
        <v>6</v>
      </c>
      <c r="CB15" s="22">
        <f>IF(ISNA(VLOOKUP($BT$2:$BT$66,Notes!$C$1:$D$10,2,0)),"",VLOOKUP($BT$2:$BT$66,Notes!$C$1:$D$10,2,0))</f>
        <v>6</v>
      </c>
      <c r="CC15" s="22" t="str">
        <f>IF(ISNA(VLOOKUP($BV$2:$BV$66,Notes!$E$1:$F$10,2,0)),"",VLOOKUP($BV$2:$BV$66,Notes!$E$1:$F$10,2,0))</f>
        <v/>
      </c>
      <c r="CD15" s="38">
        <f t="shared" si="19"/>
        <v>26</v>
      </c>
      <c r="CE15" s="34">
        <v>79</v>
      </c>
      <c r="CF15" s="32">
        <v>3</v>
      </c>
      <c r="CG15" s="32">
        <v>76</v>
      </c>
      <c r="CH15" s="32">
        <v>2</v>
      </c>
      <c r="CI15" s="32">
        <v>85</v>
      </c>
      <c r="CJ15" s="32">
        <v>2</v>
      </c>
      <c r="CK15" s="32"/>
      <c r="CL15" s="32"/>
      <c r="CM15" s="32">
        <v>66</v>
      </c>
      <c r="CN15" s="32">
        <v>8</v>
      </c>
      <c r="CO15" s="22">
        <f t="shared" si="20"/>
        <v>306</v>
      </c>
      <c r="CP15" s="33">
        <f t="shared" si="21"/>
        <v>1</v>
      </c>
      <c r="CQ15" s="37">
        <f>IF(ISNA(VLOOKUP($CF$2:$CF$66,Notes!$A$1:$B$10,2,0)),"",VLOOKUP($CF$2:$CF$66,Notes!$A$1:$B$10,2,0))</f>
        <v>8</v>
      </c>
      <c r="CR15" s="22">
        <f>IF(ISNA(VLOOKUP($CH$2:$CH$66,Notes!$A$1:$B$10,2,0)),"",VLOOKUP($CH$2:$CH$66,Notes!$A$1:$B$10,2,0))</f>
        <v>9</v>
      </c>
      <c r="CS15" s="22">
        <f>IF(ISNA(VLOOKUP($CJ$2:$CJ$66,Notes!$A$1:$B$10,2,0)),"",VLOOKUP($CJ$2:$CJ$66,Notes!$A$1:$B$10,2,0))</f>
        <v>9</v>
      </c>
      <c r="CT15" s="22" t="str">
        <f>IF(ISNA(VLOOKUP($CL$2:$CL$66,Notes!$C$1:$D$10,2,0)),"",VLOOKUP($CL$2:$CL$66,Notes!$C$1:$D$10,2,0))</f>
        <v/>
      </c>
      <c r="CU15" s="22">
        <f>IF(ISNA(VLOOKUP($CN$2:$CN$66,Notes!$E$1:$F$10,2,0)),"",VLOOKUP($CN$2:$CN$66,Notes!$E$1:$F$10,2,0))</f>
        <v>15</v>
      </c>
      <c r="CV15" s="38">
        <f t="shared" si="22"/>
        <v>41</v>
      </c>
      <c r="CW15" s="57">
        <f t="shared" si="23"/>
        <v>0</v>
      </c>
      <c r="CX15" s="22">
        <f t="shared" si="24"/>
        <v>0</v>
      </c>
      <c r="CY15" s="22">
        <f t="shared" si="25"/>
        <v>49</v>
      </c>
      <c r="CZ15" s="22">
        <f t="shared" si="26"/>
        <v>26</v>
      </c>
      <c r="DA15" s="22">
        <f t="shared" si="27"/>
        <v>41</v>
      </c>
    </row>
    <row r="16" spans="1:105">
      <c r="A16" s="35">
        <v>122</v>
      </c>
      <c r="B16" s="139" t="s">
        <v>164</v>
      </c>
      <c r="C16" s="35">
        <f t="shared" si="0"/>
        <v>106</v>
      </c>
      <c r="D16" s="22">
        <f t="shared" si="1"/>
        <v>15</v>
      </c>
      <c r="E16" s="22">
        <f t="shared" si="2"/>
        <v>1</v>
      </c>
      <c r="F16" s="22">
        <f t="shared" si="3"/>
        <v>15</v>
      </c>
      <c r="G16" s="22" t="str">
        <f t="shared" si="4"/>
        <v>CBDG</v>
      </c>
      <c r="H16" s="22">
        <f t="shared" si="5"/>
        <v>0</v>
      </c>
      <c r="I16" s="33">
        <f t="shared" si="6"/>
        <v>0</v>
      </c>
      <c r="J16" s="36">
        <f t="shared" si="7"/>
        <v>0</v>
      </c>
      <c r="K16" s="34"/>
      <c r="L16" s="32"/>
      <c r="M16" s="32"/>
      <c r="N16" s="32"/>
      <c r="O16" s="32"/>
      <c r="P16" s="32"/>
      <c r="Q16" s="32"/>
      <c r="R16" s="32"/>
      <c r="S16" s="32"/>
      <c r="T16" s="32"/>
      <c r="U16" s="22">
        <f t="shared" si="8"/>
        <v>0</v>
      </c>
      <c r="V16" s="33">
        <f t="shared" si="9"/>
        <v>0</v>
      </c>
      <c r="W16" s="37" t="str">
        <f>IF(ISNA(VLOOKUP($L$2:$L$66,Notes!$A$1:$B$10,2,0)),"",VLOOKUP($L$2:$L$66,Notes!$A$1:$B$10,2,0))</f>
        <v/>
      </c>
      <c r="X16" s="22" t="str">
        <f>IF(ISNA(VLOOKUP($N$2:$N$66,Notes!$A$1:$B$10,2,0)),"",VLOOKUP($N$2:$N$66,Notes!$A$1:$B$10,2,0))</f>
        <v/>
      </c>
      <c r="Y16" s="22" t="str">
        <f>IF(ISNA(VLOOKUP($P$2:$P$66,Notes!$A$1:$B$10,2,0)),"",VLOOKUP($P$2:$P$66,Notes!$A$1:$B$10,2,0))</f>
        <v/>
      </c>
      <c r="Z16" s="22" t="str">
        <f>IF(ISNA(VLOOKUP($R$2:$R$66,Notes!$C$1:$D$10,2,0)),"",VLOOKUP($R$2:$R$66,Notes!$C$1:$D$10,2,0))</f>
        <v/>
      </c>
      <c r="AA16" s="22" t="str">
        <f>IF(ISNA(VLOOKUP($T$2:$T$66,Notes!$E$1:$F$10,2,0)),"",VLOOKUP($T$2:$T$66,Notes!$E$1:$F$10,2,0))</f>
        <v/>
      </c>
      <c r="AB16" s="38">
        <f t="shared" si="10"/>
        <v>0</v>
      </c>
      <c r="AC16" s="34">
        <v>38</v>
      </c>
      <c r="AD16" s="32">
        <v>6</v>
      </c>
      <c r="AE16" s="32">
        <v>31</v>
      </c>
      <c r="AF16" s="32">
        <v>6</v>
      </c>
      <c r="AG16" s="32">
        <v>37</v>
      </c>
      <c r="AH16" s="32">
        <v>6</v>
      </c>
      <c r="AI16" s="32"/>
      <c r="AJ16" s="32"/>
      <c r="AK16" s="32"/>
      <c r="AL16" s="32"/>
      <c r="AM16" s="22">
        <f t="shared" si="11"/>
        <v>106</v>
      </c>
      <c r="AN16" s="33">
        <f t="shared" si="12"/>
        <v>1</v>
      </c>
      <c r="AO16" s="37">
        <f>IF(ISNA(VLOOKUP($AD$2:$AD$66,Notes!$A$1:$B$10,2,0)),"",VLOOKUP($AD$2:$AD$66,Notes!$A$1:$B$10,2,0))</f>
        <v>5</v>
      </c>
      <c r="AP16" s="22">
        <f>IF(ISNA(VLOOKUP($AF$2:$AF$66,Notes!$A$1:$B$10,2,0)),"",VLOOKUP($AF$2:$AF$66,Notes!$A$1:$B$10,2,0))</f>
        <v>5</v>
      </c>
      <c r="AQ16" s="22">
        <f>IF(ISNA(VLOOKUP($AH$2:$AH$66,Notes!$A$1:$B$10,2,0)),"",VLOOKUP($AH$2:$AH$66,Notes!$A$1:$B$10,2,0))</f>
        <v>5</v>
      </c>
      <c r="AR16" s="22" t="str">
        <f>IF(ISNA(VLOOKUP($AJ$2:$AJ$66,Notes!$C$1:$D$10,2,0)),"",VLOOKUP($AJ$2:$AJ$66,Notes!$C$1:$D$10,2,0))</f>
        <v/>
      </c>
      <c r="AS16" s="22" t="str">
        <f>IF(ISNA(VLOOKUP($AL$2:$AL$66,Notes!$E$1:$F$10,2,0)),"",VLOOKUP($AL$2:$AL$66,Notes!$E$1:$F$10,2,0))</f>
        <v/>
      </c>
      <c r="AT16" s="38">
        <f t="shared" si="13"/>
        <v>15</v>
      </c>
      <c r="AU16" s="34"/>
      <c r="AV16" s="32"/>
      <c r="AW16" s="32"/>
      <c r="AX16" s="32"/>
      <c r="AY16" s="32"/>
      <c r="AZ16" s="32"/>
      <c r="BA16" s="32"/>
      <c r="BB16" s="32"/>
      <c r="BC16" s="32"/>
      <c r="BD16" s="32"/>
      <c r="BE16" s="22">
        <f t="shared" si="14"/>
        <v>0</v>
      </c>
      <c r="BF16" s="33">
        <f t="shared" si="15"/>
        <v>0</v>
      </c>
      <c r="BG16" s="37" t="str">
        <f>IF(ISNA(VLOOKUP($AV$2:$AV$66,Notes!$A$1:$B$10,2,0)),"",VLOOKUP($AV$2:$AV$66,Notes!$A$1:$B$10,2,0))</f>
        <v/>
      </c>
      <c r="BH16" s="22" t="str">
        <f>IF(ISNA(VLOOKUP($AX$2:$AX$66,Notes!$A$1:$B$10,2,0)),"",VLOOKUP($AX$2:$AX$66,Notes!$A$1:$B$10,2,0))</f>
        <v/>
      </c>
      <c r="BI16" s="22" t="str">
        <f>IF(ISNA(VLOOKUP($AZ$2:$AZ$66,Notes!$A$1:$B$10,2,0)),"",VLOOKUP($AZ$2:$AZ$66,Notes!$A$1:$B$10,2,0))</f>
        <v/>
      </c>
      <c r="BJ16" s="22" t="str">
        <f>IF(ISNA(VLOOKUP($BB$2:$BB$66,Notes!$C$1:$D$10,2,0)),"",VLOOKUP($BB$2:$BB$66,Notes!$C$1:$D$10,2,0))</f>
        <v/>
      </c>
      <c r="BK16" s="22" t="str">
        <f>IF(ISNA(VLOOKUP($BD$2:$BD$66,Notes!$E$1:$F$10,2,0)),"",VLOOKUP($BD$2:$BD$66,Notes!$E$1:$F$10,2,0))</f>
        <v/>
      </c>
      <c r="BL16" s="38">
        <f t="shared" si="16"/>
        <v>0</v>
      </c>
      <c r="BM16" s="34"/>
      <c r="BN16" s="32"/>
      <c r="BO16" s="32"/>
      <c r="BP16" s="32"/>
      <c r="BQ16" s="32"/>
      <c r="BR16" s="32"/>
      <c r="BS16" s="32"/>
      <c r="BT16" s="32"/>
      <c r="BU16" s="32"/>
      <c r="BV16" s="32"/>
      <c r="BW16" s="22">
        <f t="shared" si="17"/>
        <v>0</v>
      </c>
      <c r="BX16" s="33">
        <f t="shared" si="18"/>
        <v>0</v>
      </c>
      <c r="BY16" s="37" t="str">
        <f>IF(ISNA(VLOOKUP($BN$2:$BN$66,Notes!$A$1:$B$10,2,0)),"",VLOOKUP($BN$2:$BN$66,Notes!$A$1:$B$10,2,0))</f>
        <v/>
      </c>
      <c r="BZ16" s="22" t="str">
        <f>IF(ISNA(VLOOKUP($BP$2:$BP$66,Notes!$A$1:$B$10,2,0)),"",VLOOKUP($BP$2:$BP$66,Notes!$A$1:$B$10,2,0))</f>
        <v/>
      </c>
      <c r="CA16" s="22" t="str">
        <f>IF(ISNA(VLOOKUP($BR$2:$BR$66,Notes!$A$1:$B$10,2,0)),"",VLOOKUP($BR$2:$BR$66,Notes!$A$1:$B$10,2,0))</f>
        <v/>
      </c>
      <c r="CB16" s="22" t="str">
        <f>IF(ISNA(VLOOKUP($BT$2:$BT$66,Notes!$C$1:$D$10,2,0)),"",VLOOKUP($BT$2:$BT$66,Notes!$C$1:$D$10,2,0))</f>
        <v/>
      </c>
      <c r="CC16" s="22" t="str">
        <f>IF(ISNA(VLOOKUP($BV$2:$BV$66,Notes!$E$1:$F$10,2,0)),"",VLOOKUP($BV$2:$BV$66,Notes!$E$1:$F$10,2,0))</f>
        <v/>
      </c>
      <c r="CD16" s="38">
        <f t="shared" si="19"/>
        <v>0</v>
      </c>
      <c r="CE16" s="34"/>
      <c r="CF16" s="32"/>
      <c r="CG16" s="32"/>
      <c r="CH16" s="32"/>
      <c r="CI16" s="32"/>
      <c r="CJ16" s="32"/>
      <c r="CK16" s="32"/>
      <c r="CL16" s="32"/>
      <c r="CM16" s="32"/>
      <c r="CN16" s="32"/>
      <c r="CO16" s="22">
        <f t="shared" si="20"/>
        <v>0</v>
      </c>
      <c r="CP16" s="33">
        <f t="shared" si="21"/>
        <v>0</v>
      </c>
      <c r="CQ16" s="37" t="str">
        <f>IF(ISNA(VLOOKUP($CF$2:$CF$66,Notes!$A$1:$B$10,2,0)),"",VLOOKUP($CF$2:$CF$66,Notes!$A$1:$B$10,2,0))</f>
        <v/>
      </c>
      <c r="CR16" s="22" t="str">
        <f>IF(ISNA(VLOOKUP($CH$2:$CH$66,Notes!$A$1:$B$10,2,0)),"",VLOOKUP($CH$2:$CH$66,Notes!$A$1:$B$10,2,0))</f>
        <v/>
      </c>
      <c r="CS16" s="22" t="str">
        <f>IF(ISNA(VLOOKUP($CJ$2:$CJ$66,Notes!$A$1:$B$10,2,0)),"",VLOOKUP($CJ$2:$CJ$66,Notes!$A$1:$B$10,2,0))</f>
        <v/>
      </c>
      <c r="CT16" s="22" t="str">
        <f>IF(ISNA(VLOOKUP($CL$2:$CL$66,Notes!$C$1:$D$10,2,0)),"",VLOOKUP($CL$2:$CL$66,Notes!$C$1:$D$10,2,0))</f>
        <v/>
      </c>
      <c r="CU16" s="22" t="str">
        <f>IF(ISNA(VLOOKUP($CN$2:$CN$66,Notes!$E$1:$F$10,2,0)),"",VLOOKUP($CN$2:$CN$66,Notes!$E$1:$F$10,2,0))</f>
        <v/>
      </c>
      <c r="CV16" s="38">
        <f t="shared" si="22"/>
        <v>0</v>
      </c>
      <c r="CW16" s="57">
        <f t="shared" si="23"/>
        <v>0</v>
      </c>
      <c r="CX16" s="22">
        <f t="shared" si="24"/>
        <v>15</v>
      </c>
      <c r="CY16" s="22">
        <f t="shared" si="25"/>
        <v>0</v>
      </c>
      <c r="CZ16" s="22">
        <f t="shared" si="26"/>
        <v>0</v>
      </c>
      <c r="DA16" s="22">
        <f t="shared" si="27"/>
        <v>0</v>
      </c>
    </row>
    <row r="17" spans="1:105">
      <c r="A17" s="35">
        <v>127</v>
      </c>
      <c r="B17" s="36" t="s">
        <v>80</v>
      </c>
      <c r="C17" s="35">
        <f t="shared" si="0"/>
        <v>207</v>
      </c>
      <c r="D17" s="22">
        <f t="shared" si="1"/>
        <v>18</v>
      </c>
      <c r="E17" s="22">
        <f t="shared" si="2"/>
        <v>1</v>
      </c>
      <c r="F17" s="22">
        <f t="shared" si="3"/>
        <v>18</v>
      </c>
      <c r="G17" s="22" t="str">
        <f t="shared" si="4"/>
        <v>CBDG</v>
      </c>
      <c r="H17" s="22">
        <f t="shared" si="5"/>
        <v>0</v>
      </c>
      <c r="I17" s="33">
        <f t="shared" si="6"/>
        <v>0</v>
      </c>
      <c r="J17" s="36">
        <f t="shared" si="7"/>
        <v>0</v>
      </c>
      <c r="K17" s="34">
        <v>77</v>
      </c>
      <c r="L17" s="32">
        <v>5</v>
      </c>
      <c r="M17" s="32">
        <v>75</v>
      </c>
      <c r="N17" s="32">
        <v>4</v>
      </c>
      <c r="O17" s="32">
        <v>55</v>
      </c>
      <c r="P17" s="32">
        <v>6</v>
      </c>
      <c r="Q17" s="32"/>
      <c r="R17" s="32"/>
      <c r="S17" s="32"/>
      <c r="T17" s="32"/>
      <c r="U17" s="22">
        <f t="shared" si="8"/>
        <v>207</v>
      </c>
      <c r="V17" s="33">
        <f t="shared" si="9"/>
        <v>1</v>
      </c>
      <c r="W17" s="37">
        <f>IF(ISNA(VLOOKUP($L$2:$L$66,Notes!$A$1:$B$10,2,0)),"",VLOOKUP($L$2:$L$66,Notes!$A$1:$B$10,2,0))</f>
        <v>6</v>
      </c>
      <c r="X17" s="22">
        <f>IF(ISNA(VLOOKUP($N$2:$N$66,Notes!$A$1:$B$10,2,0)),"",VLOOKUP($N$2:$N$66,Notes!$A$1:$B$10,2,0))</f>
        <v>7</v>
      </c>
      <c r="Y17" s="22">
        <f>IF(ISNA(VLOOKUP($P$2:$P$66,Notes!$A$1:$B$10,2,0)),"",VLOOKUP($P$2:$P$66,Notes!$A$1:$B$10,2,0))</f>
        <v>5</v>
      </c>
      <c r="Z17" s="22" t="str">
        <f>IF(ISNA(VLOOKUP($R$2:$R$66,Notes!$C$1:$D$10,2,0)),"",VLOOKUP($R$2:$R$66,Notes!$C$1:$D$10,2,0))</f>
        <v/>
      </c>
      <c r="AA17" s="22" t="str">
        <f>IF(ISNA(VLOOKUP($T$2:$T$66,Notes!$E$1:$F$10,2,0)),"",VLOOKUP($T$2:$T$66,Notes!$E$1:$F$10,2,0))</f>
        <v/>
      </c>
      <c r="AB17" s="38">
        <f t="shared" si="10"/>
        <v>18</v>
      </c>
      <c r="AC17" s="34"/>
      <c r="AD17" s="32"/>
      <c r="AE17" s="32"/>
      <c r="AF17" s="32"/>
      <c r="AG17" s="32"/>
      <c r="AH17" s="32"/>
      <c r="AI17" s="32"/>
      <c r="AJ17" s="32"/>
      <c r="AK17" s="32"/>
      <c r="AL17" s="32"/>
      <c r="AM17" s="22">
        <f t="shared" si="11"/>
        <v>0</v>
      </c>
      <c r="AN17" s="33">
        <f t="shared" si="12"/>
        <v>0</v>
      </c>
      <c r="AO17" s="37" t="str">
        <f>IF(ISNA(VLOOKUP($AD$2:$AD$66,Notes!$A$1:$B$10,2,0)),"",VLOOKUP($AD$2:$AD$66,Notes!$A$1:$B$10,2,0))</f>
        <v/>
      </c>
      <c r="AP17" s="22" t="str">
        <f>IF(ISNA(VLOOKUP($AF$2:$AF$66,Notes!$A$1:$B$10,2,0)),"",VLOOKUP($AF$2:$AF$66,Notes!$A$1:$B$10,2,0))</f>
        <v/>
      </c>
      <c r="AQ17" s="22" t="str">
        <f>IF(ISNA(VLOOKUP($AH$2:$AH$66,Notes!$A$1:$B$10,2,0)),"",VLOOKUP($AH$2:$AH$66,Notes!$A$1:$B$10,2,0))</f>
        <v/>
      </c>
      <c r="AR17" s="22" t="str">
        <f>IF(ISNA(VLOOKUP($AJ$2:$AJ$66,Notes!$C$1:$D$10,2,0)),"",VLOOKUP($AJ$2:$AJ$66,Notes!$C$1:$D$10,2,0))</f>
        <v/>
      </c>
      <c r="AS17" s="22" t="str">
        <f>IF(ISNA(VLOOKUP($AL$2:$AL$66,Notes!$E$1:$F$10,2,0)),"",VLOOKUP($AL$2:$AL$66,Notes!$E$1:$F$10,2,0))</f>
        <v/>
      </c>
      <c r="AT17" s="38">
        <f t="shared" si="13"/>
        <v>0</v>
      </c>
      <c r="AU17" s="34"/>
      <c r="AV17" s="32"/>
      <c r="AW17" s="32"/>
      <c r="AX17" s="32"/>
      <c r="AY17" s="32"/>
      <c r="AZ17" s="32"/>
      <c r="BA17" s="32"/>
      <c r="BB17" s="32"/>
      <c r="BC17" s="32"/>
      <c r="BD17" s="32"/>
      <c r="BE17" s="22">
        <f t="shared" si="14"/>
        <v>0</v>
      </c>
      <c r="BF17" s="33">
        <f t="shared" si="15"/>
        <v>0</v>
      </c>
      <c r="BG17" s="37" t="str">
        <f>IF(ISNA(VLOOKUP($AV$2:$AV$66,Notes!$A$1:$B$10,2,0)),"",VLOOKUP($AV$2:$AV$66,Notes!$A$1:$B$10,2,0))</f>
        <v/>
      </c>
      <c r="BH17" s="22" t="str">
        <f>IF(ISNA(VLOOKUP($AX$2:$AX$66,Notes!$A$1:$B$10,2,0)),"",VLOOKUP($AX$2:$AX$66,Notes!$A$1:$B$10,2,0))</f>
        <v/>
      </c>
      <c r="BI17" s="22" t="str">
        <f>IF(ISNA(VLOOKUP($AZ$2:$AZ$66,Notes!$A$1:$B$10,2,0)),"",VLOOKUP($AZ$2:$AZ$66,Notes!$A$1:$B$10,2,0))</f>
        <v/>
      </c>
      <c r="BJ17" s="22" t="str">
        <f>IF(ISNA(VLOOKUP($BB$2:$BB$66,Notes!$C$1:$D$10,2,0)),"",VLOOKUP($BB$2:$BB$66,Notes!$C$1:$D$10,2,0))</f>
        <v/>
      </c>
      <c r="BK17" s="22" t="str">
        <f>IF(ISNA(VLOOKUP($BD$2:$BD$66,Notes!$E$1:$F$10,2,0)),"",VLOOKUP($BD$2:$BD$66,Notes!$E$1:$F$10,2,0))</f>
        <v/>
      </c>
      <c r="BL17" s="38">
        <f t="shared" si="16"/>
        <v>0</v>
      </c>
      <c r="BM17" s="34"/>
      <c r="BN17" s="32"/>
      <c r="BO17" s="32"/>
      <c r="BP17" s="32"/>
      <c r="BQ17" s="32"/>
      <c r="BR17" s="32"/>
      <c r="BS17" s="32"/>
      <c r="BT17" s="32"/>
      <c r="BU17" s="32"/>
      <c r="BV17" s="32"/>
      <c r="BW17" s="22">
        <f t="shared" si="17"/>
        <v>0</v>
      </c>
      <c r="BX17" s="33">
        <f t="shared" si="18"/>
        <v>0</v>
      </c>
      <c r="BY17" s="37" t="str">
        <f>IF(ISNA(VLOOKUP($BN$2:$BN$66,Notes!$A$1:$B$10,2,0)),"",VLOOKUP($BN$2:$BN$66,Notes!$A$1:$B$10,2,0))</f>
        <v/>
      </c>
      <c r="BZ17" s="22" t="str">
        <f>IF(ISNA(VLOOKUP($BP$2:$BP$66,Notes!$A$1:$B$10,2,0)),"",VLOOKUP($BP$2:$BP$66,Notes!$A$1:$B$10,2,0))</f>
        <v/>
      </c>
      <c r="CA17" s="22" t="str">
        <f>IF(ISNA(VLOOKUP($BR$2:$BR$66,Notes!$A$1:$B$10,2,0)),"",VLOOKUP($BR$2:$BR$66,Notes!$A$1:$B$10,2,0))</f>
        <v/>
      </c>
      <c r="CB17" s="22" t="str">
        <f>IF(ISNA(VLOOKUP($BT$2:$BT$66,Notes!$C$1:$D$10,2,0)),"",VLOOKUP($BT$2:$BT$66,Notes!$C$1:$D$10,2,0))</f>
        <v/>
      </c>
      <c r="CC17" s="22" t="str">
        <f>IF(ISNA(VLOOKUP($BV$2:$BV$66,Notes!$E$1:$F$10,2,0)),"",VLOOKUP($BV$2:$BV$66,Notes!$E$1:$F$10,2,0))</f>
        <v/>
      </c>
      <c r="CD17" s="38">
        <f t="shared" si="19"/>
        <v>0</v>
      </c>
      <c r="CE17" s="34"/>
      <c r="CF17" s="32"/>
      <c r="CG17" s="32"/>
      <c r="CH17" s="32"/>
      <c r="CI17" s="32"/>
      <c r="CJ17" s="32"/>
      <c r="CK17" s="32"/>
      <c r="CL17" s="32"/>
      <c r="CM17" s="32"/>
      <c r="CN17" s="32"/>
      <c r="CO17" s="22">
        <f t="shared" si="20"/>
        <v>0</v>
      </c>
      <c r="CP17" s="33">
        <f t="shared" si="21"/>
        <v>0</v>
      </c>
      <c r="CQ17" s="37" t="str">
        <f>IF(ISNA(VLOOKUP($CF$2:$CF$66,Notes!$A$1:$B$10,2,0)),"",VLOOKUP($CF$2:$CF$66,Notes!$A$1:$B$10,2,0))</f>
        <v/>
      </c>
      <c r="CR17" s="22" t="str">
        <f>IF(ISNA(VLOOKUP($CH$2:$CH$66,Notes!$A$1:$B$10,2,0)),"",VLOOKUP($CH$2:$CH$66,Notes!$A$1:$B$10,2,0))</f>
        <v/>
      </c>
      <c r="CS17" s="22" t="str">
        <f>IF(ISNA(VLOOKUP($CJ$2:$CJ$66,Notes!$A$1:$B$10,2,0)),"",VLOOKUP($CJ$2:$CJ$66,Notes!$A$1:$B$10,2,0))</f>
        <v/>
      </c>
      <c r="CT17" s="22" t="str">
        <f>IF(ISNA(VLOOKUP($CL$2:$CL$66,Notes!$C$1:$D$10,2,0)),"",VLOOKUP($CL$2:$CL$66,Notes!$C$1:$D$10,2,0))</f>
        <v/>
      </c>
      <c r="CU17" s="22" t="str">
        <f>IF(ISNA(VLOOKUP($CN$2:$CN$66,Notes!$E$1:$F$10,2,0)),"",VLOOKUP($CN$2:$CN$66,Notes!$E$1:$F$10,2,0))</f>
        <v/>
      </c>
      <c r="CV17" s="38">
        <f t="shared" si="22"/>
        <v>0</v>
      </c>
      <c r="CW17" s="57">
        <f t="shared" si="23"/>
        <v>18</v>
      </c>
      <c r="CX17" s="22">
        <f t="shared" si="24"/>
        <v>0</v>
      </c>
      <c r="CY17" s="22">
        <f t="shared" si="25"/>
        <v>0</v>
      </c>
      <c r="CZ17" s="22">
        <f t="shared" si="26"/>
        <v>0</v>
      </c>
      <c r="DA17" s="22">
        <f t="shared" si="27"/>
        <v>0</v>
      </c>
    </row>
    <row r="18" spans="1:105">
      <c r="A18" s="35">
        <v>144</v>
      </c>
      <c r="B18" s="36" t="s">
        <v>44</v>
      </c>
      <c r="C18" s="35">
        <f t="shared" si="0"/>
        <v>0</v>
      </c>
      <c r="D18" s="22">
        <f t="shared" si="1"/>
        <v>0</v>
      </c>
      <c r="E18" s="22">
        <f t="shared" si="2"/>
        <v>0</v>
      </c>
      <c r="F18" s="22">
        <f t="shared" si="3"/>
        <v>0</v>
      </c>
      <c r="G18" s="22">
        <f t="shared" si="4"/>
        <v>0</v>
      </c>
      <c r="H18" s="22">
        <f t="shared" si="5"/>
        <v>0</v>
      </c>
      <c r="I18" s="33">
        <f t="shared" si="6"/>
        <v>0</v>
      </c>
      <c r="J18" s="36">
        <f t="shared" si="7"/>
        <v>0</v>
      </c>
      <c r="K18" s="34"/>
      <c r="L18" s="32"/>
      <c r="M18" s="32"/>
      <c r="N18" s="32"/>
      <c r="O18" s="32"/>
      <c r="P18" s="32"/>
      <c r="Q18" s="32"/>
      <c r="R18" s="32"/>
      <c r="S18" s="32"/>
      <c r="T18" s="32"/>
      <c r="U18" s="22">
        <f t="shared" si="8"/>
        <v>0</v>
      </c>
      <c r="V18" s="33">
        <f t="shared" si="9"/>
        <v>0</v>
      </c>
      <c r="W18" s="37" t="str">
        <f>IF(ISNA(VLOOKUP($L$2:$L$66,Notes!$A$1:$B$10,2,0)),"",VLOOKUP($L$2:$L$66,Notes!$A$1:$B$10,2,0))</f>
        <v/>
      </c>
      <c r="X18" s="22" t="str">
        <f>IF(ISNA(VLOOKUP($N$2:$N$66,Notes!$A$1:$B$10,2,0)),"",VLOOKUP($N$2:$N$66,Notes!$A$1:$B$10,2,0))</f>
        <v/>
      </c>
      <c r="Y18" s="22" t="str">
        <f>IF(ISNA(VLOOKUP($P$2:$P$66,Notes!$A$1:$B$10,2,0)),"",VLOOKUP($P$2:$P$66,Notes!$A$1:$B$10,2,0))</f>
        <v/>
      </c>
      <c r="Z18" s="22" t="str">
        <f>IF(ISNA(VLOOKUP($R$2:$R$66,Notes!$C$1:$D$10,2,0)),"",VLOOKUP($R$2:$R$66,Notes!$C$1:$D$10,2,0))</f>
        <v/>
      </c>
      <c r="AA18" s="22" t="str">
        <f>IF(ISNA(VLOOKUP($T$2:$T$66,Notes!$E$1:$F$10,2,0)),"",VLOOKUP($T$2:$T$66,Notes!$E$1:$F$10,2,0))</f>
        <v/>
      </c>
      <c r="AB18" s="38">
        <f t="shared" si="10"/>
        <v>0</v>
      </c>
      <c r="AC18" s="34"/>
      <c r="AD18" s="32"/>
      <c r="AE18" s="32"/>
      <c r="AF18" s="32"/>
      <c r="AG18" s="32"/>
      <c r="AH18" s="32"/>
      <c r="AI18" s="32"/>
      <c r="AJ18" s="32"/>
      <c r="AK18" s="32"/>
      <c r="AL18" s="32"/>
      <c r="AM18" s="22">
        <f t="shared" si="11"/>
        <v>0</v>
      </c>
      <c r="AN18" s="33">
        <f t="shared" si="12"/>
        <v>0</v>
      </c>
      <c r="AO18" s="37" t="str">
        <f>IF(ISNA(VLOOKUP($AD$2:$AD$66,Notes!$A$1:$B$10,2,0)),"",VLOOKUP($AD$2:$AD$66,Notes!$A$1:$B$10,2,0))</f>
        <v/>
      </c>
      <c r="AP18" s="22" t="str">
        <f>IF(ISNA(VLOOKUP($AF$2:$AF$66,Notes!$A$1:$B$10,2,0)),"",VLOOKUP($AF$2:$AF$66,Notes!$A$1:$B$10,2,0))</f>
        <v/>
      </c>
      <c r="AQ18" s="22" t="str">
        <f>IF(ISNA(VLOOKUP($AH$2:$AH$66,Notes!$A$1:$B$10,2,0)),"",VLOOKUP($AH$2:$AH$66,Notes!$A$1:$B$10,2,0))</f>
        <v/>
      </c>
      <c r="AR18" s="22" t="str">
        <f>IF(ISNA(VLOOKUP($AJ$2:$AJ$66,Notes!$C$1:$D$10,2,0)),"",VLOOKUP($AJ$2:$AJ$66,Notes!$C$1:$D$10,2,0))</f>
        <v/>
      </c>
      <c r="AS18" s="22" t="str">
        <f>IF(ISNA(VLOOKUP($AL$2:$AL$66,Notes!$E$1:$F$10,2,0)),"",VLOOKUP($AL$2:$AL$66,Notes!$E$1:$F$10,2,0))</f>
        <v/>
      </c>
      <c r="AT18" s="38">
        <f t="shared" si="13"/>
        <v>0</v>
      </c>
      <c r="AU18" s="34"/>
      <c r="AV18" s="32"/>
      <c r="AW18" s="32"/>
      <c r="AX18" s="32"/>
      <c r="AY18" s="32"/>
      <c r="AZ18" s="32"/>
      <c r="BA18" s="32"/>
      <c r="BB18" s="32"/>
      <c r="BC18" s="32"/>
      <c r="BD18" s="32"/>
      <c r="BE18" s="22">
        <f t="shared" si="14"/>
        <v>0</v>
      </c>
      <c r="BF18" s="33">
        <f t="shared" si="15"/>
        <v>0</v>
      </c>
      <c r="BG18" s="37" t="str">
        <f>IF(ISNA(VLOOKUP($AV$2:$AV$66,Notes!$A$1:$B$10,2,0)),"",VLOOKUP($AV$2:$AV$66,Notes!$A$1:$B$10,2,0))</f>
        <v/>
      </c>
      <c r="BH18" s="22" t="str">
        <f>IF(ISNA(VLOOKUP($AX$2:$AX$66,Notes!$A$1:$B$10,2,0)),"",VLOOKUP($AX$2:$AX$66,Notes!$A$1:$B$10,2,0))</f>
        <v/>
      </c>
      <c r="BI18" s="22" t="str">
        <f>IF(ISNA(VLOOKUP($AZ$2:$AZ$66,Notes!$A$1:$B$10,2,0)),"",VLOOKUP($AZ$2:$AZ$66,Notes!$A$1:$B$10,2,0))</f>
        <v/>
      </c>
      <c r="BJ18" s="22" t="str">
        <f>IF(ISNA(VLOOKUP($BB$2:$BB$66,Notes!$C$1:$D$10,2,0)),"",VLOOKUP($BB$2:$BB$66,Notes!$C$1:$D$10,2,0))</f>
        <v/>
      </c>
      <c r="BK18" s="22" t="str">
        <f>IF(ISNA(VLOOKUP($BD$2:$BD$66,Notes!$E$1:$F$10,2,0)),"",VLOOKUP($BD$2:$BD$66,Notes!$E$1:$F$10,2,0))</f>
        <v/>
      </c>
      <c r="BL18" s="38">
        <f t="shared" si="16"/>
        <v>0</v>
      </c>
      <c r="BM18" s="34"/>
      <c r="BN18" s="32"/>
      <c r="BO18" s="32"/>
      <c r="BP18" s="32"/>
      <c r="BQ18" s="32"/>
      <c r="BR18" s="32"/>
      <c r="BS18" s="32"/>
      <c r="BT18" s="32"/>
      <c r="BU18" s="32"/>
      <c r="BV18" s="32"/>
      <c r="BW18" s="22">
        <f t="shared" si="17"/>
        <v>0</v>
      </c>
      <c r="BX18" s="33">
        <f t="shared" si="18"/>
        <v>0</v>
      </c>
      <c r="BY18" s="37" t="str">
        <f>IF(ISNA(VLOOKUP($BN$2:$BN$66,Notes!$A$1:$B$10,2,0)),"",VLOOKUP($BN$2:$BN$66,Notes!$A$1:$B$10,2,0))</f>
        <v/>
      </c>
      <c r="BZ18" s="22" t="str">
        <f>IF(ISNA(VLOOKUP($BP$2:$BP$66,Notes!$A$1:$B$10,2,0)),"",VLOOKUP($BP$2:$BP$66,Notes!$A$1:$B$10,2,0))</f>
        <v/>
      </c>
      <c r="CA18" s="22" t="str">
        <f>IF(ISNA(VLOOKUP($BR$2:$BR$66,Notes!$A$1:$B$10,2,0)),"",VLOOKUP($BR$2:$BR$66,Notes!$A$1:$B$10,2,0))</f>
        <v/>
      </c>
      <c r="CB18" s="22" t="str">
        <f>IF(ISNA(VLOOKUP($BT$2:$BT$66,Notes!$C$1:$D$10,2,0)),"",VLOOKUP($BT$2:$BT$66,Notes!$C$1:$D$10,2,0))</f>
        <v/>
      </c>
      <c r="CC18" s="22" t="str">
        <f>IF(ISNA(VLOOKUP($BV$2:$BV$66,Notes!$E$1:$F$10,2,0)),"",VLOOKUP($BV$2:$BV$66,Notes!$E$1:$F$10,2,0))</f>
        <v/>
      </c>
      <c r="CD18" s="38">
        <f t="shared" si="19"/>
        <v>0</v>
      </c>
      <c r="CE18" s="34"/>
      <c r="CF18" s="32"/>
      <c r="CG18" s="32"/>
      <c r="CH18" s="32"/>
      <c r="CI18" s="32"/>
      <c r="CJ18" s="32"/>
      <c r="CK18" s="32"/>
      <c r="CL18" s="32"/>
      <c r="CM18" s="32"/>
      <c r="CN18" s="32"/>
      <c r="CO18" s="22">
        <f t="shared" si="20"/>
        <v>0</v>
      </c>
      <c r="CP18" s="33">
        <f t="shared" si="21"/>
        <v>0</v>
      </c>
      <c r="CQ18" s="37" t="str">
        <f>IF(ISNA(VLOOKUP($CF$2:$CF$66,Notes!$A$1:$B$10,2,0)),"",VLOOKUP($CF$2:$CF$66,Notes!$A$1:$B$10,2,0))</f>
        <v/>
      </c>
      <c r="CR18" s="22" t="str">
        <f>IF(ISNA(VLOOKUP($CH$2:$CH$66,Notes!$A$1:$B$10,2,0)),"",VLOOKUP($CH$2:$CH$66,Notes!$A$1:$B$10,2,0))</f>
        <v/>
      </c>
      <c r="CS18" s="22" t="str">
        <f>IF(ISNA(VLOOKUP($CJ$2:$CJ$66,Notes!$A$1:$B$10,2,0)),"",VLOOKUP($CJ$2:$CJ$66,Notes!$A$1:$B$10,2,0))</f>
        <v/>
      </c>
      <c r="CT18" s="22" t="str">
        <f>IF(ISNA(VLOOKUP($CL$2:$CL$66,Notes!$C$1:$D$10,2,0)),"",VLOOKUP($CL$2:$CL$66,Notes!$C$1:$D$10,2,0))</f>
        <v/>
      </c>
      <c r="CU18" s="22" t="str">
        <f>IF(ISNA(VLOOKUP($CN$2:$CN$66,Notes!$E$1:$F$10,2,0)),"",VLOOKUP($CN$2:$CN$66,Notes!$E$1:$F$10,2,0))</f>
        <v/>
      </c>
      <c r="CV18" s="38">
        <f t="shared" si="22"/>
        <v>0</v>
      </c>
      <c r="CW18" s="57">
        <f t="shared" si="23"/>
        <v>0</v>
      </c>
      <c r="CX18" s="22">
        <f t="shared" si="24"/>
        <v>0</v>
      </c>
      <c r="CY18" s="22">
        <f t="shared" si="25"/>
        <v>0</v>
      </c>
      <c r="CZ18" s="22">
        <f t="shared" si="26"/>
        <v>0</v>
      </c>
      <c r="DA18" s="22">
        <f t="shared" si="27"/>
        <v>0</v>
      </c>
    </row>
    <row r="19" spans="1:105">
      <c r="A19" s="35">
        <v>148</v>
      </c>
      <c r="B19" s="139" t="s">
        <v>272</v>
      </c>
      <c r="C19" s="35">
        <f t="shared" si="0"/>
        <v>215</v>
      </c>
      <c r="D19" s="22">
        <f t="shared" si="1"/>
        <v>22</v>
      </c>
      <c r="E19" s="22">
        <f t="shared" si="2"/>
        <v>2</v>
      </c>
      <c r="F19" s="22">
        <f t="shared" si="3"/>
        <v>11</v>
      </c>
      <c r="G19" s="22" t="str">
        <f t="shared" si="4"/>
        <v>CBDG</v>
      </c>
      <c r="H19" s="22">
        <f t="shared" si="5"/>
        <v>0</v>
      </c>
      <c r="I19" s="33">
        <f t="shared" si="6"/>
        <v>0</v>
      </c>
      <c r="J19" s="36">
        <f t="shared" si="7"/>
        <v>0</v>
      </c>
      <c r="K19" s="34"/>
      <c r="L19" s="32"/>
      <c r="M19" s="32"/>
      <c r="N19" s="32"/>
      <c r="O19" s="32"/>
      <c r="P19" s="32"/>
      <c r="Q19" s="32"/>
      <c r="R19" s="32"/>
      <c r="S19" s="32"/>
      <c r="T19" s="32"/>
      <c r="U19" s="22">
        <f t="shared" si="8"/>
        <v>0</v>
      </c>
      <c r="V19" s="33">
        <f t="shared" si="9"/>
        <v>0</v>
      </c>
      <c r="W19" s="37" t="str">
        <f>IF(ISNA(VLOOKUP($L$2:$L$66,Notes!$A$1:$B$10,2,0)),"",VLOOKUP($L$2:$L$66,Notes!$A$1:$B$10,2,0))</f>
        <v/>
      </c>
      <c r="X19" s="22" t="str">
        <f>IF(ISNA(VLOOKUP($N$2:$N$66,Notes!$A$1:$B$10,2,0)),"",VLOOKUP($N$2:$N$66,Notes!$A$1:$B$10,2,0))</f>
        <v/>
      </c>
      <c r="Y19" s="22" t="str">
        <f>IF(ISNA(VLOOKUP($P$2:$P$66,Notes!$A$1:$B$10,2,0)),"",VLOOKUP($P$2:$P$66,Notes!$A$1:$B$10,2,0))</f>
        <v/>
      </c>
      <c r="Z19" s="22" t="str">
        <f>IF(ISNA(VLOOKUP($R$2:$R$66,Notes!$C$1:$D$10,2,0)),"",VLOOKUP($R$2:$R$66,Notes!$C$1:$D$10,2,0))</f>
        <v/>
      </c>
      <c r="AA19" s="22" t="str">
        <f>IF(ISNA(VLOOKUP($T$2:$T$66,Notes!$E$1:$F$10,2,0)),"",VLOOKUP($T$2:$T$66,Notes!$E$1:$F$10,2,0))</f>
        <v/>
      </c>
      <c r="AB19" s="38">
        <f t="shared" si="10"/>
        <v>0</v>
      </c>
      <c r="AC19" s="34"/>
      <c r="AD19" s="32"/>
      <c r="AE19" s="32"/>
      <c r="AF19" s="32"/>
      <c r="AG19" s="32"/>
      <c r="AH19" s="32"/>
      <c r="AI19" s="32"/>
      <c r="AJ19" s="32"/>
      <c r="AK19" s="32"/>
      <c r="AL19" s="32"/>
      <c r="AM19" s="22">
        <f t="shared" si="11"/>
        <v>0</v>
      </c>
      <c r="AN19" s="33">
        <f t="shared" si="12"/>
        <v>0</v>
      </c>
      <c r="AO19" s="37" t="str">
        <f>IF(ISNA(VLOOKUP($AD$2:$AD$66,Notes!$A$1:$B$10,2,0)),"",VLOOKUP($AD$2:$AD$66,Notes!$A$1:$B$10,2,0))</f>
        <v/>
      </c>
      <c r="AP19" s="22" t="str">
        <f>IF(ISNA(VLOOKUP($AF$2:$AF$66,Notes!$A$1:$B$10,2,0)),"",VLOOKUP($AF$2:$AF$66,Notes!$A$1:$B$10,2,0))</f>
        <v/>
      </c>
      <c r="AQ19" s="22" t="str">
        <f>IF(ISNA(VLOOKUP($AH$2:$AH$66,Notes!$A$1:$B$10,2,0)),"",VLOOKUP($AH$2:$AH$66,Notes!$A$1:$B$10,2,0))</f>
        <v/>
      </c>
      <c r="AR19" s="22" t="str">
        <f>IF(ISNA(VLOOKUP($AJ$2:$AJ$66,Notes!$C$1:$D$10,2,0)),"",VLOOKUP($AJ$2:$AJ$66,Notes!$C$1:$D$10,2,0))</f>
        <v/>
      </c>
      <c r="AS19" s="22" t="str">
        <f>IF(ISNA(VLOOKUP($AL$2:$AL$66,Notes!$E$1:$F$10,2,0)),"",VLOOKUP($AL$2:$AL$66,Notes!$E$1:$F$10,2,0))</f>
        <v/>
      </c>
      <c r="AT19" s="38">
        <f t="shared" si="13"/>
        <v>0</v>
      </c>
      <c r="AU19" s="34"/>
      <c r="AV19" s="32"/>
      <c r="AW19" s="32"/>
      <c r="AX19" s="32"/>
      <c r="AY19" s="32"/>
      <c r="AZ19" s="32"/>
      <c r="BA19" s="32"/>
      <c r="BB19" s="32"/>
      <c r="BC19" s="32"/>
      <c r="BD19" s="32"/>
      <c r="BE19" s="22">
        <f t="shared" si="14"/>
        <v>0</v>
      </c>
      <c r="BF19" s="33">
        <f t="shared" si="15"/>
        <v>0</v>
      </c>
      <c r="BG19" s="37" t="str">
        <f>IF(ISNA(VLOOKUP($AV$2:$AV$66,Notes!$A$1:$B$10,2,0)),"",VLOOKUP($AV$2:$AV$66,Notes!$A$1:$B$10,2,0))</f>
        <v/>
      </c>
      <c r="BH19" s="22" t="str">
        <f>IF(ISNA(VLOOKUP($AX$2:$AX$66,Notes!$A$1:$B$10,2,0)),"",VLOOKUP($AX$2:$AX$66,Notes!$A$1:$B$10,2,0))</f>
        <v/>
      </c>
      <c r="BI19" s="22" t="str">
        <f>IF(ISNA(VLOOKUP($AZ$2:$AZ$66,Notes!$A$1:$B$10,2,0)),"",VLOOKUP($AZ$2:$AZ$66,Notes!$A$1:$B$10,2,0))</f>
        <v/>
      </c>
      <c r="BJ19" s="22" t="str">
        <f>IF(ISNA(VLOOKUP($BB$2:$BB$66,Notes!$C$1:$D$10,2,0)),"",VLOOKUP($BB$2:$BB$66,Notes!$C$1:$D$10,2,0))</f>
        <v/>
      </c>
      <c r="BK19" s="22" t="str">
        <f>IF(ISNA(VLOOKUP($BD$2:$BD$66,Notes!$E$1:$F$10,2,0)),"",VLOOKUP($BD$2:$BD$66,Notes!$E$1:$F$10,2,0))</f>
        <v/>
      </c>
      <c r="BL19" s="38">
        <f t="shared" si="16"/>
        <v>0</v>
      </c>
      <c r="BM19" s="34">
        <v>59</v>
      </c>
      <c r="BN19" s="32">
        <v>7</v>
      </c>
      <c r="BO19" s="32">
        <v>63</v>
      </c>
      <c r="BP19" s="32">
        <v>5</v>
      </c>
      <c r="BQ19" s="32">
        <v>46</v>
      </c>
      <c r="BR19" s="32">
        <v>7</v>
      </c>
      <c r="BS19" s="32"/>
      <c r="BT19" s="32"/>
      <c r="BU19" s="32"/>
      <c r="BV19" s="32"/>
      <c r="BW19" s="22">
        <f t="shared" si="17"/>
        <v>168</v>
      </c>
      <c r="BX19" s="33">
        <f t="shared" si="18"/>
        <v>1</v>
      </c>
      <c r="BY19" s="37">
        <f>IF(ISNA(VLOOKUP($BN$2:$BN$66,Notes!$A$1:$B$10,2,0)),"",VLOOKUP($BN$2:$BN$66,Notes!$A$1:$B$10,2,0))</f>
        <v>4</v>
      </c>
      <c r="BZ19" s="22">
        <f>IF(ISNA(VLOOKUP($BP$2:$BP$66,Notes!$A$1:$B$10,2,0)),"",VLOOKUP($BP$2:$BP$66,Notes!$A$1:$B$10,2,0))</f>
        <v>6</v>
      </c>
      <c r="CA19" s="22">
        <f>IF(ISNA(VLOOKUP($BR$2:$BR$66,Notes!$A$1:$B$10,2,0)),"",VLOOKUP($BR$2:$BR$66,Notes!$A$1:$B$10,2,0))</f>
        <v>4</v>
      </c>
      <c r="CB19" s="22" t="str">
        <f>IF(ISNA(VLOOKUP($BT$2:$BT$66,Notes!$C$1:$D$10,2,0)),"",VLOOKUP($BT$2:$BT$66,Notes!$C$1:$D$10,2,0))</f>
        <v/>
      </c>
      <c r="CC19" s="22" t="str">
        <f>IF(ISNA(VLOOKUP($BV$2:$BV$66,Notes!$E$1:$F$10,2,0)),"",VLOOKUP($BV$2:$BV$66,Notes!$E$1:$F$10,2,0))</f>
        <v/>
      </c>
      <c r="CD19" s="38">
        <f t="shared" si="19"/>
        <v>14</v>
      </c>
      <c r="CE19" s="34">
        <v>39</v>
      </c>
      <c r="CF19" s="32">
        <v>7</v>
      </c>
      <c r="CG19" s="32">
        <v>8</v>
      </c>
      <c r="CH19" s="32">
        <v>7</v>
      </c>
      <c r="CI19" s="32"/>
      <c r="CJ19" s="32"/>
      <c r="CK19" s="32"/>
      <c r="CL19" s="32"/>
      <c r="CM19" s="32"/>
      <c r="CN19" s="32"/>
      <c r="CO19" s="22">
        <f t="shared" si="20"/>
        <v>47</v>
      </c>
      <c r="CP19" s="33">
        <f t="shared" si="21"/>
        <v>1</v>
      </c>
      <c r="CQ19" s="37">
        <f>IF(ISNA(VLOOKUP($CF$2:$CF$66,Notes!$A$1:$B$10,2,0)),"",VLOOKUP($CF$2:$CF$66,Notes!$A$1:$B$10,2,0))</f>
        <v>4</v>
      </c>
      <c r="CR19" s="22">
        <f>IF(ISNA(VLOOKUP($CH$2:$CH$66,Notes!$A$1:$B$10,2,0)),"",VLOOKUP($CH$2:$CH$66,Notes!$A$1:$B$10,2,0))</f>
        <v>4</v>
      </c>
      <c r="CS19" s="22" t="str">
        <f>IF(ISNA(VLOOKUP($CJ$2:$CJ$66,Notes!$A$1:$B$10,2,0)),"",VLOOKUP($CJ$2:$CJ$66,Notes!$A$1:$B$10,2,0))</f>
        <v/>
      </c>
      <c r="CT19" s="22" t="str">
        <f>IF(ISNA(VLOOKUP($CL$2:$CL$66,Notes!$C$1:$D$10,2,0)),"",VLOOKUP($CL$2:$CL$66,Notes!$C$1:$D$10,2,0))</f>
        <v/>
      </c>
      <c r="CU19" s="22" t="str">
        <f>IF(ISNA(VLOOKUP($CN$2:$CN$66,Notes!$E$1:$F$10,2,0)),"",VLOOKUP($CN$2:$CN$66,Notes!$E$1:$F$10,2,0))</f>
        <v/>
      </c>
      <c r="CV19" s="38">
        <f t="shared" si="22"/>
        <v>8</v>
      </c>
      <c r="CW19" s="57">
        <f t="shared" si="23"/>
        <v>0</v>
      </c>
      <c r="CX19" s="22">
        <f t="shared" si="24"/>
        <v>0</v>
      </c>
      <c r="CY19" s="22">
        <f t="shared" si="25"/>
        <v>0</v>
      </c>
      <c r="CZ19" s="22">
        <f t="shared" si="26"/>
        <v>14</v>
      </c>
      <c r="DA19" s="22">
        <f t="shared" si="27"/>
        <v>8</v>
      </c>
    </row>
    <row r="20" spans="1:105">
      <c r="A20" s="35">
        <v>150</v>
      </c>
      <c r="B20" s="36" t="s">
        <v>52</v>
      </c>
      <c r="C20" s="35">
        <f t="shared" si="0"/>
        <v>1289</v>
      </c>
      <c r="D20" s="22">
        <f t="shared" si="1"/>
        <v>162</v>
      </c>
      <c r="E20" s="22">
        <f t="shared" si="2"/>
        <v>4</v>
      </c>
      <c r="F20" s="22">
        <f t="shared" si="3"/>
        <v>40.5</v>
      </c>
      <c r="G20" s="22">
        <f t="shared" si="4"/>
        <v>138</v>
      </c>
      <c r="H20" s="22">
        <f t="shared" si="5"/>
        <v>0</v>
      </c>
      <c r="I20" s="33">
        <f t="shared" si="6"/>
        <v>0</v>
      </c>
      <c r="J20" s="36">
        <f t="shared" si="7"/>
        <v>2</v>
      </c>
      <c r="K20" s="34"/>
      <c r="L20" s="32"/>
      <c r="M20" s="32"/>
      <c r="N20" s="32"/>
      <c r="O20" s="32"/>
      <c r="P20" s="32"/>
      <c r="Q20" s="32"/>
      <c r="R20" s="32"/>
      <c r="S20" s="32"/>
      <c r="T20" s="32"/>
      <c r="U20" s="22">
        <f t="shared" si="8"/>
        <v>0</v>
      </c>
      <c r="V20" s="33">
        <f t="shared" si="9"/>
        <v>0</v>
      </c>
      <c r="W20" s="37" t="str">
        <f>IF(ISNA(VLOOKUP($L$2:$L$66,Notes!$A$1:$B$10,2,0)),"",VLOOKUP($L$2:$L$66,Notes!$A$1:$B$10,2,0))</f>
        <v/>
      </c>
      <c r="X20" s="22" t="str">
        <f>IF(ISNA(VLOOKUP($N$2:$N$66,Notes!$A$1:$B$10,2,0)),"",VLOOKUP($N$2:$N$66,Notes!$A$1:$B$10,2,0))</f>
        <v/>
      </c>
      <c r="Y20" s="22" t="str">
        <f>IF(ISNA(VLOOKUP($P$2:$P$66,Notes!$A$1:$B$10,2,0)),"",VLOOKUP($P$2:$P$66,Notes!$A$1:$B$10,2,0))</f>
        <v/>
      </c>
      <c r="Z20" s="22" t="str">
        <f>IF(ISNA(VLOOKUP($R$2:$R$66,Notes!$C$1:$D$10,2,0)),"",VLOOKUP($R$2:$R$66,Notes!$C$1:$D$10,2,0))</f>
        <v/>
      </c>
      <c r="AA20" s="22" t="str">
        <f>IF(ISNA(VLOOKUP($T$2:$T$66,Notes!$E$1:$F$10,2,0)),"",VLOOKUP($T$2:$T$66,Notes!$E$1:$F$10,2,0))</f>
        <v/>
      </c>
      <c r="AB20" s="38">
        <f t="shared" si="10"/>
        <v>0</v>
      </c>
      <c r="AC20" s="34">
        <v>96</v>
      </c>
      <c r="AD20" s="32">
        <v>1</v>
      </c>
      <c r="AE20" s="32">
        <v>91</v>
      </c>
      <c r="AF20" s="32">
        <v>1</v>
      </c>
      <c r="AG20" s="32">
        <v>88</v>
      </c>
      <c r="AH20" s="32">
        <v>2</v>
      </c>
      <c r="AI20" s="32"/>
      <c r="AJ20" s="32"/>
      <c r="AK20" s="32">
        <v>88</v>
      </c>
      <c r="AL20" s="32">
        <v>3</v>
      </c>
      <c r="AM20" s="22">
        <f t="shared" si="11"/>
        <v>363</v>
      </c>
      <c r="AN20" s="33">
        <f t="shared" si="12"/>
        <v>1</v>
      </c>
      <c r="AO20" s="37">
        <f>IF(ISNA(VLOOKUP($AD$2:$AD$66,Notes!$A$1:$B$10,2,0)),"",VLOOKUP($AD$2:$AD$66,Notes!$A$1:$B$10,2,0))</f>
        <v>10</v>
      </c>
      <c r="AP20" s="22">
        <f>IF(ISNA(VLOOKUP($AF$2:$AF$66,Notes!$A$1:$B$10,2,0)),"",VLOOKUP($AF$2:$AF$66,Notes!$A$1:$B$10,2,0))</f>
        <v>10</v>
      </c>
      <c r="AQ20" s="22">
        <f>IF(ISNA(VLOOKUP($AH$2:$AH$66,Notes!$A$1:$B$10,2,0)),"",VLOOKUP($AH$2:$AH$66,Notes!$A$1:$B$10,2,0))</f>
        <v>9</v>
      </c>
      <c r="AR20" s="22" t="str">
        <f>IF(ISNA(VLOOKUP($AJ$2:$AJ$66,Notes!$C$1:$D$10,2,0)),"",VLOOKUP($AJ$2:$AJ$66,Notes!$C$1:$D$10,2,0))</f>
        <v/>
      </c>
      <c r="AS20" s="22">
        <f>IF(ISNA(VLOOKUP($AL$2:$AL$66,Notes!$E$1:$F$10,2,0)),"",VLOOKUP($AL$2:$AL$66,Notes!$E$1:$F$10,2,0))</f>
        <v>25</v>
      </c>
      <c r="AT20" s="38">
        <f t="shared" si="13"/>
        <v>54</v>
      </c>
      <c r="AU20" s="34">
        <v>91</v>
      </c>
      <c r="AV20" s="32">
        <v>2</v>
      </c>
      <c r="AW20" s="32">
        <v>92</v>
      </c>
      <c r="AX20" s="32">
        <v>2</v>
      </c>
      <c r="AY20" s="32">
        <v>93</v>
      </c>
      <c r="AZ20" s="32">
        <v>2</v>
      </c>
      <c r="BA20" s="32"/>
      <c r="BB20" s="32"/>
      <c r="BC20" s="32">
        <v>92</v>
      </c>
      <c r="BD20" s="32">
        <v>2</v>
      </c>
      <c r="BE20" s="22">
        <f t="shared" si="14"/>
        <v>368</v>
      </c>
      <c r="BF20" s="33">
        <f t="shared" si="15"/>
        <v>1</v>
      </c>
      <c r="BG20" s="37">
        <f>IF(ISNA(VLOOKUP($AV$2:$AV$66,Notes!$A$1:$B$10,2,0)),"",VLOOKUP($AV$2:$AV$66,Notes!$A$1:$B$10,2,0))</f>
        <v>9</v>
      </c>
      <c r="BH20" s="22">
        <f>IF(ISNA(VLOOKUP($AX$2:$AX$66,Notes!$A$1:$B$10,2,0)),"",VLOOKUP($AX$2:$AX$66,Notes!$A$1:$B$10,2,0))</f>
        <v>9</v>
      </c>
      <c r="BI20" s="22">
        <f>IF(ISNA(VLOOKUP($AZ$2:$AZ$66,Notes!$A$1:$B$10,2,0)),"",VLOOKUP($AZ$2:$AZ$66,Notes!$A$1:$B$10,2,0))</f>
        <v>9</v>
      </c>
      <c r="BJ20" s="22" t="str">
        <f>IF(ISNA(VLOOKUP($BB$2:$BB$66,Notes!$C$1:$D$10,2,0)),"",VLOOKUP($BB$2:$BB$66,Notes!$C$1:$D$10,2,0))</f>
        <v/>
      </c>
      <c r="BK20" s="22">
        <f>IF(ISNA(VLOOKUP($BD$2:$BD$66,Notes!$E$1:$F$10,2,0)),"",VLOOKUP($BD$2:$BD$66,Notes!$E$1:$F$10,2,0))</f>
        <v>27</v>
      </c>
      <c r="BL20" s="38">
        <f t="shared" si="16"/>
        <v>54</v>
      </c>
      <c r="BM20" s="34">
        <v>78</v>
      </c>
      <c r="BN20" s="32">
        <v>5</v>
      </c>
      <c r="BO20" s="32">
        <v>78</v>
      </c>
      <c r="BP20" s="32">
        <v>6</v>
      </c>
      <c r="BQ20" s="32">
        <v>77</v>
      </c>
      <c r="BR20" s="32">
        <v>5</v>
      </c>
      <c r="BS20" s="32">
        <v>61</v>
      </c>
      <c r="BT20" s="32">
        <v>6</v>
      </c>
      <c r="BU20" s="32"/>
      <c r="BV20" s="32"/>
      <c r="BW20" s="22">
        <f t="shared" si="17"/>
        <v>294</v>
      </c>
      <c r="BX20" s="33">
        <f t="shared" si="18"/>
        <v>1</v>
      </c>
      <c r="BY20" s="37">
        <f>IF(ISNA(VLOOKUP($BN$2:$BN$66,Notes!$A$1:$B$10,2,0)),"",VLOOKUP($BN$2:$BN$66,Notes!$A$1:$B$10,2,0))</f>
        <v>6</v>
      </c>
      <c r="BZ20" s="22">
        <f>IF(ISNA(VLOOKUP($BP$2:$BP$66,Notes!$A$1:$B$10,2,0)),"",VLOOKUP($BP$2:$BP$66,Notes!$A$1:$B$10,2,0))</f>
        <v>5</v>
      </c>
      <c r="CA20" s="22">
        <f>IF(ISNA(VLOOKUP($BR$2:$BR$66,Notes!$A$1:$B$10,2,0)),"",VLOOKUP($BR$2:$BR$66,Notes!$A$1:$B$10,2,0))</f>
        <v>6</v>
      </c>
      <c r="CB20" s="22">
        <f>IF(ISNA(VLOOKUP($BT$2:$BT$66,Notes!$C$1:$D$10,2,0)),"",VLOOKUP($BT$2:$BT$66,Notes!$C$1:$D$10,2,0))</f>
        <v>7</v>
      </c>
      <c r="CC20" s="22" t="str">
        <f>IF(ISNA(VLOOKUP($BV$2:$BV$66,Notes!$E$1:$F$10,2,0)),"",VLOOKUP($BV$2:$BV$66,Notes!$E$1:$F$10,2,0))</f>
        <v/>
      </c>
      <c r="CD20" s="38">
        <f t="shared" si="19"/>
        <v>24</v>
      </c>
      <c r="CE20" s="34">
        <v>76</v>
      </c>
      <c r="CF20" s="32">
        <v>3</v>
      </c>
      <c r="CG20" s="32">
        <v>61</v>
      </c>
      <c r="CH20" s="32">
        <v>6</v>
      </c>
      <c r="CI20" s="32">
        <v>54</v>
      </c>
      <c r="CJ20" s="32">
        <v>6</v>
      </c>
      <c r="CK20" s="32">
        <v>73</v>
      </c>
      <c r="CL20" s="32">
        <v>2</v>
      </c>
      <c r="CM20" s="32"/>
      <c r="CN20" s="32"/>
      <c r="CO20" s="22">
        <f t="shared" si="20"/>
        <v>264</v>
      </c>
      <c r="CP20" s="33">
        <f t="shared" si="21"/>
        <v>1</v>
      </c>
      <c r="CQ20" s="37">
        <f>IF(ISNA(VLOOKUP($CF$2:$CF$66,Notes!$A$1:$B$10,2,0)),"",VLOOKUP($CF$2:$CF$66,Notes!$A$1:$B$10,2,0))</f>
        <v>8</v>
      </c>
      <c r="CR20" s="22">
        <f>IF(ISNA(VLOOKUP($CH$2:$CH$66,Notes!$A$1:$B$10,2,0)),"",VLOOKUP($CH$2:$CH$66,Notes!$A$1:$B$10,2,0))</f>
        <v>5</v>
      </c>
      <c r="CS20" s="22">
        <f>IF(ISNA(VLOOKUP($CJ$2:$CJ$66,Notes!$A$1:$B$10,2,0)),"",VLOOKUP($CJ$2:$CJ$66,Notes!$A$1:$B$10,2,0))</f>
        <v>5</v>
      </c>
      <c r="CT20" s="22">
        <f>IF(ISNA(VLOOKUP($CL$2:$CL$66,Notes!$C$1:$D$10,2,0)),"",VLOOKUP($CL$2:$CL$66,Notes!$C$1:$D$10,2,0))</f>
        <v>12</v>
      </c>
      <c r="CU20" s="22" t="str">
        <f>IF(ISNA(VLOOKUP($CN$2:$CN$66,Notes!$E$1:$F$10,2,0)),"",VLOOKUP($CN$2:$CN$66,Notes!$E$1:$F$10,2,0))</f>
        <v/>
      </c>
      <c r="CV20" s="38">
        <f t="shared" si="22"/>
        <v>30</v>
      </c>
      <c r="CW20" s="57">
        <f t="shared" si="23"/>
        <v>0</v>
      </c>
      <c r="CX20" s="22">
        <f t="shared" si="24"/>
        <v>54</v>
      </c>
      <c r="CY20" s="22">
        <f t="shared" si="25"/>
        <v>54</v>
      </c>
      <c r="CZ20" s="22">
        <f t="shared" si="26"/>
        <v>24</v>
      </c>
      <c r="DA20" s="22">
        <f t="shared" si="27"/>
        <v>30</v>
      </c>
    </row>
    <row r="21" spans="1:105">
      <c r="A21" s="35">
        <v>169</v>
      </c>
      <c r="B21" s="36" t="s">
        <v>55</v>
      </c>
      <c r="C21" s="35">
        <f t="shared" si="0"/>
        <v>648</v>
      </c>
      <c r="D21" s="22">
        <f t="shared" si="1"/>
        <v>82</v>
      </c>
      <c r="E21" s="22">
        <f t="shared" si="2"/>
        <v>2</v>
      </c>
      <c r="F21" s="22">
        <f t="shared" si="3"/>
        <v>41</v>
      </c>
      <c r="G21" s="22" t="str">
        <f t="shared" si="4"/>
        <v>CBDG</v>
      </c>
      <c r="H21" s="22">
        <f t="shared" si="5"/>
        <v>0</v>
      </c>
      <c r="I21" s="33">
        <f t="shared" si="6"/>
        <v>0</v>
      </c>
      <c r="J21" s="36">
        <f t="shared" si="7"/>
        <v>0</v>
      </c>
      <c r="K21" s="34">
        <v>88</v>
      </c>
      <c r="L21" s="32">
        <v>3</v>
      </c>
      <c r="M21" s="32">
        <v>83</v>
      </c>
      <c r="N21" s="32">
        <v>3</v>
      </c>
      <c r="O21" s="32">
        <v>86</v>
      </c>
      <c r="P21" s="32">
        <v>3</v>
      </c>
      <c r="Q21" s="32"/>
      <c r="R21" s="32"/>
      <c r="S21" s="32">
        <v>76</v>
      </c>
      <c r="T21" s="32">
        <v>8</v>
      </c>
      <c r="U21" s="22">
        <f t="shared" si="8"/>
        <v>333</v>
      </c>
      <c r="V21" s="33">
        <f t="shared" si="9"/>
        <v>1</v>
      </c>
      <c r="W21" s="37">
        <f>IF(ISNA(VLOOKUP($L$2:$L$66,Notes!$A$1:$B$10,2,0)),"",VLOOKUP($L$2:$L$66,Notes!$A$1:$B$10,2,0))</f>
        <v>8</v>
      </c>
      <c r="X21" s="22">
        <f>IF(ISNA(VLOOKUP($N$2:$N$66,Notes!$A$1:$B$10,2,0)),"",VLOOKUP($N$2:$N$66,Notes!$A$1:$B$10,2,0))</f>
        <v>8</v>
      </c>
      <c r="Y21" s="22">
        <f>IF(ISNA(VLOOKUP($P$2:$P$66,Notes!$A$1:$B$10,2,0)),"",VLOOKUP($P$2:$P$66,Notes!$A$1:$B$10,2,0))</f>
        <v>8</v>
      </c>
      <c r="Z21" s="22" t="str">
        <f>IF(ISNA(VLOOKUP($R$2:$R$66,Notes!$C$1:$D$10,2,0)),"",VLOOKUP($R$2:$R$66,Notes!$C$1:$D$10,2,0))</f>
        <v/>
      </c>
      <c r="AA21" s="22">
        <f>IF(ISNA(VLOOKUP($T$2:$T$66,Notes!$E$1:$F$10,2,0)),"",VLOOKUP($T$2:$T$66,Notes!$E$1:$F$10,2,0))</f>
        <v>15</v>
      </c>
      <c r="AB21" s="38">
        <f t="shared" si="10"/>
        <v>39</v>
      </c>
      <c r="AC21" s="34">
        <v>78</v>
      </c>
      <c r="AD21" s="32">
        <v>3</v>
      </c>
      <c r="AE21" s="32">
        <v>79</v>
      </c>
      <c r="AF21" s="32">
        <v>2</v>
      </c>
      <c r="AG21" s="32">
        <v>80</v>
      </c>
      <c r="AH21" s="32">
        <v>4</v>
      </c>
      <c r="AI21" s="32"/>
      <c r="AJ21" s="32"/>
      <c r="AK21" s="32">
        <v>78</v>
      </c>
      <c r="AL21" s="32">
        <v>6</v>
      </c>
      <c r="AM21" s="22">
        <f t="shared" si="11"/>
        <v>315</v>
      </c>
      <c r="AN21" s="33">
        <f t="shared" si="12"/>
        <v>1</v>
      </c>
      <c r="AO21" s="37">
        <f>IF(ISNA(VLOOKUP($AD$2:$AD$66,Notes!$A$1:$B$10,2,0)),"",VLOOKUP($AD$2:$AD$66,Notes!$A$1:$B$10,2,0))</f>
        <v>8</v>
      </c>
      <c r="AP21" s="22">
        <f>IF(ISNA(VLOOKUP($AF$2:$AF$66,Notes!$A$1:$B$10,2,0)),"",VLOOKUP($AF$2:$AF$66,Notes!$A$1:$B$10,2,0))</f>
        <v>9</v>
      </c>
      <c r="AQ21" s="22">
        <f>IF(ISNA(VLOOKUP($AH$2:$AH$66,Notes!$A$1:$B$10,2,0)),"",VLOOKUP($AH$2:$AH$66,Notes!$A$1:$B$10,2,0))</f>
        <v>7</v>
      </c>
      <c r="AR21" s="22" t="str">
        <f>IF(ISNA(VLOOKUP($AJ$2:$AJ$66,Notes!$C$1:$D$10,2,0)),"",VLOOKUP($AJ$2:$AJ$66,Notes!$C$1:$D$10,2,0))</f>
        <v/>
      </c>
      <c r="AS21" s="22">
        <f>IF(ISNA(VLOOKUP($AL$2:$AL$66,Notes!$E$1:$F$10,2,0)),"",VLOOKUP($AL$2:$AL$66,Notes!$E$1:$F$10,2,0))</f>
        <v>19</v>
      </c>
      <c r="AT21" s="38">
        <f t="shared" si="13"/>
        <v>43</v>
      </c>
      <c r="AU21" s="34"/>
      <c r="AV21" s="32"/>
      <c r="AW21" s="32"/>
      <c r="AX21" s="32"/>
      <c r="AY21" s="32"/>
      <c r="AZ21" s="32"/>
      <c r="BA21" s="32"/>
      <c r="BB21" s="32"/>
      <c r="BC21" s="32"/>
      <c r="BD21" s="32"/>
      <c r="BE21" s="22">
        <f t="shared" si="14"/>
        <v>0</v>
      </c>
      <c r="BF21" s="33">
        <f t="shared" si="15"/>
        <v>0</v>
      </c>
      <c r="BG21" s="37" t="str">
        <f>IF(ISNA(VLOOKUP($AV$2:$AV$66,Notes!$A$1:$B$10,2,0)),"",VLOOKUP($AV$2:$AV$66,Notes!$A$1:$B$10,2,0))</f>
        <v/>
      </c>
      <c r="BH21" s="22" t="str">
        <f>IF(ISNA(VLOOKUP($AX$2:$AX$66,Notes!$A$1:$B$10,2,0)),"",VLOOKUP($AX$2:$AX$66,Notes!$A$1:$B$10,2,0))</f>
        <v/>
      </c>
      <c r="BI21" s="22" t="str">
        <f>IF(ISNA(VLOOKUP($AZ$2:$AZ$66,Notes!$A$1:$B$10,2,0)),"",VLOOKUP($AZ$2:$AZ$66,Notes!$A$1:$B$10,2,0))</f>
        <v/>
      </c>
      <c r="BJ21" s="22" t="str">
        <f>IF(ISNA(VLOOKUP($BB$2:$BB$66,Notes!$C$1:$D$10,2,0)),"",VLOOKUP($BB$2:$BB$66,Notes!$C$1:$D$10,2,0))</f>
        <v/>
      </c>
      <c r="BK21" s="22" t="str">
        <f>IF(ISNA(VLOOKUP($BD$2:$BD$66,Notes!$E$1:$F$10,2,0)),"",VLOOKUP($BD$2:$BD$66,Notes!$E$1:$F$10,2,0))</f>
        <v/>
      </c>
      <c r="BL21" s="38">
        <f t="shared" si="16"/>
        <v>0</v>
      </c>
      <c r="BM21" s="34"/>
      <c r="BN21" s="32"/>
      <c r="BO21" s="32"/>
      <c r="BP21" s="32"/>
      <c r="BQ21" s="32"/>
      <c r="BR21" s="32"/>
      <c r="BS21" s="32"/>
      <c r="BT21" s="32"/>
      <c r="BU21" s="32"/>
      <c r="BV21" s="32"/>
      <c r="BW21" s="22">
        <f t="shared" si="17"/>
        <v>0</v>
      </c>
      <c r="BX21" s="33">
        <f t="shared" si="18"/>
        <v>0</v>
      </c>
      <c r="BY21" s="37" t="str">
        <f>IF(ISNA(VLOOKUP($BN$2:$BN$66,Notes!$A$1:$B$10,2,0)),"",VLOOKUP($BN$2:$BN$66,Notes!$A$1:$B$10,2,0))</f>
        <v/>
      </c>
      <c r="BZ21" s="22" t="str">
        <f>IF(ISNA(VLOOKUP($BP$2:$BP$66,Notes!$A$1:$B$10,2,0)),"",VLOOKUP($BP$2:$BP$66,Notes!$A$1:$B$10,2,0))</f>
        <v/>
      </c>
      <c r="CA21" s="22" t="str">
        <f>IF(ISNA(VLOOKUP($BR$2:$BR$66,Notes!$A$1:$B$10,2,0)),"",VLOOKUP($BR$2:$BR$66,Notes!$A$1:$B$10,2,0))</f>
        <v/>
      </c>
      <c r="CB21" s="22" t="str">
        <f>IF(ISNA(VLOOKUP($BT$2:$BT$66,Notes!$C$1:$D$10,2,0)),"",VLOOKUP($BT$2:$BT$66,Notes!$C$1:$D$10,2,0))</f>
        <v/>
      </c>
      <c r="CC21" s="22" t="str">
        <f>IF(ISNA(VLOOKUP($BV$2:$BV$66,Notes!$E$1:$F$10,2,0)),"",VLOOKUP($BV$2:$BV$66,Notes!$E$1:$F$10,2,0))</f>
        <v/>
      </c>
      <c r="CD21" s="38">
        <f t="shared" si="19"/>
        <v>0</v>
      </c>
      <c r="CE21" s="34"/>
      <c r="CF21" s="32"/>
      <c r="CG21" s="32"/>
      <c r="CH21" s="32"/>
      <c r="CI21" s="32"/>
      <c r="CJ21" s="32"/>
      <c r="CK21" s="32"/>
      <c r="CL21" s="32"/>
      <c r="CM21" s="32"/>
      <c r="CN21" s="32"/>
      <c r="CO21" s="22">
        <f t="shared" si="20"/>
        <v>0</v>
      </c>
      <c r="CP21" s="33">
        <f t="shared" si="21"/>
        <v>0</v>
      </c>
      <c r="CQ21" s="37" t="str">
        <f>IF(ISNA(VLOOKUP($CF$2:$CF$66,Notes!$A$1:$B$10,2,0)),"",VLOOKUP($CF$2:$CF$66,Notes!$A$1:$B$10,2,0))</f>
        <v/>
      </c>
      <c r="CR21" s="22" t="str">
        <f>IF(ISNA(VLOOKUP($CH$2:$CH$66,Notes!$A$1:$B$10,2,0)),"",VLOOKUP($CH$2:$CH$66,Notes!$A$1:$B$10,2,0))</f>
        <v/>
      </c>
      <c r="CS21" s="22" t="str">
        <f>IF(ISNA(VLOOKUP($CJ$2:$CJ$66,Notes!$A$1:$B$10,2,0)),"",VLOOKUP($CJ$2:$CJ$66,Notes!$A$1:$B$10,2,0))</f>
        <v/>
      </c>
      <c r="CT21" s="22" t="str">
        <f>IF(ISNA(VLOOKUP($CL$2:$CL$66,Notes!$C$1:$D$10,2,0)),"",VLOOKUP($CL$2:$CL$66,Notes!$C$1:$D$10,2,0))</f>
        <v/>
      </c>
      <c r="CU21" s="22" t="str">
        <f>IF(ISNA(VLOOKUP($CN$2:$CN$66,Notes!$E$1:$F$10,2,0)),"",VLOOKUP($CN$2:$CN$66,Notes!$E$1:$F$10,2,0))</f>
        <v/>
      </c>
      <c r="CV21" s="38">
        <f t="shared" si="22"/>
        <v>0</v>
      </c>
      <c r="CW21" s="57">
        <f t="shared" si="23"/>
        <v>39</v>
      </c>
      <c r="CX21" s="22">
        <f t="shared" si="24"/>
        <v>43</v>
      </c>
      <c r="CY21" s="22">
        <f t="shared" si="25"/>
        <v>0</v>
      </c>
      <c r="CZ21" s="22">
        <f t="shared" si="26"/>
        <v>0</v>
      </c>
      <c r="DA21" s="22">
        <f t="shared" si="27"/>
        <v>0</v>
      </c>
    </row>
    <row r="22" spans="1:105">
      <c r="A22" s="35">
        <v>173</v>
      </c>
      <c r="B22" s="36" t="s">
        <v>50</v>
      </c>
      <c r="C22" s="35">
        <f t="shared" si="0"/>
        <v>545</v>
      </c>
      <c r="D22" s="22">
        <f t="shared" si="1"/>
        <v>70</v>
      </c>
      <c r="E22" s="22">
        <f t="shared" si="2"/>
        <v>2</v>
      </c>
      <c r="F22" s="22">
        <f t="shared" si="3"/>
        <v>35</v>
      </c>
      <c r="G22" s="22" t="str">
        <f t="shared" si="4"/>
        <v>CBDG</v>
      </c>
      <c r="H22" s="22">
        <f t="shared" si="5"/>
        <v>0</v>
      </c>
      <c r="I22" s="33">
        <f t="shared" si="6"/>
        <v>1</v>
      </c>
      <c r="J22" s="36">
        <f t="shared" si="7"/>
        <v>0</v>
      </c>
      <c r="K22" s="34"/>
      <c r="L22" s="32"/>
      <c r="M22" s="32"/>
      <c r="N22" s="32"/>
      <c r="O22" s="32"/>
      <c r="P22" s="32"/>
      <c r="Q22" s="32"/>
      <c r="R22" s="32"/>
      <c r="S22" s="32"/>
      <c r="T22" s="32"/>
      <c r="U22" s="22">
        <f t="shared" si="8"/>
        <v>0</v>
      </c>
      <c r="V22" s="33">
        <f t="shared" si="9"/>
        <v>0</v>
      </c>
      <c r="W22" s="37" t="str">
        <f>IF(ISNA(VLOOKUP($L$2:$L$66,Notes!$A$1:$B$10,2,0)),"",VLOOKUP($L$2:$L$66,Notes!$A$1:$B$10,2,0))</f>
        <v/>
      </c>
      <c r="X22" s="22" t="str">
        <f>IF(ISNA(VLOOKUP($N$2:$N$66,Notes!$A$1:$B$10,2,0)),"",VLOOKUP($N$2:$N$66,Notes!$A$1:$B$10,2,0))</f>
        <v/>
      </c>
      <c r="Y22" s="22" t="str">
        <f>IF(ISNA(VLOOKUP($P$2:$P$66,Notes!$A$1:$B$10,2,0)),"",VLOOKUP($P$2:$P$66,Notes!$A$1:$B$10,2,0))</f>
        <v/>
      </c>
      <c r="Z22" s="22" t="str">
        <f>IF(ISNA(VLOOKUP($R$2:$R$66,Notes!$C$1:$D$10,2,0)),"",VLOOKUP($R$2:$R$66,Notes!$C$1:$D$10,2,0))</f>
        <v/>
      </c>
      <c r="AA22" s="22" t="str">
        <f>IF(ISNA(VLOOKUP($T$2:$T$66,Notes!$E$1:$F$10,2,0)),"",VLOOKUP($T$2:$T$66,Notes!$E$1:$F$10,2,0))</f>
        <v/>
      </c>
      <c r="AB22" s="38">
        <f t="shared" si="10"/>
        <v>0</v>
      </c>
      <c r="AC22" s="34">
        <v>84</v>
      </c>
      <c r="AD22" s="32">
        <v>3</v>
      </c>
      <c r="AE22" s="32">
        <v>2</v>
      </c>
      <c r="AF22" s="32">
        <v>5</v>
      </c>
      <c r="AG22" s="32">
        <v>74</v>
      </c>
      <c r="AH22" s="32">
        <v>4</v>
      </c>
      <c r="AI22" s="32">
        <v>80</v>
      </c>
      <c r="AJ22" s="32">
        <v>1</v>
      </c>
      <c r="AK22" s="32"/>
      <c r="AL22" s="32"/>
      <c r="AM22" s="22">
        <f t="shared" si="11"/>
        <v>240</v>
      </c>
      <c r="AN22" s="33">
        <f t="shared" si="12"/>
        <v>1</v>
      </c>
      <c r="AO22" s="37">
        <f>IF(ISNA(VLOOKUP($AD$2:$AD$66,Notes!$A$1:$B$10,2,0)),"",VLOOKUP($AD$2:$AD$66,Notes!$A$1:$B$10,2,0))</f>
        <v>8</v>
      </c>
      <c r="AP22" s="22">
        <f>IF(ISNA(VLOOKUP($AF$2:$AF$66,Notes!$A$1:$B$10,2,0)),"",VLOOKUP($AF$2:$AF$66,Notes!$A$1:$B$10,2,0))</f>
        <v>6</v>
      </c>
      <c r="AQ22" s="22">
        <f>IF(ISNA(VLOOKUP($AH$2:$AH$66,Notes!$A$1:$B$10,2,0)),"",VLOOKUP($AH$2:$AH$66,Notes!$A$1:$B$10,2,0))</f>
        <v>7</v>
      </c>
      <c r="AR22" s="22">
        <f>IF(ISNA(VLOOKUP($AJ$2:$AJ$66,Notes!$C$1:$D$10,2,0)),"",VLOOKUP($AJ$2:$AJ$66,Notes!$C$1:$D$10,2,0))</f>
        <v>14</v>
      </c>
      <c r="AS22" s="22" t="str">
        <f>IF(ISNA(VLOOKUP($AL$2:$AL$66,Notes!$E$1:$F$10,2,0)),"",VLOOKUP($AL$2:$AL$66,Notes!$E$1:$F$10,2,0))</f>
        <v/>
      </c>
      <c r="AT22" s="38">
        <f t="shared" si="13"/>
        <v>35</v>
      </c>
      <c r="AU22" s="34"/>
      <c r="AV22" s="32"/>
      <c r="AW22" s="32"/>
      <c r="AX22" s="32"/>
      <c r="AY22" s="32"/>
      <c r="AZ22" s="32"/>
      <c r="BA22" s="32"/>
      <c r="BB22" s="32"/>
      <c r="BC22" s="32"/>
      <c r="BD22" s="32"/>
      <c r="BE22" s="22">
        <f t="shared" si="14"/>
        <v>0</v>
      </c>
      <c r="BF22" s="33">
        <f t="shared" si="15"/>
        <v>0</v>
      </c>
      <c r="BG22" s="37" t="str">
        <f>IF(ISNA(VLOOKUP($AV$2:$AV$66,Notes!$A$1:$B$10,2,0)),"",VLOOKUP($AV$2:$AV$66,Notes!$A$1:$B$10,2,0))</f>
        <v/>
      </c>
      <c r="BH22" s="22" t="str">
        <f>IF(ISNA(VLOOKUP($AX$2:$AX$66,Notes!$A$1:$B$10,2,0)),"",VLOOKUP($AX$2:$AX$66,Notes!$A$1:$B$10,2,0))</f>
        <v/>
      </c>
      <c r="BI22" s="22" t="str">
        <f>IF(ISNA(VLOOKUP($AZ$2:$AZ$66,Notes!$A$1:$B$10,2,0)),"",VLOOKUP($AZ$2:$AZ$66,Notes!$A$1:$B$10,2,0))</f>
        <v/>
      </c>
      <c r="BJ22" s="22" t="str">
        <f>IF(ISNA(VLOOKUP($BB$2:$BB$66,Notes!$C$1:$D$10,2,0)),"",VLOOKUP($BB$2:$BB$66,Notes!$C$1:$D$10,2,0))</f>
        <v/>
      </c>
      <c r="BK22" s="22" t="str">
        <f>IF(ISNA(VLOOKUP($BD$2:$BD$66,Notes!$E$1:$F$10,2,0)),"",VLOOKUP($BD$2:$BD$66,Notes!$E$1:$F$10,2,0))</f>
        <v/>
      </c>
      <c r="BL22" s="38">
        <f t="shared" si="16"/>
        <v>0</v>
      </c>
      <c r="BM22" s="34">
        <v>49</v>
      </c>
      <c r="BN22" s="32">
        <v>6</v>
      </c>
      <c r="BO22" s="32">
        <v>88</v>
      </c>
      <c r="BP22" s="32">
        <v>2</v>
      </c>
      <c r="BQ22" s="32">
        <v>90</v>
      </c>
      <c r="BR22" s="32">
        <v>2</v>
      </c>
      <c r="BS22" s="32">
        <v>78</v>
      </c>
      <c r="BT22" s="32">
        <v>2</v>
      </c>
      <c r="BU22" s="32"/>
      <c r="BV22" s="32"/>
      <c r="BW22" s="22">
        <f t="shared" si="17"/>
        <v>305</v>
      </c>
      <c r="BX22" s="33">
        <f t="shared" si="18"/>
        <v>1</v>
      </c>
      <c r="BY22" s="37">
        <f>IF(ISNA(VLOOKUP($BN$2:$BN$66,Notes!$A$1:$B$10,2,0)),"",VLOOKUP($BN$2:$BN$66,Notes!$A$1:$B$10,2,0))</f>
        <v>5</v>
      </c>
      <c r="BZ22" s="22">
        <f>IF(ISNA(VLOOKUP($BP$2:$BP$66,Notes!$A$1:$B$10,2,0)),"",VLOOKUP($BP$2:$BP$66,Notes!$A$1:$B$10,2,0))</f>
        <v>9</v>
      </c>
      <c r="CA22" s="22">
        <f>IF(ISNA(VLOOKUP($BR$2:$BR$66,Notes!$A$1:$B$10,2,0)),"",VLOOKUP($BR$2:$BR$66,Notes!$A$1:$B$10,2,0))</f>
        <v>9</v>
      </c>
      <c r="CB22" s="22">
        <f>IF(ISNA(VLOOKUP($BT$2:$BT$66,Notes!$C$1:$D$10,2,0)),"",VLOOKUP($BT$2:$BT$66,Notes!$C$1:$D$10,2,0))</f>
        <v>12</v>
      </c>
      <c r="CC22" s="22" t="str">
        <f>IF(ISNA(VLOOKUP($BV$2:$BV$66,Notes!$E$1:$F$10,2,0)),"",VLOOKUP($BV$2:$BV$66,Notes!$E$1:$F$10,2,0))</f>
        <v/>
      </c>
      <c r="CD22" s="38">
        <f t="shared" si="19"/>
        <v>35</v>
      </c>
      <c r="CE22" s="34"/>
      <c r="CF22" s="32"/>
      <c r="CG22" s="32"/>
      <c r="CH22" s="32"/>
      <c r="CI22" s="32"/>
      <c r="CJ22" s="32"/>
      <c r="CK22" s="32"/>
      <c r="CL22" s="32"/>
      <c r="CM22" s="32"/>
      <c r="CN22" s="32"/>
      <c r="CO22" s="22">
        <f t="shared" si="20"/>
        <v>0</v>
      </c>
      <c r="CP22" s="33">
        <f t="shared" si="21"/>
        <v>0</v>
      </c>
      <c r="CQ22" s="37" t="str">
        <f>IF(ISNA(VLOOKUP($CF$2:$CF$66,Notes!$A$1:$B$10,2,0)),"",VLOOKUP($CF$2:$CF$66,Notes!$A$1:$B$10,2,0))</f>
        <v/>
      </c>
      <c r="CR22" s="22" t="str">
        <f>IF(ISNA(VLOOKUP($CH$2:$CH$66,Notes!$A$1:$B$10,2,0)),"",VLOOKUP($CH$2:$CH$66,Notes!$A$1:$B$10,2,0))</f>
        <v/>
      </c>
      <c r="CS22" s="22" t="str">
        <f>IF(ISNA(VLOOKUP($CJ$2:$CJ$66,Notes!$A$1:$B$10,2,0)),"",VLOOKUP($CJ$2:$CJ$66,Notes!$A$1:$B$10,2,0))</f>
        <v/>
      </c>
      <c r="CT22" s="22" t="str">
        <f>IF(ISNA(VLOOKUP($CL$2:$CL$66,Notes!$C$1:$D$10,2,0)),"",VLOOKUP($CL$2:$CL$66,Notes!$C$1:$D$10,2,0))</f>
        <v/>
      </c>
      <c r="CU22" s="22" t="str">
        <f>IF(ISNA(VLOOKUP($CN$2:$CN$66,Notes!$E$1:$F$10,2,0)),"",VLOOKUP($CN$2:$CN$66,Notes!$E$1:$F$10,2,0))</f>
        <v/>
      </c>
      <c r="CV22" s="38">
        <f t="shared" si="22"/>
        <v>0</v>
      </c>
      <c r="CW22" s="57">
        <f t="shared" si="23"/>
        <v>0</v>
      </c>
      <c r="CX22" s="22">
        <f t="shared" si="24"/>
        <v>35</v>
      </c>
      <c r="CY22" s="22">
        <f t="shared" si="25"/>
        <v>0</v>
      </c>
      <c r="CZ22" s="22">
        <f t="shared" si="26"/>
        <v>35</v>
      </c>
      <c r="DA22" s="22">
        <f t="shared" si="27"/>
        <v>0</v>
      </c>
    </row>
    <row r="23" spans="1:105">
      <c r="A23" s="35">
        <v>175</v>
      </c>
      <c r="B23" s="36" t="s">
        <v>43</v>
      </c>
      <c r="C23" s="35">
        <f t="shared" si="0"/>
        <v>0</v>
      </c>
      <c r="D23" s="22">
        <f t="shared" si="1"/>
        <v>0</v>
      </c>
      <c r="E23" s="22">
        <f t="shared" si="2"/>
        <v>0</v>
      </c>
      <c r="F23" s="22">
        <f t="shared" si="3"/>
        <v>0</v>
      </c>
      <c r="G23" s="22">
        <f t="shared" si="4"/>
        <v>0</v>
      </c>
      <c r="H23" s="22">
        <f t="shared" si="5"/>
        <v>0</v>
      </c>
      <c r="I23" s="33">
        <f t="shared" si="6"/>
        <v>0</v>
      </c>
      <c r="J23" s="36">
        <f t="shared" si="7"/>
        <v>0</v>
      </c>
      <c r="K23" s="34"/>
      <c r="L23" s="32"/>
      <c r="M23" s="32"/>
      <c r="N23" s="32"/>
      <c r="O23" s="32"/>
      <c r="P23" s="32"/>
      <c r="Q23" s="32"/>
      <c r="R23" s="32"/>
      <c r="S23" s="32"/>
      <c r="T23" s="32"/>
      <c r="U23" s="22">
        <f t="shared" si="8"/>
        <v>0</v>
      </c>
      <c r="V23" s="33">
        <f t="shared" si="9"/>
        <v>0</v>
      </c>
      <c r="W23" s="37" t="str">
        <f>IF(ISNA(VLOOKUP($L$2:$L$66,Notes!$A$1:$B$10,2,0)),"",VLOOKUP($L$2:$L$66,Notes!$A$1:$B$10,2,0))</f>
        <v/>
      </c>
      <c r="X23" s="22" t="str">
        <f>IF(ISNA(VLOOKUP($N$2:$N$66,Notes!$A$1:$B$10,2,0)),"",VLOOKUP($N$2:$N$66,Notes!$A$1:$B$10,2,0))</f>
        <v/>
      </c>
      <c r="Y23" s="22" t="str">
        <f>IF(ISNA(VLOOKUP($P$2:$P$66,Notes!$A$1:$B$10,2,0)),"",VLOOKUP($P$2:$P$66,Notes!$A$1:$B$10,2,0))</f>
        <v/>
      </c>
      <c r="Z23" s="22" t="str">
        <f>IF(ISNA(VLOOKUP($R$2:$R$66,Notes!$C$1:$D$10,2,0)),"",VLOOKUP($R$2:$R$66,Notes!$C$1:$D$10,2,0))</f>
        <v/>
      </c>
      <c r="AA23" s="22" t="str">
        <f>IF(ISNA(VLOOKUP($T$2:$T$66,Notes!$E$1:$F$10,2,0)),"",VLOOKUP($T$2:$T$66,Notes!$E$1:$F$10,2,0))</f>
        <v/>
      </c>
      <c r="AB23" s="38">
        <f t="shared" si="10"/>
        <v>0</v>
      </c>
      <c r="AC23" s="34"/>
      <c r="AD23" s="32"/>
      <c r="AE23" s="32"/>
      <c r="AF23" s="32"/>
      <c r="AG23" s="32"/>
      <c r="AH23" s="32"/>
      <c r="AI23" s="32"/>
      <c r="AJ23" s="32"/>
      <c r="AK23" s="32"/>
      <c r="AL23" s="32"/>
      <c r="AM23" s="22">
        <f t="shared" si="11"/>
        <v>0</v>
      </c>
      <c r="AN23" s="33">
        <f t="shared" si="12"/>
        <v>0</v>
      </c>
      <c r="AO23" s="37" t="str">
        <f>IF(ISNA(VLOOKUP($AD$2:$AD$66,Notes!$A$1:$B$10,2,0)),"",VLOOKUP($AD$2:$AD$66,Notes!$A$1:$B$10,2,0))</f>
        <v/>
      </c>
      <c r="AP23" s="22" t="str">
        <f>IF(ISNA(VLOOKUP($AF$2:$AF$66,Notes!$A$1:$B$10,2,0)),"",VLOOKUP($AF$2:$AF$66,Notes!$A$1:$B$10,2,0))</f>
        <v/>
      </c>
      <c r="AQ23" s="22" t="str">
        <f>IF(ISNA(VLOOKUP($AH$2:$AH$66,Notes!$A$1:$B$10,2,0)),"",VLOOKUP($AH$2:$AH$66,Notes!$A$1:$B$10,2,0))</f>
        <v/>
      </c>
      <c r="AR23" s="22" t="str">
        <f>IF(ISNA(VLOOKUP($AJ$2:$AJ$66,Notes!$C$1:$D$10,2,0)),"",VLOOKUP($AJ$2:$AJ$66,Notes!$C$1:$D$10,2,0))</f>
        <v/>
      </c>
      <c r="AS23" s="22" t="str">
        <f>IF(ISNA(VLOOKUP($AL$2:$AL$66,Notes!$E$1:$F$10,2,0)),"",VLOOKUP($AL$2:$AL$66,Notes!$E$1:$F$10,2,0))</f>
        <v/>
      </c>
      <c r="AT23" s="38">
        <f t="shared" si="13"/>
        <v>0</v>
      </c>
      <c r="AU23" s="34"/>
      <c r="AV23" s="32"/>
      <c r="AW23" s="32"/>
      <c r="AX23" s="32"/>
      <c r="AY23" s="32"/>
      <c r="AZ23" s="32"/>
      <c r="BA23" s="32"/>
      <c r="BB23" s="32"/>
      <c r="BC23" s="32"/>
      <c r="BD23" s="32"/>
      <c r="BE23" s="22">
        <f t="shared" si="14"/>
        <v>0</v>
      </c>
      <c r="BF23" s="33">
        <f t="shared" si="15"/>
        <v>0</v>
      </c>
      <c r="BG23" s="37" t="str">
        <f>IF(ISNA(VLOOKUP($AV$2:$AV$66,Notes!$A$1:$B$10,2,0)),"",VLOOKUP($AV$2:$AV$66,Notes!$A$1:$B$10,2,0))</f>
        <v/>
      </c>
      <c r="BH23" s="22" t="str">
        <f>IF(ISNA(VLOOKUP($AX$2:$AX$66,Notes!$A$1:$B$10,2,0)),"",VLOOKUP($AX$2:$AX$66,Notes!$A$1:$B$10,2,0))</f>
        <v/>
      </c>
      <c r="BI23" s="22" t="str">
        <f>IF(ISNA(VLOOKUP($AZ$2:$AZ$66,Notes!$A$1:$B$10,2,0)),"",VLOOKUP($AZ$2:$AZ$66,Notes!$A$1:$B$10,2,0))</f>
        <v/>
      </c>
      <c r="BJ23" s="22" t="str">
        <f>IF(ISNA(VLOOKUP($BB$2:$BB$66,Notes!$C$1:$D$10,2,0)),"",VLOOKUP($BB$2:$BB$66,Notes!$C$1:$D$10,2,0))</f>
        <v/>
      </c>
      <c r="BK23" s="22" t="str">
        <f>IF(ISNA(VLOOKUP($BD$2:$BD$66,Notes!$E$1:$F$10,2,0)),"",VLOOKUP($BD$2:$BD$66,Notes!$E$1:$F$10,2,0))</f>
        <v/>
      </c>
      <c r="BL23" s="38">
        <f t="shared" si="16"/>
        <v>0</v>
      </c>
      <c r="BM23" s="34"/>
      <c r="BN23" s="32"/>
      <c r="BO23" s="32"/>
      <c r="BP23" s="32"/>
      <c r="BQ23" s="32"/>
      <c r="BR23" s="32"/>
      <c r="BS23" s="32"/>
      <c r="BT23" s="32"/>
      <c r="BU23" s="32"/>
      <c r="BV23" s="32"/>
      <c r="BW23" s="22">
        <f t="shared" si="17"/>
        <v>0</v>
      </c>
      <c r="BX23" s="33">
        <f t="shared" si="18"/>
        <v>0</v>
      </c>
      <c r="BY23" s="37" t="str">
        <f>IF(ISNA(VLOOKUP($BN$2:$BN$66,Notes!$A$1:$B$10,2,0)),"",VLOOKUP($BN$2:$BN$66,Notes!$A$1:$B$10,2,0))</f>
        <v/>
      </c>
      <c r="BZ23" s="22" t="str">
        <f>IF(ISNA(VLOOKUP($BP$2:$BP$66,Notes!$A$1:$B$10,2,0)),"",VLOOKUP($BP$2:$BP$66,Notes!$A$1:$B$10,2,0))</f>
        <v/>
      </c>
      <c r="CA23" s="22" t="str">
        <f>IF(ISNA(VLOOKUP($BR$2:$BR$66,Notes!$A$1:$B$10,2,0)),"",VLOOKUP($BR$2:$BR$66,Notes!$A$1:$B$10,2,0))</f>
        <v/>
      </c>
      <c r="CB23" s="22" t="str">
        <f>IF(ISNA(VLOOKUP($BT$2:$BT$66,Notes!$C$1:$D$10,2,0)),"",VLOOKUP($BT$2:$BT$66,Notes!$C$1:$D$10,2,0))</f>
        <v/>
      </c>
      <c r="CC23" s="22" t="str">
        <f>IF(ISNA(VLOOKUP($BV$2:$BV$66,Notes!$E$1:$F$10,2,0)),"",VLOOKUP($BV$2:$BV$66,Notes!$E$1:$F$10,2,0))</f>
        <v/>
      </c>
      <c r="CD23" s="38">
        <f t="shared" si="19"/>
        <v>0</v>
      </c>
      <c r="CE23" s="34"/>
      <c r="CF23" s="32"/>
      <c r="CG23" s="32"/>
      <c r="CH23" s="32"/>
      <c r="CI23" s="32"/>
      <c r="CJ23" s="32"/>
      <c r="CK23" s="32"/>
      <c r="CL23" s="32"/>
      <c r="CM23" s="32"/>
      <c r="CN23" s="32"/>
      <c r="CO23" s="22">
        <f t="shared" si="20"/>
        <v>0</v>
      </c>
      <c r="CP23" s="33">
        <f t="shared" si="21"/>
        <v>0</v>
      </c>
      <c r="CQ23" s="37" t="str">
        <f>IF(ISNA(VLOOKUP($CF$2:$CF$66,Notes!$A$1:$B$10,2,0)),"",VLOOKUP($CF$2:$CF$66,Notes!$A$1:$B$10,2,0))</f>
        <v/>
      </c>
      <c r="CR23" s="22" t="str">
        <f>IF(ISNA(VLOOKUP($CH$2:$CH$66,Notes!$A$1:$B$10,2,0)),"",VLOOKUP($CH$2:$CH$66,Notes!$A$1:$B$10,2,0))</f>
        <v/>
      </c>
      <c r="CS23" s="22" t="str">
        <f>IF(ISNA(VLOOKUP($CJ$2:$CJ$66,Notes!$A$1:$B$10,2,0)),"",VLOOKUP($CJ$2:$CJ$66,Notes!$A$1:$B$10,2,0))</f>
        <v/>
      </c>
      <c r="CT23" s="22" t="str">
        <f>IF(ISNA(VLOOKUP($CL$2:$CL$66,Notes!$C$1:$D$10,2,0)),"",VLOOKUP($CL$2:$CL$66,Notes!$C$1:$D$10,2,0))</f>
        <v/>
      </c>
      <c r="CU23" s="22" t="str">
        <f>IF(ISNA(VLOOKUP($CN$2:$CN$66,Notes!$E$1:$F$10,2,0)),"",VLOOKUP($CN$2:$CN$66,Notes!$E$1:$F$10,2,0))</f>
        <v/>
      </c>
      <c r="CV23" s="38">
        <f t="shared" si="22"/>
        <v>0</v>
      </c>
      <c r="CW23" s="57">
        <f t="shared" si="23"/>
        <v>0</v>
      </c>
      <c r="CX23" s="22">
        <f t="shared" si="24"/>
        <v>0</v>
      </c>
      <c r="CY23" s="22">
        <f t="shared" si="25"/>
        <v>0</v>
      </c>
      <c r="CZ23" s="22">
        <f t="shared" si="26"/>
        <v>0</v>
      </c>
      <c r="DA23" s="22">
        <f t="shared" si="27"/>
        <v>0</v>
      </c>
    </row>
    <row r="24" spans="1:105">
      <c r="A24" s="35">
        <v>183</v>
      </c>
      <c r="B24" s="36" t="s">
        <v>81</v>
      </c>
      <c r="C24" s="35">
        <f t="shared" si="0"/>
        <v>522</v>
      </c>
      <c r="D24" s="22">
        <f t="shared" si="1"/>
        <v>77</v>
      </c>
      <c r="E24" s="22">
        <f t="shared" si="2"/>
        <v>2</v>
      </c>
      <c r="F24" s="22">
        <f t="shared" si="3"/>
        <v>38.5</v>
      </c>
      <c r="G24" s="22" t="str">
        <f t="shared" si="4"/>
        <v>CBDG</v>
      </c>
      <c r="H24" s="22">
        <f t="shared" si="5"/>
        <v>0</v>
      </c>
      <c r="I24" s="33">
        <f t="shared" si="6"/>
        <v>0</v>
      </c>
      <c r="J24" s="36">
        <f t="shared" si="7"/>
        <v>0</v>
      </c>
      <c r="K24" s="34"/>
      <c r="L24" s="32"/>
      <c r="M24" s="32"/>
      <c r="N24" s="32"/>
      <c r="O24" s="32"/>
      <c r="P24" s="32"/>
      <c r="Q24" s="32"/>
      <c r="R24" s="32"/>
      <c r="S24" s="32"/>
      <c r="T24" s="32"/>
      <c r="U24" s="22">
        <f t="shared" si="8"/>
        <v>0</v>
      </c>
      <c r="V24" s="33">
        <f t="shared" si="9"/>
        <v>0</v>
      </c>
      <c r="W24" s="37" t="str">
        <f>IF(ISNA(VLOOKUP($L$2:$L$66,Notes!$A$1:$B$10,2,0)),"",VLOOKUP($L$2:$L$66,Notes!$A$1:$B$10,2,0))</f>
        <v/>
      </c>
      <c r="X24" s="22" t="str">
        <f>IF(ISNA(VLOOKUP($N$2:$N$66,Notes!$A$1:$B$10,2,0)),"",VLOOKUP($N$2:$N$66,Notes!$A$1:$B$10,2,0))</f>
        <v/>
      </c>
      <c r="Y24" s="22" t="str">
        <f>IF(ISNA(VLOOKUP($P$2:$P$66,Notes!$A$1:$B$10,2,0)),"",VLOOKUP($P$2:$P$66,Notes!$A$1:$B$10,2,0))</f>
        <v/>
      </c>
      <c r="Z24" s="22" t="str">
        <f>IF(ISNA(VLOOKUP($R$2:$R$66,Notes!$C$1:$D$10,2,0)),"",VLOOKUP($R$2:$R$66,Notes!$C$1:$D$10,2,0))</f>
        <v/>
      </c>
      <c r="AA24" s="22" t="str">
        <f>IF(ISNA(VLOOKUP($T$2:$T$66,Notes!$E$1:$F$10,2,0)),"",VLOOKUP($T$2:$T$66,Notes!$E$1:$F$10,2,0))</f>
        <v/>
      </c>
      <c r="AB24" s="38">
        <f t="shared" si="10"/>
        <v>0</v>
      </c>
      <c r="AC24" s="34"/>
      <c r="AD24" s="32"/>
      <c r="AE24" s="32"/>
      <c r="AF24" s="32"/>
      <c r="AG24" s="32"/>
      <c r="AH24" s="32"/>
      <c r="AI24" s="32"/>
      <c r="AJ24" s="32"/>
      <c r="AK24" s="32"/>
      <c r="AL24" s="32"/>
      <c r="AM24" s="22">
        <f t="shared" si="11"/>
        <v>0</v>
      </c>
      <c r="AN24" s="33">
        <f t="shared" si="12"/>
        <v>0</v>
      </c>
      <c r="AO24" s="37" t="str">
        <f>IF(ISNA(VLOOKUP($AD$2:$AD$66,Notes!$A$1:$B$10,2,0)),"",VLOOKUP($AD$2:$AD$66,Notes!$A$1:$B$10,2,0))</f>
        <v/>
      </c>
      <c r="AP24" s="22" t="str">
        <f>IF(ISNA(VLOOKUP($AF$2:$AF$66,Notes!$A$1:$B$10,2,0)),"",VLOOKUP($AF$2:$AF$66,Notes!$A$1:$B$10,2,0))</f>
        <v/>
      </c>
      <c r="AQ24" s="22" t="str">
        <f>IF(ISNA(VLOOKUP($AH$2:$AH$66,Notes!$A$1:$B$10,2,0)),"",VLOOKUP($AH$2:$AH$66,Notes!$A$1:$B$10,2,0))</f>
        <v/>
      </c>
      <c r="AR24" s="22" t="str">
        <f>IF(ISNA(VLOOKUP($AJ$2:$AJ$66,Notes!$C$1:$D$10,2,0)),"",VLOOKUP($AJ$2:$AJ$66,Notes!$C$1:$D$10,2,0))</f>
        <v/>
      </c>
      <c r="AS24" s="22" t="str">
        <f>IF(ISNA(VLOOKUP($AL$2:$AL$66,Notes!$E$1:$F$10,2,0)),"",VLOOKUP($AL$2:$AL$66,Notes!$E$1:$F$10,2,0))</f>
        <v/>
      </c>
      <c r="AT24" s="38">
        <f t="shared" si="13"/>
        <v>0</v>
      </c>
      <c r="AU24" s="34">
        <v>2</v>
      </c>
      <c r="AV24" s="32">
        <v>5</v>
      </c>
      <c r="AW24" s="32">
        <v>84</v>
      </c>
      <c r="AX24" s="32">
        <v>2</v>
      </c>
      <c r="AY24" s="32">
        <v>83</v>
      </c>
      <c r="AZ24" s="32">
        <v>2</v>
      </c>
      <c r="BA24" s="32"/>
      <c r="BB24" s="32"/>
      <c r="BC24" s="32">
        <v>65</v>
      </c>
      <c r="BD24" s="32">
        <v>8</v>
      </c>
      <c r="BE24" s="22">
        <f t="shared" si="14"/>
        <v>234</v>
      </c>
      <c r="BF24" s="33">
        <f t="shared" si="15"/>
        <v>1</v>
      </c>
      <c r="BG24" s="37">
        <f>IF(ISNA(VLOOKUP($AV$2:$AV$66,Notes!$A$1:$B$10,2,0)),"",VLOOKUP($AV$2:$AV$66,Notes!$A$1:$B$10,2,0))</f>
        <v>6</v>
      </c>
      <c r="BH24" s="22">
        <f>IF(ISNA(VLOOKUP($AX$2:$AX$66,Notes!$A$1:$B$10,2,0)),"",VLOOKUP($AX$2:$AX$66,Notes!$A$1:$B$10,2,0))</f>
        <v>9</v>
      </c>
      <c r="BI24" s="22">
        <f>IF(ISNA(VLOOKUP($AZ$2:$AZ$66,Notes!$A$1:$B$10,2,0)),"",VLOOKUP($AZ$2:$AZ$66,Notes!$A$1:$B$10,2,0))</f>
        <v>9</v>
      </c>
      <c r="BJ24" s="22" t="str">
        <f>IF(ISNA(VLOOKUP($BB$2:$BB$66,Notes!$C$1:$D$10,2,0)),"",VLOOKUP($BB$2:$BB$66,Notes!$C$1:$D$10,2,0))</f>
        <v/>
      </c>
      <c r="BK24" s="22">
        <f>IF(ISNA(VLOOKUP($BD$2:$BD$66,Notes!$E$1:$F$10,2,0)),"",VLOOKUP($BD$2:$BD$66,Notes!$E$1:$F$10,2,0))</f>
        <v>15</v>
      </c>
      <c r="BL24" s="38">
        <f t="shared" si="16"/>
        <v>39</v>
      </c>
      <c r="BM24" s="34">
        <v>88</v>
      </c>
      <c r="BN24" s="32">
        <v>2</v>
      </c>
      <c r="BO24" s="32">
        <v>82</v>
      </c>
      <c r="BP24" s="32">
        <v>3</v>
      </c>
      <c r="BQ24" s="32">
        <v>74</v>
      </c>
      <c r="BR24" s="32">
        <v>5</v>
      </c>
      <c r="BS24" s="32"/>
      <c r="BT24" s="32"/>
      <c r="BU24" s="32">
        <v>44</v>
      </c>
      <c r="BV24" s="32">
        <v>8</v>
      </c>
      <c r="BW24" s="22">
        <f t="shared" si="17"/>
        <v>288</v>
      </c>
      <c r="BX24" s="33">
        <f t="shared" si="18"/>
        <v>1</v>
      </c>
      <c r="BY24" s="37">
        <f>IF(ISNA(VLOOKUP($BN$2:$BN$66,Notes!$A$1:$B$10,2,0)),"",VLOOKUP($BN$2:$BN$66,Notes!$A$1:$B$10,2,0))</f>
        <v>9</v>
      </c>
      <c r="BZ24" s="22">
        <f>IF(ISNA(VLOOKUP($BP$2:$BP$66,Notes!$A$1:$B$10,2,0)),"",VLOOKUP($BP$2:$BP$66,Notes!$A$1:$B$10,2,0))</f>
        <v>8</v>
      </c>
      <c r="CA24" s="22">
        <f>IF(ISNA(VLOOKUP($BR$2:$BR$66,Notes!$A$1:$B$10,2,0)),"",VLOOKUP($BR$2:$BR$66,Notes!$A$1:$B$10,2,0))</f>
        <v>6</v>
      </c>
      <c r="CB24" s="22" t="str">
        <f>IF(ISNA(VLOOKUP($BT$2:$BT$66,Notes!$C$1:$D$10,2,0)),"",VLOOKUP($BT$2:$BT$66,Notes!$C$1:$D$10,2,0))</f>
        <v/>
      </c>
      <c r="CC24" s="22">
        <f>IF(ISNA(VLOOKUP($BV$2:$BV$66,Notes!$E$1:$F$10,2,0)),"",VLOOKUP($BV$2:$BV$66,Notes!$E$1:$F$10,2,0))</f>
        <v>15</v>
      </c>
      <c r="CD24" s="38">
        <f t="shared" si="19"/>
        <v>38</v>
      </c>
      <c r="CE24" s="34"/>
      <c r="CF24" s="32"/>
      <c r="CG24" s="32"/>
      <c r="CH24" s="32"/>
      <c r="CI24" s="32"/>
      <c r="CJ24" s="32"/>
      <c r="CK24" s="32"/>
      <c r="CL24" s="32"/>
      <c r="CM24" s="32"/>
      <c r="CN24" s="32"/>
      <c r="CO24" s="22">
        <f t="shared" si="20"/>
        <v>0</v>
      </c>
      <c r="CP24" s="33">
        <f t="shared" si="21"/>
        <v>0</v>
      </c>
      <c r="CQ24" s="37" t="str">
        <f>IF(ISNA(VLOOKUP($CF$2:$CF$66,Notes!$A$1:$B$10,2,0)),"",VLOOKUP($CF$2:$CF$66,Notes!$A$1:$B$10,2,0))</f>
        <v/>
      </c>
      <c r="CR24" s="22" t="str">
        <f>IF(ISNA(VLOOKUP($CH$2:$CH$66,Notes!$A$1:$B$10,2,0)),"",VLOOKUP($CH$2:$CH$66,Notes!$A$1:$B$10,2,0))</f>
        <v/>
      </c>
      <c r="CS24" s="22" t="str">
        <f>IF(ISNA(VLOOKUP($CJ$2:$CJ$66,Notes!$A$1:$B$10,2,0)),"",VLOOKUP($CJ$2:$CJ$66,Notes!$A$1:$B$10,2,0))</f>
        <v/>
      </c>
      <c r="CT24" s="22" t="str">
        <f>IF(ISNA(VLOOKUP($CL$2:$CL$66,Notes!$C$1:$D$10,2,0)),"",VLOOKUP($CL$2:$CL$66,Notes!$C$1:$D$10,2,0))</f>
        <v/>
      </c>
      <c r="CU24" s="22" t="str">
        <f>IF(ISNA(VLOOKUP($CN$2:$CN$66,Notes!$E$1:$F$10,2,0)),"",VLOOKUP($CN$2:$CN$66,Notes!$E$1:$F$10,2,0))</f>
        <v/>
      </c>
      <c r="CV24" s="38">
        <f t="shared" si="22"/>
        <v>0</v>
      </c>
      <c r="CW24" s="57">
        <f t="shared" si="23"/>
        <v>0</v>
      </c>
      <c r="CX24" s="22">
        <f t="shared" si="24"/>
        <v>0</v>
      </c>
      <c r="CY24" s="22">
        <f t="shared" si="25"/>
        <v>39</v>
      </c>
      <c r="CZ24" s="22">
        <f t="shared" si="26"/>
        <v>38</v>
      </c>
      <c r="DA24" s="22">
        <f t="shared" si="27"/>
        <v>0</v>
      </c>
    </row>
    <row r="25" spans="1:105">
      <c r="A25" s="35">
        <v>191</v>
      </c>
      <c r="B25" s="36" t="s">
        <v>82</v>
      </c>
      <c r="C25" s="35">
        <f t="shared" si="0"/>
        <v>980</v>
      </c>
      <c r="D25" s="22">
        <f t="shared" si="1"/>
        <v>122</v>
      </c>
      <c r="E25" s="22">
        <f t="shared" si="2"/>
        <v>3</v>
      </c>
      <c r="F25" s="22">
        <f t="shared" si="3"/>
        <v>40.666666666666664</v>
      </c>
      <c r="G25" s="22">
        <f t="shared" si="4"/>
        <v>122</v>
      </c>
      <c r="H25" s="22">
        <f t="shared" si="5"/>
        <v>0</v>
      </c>
      <c r="I25" s="33">
        <f t="shared" si="6"/>
        <v>0</v>
      </c>
      <c r="J25" s="36">
        <f t="shared" si="7"/>
        <v>2</v>
      </c>
      <c r="K25" s="34">
        <v>86</v>
      </c>
      <c r="L25" s="32">
        <v>2</v>
      </c>
      <c r="M25" s="32">
        <v>85</v>
      </c>
      <c r="N25" s="32">
        <v>2</v>
      </c>
      <c r="O25" s="32">
        <v>82</v>
      </c>
      <c r="P25" s="32">
        <v>3</v>
      </c>
      <c r="Q25" s="32"/>
      <c r="R25" s="32"/>
      <c r="S25" s="32">
        <v>83</v>
      </c>
      <c r="T25" s="32">
        <v>6</v>
      </c>
      <c r="U25" s="22">
        <f t="shared" si="8"/>
        <v>336</v>
      </c>
      <c r="V25" s="33">
        <f t="shared" si="9"/>
        <v>1</v>
      </c>
      <c r="W25" s="37">
        <f>IF(ISNA(VLOOKUP($L$2:$L$66,Notes!$A$1:$B$10,2,0)),"",VLOOKUP($L$2:$L$66,Notes!$A$1:$B$10,2,0))</f>
        <v>9</v>
      </c>
      <c r="X25" s="22">
        <f>IF(ISNA(VLOOKUP($N$2:$N$66,Notes!$A$1:$B$10,2,0)),"",VLOOKUP($N$2:$N$66,Notes!$A$1:$B$10,2,0))</f>
        <v>9</v>
      </c>
      <c r="Y25" s="22">
        <f>IF(ISNA(VLOOKUP($P$2:$P$66,Notes!$A$1:$B$10,2,0)),"",VLOOKUP($P$2:$P$66,Notes!$A$1:$B$10,2,0))</f>
        <v>8</v>
      </c>
      <c r="Z25" s="22" t="str">
        <f>IF(ISNA(VLOOKUP($R$2:$R$66,Notes!$C$1:$D$10,2,0)),"",VLOOKUP($R$2:$R$66,Notes!$C$1:$D$10,2,0))</f>
        <v/>
      </c>
      <c r="AA25" s="22">
        <f>IF(ISNA(VLOOKUP($T$2:$T$66,Notes!$E$1:$F$10,2,0)),"",VLOOKUP($T$2:$T$66,Notes!$E$1:$F$10,2,0))</f>
        <v>19</v>
      </c>
      <c r="AB25" s="38">
        <f t="shared" si="10"/>
        <v>45</v>
      </c>
      <c r="AC25" s="34">
        <v>90</v>
      </c>
      <c r="AD25" s="32">
        <v>3</v>
      </c>
      <c r="AE25" s="32">
        <v>78</v>
      </c>
      <c r="AF25" s="32">
        <v>4</v>
      </c>
      <c r="AG25" s="32">
        <v>98</v>
      </c>
      <c r="AH25" s="32">
        <v>1</v>
      </c>
      <c r="AI25" s="32"/>
      <c r="AJ25" s="32"/>
      <c r="AK25" s="32">
        <v>83</v>
      </c>
      <c r="AL25" s="32">
        <v>5</v>
      </c>
      <c r="AM25" s="22">
        <f t="shared" si="11"/>
        <v>349</v>
      </c>
      <c r="AN25" s="33">
        <f t="shared" si="12"/>
        <v>1</v>
      </c>
      <c r="AO25" s="37">
        <f>IF(ISNA(VLOOKUP($AD$2:$AD$66,Notes!$A$1:$B$10,2,0)),"",VLOOKUP($AD$2:$AD$66,Notes!$A$1:$B$10,2,0))</f>
        <v>8</v>
      </c>
      <c r="AP25" s="22">
        <f>IF(ISNA(VLOOKUP($AF$2:$AF$66,Notes!$A$1:$B$10,2,0)),"",VLOOKUP($AF$2:$AF$66,Notes!$A$1:$B$10,2,0))</f>
        <v>7</v>
      </c>
      <c r="AQ25" s="22">
        <f>IF(ISNA(VLOOKUP($AH$2:$AH$66,Notes!$A$1:$B$10,2,0)),"",VLOOKUP($AH$2:$AH$66,Notes!$A$1:$B$10,2,0))</f>
        <v>10</v>
      </c>
      <c r="AR25" s="22" t="str">
        <f>IF(ISNA(VLOOKUP($AJ$2:$AJ$66,Notes!$C$1:$D$10,2,0)),"",VLOOKUP($AJ$2:$AJ$66,Notes!$C$1:$D$10,2,0))</f>
        <v/>
      </c>
      <c r="AS25" s="22">
        <f>IF(ISNA(VLOOKUP($AL$2:$AL$66,Notes!$E$1:$F$10,2,0)),"",VLOOKUP($AL$2:$AL$66,Notes!$E$1:$F$10,2,0))</f>
        <v>21</v>
      </c>
      <c r="AT25" s="38">
        <f t="shared" si="13"/>
        <v>46</v>
      </c>
      <c r="AU25" s="34"/>
      <c r="AV25" s="32"/>
      <c r="AW25" s="32"/>
      <c r="AX25" s="32"/>
      <c r="AY25" s="32"/>
      <c r="AZ25" s="32"/>
      <c r="BA25" s="32"/>
      <c r="BB25" s="32"/>
      <c r="BC25" s="32"/>
      <c r="BD25" s="32"/>
      <c r="BE25" s="22">
        <f t="shared" si="14"/>
        <v>0</v>
      </c>
      <c r="BF25" s="33">
        <f t="shared" si="15"/>
        <v>0</v>
      </c>
      <c r="BG25" s="37" t="str">
        <f>IF(ISNA(VLOOKUP($AV$2:$AV$66,Notes!$A$1:$B$10,2,0)),"",VLOOKUP($AV$2:$AV$66,Notes!$A$1:$B$10,2,0))</f>
        <v/>
      </c>
      <c r="BH25" s="22" t="str">
        <f>IF(ISNA(VLOOKUP($AX$2:$AX$66,Notes!$A$1:$B$10,2,0)),"",VLOOKUP($AX$2:$AX$66,Notes!$A$1:$B$10,2,0))</f>
        <v/>
      </c>
      <c r="BI25" s="22" t="str">
        <f>IF(ISNA(VLOOKUP($AZ$2:$AZ$66,Notes!$A$1:$B$10,2,0)),"",VLOOKUP($AZ$2:$AZ$66,Notes!$A$1:$B$10,2,0))</f>
        <v/>
      </c>
      <c r="BJ25" s="22" t="str">
        <f>IF(ISNA(VLOOKUP($BB$2:$BB$66,Notes!$C$1:$D$10,2,0)),"",VLOOKUP($BB$2:$BB$66,Notes!$C$1:$D$10,2,0))</f>
        <v/>
      </c>
      <c r="BK25" s="22" t="str">
        <f>IF(ISNA(VLOOKUP($BD$2:$BD$66,Notes!$E$1:$F$10,2,0)),"",VLOOKUP($BD$2:$BD$66,Notes!$E$1:$F$10,2,0))</f>
        <v/>
      </c>
      <c r="BL25" s="38">
        <f t="shared" si="16"/>
        <v>0</v>
      </c>
      <c r="BM25" s="34">
        <v>81</v>
      </c>
      <c r="BN25" s="32">
        <v>3</v>
      </c>
      <c r="BO25" s="32">
        <v>56</v>
      </c>
      <c r="BP25" s="32">
        <v>7</v>
      </c>
      <c r="BQ25" s="32">
        <v>89</v>
      </c>
      <c r="BR25" s="32">
        <v>1</v>
      </c>
      <c r="BS25" s="32">
        <v>69</v>
      </c>
      <c r="BT25" s="32">
        <v>4</v>
      </c>
      <c r="BU25" s="32"/>
      <c r="BV25" s="32"/>
      <c r="BW25" s="22">
        <f t="shared" si="17"/>
        <v>295</v>
      </c>
      <c r="BX25" s="33">
        <f t="shared" si="18"/>
        <v>1</v>
      </c>
      <c r="BY25" s="37">
        <f>IF(ISNA(VLOOKUP($BN$2:$BN$66,Notes!$A$1:$B$10,2,0)),"",VLOOKUP($BN$2:$BN$66,Notes!$A$1:$B$10,2,0))</f>
        <v>8</v>
      </c>
      <c r="BZ25" s="22">
        <f>IF(ISNA(VLOOKUP($BP$2:$BP$66,Notes!$A$1:$B$10,2,0)),"",VLOOKUP($BP$2:$BP$66,Notes!$A$1:$B$10,2,0))</f>
        <v>4</v>
      </c>
      <c r="CA25" s="22">
        <f>IF(ISNA(VLOOKUP($BR$2:$BR$66,Notes!$A$1:$B$10,2,0)),"",VLOOKUP($BR$2:$BR$66,Notes!$A$1:$B$10,2,0))</f>
        <v>10</v>
      </c>
      <c r="CB25" s="22">
        <f>IF(ISNA(VLOOKUP($BT$2:$BT$66,Notes!$C$1:$D$10,2,0)),"",VLOOKUP($BT$2:$BT$66,Notes!$C$1:$D$10,2,0))</f>
        <v>9</v>
      </c>
      <c r="CC25" s="22" t="str">
        <f>IF(ISNA(VLOOKUP($BV$2:$BV$66,Notes!$E$1:$F$10,2,0)),"",VLOOKUP($BV$2:$BV$66,Notes!$E$1:$F$10,2,0))</f>
        <v/>
      </c>
      <c r="CD25" s="38">
        <f t="shared" si="19"/>
        <v>31</v>
      </c>
      <c r="CE25" s="34"/>
      <c r="CF25" s="32"/>
      <c r="CG25" s="32"/>
      <c r="CH25" s="32"/>
      <c r="CI25" s="32"/>
      <c r="CJ25" s="32"/>
      <c r="CK25" s="32"/>
      <c r="CL25" s="32"/>
      <c r="CM25" s="32"/>
      <c r="CN25" s="32"/>
      <c r="CO25" s="22">
        <f t="shared" si="20"/>
        <v>0</v>
      </c>
      <c r="CP25" s="33">
        <f t="shared" si="21"/>
        <v>0</v>
      </c>
      <c r="CQ25" s="37" t="str">
        <f>IF(ISNA(VLOOKUP($CF$2:$CF$66,Notes!$A$1:$B$10,2,0)),"",VLOOKUP($CF$2:$CF$66,Notes!$A$1:$B$10,2,0))</f>
        <v/>
      </c>
      <c r="CR25" s="22" t="str">
        <f>IF(ISNA(VLOOKUP($CH$2:$CH$66,Notes!$A$1:$B$10,2,0)),"",VLOOKUP($CH$2:$CH$66,Notes!$A$1:$B$10,2,0))</f>
        <v/>
      </c>
      <c r="CS25" s="22" t="str">
        <f>IF(ISNA(VLOOKUP($CJ$2:$CJ$66,Notes!$A$1:$B$10,2,0)),"",VLOOKUP($CJ$2:$CJ$66,Notes!$A$1:$B$10,2,0))</f>
        <v/>
      </c>
      <c r="CT25" s="22" t="str">
        <f>IF(ISNA(VLOOKUP($CL$2:$CL$66,Notes!$C$1:$D$10,2,0)),"",VLOOKUP($CL$2:$CL$66,Notes!$C$1:$D$10,2,0))</f>
        <v/>
      </c>
      <c r="CU25" s="22" t="str">
        <f>IF(ISNA(VLOOKUP($CN$2:$CN$66,Notes!$E$1:$F$10,2,0)),"",VLOOKUP($CN$2:$CN$66,Notes!$E$1:$F$10,2,0))</f>
        <v/>
      </c>
      <c r="CV25" s="38">
        <f t="shared" si="22"/>
        <v>0</v>
      </c>
      <c r="CW25" s="57">
        <f t="shared" si="23"/>
        <v>45</v>
      </c>
      <c r="CX25" s="22">
        <f t="shared" si="24"/>
        <v>46</v>
      </c>
      <c r="CY25" s="22">
        <f t="shared" si="25"/>
        <v>0</v>
      </c>
      <c r="CZ25" s="22">
        <f t="shared" si="26"/>
        <v>31</v>
      </c>
      <c r="DA25" s="22">
        <f t="shared" si="27"/>
        <v>0</v>
      </c>
    </row>
    <row r="26" spans="1:105">
      <c r="A26" s="35">
        <v>192</v>
      </c>
      <c r="B26" s="36" t="s">
        <v>47</v>
      </c>
      <c r="C26" s="35">
        <f t="shared" si="0"/>
        <v>577</v>
      </c>
      <c r="D26" s="22">
        <f t="shared" si="1"/>
        <v>59</v>
      </c>
      <c r="E26" s="22">
        <f t="shared" si="2"/>
        <v>2</v>
      </c>
      <c r="F26" s="22">
        <f t="shared" si="3"/>
        <v>29.5</v>
      </c>
      <c r="G26" s="22" t="str">
        <f t="shared" si="4"/>
        <v>CBDG</v>
      </c>
      <c r="H26" s="22">
        <f t="shared" si="5"/>
        <v>0</v>
      </c>
      <c r="I26" s="33">
        <f t="shared" si="6"/>
        <v>0</v>
      </c>
      <c r="J26" s="36">
        <f t="shared" si="7"/>
        <v>0</v>
      </c>
      <c r="K26" s="34">
        <v>85</v>
      </c>
      <c r="L26" s="32">
        <v>5</v>
      </c>
      <c r="M26" s="32">
        <v>73</v>
      </c>
      <c r="N26" s="32">
        <v>6</v>
      </c>
      <c r="O26" s="32">
        <v>65</v>
      </c>
      <c r="P26" s="32">
        <v>6</v>
      </c>
      <c r="Q26" s="32">
        <v>71</v>
      </c>
      <c r="R26" s="32">
        <v>2</v>
      </c>
      <c r="S26" s="32"/>
      <c r="T26" s="32"/>
      <c r="U26" s="22">
        <f t="shared" si="8"/>
        <v>294</v>
      </c>
      <c r="V26" s="33">
        <f t="shared" si="9"/>
        <v>1</v>
      </c>
      <c r="W26" s="37">
        <f>IF(ISNA(VLOOKUP($L$2:$L$66,Notes!$A$1:$B$10,2,0)),"",VLOOKUP($L$2:$L$66,Notes!$A$1:$B$10,2,0))</f>
        <v>6</v>
      </c>
      <c r="X26" s="22">
        <f>IF(ISNA(VLOOKUP($N$2:$N$66,Notes!$A$1:$B$10,2,0)),"",VLOOKUP($N$2:$N$66,Notes!$A$1:$B$10,2,0))</f>
        <v>5</v>
      </c>
      <c r="Y26" s="22">
        <f>IF(ISNA(VLOOKUP($P$2:$P$66,Notes!$A$1:$B$10,2,0)),"",VLOOKUP($P$2:$P$66,Notes!$A$1:$B$10,2,0))</f>
        <v>5</v>
      </c>
      <c r="Z26" s="22">
        <f>IF(ISNA(VLOOKUP($R$2:$R$66,Notes!$C$1:$D$10,2,0)),"",VLOOKUP($R$2:$R$66,Notes!$C$1:$D$10,2,0))</f>
        <v>12</v>
      </c>
      <c r="AA26" s="22" t="str">
        <f>IF(ISNA(VLOOKUP($T$2:$T$66,Notes!$E$1:$F$10,2,0)),"",VLOOKUP($T$2:$T$66,Notes!$E$1:$F$10,2,0))</f>
        <v/>
      </c>
      <c r="AB26" s="38">
        <f t="shared" si="10"/>
        <v>28</v>
      </c>
      <c r="AC26" s="34">
        <v>67</v>
      </c>
      <c r="AD26" s="32">
        <v>5</v>
      </c>
      <c r="AE26" s="32">
        <v>74</v>
      </c>
      <c r="AF26" s="32">
        <v>3</v>
      </c>
      <c r="AG26" s="32">
        <v>82</v>
      </c>
      <c r="AH26" s="32">
        <v>3</v>
      </c>
      <c r="AI26" s="32">
        <v>60</v>
      </c>
      <c r="AJ26" s="32">
        <v>4</v>
      </c>
      <c r="AK26" s="32"/>
      <c r="AL26" s="32"/>
      <c r="AM26" s="22">
        <f t="shared" si="11"/>
        <v>283</v>
      </c>
      <c r="AN26" s="33">
        <f t="shared" si="12"/>
        <v>1</v>
      </c>
      <c r="AO26" s="37">
        <f>IF(ISNA(VLOOKUP($AD$2:$AD$66,Notes!$A$1:$B$10,2,0)),"",VLOOKUP($AD$2:$AD$66,Notes!$A$1:$B$10,2,0))</f>
        <v>6</v>
      </c>
      <c r="AP26" s="22">
        <f>IF(ISNA(VLOOKUP($AF$2:$AF$66,Notes!$A$1:$B$10,2,0)),"",VLOOKUP($AF$2:$AF$66,Notes!$A$1:$B$10,2,0))</f>
        <v>8</v>
      </c>
      <c r="AQ26" s="22">
        <f>IF(ISNA(VLOOKUP($AH$2:$AH$66,Notes!$A$1:$B$10,2,0)),"",VLOOKUP($AH$2:$AH$66,Notes!$A$1:$B$10,2,0))</f>
        <v>8</v>
      </c>
      <c r="AR26" s="22">
        <f>IF(ISNA(VLOOKUP($AJ$2:$AJ$66,Notes!$C$1:$D$10,2,0)),"",VLOOKUP($AJ$2:$AJ$66,Notes!$C$1:$D$10,2,0))</f>
        <v>9</v>
      </c>
      <c r="AS26" s="22" t="str">
        <f>IF(ISNA(VLOOKUP($AL$2:$AL$66,Notes!$E$1:$F$10,2,0)),"",VLOOKUP($AL$2:$AL$66,Notes!$E$1:$F$10,2,0))</f>
        <v/>
      </c>
      <c r="AT26" s="38">
        <f t="shared" si="13"/>
        <v>31</v>
      </c>
      <c r="AU26" s="34"/>
      <c r="AV26" s="32"/>
      <c r="AW26" s="32"/>
      <c r="AX26" s="32"/>
      <c r="AY26" s="32"/>
      <c r="AZ26" s="32"/>
      <c r="BA26" s="32"/>
      <c r="BB26" s="32"/>
      <c r="BC26" s="32"/>
      <c r="BD26" s="32"/>
      <c r="BE26" s="22">
        <f t="shared" si="14"/>
        <v>0</v>
      </c>
      <c r="BF26" s="33">
        <f t="shared" si="15"/>
        <v>0</v>
      </c>
      <c r="BG26" s="37" t="str">
        <f>IF(ISNA(VLOOKUP($AV$2:$AV$66,Notes!$A$1:$B$10,2,0)),"",VLOOKUP($AV$2:$AV$66,Notes!$A$1:$B$10,2,0))</f>
        <v/>
      </c>
      <c r="BH26" s="22" t="str">
        <f>IF(ISNA(VLOOKUP($AX$2:$AX$66,Notes!$A$1:$B$10,2,0)),"",VLOOKUP($AX$2:$AX$66,Notes!$A$1:$B$10,2,0))</f>
        <v/>
      </c>
      <c r="BI26" s="22" t="str">
        <f>IF(ISNA(VLOOKUP($AZ$2:$AZ$66,Notes!$A$1:$B$10,2,0)),"",VLOOKUP($AZ$2:$AZ$66,Notes!$A$1:$B$10,2,0))</f>
        <v/>
      </c>
      <c r="BJ26" s="22" t="str">
        <f>IF(ISNA(VLOOKUP($BB$2:$BB$66,Notes!$C$1:$D$10,2,0)),"",VLOOKUP($BB$2:$BB$66,Notes!$C$1:$D$10,2,0))</f>
        <v/>
      </c>
      <c r="BK26" s="22" t="str">
        <f>IF(ISNA(VLOOKUP($BD$2:$BD$66,Notes!$E$1:$F$10,2,0)),"",VLOOKUP($BD$2:$BD$66,Notes!$E$1:$F$10,2,0))</f>
        <v/>
      </c>
      <c r="BL26" s="38">
        <f t="shared" si="16"/>
        <v>0</v>
      </c>
      <c r="BM26" s="34"/>
      <c r="BN26" s="32"/>
      <c r="BO26" s="32"/>
      <c r="BP26" s="32"/>
      <c r="BQ26" s="32"/>
      <c r="BR26" s="32"/>
      <c r="BS26" s="32"/>
      <c r="BT26" s="32"/>
      <c r="BU26" s="32"/>
      <c r="BV26" s="32"/>
      <c r="BW26" s="22">
        <f t="shared" si="17"/>
        <v>0</v>
      </c>
      <c r="BX26" s="33">
        <f t="shared" si="18"/>
        <v>0</v>
      </c>
      <c r="BY26" s="37" t="str">
        <f>IF(ISNA(VLOOKUP($BN$2:$BN$66,Notes!$A$1:$B$10,2,0)),"",VLOOKUP($BN$2:$BN$66,Notes!$A$1:$B$10,2,0))</f>
        <v/>
      </c>
      <c r="BZ26" s="22" t="str">
        <f>IF(ISNA(VLOOKUP($BP$2:$BP$66,Notes!$A$1:$B$10,2,0)),"",VLOOKUP($BP$2:$BP$66,Notes!$A$1:$B$10,2,0))</f>
        <v/>
      </c>
      <c r="CA26" s="22" t="str">
        <f>IF(ISNA(VLOOKUP($BR$2:$BR$66,Notes!$A$1:$B$10,2,0)),"",VLOOKUP($BR$2:$BR$66,Notes!$A$1:$B$10,2,0))</f>
        <v/>
      </c>
      <c r="CB26" s="22" t="str">
        <f>IF(ISNA(VLOOKUP($BT$2:$BT$66,Notes!$C$1:$D$10,2,0)),"",VLOOKUP($BT$2:$BT$66,Notes!$C$1:$D$10,2,0))</f>
        <v/>
      </c>
      <c r="CC26" s="22" t="str">
        <f>IF(ISNA(VLOOKUP($BV$2:$BV$66,Notes!$E$1:$F$10,2,0)),"",VLOOKUP($BV$2:$BV$66,Notes!$E$1:$F$10,2,0))</f>
        <v/>
      </c>
      <c r="CD26" s="38">
        <f t="shared" si="19"/>
        <v>0</v>
      </c>
      <c r="CE26" s="34"/>
      <c r="CF26" s="32"/>
      <c r="CG26" s="32"/>
      <c r="CH26" s="32"/>
      <c r="CI26" s="32"/>
      <c r="CJ26" s="32"/>
      <c r="CK26" s="32"/>
      <c r="CL26" s="32"/>
      <c r="CM26" s="32"/>
      <c r="CN26" s="32"/>
      <c r="CO26" s="22">
        <f t="shared" si="20"/>
        <v>0</v>
      </c>
      <c r="CP26" s="33">
        <f t="shared" si="21"/>
        <v>0</v>
      </c>
      <c r="CQ26" s="37" t="str">
        <f>IF(ISNA(VLOOKUP($CF$2:$CF$66,Notes!$A$1:$B$10,2,0)),"",VLOOKUP($CF$2:$CF$66,Notes!$A$1:$B$10,2,0))</f>
        <v/>
      </c>
      <c r="CR26" s="22" t="str">
        <f>IF(ISNA(VLOOKUP($CH$2:$CH$66,Notes!$A$1:$B$10,2,0)),"",VLOOKUP($CH$2:$CH$66,Notes!$A$1:$B$10,2,0))</f>
        <v/>
      </c>
      <c r="CS26" s="22" t="str">
        <f>IF(ISNA(VLOOKUP($CJ$2:$CJ$66,Notes!$A$1:$B$10,2,0)),"",VLOOKUP($CJ$2:$CJ$66,Notes!$A$1:$B$10,2,0))</f>
        <v/>
      </c>
      <c r="CT26" s="22" t="str">
        <f>IF(ISNA(VLOOKUP($CL$2:$CL$66,Notes!$C$1:$D$10,2,0)),"",VLOOKUP($CL$2:$CL$66,Notes!$C$1:$D$10,2,0))</f>
        <v/>
      </c>
      <c r="CU26" s="22" t="str">
        <f>IF(ISNA(VLOOKUP($CN$2:$CN$66,Notes!$E$1:$F$10,2,0)),"",VLOOKUP($CN$2:$CN$66,Notes!$E$1:$F$10,2,0))</f>
        <v/>
      </c>
      <c r="CV26" s="38">
        <f t="shared" si="22"/>
        <v>0</v>
      </c>
      <c r="CW26" s="57">
        <f t="shared" si="23"/>
        <v>28</v>
      </c>
      <c r="CX26" s="22">
        <f t="shared" si="24"/>
        <v>31</v>
      </c>
      <c r="CY26" s="22">
        <f t="shared" si="25"/>
        <v>0</v>
      </c>
      <c r="CZ26" s="22">
        <f t="shared" si="26"/>
        <v>0</v>
      </c>
      <c r="DA26" s="22">
        <f t="shared" si="27"/>
        <v>0</v>
      </c>
    </row>
    <row r="27" spans="1:105">
      <c r="A27" s="35">
        <v>197</v>
      </c>
      <c r="B27" s="139" t="s">
        <v>275</v>
      </c>
      <c r="C27" s="35">
        <f t="shared" si="0"/>
        <v>0</v>
      </c>
      <c r="D27" s="22">
        <f t="shared" si="1"/>
        <v>0</v>
      </c>
      <c r="E27" s="22">
        <f t="shared" si="2"/>
        <v>0</v>
      </c>
      <c r="F27" s="22">
        <f t="shared" si="3"/>
        <v>0</v>
      </c>
      <c r="G27" s="22">
        <f t="shared" si="4"/>
        <v>0</v>
      </c>
      <c r="H27" s="22">
        <f t="shared" si="5"/>
        <v>0</v>
      </c>
      <c r="I27" s="33">
        <f t="shared" si="6"/>
        <v>0</v>
      </c>
      <c r="J27" s="36">
        <f t="shared" si="7"/>
        <v>0</v>
      </c>
      <c r="K27" s="34"/>
      <c r="L27" s="32"/>
      <c r="M27" s="32"/>
      <c r="N27" s="32"/>
      <c r="O27" s="32"/>
      <c r="P27" s="32"/>
      <c r="Q27" s="32"/>
      <c r="R27" s="32"/>
      <c r="S27" s="32"/>
      <c r="T27" s="32"/>
      <c r="U27" s="22">
        <f t="shared" si="8"/>
        <v>0</v>
      </c>
      <c r="V27" s="33">
        <f t="shared" si="9"/>
        <v>0</v>
      </c>
      <c r="W27" s="37" t="str">
        <f>IF(ISNA(VLOOKUP($L$2:$L$66,Notes!$A$1:$B$10,2,0)),"",VLOOKUP($L$2:$L$66,Notes!$A$1:$B$10,2,0))</f>
        <v/>
      </c>
      <c r="X27" s="22" t="str">
        <f>IF(ISNA(VLOOKUP($N$2:$N$66,Notes!$A$1:$B$10,2,0)),"",VLOOKUP($N$2:$N$66,Notes!$A$1:$B$10,2,0))</f>
        <v/>
      </c>
      <c r="Y27" s="22" t="str">
        <f>IF(ISNA(VLOOKUP($P$2:$P$66,Notes!$A$1:$B$10,2,0)),"",VLOOKUP($P$2:$P$66,Notes!$A$1:$B$10,2,0))</f>
        <v/>
      </c>
      <c r="Z27" s="22" t="str">
        <f>IF(ISNA(VLOOKUP($R$2:$R$66,Notes!$C$1:$D$10,2,0)),"",VLOOKUP($R$2:$R$66,Notes!$C$1:$D$10,2,0))</f>
        <v/>
      </c>
      <c r="AA27" s="22" t="str">
        <f>IF(ISNA(VLOOKUP($T$2:$T$66,Notes!$E$1:$F$10,2,0)),"",VLOOKUP($T$2:$T$66,Notes!$E$1:$F$10,2,0))</f>
        <v/>
      </c>
      <c r="AB27" s="38">
        <f t="shared" si="10"/>
        <v>0</v>
      </c>
      <c r="AC27" s="34"/>
      <c r="AD27" s="32"/>
      <c r="AE27" s="32"/>
      <c r="AF27" s="32"/>
      <c r="AG27" s="32"/>
      <c r="AH27" s="32"/>
      <c r="AI27" s="32"/>
      <c r="AJ27" s="32"/>
      <c r="AK27" s="32"/>
      <c r="AL27" s="32"/>
      <c r="AM27" s="22">
        <f t="shared" si="11"/>
        <v>0</v>
      </c>
      <c r="AN27" s="33">
        <f t="shared" si="12"/>
        <v>0</v>
      </c>
      <c r="AO27" s="37" t="str">
        <f>IF(ISNA(VLOOKUP($AD$2:$AD$66,Notes!$A$1:$B$10,2,0)),"",VLOOKUP($AD$2:$AD$66,Notes!$A$1:$B$10,2,0))</f>
        <v/>
      </c>
      <c r="AP27" s="22" t="str">
        <f>IF(ISNA(VLOOKUP($AF$2:$AF$66,Notes!$A$1:$B$10,2,0)),"",VLOOKUP($AF$2:$AF$66,Notes!$A$1:$B$10,2,0))</f>
        <v/>
      </c>
      <c r="AQ27" s="22" t="str">
        <f>IF(ISNA(VLOOKUP($AH$2:$AH$66,Notes!$A$1:$B$10,2,0)),"",VLOOKUP($AH$2:$AH$66,Notes!$A$1:$B$10,2,0))</f>
        <v/>
      </c>
      <c r="AR27" s="22" t="str">
        <f>IF(ISNA(VLOOKUP($AJ$2:$AJ$66,Notes!$C$1:$D$10,2,0)),"",VLOOKUP($AJ$2:$AJ$66,Notes!$C$1:$D$10,2,0))</f>
        <v/>
      </c>
      <c r="AS27" s="22" t="str">
        <f>IF(ISNA(VLOOKUP($AL$2:$AL$66,Notes!$E$1:$F$10,2,0)),"",VLOOKUP($AL$2:$AL$66,Notes!$E$1:$F$10,2,0))</f>
        <v/>
      </c>
      <c r="AT27" s="38">
        <f t="shared" si="13"/>
        <v>0</v>
      </c>
      <c r="AU27" s="34"/>
      <c r="AV27" s="32"/>
      <c r="AW27" s="32"/>
      <c r="AX27" s="32"/>
      <c r="AY27" s="32"/>
      <c r="AZ27" s="32"/>
      <c r="BA27" s="32"/>
      <c r="BB27" s="32"/>
      <c r="BC27" s="32"/>
      <c r="BD27" s="32"/>
      <c r="BE27" s="22">
        <f t="shared" si="14"/>
        <v>0</v>
      </c>
      <c r="BF27" s="33">
        <f t="shared" si="15"/>
        <v>0</v>
      </c>
      <c r="BG27" s="37" t="str">
        <f>IF(ISNA(VLOOKUP($AV$2:$AV$66,Notes!$A$1:$B$10,2,0)),"",VLOOKUP($AV$2:$AV$66,Notes!$A$1:$B$10,2,0))</f>
        <v/>
      </c>
      <c r="BH27" s="22" t="str">
        <f>IF(ISNA(VLOOKUP($AX$2:$AX$66,Notes!$A$1:$B$10,2,0)),"",VLOOKUP($AX$2:$AX$66,Notes!$A$1:$B$10,2,0))</f>
        <v/>
      </c>
      <c r="BI27" s="22" t="str">
        <f>IF(ISNA(VLOOKUP($AZ$2:$AZ$66,Notes!$A$1:$B$10,2,0)),"",VLOOKUP($AZ$2:$AZ$66,Notes!$A$1:$B$10,2,0))</f>
        <v/>
      </c>
      <c r="BJ27" s="22" t="str">
        <f>IF(ISNA(VLOOKUP($BB$2:$BB$66,Notes!$C$1:$D$10,2,0)),"",VLOOKUP($BB$2:$BB$66,Notes!$C$1:$D$10,2,0))</f>
        <v/>
      </c>
      <c r="BK27" s="22" t="str">
        <f>IF(ISNA(VLOOKUP($BD$2:$BD$66,Notes!$E$1:$F$10,2,0)),"",VLOOKUP($BD$2:$BD$66,Notes!$E$1:$F$10,2,0))</f>
        <v/>
      </c>
      <c r="BL27" s="38">
        <f t="shared" si="16"/>
        <v>0</v>
      </c>
      <c r="BM27" s="34"/>
      <c r="BN27" s="32"/>
      <c r="BO27" s="32"/>
      <c r="BP27" s="32"/>
      <c r="BQ27" s="32"/>
      <c r="BR27" s="32"/>
      <c r="BS27" s="32"/>
      <c r="BT27" s="32"/>
      <c r="BU27" s="32"/>
      <c r="BV27" s="32"/>
      <c r="BW27" s="22">
        <f t="shared" si="17"/>
        <v>0</v>
      </c>
      <c r="BX27" s="33">
        <f t="shared" si="18"/>
        <v>0</v>
      </c>
      <c r="BY27" s="37" t="str">
        <f>IF(ISNA(VLOOKUP($BN$2:$BN$66,Notes!$A$1:$B$10,2,0)),"",VLOOKUP($BN$2:$BN$66,Notes!$A$1:$B$10,2,0))</f>
        <v/>
      </c>
      <c r="BZ27" s="22" t="str">
        <f>IF(ISNA(VLOOKUP($BP$2:$BP$66,Notes!$A$1:$B$10,2,0)),"",VLOOKUP($BP$2:$BP$66,Notes!$A$1:$B$10,2,0))</f>
        <v/>
      </c>
      <c r="CA27" s="22" t="str">
        <f>IF(ISNA(VLOOKUP($BR$2:$BR$66,Notes!$A$1:$B$10,2,0)),"",VLOOKUP($BR$2:$BR$66,Notes!$A$1:$B$10,2,0))</f>
        <v/>
      </c>
      <c r="CB27" s="22" t="str">
        <f>IF(ISNA(VLOOKUP($BT$2:$BT$66,Notes!$C$1:$D$10,2,0)),"",VLOOKUP($BT$2:$BT$66,Notes!$C$1:$D$10,2,0))</f>
        <v/>
      </c>
      <c r="CC27" s="22" t="str">
        <f>IF(ISNA(VLOOKUP($BV$2:$BV$66,Notes!$E$1:$F$10,2,0)),"",VLOOKUP($BV$2:$BV$66,Notes!$E$1:$F$10,2,0))</f>
        <v/>
      </c>
      <c r="CD27" s="38">
        <f t="shared" si="19"/>
        <v>0</v>
      </c>
      <c r="CE27" s="34"/>
      <c r="CF27" s="32"/>
      <c r="CG27" s="32"/>
      <c r="CH27" s="32"/>
      <c r="CI27" s="32"/>
      <c r="CJ27" s="32"/>
      <c r="CK27" s="32"/>
      <c r="CL27" s="32"/>
      <c r="CM27" s="32"/>
      <c r="CN27" s="32"/>
      <c r="CO27" s="22">
        <f t="shared" si="20"/>
        <v>0</v>
      </c>
      <c r="CP27" s="33">
        <f t="shared" si="21"/>
        <v>0</v>
      </c>
      <c r="CQ27" s="37" t="str">
        <f>IF(ISNA(VLOOKUP($CF$2:$CF$66,Notes!$A$1:$B$10,2,0)),"",VLOOKUP($CF$2:$CF$66,Notes!$A$1:$B$10,2,0))</f>
        <v/>
      </c>
      <c r="CR27" s="22" t="str">
        <f>IF(ISNA(VLOOKUP($CH$2:$CH$66,Notes!$A$1:$B$10,2,0)),"",VLOOKUP($CH$2:$CH$66,Notes!$A$1:$B$10,2,0))</f>
        <v/>
      </c>
      <c r="CS27" s="22" t="str">
        <f>IF(ISNA(VLOOKUP($CJ$2:$CJ$66,Notes!$A$1:$B$10,2,0)),"",VLOOKUP($CJ$2:$CJ$66,Notes!$A$1:$B$10,2,0))</f>
        <v/>
      </c>
      <c r="CT27" s="22" t="str">
        <f>IF(ISNA(VLOOKUP($CL$2:$CL$66,Notes!$C$1:$D$10,2,0)),"",VLOOKUP($CL$2:$CL$66,Notes!$C$1:$D$10,2,0))</f>
        <v/>
      </c>
      <c r="CU27" s="22" t="str">
        <f>IF(ISNA(VLOOKUP($CN$2:$CN$66,Notes!$E$1:$F$10,2,0)),"",VLOOKUP($CN$2:$CN$66,Notes!$E$1:$F$10,2,0))</f>
        <v/>
      </c>
      <c r="CV27" s="38">
        <f t="shared" si="22"/>
        <v>0</v>
      </c>
      <c r="CW27" s="57">
        <f t="shared" si="23"/>
        <v>0</v>
      </c>
      <c r="CX27" s="22">
        <f t="shared" si="24"/>
        <v>0</v>
      </c>
      <c r="CY27" s="22">
        <f t="shared" si="25"/>
        <v>0</v>
      </c>
      <c r="CZ27" s="22">
        <f t="shared" si="26"/>
        <v>0</v>
      </c>
      <c r="DA27" s="22">
        <f t="shared" si="27"/>
        <v>0</v>
      </c>
    </row>
    <row r="28" spans="1:105">
      <c r="A28" s="35">
        <v>203</v>
      </c>
      <c r="B28" s="36" t="s">
        <v>83</v>
      </c>
      <c r="C28" s="35">
        <f t="shared" si="0"/>
        <v>0</v>
      </c>
      <c r="D28" s="22">
        <f t="shared" si="1"/>
        <v>0</v>
      </c>
      <c r="E28" s="22">
        <f t="shared" si="2"/>
        <v>0</v>
      </c>
      <c r="F28" s="22">
        <f t="shared" si="3"/>
        <v>0</v>
      </c>
      <c r="G28" s="22">
        <f t="shared" si="4"/>
        <v>0</v>
      </c>
      <c r="H28" s="22">
        <f t="shared" si="5"/>
        <v>0</v>
      </c>
      <c r="I28" s="33">
        <f t="shared" si="6"/>
        <v>0</v>
      </c>
      <c r="J28" s="36">
        <f t="shared" si="7"/>
        <v>0</v>
      </c>
      <c r="K28" s="34"/>
      <c r="L28" s="32"/>
      <c r="M28" s="32"/>
      <c r="N28" s="32"/>
      <c r="O28" s="32"/>
      <c r="P28" s="32"/>
      <c r="Q28" s="32"/>
      <c r="R28" s="32"/>
      <c r="S28" s="32"/>
      <c r="T28" s="32"/>
      <c r="U28" s="22">
        <f t="shared" si="8"/>
        <v>0</v>
      </c>
      <c r="V28" s="33">
        <f t="shared" si="9"/>
        <v>0</v>
      </c>
      <c r="W28" s="37" t="str">
        <f>IF(ISNA(VLOOKUP($L$2:$L$66,Notes!$A$1:$B$10,2,0)),"",VLOOKUP($L$2:$L$66,Notes!$A$1:$B$10,2,0))</f>
        <v/>
      </c>
      <c r="X28" s="22" t="str">
        <f>IF(ISNA(VLOOKUP($N$2:$N$66,Notes!$A$1:$B$10,2,0)),"",VLOOKUP($N$2:$N$66,Notes!$A$1:$B$10,2,0))</f>
        <v/>
      </c>
      <c r="Y28" s="22" t="str">
        <f>IF(ISNA(VLOOKUP($P$2:$P$66,Notes!$A$1:$B$10,2,0)),"",VLOOKUP($P$2:$P$66,Notes!$A$1:$B$10,2,0))</f>
        <v/>
      </c>
      <c r="Z28" s="22" t="str">
        <f>IF(ISNA(VLOOKUP($R$2:$R$66,Notes!$C$1:$D$10,2,0)),"",VLOOKUP($R$2:$R$66,Notes!$C$1:$D$10,2,0))</f>
        <v/>
      </c>
      <c r="AA28" s="22" t="str">
        <f>IF(ISNA(VLOOKUP($T$2:$T$66,Notes!$E$1:$F$10,2,0)),"",VLOOKUP($T$2:$T$66,Notes!$E$1:$F$10,2,0))</f>
        <v/>
      </c>
      <c r="AB28" s="38">
        <f t="shared" si="10"/>
        <v>0</v>
      </c>
      <c r="AC28" s="34"/>
      <c r="AD28" s="32"/>
      <c r="AE28" s="32"/>
      <c r="AF28" s="32"/>
      <c r="AG28" s="32"/>
      <c r="AH28" s="32"/>
      <c r="AI28" s="32"/>
      <c r="AJ28" s="32"/>
      <c r="AK28" s="32"/>
      <c r="AL28" s="32"/>
      <c r="AM28" s="22">
        <f t="shared" si="11"/>
        <v>0</v>
      </c>
      <c r="AN28" s="33">
        <f t="shared" si="12"/>
        <v>0</v>
      </c>
      <c r="AO28" s="37" t="str">
        <f>IF(ISNA(VLOOKUP($AD$2:$AD$66,Notes!$A$1:$B$10,2,0)),"",VLOOKUP($AD$2:$AD$66,Notes!$A$1:$B$10,2,0))</f>
        <v/>
      </c>
      <c r="AP28" s="22" t="str">
        <f>IF(ISNA(VLOOKUP($AF$2:$AF$66,Notes!$A$1:$B$10,2,0)),"",VLOOKUP($AF$2:$AF$66,Notes!$A$1:$B$10,2,0))</f>
        <v/>
      </c>
      <c r="AQ28" s="22" t="str">
        <f>IF(ISNA(VLOOKUP($AH$2:$AH$66,Notes!$A$1:$B$10,2,0)),"",VLOOKUP($AH$2:$AH$66,Notes!$A$1:$B$10,2,0))</f>
        <v/>
      </c>
      <c r="AR28" s="22" t="str">
        <f>IF(ISNA(VLOOKUP($AJ$2:$AJ$66,Notes!$C$1:$D$10,2,0)),"",VLOOKUP($AJ$2:$AJ$66,Notes!$C$1:$D$10,2,0))</f>
        <v/>
      </c>
      <c r="AS28" s="22" t="str">
        <f>IF(ISNA(VLOOKUP($AL$2:$AL$66,Notes!$E$1:$F$10,2,0)),"",VLOOKUP($AL$2:$AL$66,Notes!$E$1:$F$10,2,0))</f>
        <v/>
      </c>
      <c r="AT28" s="38">
        <f t="shared" si="13"/>
        <v>0</v>
      </c>
      <c r="AU28" s="34"/>
      <c r="AV28" s="32"/>
      <c r="AW28" s="32"/>
      <c r="AX28" s="32"/>
      <c r="AY28" s="32"/>
      <c r="AZ28" s="32"/>
      <c r="BA28" s="32"/>
      <c r="BB28" s="32"/>
      <c r="BC28" s="32"/>
      <c r="BD28" s="32"/>
      <c r="BE28" s="22">
        <f t="shared" si="14"/>
        <v>0</v>
      </c>
      <c r="BF28" s="33">
        <f t="shared" si="15"/>
        <v>0</v>
      </c>
      <c r="BG28" s="37" t="str">
        <f>IF(ISNA(VLOOKUP($AV$2:$AV$66,Notes!$A$1:$B$10,2,0)),"",VLOOKUP($AV$2:$AV$66,Notes!$A$1:$B$10,2,0))</f>
        <v/>
      </c>
      <c r="BH28" s="22" t="str">
        <f>IF(ISNA(VLOOKUP($AX$2:$AX$66,Notes!$A$1:$B$10,2,0)),"",VLOOKUP($AX$2:$AX$66,Notes!$A$1:$B$10,2,0))</f>
        <v/>
      </c>
      <c r="BI28" s="22" t="str">
        <f>IF(ISNA(VLOOKUP($AZ$2:$AZ$66,Notes!$A$1:$B$10,2,0)),"",VLOOKUP($AZ$2:$AZ$66,Notes!$A$1:$B$10,2,0))</f>
        <v/>
      </c>
      <c r="BJ28" s="22" t="str">
        <f>IF(ISNA(VLOOKUP($BB$2:$BB$66,Notes!$C$1:$D$10,2,0)),"",VLOOKUP($BB$2:$BB$66,Notes!$C$1:$D$10,2,0))</f>
        <v/>
      </c>
      <c r="BK28" s="22" t="str">
        <f>IF(ISNA(VLOOKUP($BD$2:$BD$66,Notes!$E$1:$F$10,2,0)),"",VLOOKUP($BD$2:$BD$66,Notes!$E$1:$F$10,2,0))</f>
        <v/>
      </c>
      <c r="BL28" s="38">
        <f t="shared" si="16"/>
        <v>0</v>
      </c>
      <c r="BM28" s="34"/>
      <c r="BN28" s="32"/>
      <c r="BO28" s="32"/>
      <c r="BP28" s="32"/>
      <c r="BQ28" s="32"/>
      <c r="BR28" s="32"/>
      <c r="BS28" s="32"/>
      <c r="BT28" s="32"/>
      <c r="BU28" s="32"/>
      <c r="BV28" s="32"/>
      <c r="BW28" s="22">
        <f t="shared" si="17"/>
        <v>0</v>
      </c>
      <c r="BX28" s="33">
        <f t="shared" si="18"/>
        <v>0</v>
      </c>
      <c r="BY28" s="37" t="str">
        <f>IF(ISNA(VLOOKUP($BN$2:$BN$66,Notes!$A$1:$B$10,2,0)),"",VLOOKUP($BN$2:$BN$66,Notes!$A$1:$B$10,2,0))</f>
        <v/>
      </c>
      <c r="BZ28" s="22" t="str">
        <f>IF(ISNA(VLOOKUP($BP$2:$BP$66,Notes!$A$1:$B$10,2,0)),"",VLOOKUP($BP$2:$BP$66,Notes!$A$1:$B$10,2,0))</f>
        <v/>
      </c>
      <c r="CA28" s="22" t="str">
        <f>IF(ISNA(VLOOKUP($BR$2:$BR$66,Notes!$A$1:$B$10,2,0)),"",VLOOKUP($BR$2:$BR$66,Notes!$A$1:$B$10,2,0))</f>
        <v/>
      </c>
      <c r="CB28" s="22" t="str">
        <f>IF(ISNA(VLOOKUP($BT$2:$BT$66,Notes!$C$1:$D$10,2,0)),"",VLOOKUP($BT$2:$BT$66,Notes!$C$1:$D$10,2,0))</f>
        <v/>
      </c>
      <c r="CC28" s="22" t="str">
        <f>IF(ISNA(VLOOKUP($BV$2:$BV$66,Notes!$E$1:$F$10,2,0)),"",VLOOKUP($BV$2:$BV$66,Notes!$E$1:$F$10,2,0))</f>
        <v/>
      </c>
      <c r="CD28" s="38">
        <f t="shared" si="19"/>
        <v>0</v>
      </c>
      <c r="CE28" s="34"/>
      <c r="CF28" s="32"/>
      <c r="CG28" s="32"/>
      <c r="CH28" s="32"/>
      <c r="CI28" s="32"/>
      <c r="CJ28" s="32"/>
      <c r="CK28" s="32"/>
      <c r="CL28" s="32"/>
      <c r="CM28" s="32"/>
      <c r="CN28" s="32"/>
      <c r="CO28" s="22">
        <f t="shared" si="20"/>
        <v>0</v>
      </c>
      <c r="CP28" s="33">
        <f t="shared" si="21"/>
        <v>0</v>
      </c>
      <c r="CQ28" s="37" t="str">
        <f>IF(ISNA(VLOOKUP($CF$2:$CF$66,Notes!$A$1:$B$10,2,0)),"",VLOOKUP($CF$2:$CF$66,Notes!$A$1:$B$10,2,0))</f>
        <v/>
      </c>
      <c r="CR28" s="22" t="str">
        <f>IF(ISNA(VLOOKUP($CH$2:$CH$66,Notes!$A$1:$B$10,2,0)),"",VLOOKUP($CH$2:$CH$66,Notes!$A$1:$B$10,2,0))</f>
        <v/>
      </c>
      <c r="CS28" s="22" t="str">
        <f>IF(ISNA(VLOOKUP($CJ$2:$CJ$66,Notes!$A$1:$B$10,2,0)),"",VLOOKUP($CJ$2:$CJ$66,Notes!$A$1:$B$10,2,0))</f>
        <v/>
      </c>
      <c r="CT28" s="22" t="str">
        <f>IF(ISNA(VLOOKUP($CL$2:$CL$66,Notes!$C$1:$D$10,2,0)),"",VLOOKUP($CL$2:$CL$66,Notes!$C$1:$D$10,2,0))</f>
        <v/>
      </c>
      <c r="CU28" s="22" t="str">
        <f>IF(ISNA(VLOOKUP($CN$2:$CN$66,Notes!$E$1:$F$10,2,0)),"",VLOOKUP($CN$2:$CN$66,Notes!$E$1:$F$10,2,0))</f>
        <v/>
      </c>
      <c r="CV28" s="38">
        <f t="shared" si="22"/>
        <v>0</v>
      </c>
      <c r="CW28" s="57">
        <f t="shared" si="23"/>
        <v>0</v>
      </c>
      <c r="CX28" s="22">
        <f t="shared" si="24"/>
        <v>0</v>
      </c>
      <c r="CY28" s="22">
        <f t="shared" si="25"/>
        <v>0</v>
      </c>
      <c r="CZ28" s="22">
        <f t="shared" si="26"/>
        <v>0</v>
      </c>
      <c r="DA28" s="22">
        <f t="shared" si="27"/>
        <v>0</v>
      </c>
    </row>
    <row r="29" spans="1:105">
      <c r="A29" s="35">
        <v>244</v>
      </c>
      <c r="B29" s="36" t="s">
        <v>84</v>
      </c>
      <c r="C29" s="35">
        <f t="shared" si="0"/>
        <v>0</v>
      </c>
      <c r="D29" s="22">
        <f t="shared" si="1"/>
        <v>0</v>
      </c>
      <c r="E29" s="22">
        <f t="shared" si="2"/>
        <v>0</v>
      </c>
      <c r="F29" s="22">
        <f t="shared" si="3"/>
        <v>0</v>
      </c>
      <c r="G29" s="22">
        <f t="shared" si="4"/>
        <v>0</v>
      </c>
      <c r="H29" s="22">
        <f t="shared" si="5"/>
        <v>0</v>
      </c>
      <c r="I29" s="33">
        <f t="shared" si="6"/>
        <v>0</v>
      </c>
      <c r="J29" s="36">
        <f t="shared" si="7"/>
        <v>0</v>
      </c>
      <c r="K29" s="34"/>
      <c r="L29" s="32"/>
      <c r="M29" s="32"/>
      <c r="N29" s="32"/>
      <c r="O29" s="32"/>
      <c r="P29" s="32"/>
      <c r="Q29" s="32"/>
      <c r="R29" s="32"/>
      <c r="S29" s="32"/>
      <c r="T29" s="32"/>
      <c r="U29" s="22">
        <f t="shared" si="8"/>
        <v>0</v>
      </c>
      <c r="V29" s="33">
        <f t="shared" si="9"/>
        <v>0</v>
      </c>
      <c r="W29" s="37" t="str">
        <f>IF(ISNA(VLOOKUP($L$2:$L$66,Notes!$A$1:$B$10,2,0)),"",VLOOKUP($L$2:$L$66,Notes!$A$1:$B$10,2,0))</f>
        <v/>
      </c>
      <c r="X29" s="22" t="str">
        <f>IF(ISNA(VLOOKUP($N$2:$N$66,Notes!$A$1:$B$10,2,0)),"",VLOOKUP($N$2:$N$66,Notes!$A$1:$B$10,2,0))</f>
        <v/>
      </c>
      <c r="Y29" s="22" t="str">
        <f>IF(ISNA(VLOOKUP($P$2:$P$66,Notes!$A$1:$B$10,2,0)),"",VLOOKUP($P$2:$P$66,Notes!$A$1:$B$10,2,0))</f>
        <v/>
      </c>
      <c r="Z29" s="22" t="str">
        <f>IF(ISNA(VLOOKUP($R$2:$R$66,Notes!$C$1:$D$10,2,0)),"",VLOOKUP($R$2:$R$66,Notes!$C$1:$D$10,2,0))</f>
        <v/>
      </c>
      <c r="AA29" s="22" t="str">
        <f>IF(ISNA(VLOOKUP($T$2:$T$66,Notes!$E$1:$F$10,2,0)),"",VLOOKUP($T$2:$T$66,Notes!$E$1:$F$10,2,0))</f>
        <v/>
      </c>
      <c r="AB29" s="38">
        <f t="shared" si="10"/>
        <v>0</v>
      </c>
      <c r="AC29" s="34"/>
      <c r="AD29" s="32"/>
      <c r="AE29" s="32"/>
      <c r="AF29" s="32"/>
      <c r="AG29" s="32"/>
      <c r="AH29" s="32"/>
      <c r="AI29" s="32"/>
      <c r="AJ29" s="32"/>
      <c r="AK29" s="32"/>
      <c r="AL29" s="32"/>
      <c r="AM29" s="22">
        <f t="shared" si="11"/>
        <v>0</v>
      </c>
      <c r="AN29" s="33">
        <f t="shared" si="12"/>
        <v>0</v>
      </c>
      <c r="AO29" s="37" t="str">
        <f>IF(ISNA(VLOOKUP($AD$2:$AD$66,Notes!$A$1:$B$10,2,0)),"",VLOOKUP($AD$2:$AD$66,Notes!$A$1:$B$10,2,0))</f>
        <v/>
      </c>
      <c r="AP29" s="22" t="str">
        <f>IF(ISNA(VLOOKUP($AF$2:$AF$66,Notes!$A$1:$B$10,2,0)),"",VLOOKUP($AF$2:$AF$66,Notes!$A$1:$B$10,2,0))</f>
        <v/>
      </c>
      <c r="AQ29" s="22" t="str">
        <f>IF(ISNA(VLOOKUP($AH$2:$AH$66,Notes!$A$1:$B$10,2,0)),"",VLOOKUP($AH$2:$AH$66,Notes!$A$1:$B$10,2,0))</f>
        <v/>
      </c>
      <c r="AR29" s="22" t="str">
        <f>IF(ISNA(VLOOKUP($AJ$2:$AJ$66,Notes!$C$1:$D$10,2,0)),"",VLOOKUP($AJ$2:$AJ$66,Notes!$C$1:$D$10,2,0))</f>
        <v/>
      </c>
      <c r="AS29" s="22" t="str">
        <f>IF(ISNA(VLOOKUP($AL$2:$AL$66,Notes!$E$1:$F$10,2,0)),"",VLOOKUP($AL$2:$AL$66,Notes!$E$1:$F$10,2,0))</f>
        <v/>
      </c>
      <c r="AT29" s="38">
        <f t="shared" si="13"/>
        <v>0</v>
      </c>
      <c r="AU29" s="34"/>
      <c r="AV29" s="32"/>
      <c r="AW29" s="32"/>
      <c r="AX29" s="32"/>
      <c r="AY29" s="32"/>
      <c r="AZ29" s="32"/>
      <c r="BA29" s="32"/>
      <c r="BB29" s="32"/>
      <c r="BC29" s="32"/>
      <c r="BD29" s="32"/>
      <c r="BE29" s="22">
        <f t="shared" si="14"/>
        <v>0</v>
      </c>
      <c r="BF29" s="33">
        <f t="shared" si="15"/>
        <v>0</v>
      </c>
      <c r="BG29" s="37" t="str">
        <f>IF(ISNA(VLOOKUP($AV$2:$AV$66,Notes!$A$1:$B$10,2,0)),"",VLOOKUP($AV$2:$AV$66,Notes!$A$1:$B$10,2,0))</f>
        <v/>
      </c>
      <c r="BH29" s="22" t="str">
        <f>IF(ISNA(VLOOKUP($AX$2:$AX$66,Notes!$A$1:$B$10,2,0)),"",VLOOKUP($AX$2:$AX$66,Notes!$A$1:$B$10,2,0))</f>
        <v/>
      </c>
      <c r="BI29" s="22" t="str">
        <f>IF(ISNA(VLOOKUP($AZ$2:$AZ$66,Notes!$A$1:$B$10,2,0)),"",VLOOKUP($AZ$2:$AZ$66,Notes!$A$1:$B$10,2,0))</f>
        <v/>
      </c>
      <c r="BJ29" s="22" t="str">
        <f>IF(ISNA(VLOOKUP($BB$2:$BB$66,Notes!$C$1:$D$10,2,0)),"",VLOOKUP($BB$2:$BB$66,Notes!$C$1:$D$10,2,0))</f>
        <v/>
      </c>
      <c r="BK29" s="22" t="str">
        <f>IF(ISNA(VLOOKUP($BD$2:$BD$66,Notes!$E$1:$F$10,2,0)),"",VLOOKUP($BD$2:$BD$66,Notes!$E$1:$F$10,2,0))</f>
        <v/>
      </c>
      <c r="BL29" s="38">
        <f t="shared" si="16"/>
        <v>0</v>
      </c>
      <c r="BM29" s="34"/>
      <c r="BN29" s="32"/>
      <c r="BO29" s="32"/>
      <c r="BP29" s="32"/>
      <c r="BQ29" s="32"/>
      <c r="BR29" s="32"/>
      <c r="BS29" s="32"/>
      <c r="BT29" s="32"/>
      <c r="BU29" s="32"/>
      <c r="BV29" s="32"/>
      <c r="BW29" s="22">
        <f t="shared" si="17"/>
        <v>0</v>
      </c>
      <c r="BX29" s="33">
        <f t="shared" si="18"/>
        <v>0</v>
      </c>
      <c r="BY29" s="37" t="str">
        <f>IF(ISNA(VLOOKUP($BN$2:$BN$66,Notes!$A$1:$B$10,2,0)),"",VLOOKUP($BN$2:$BN$66,Notes!$A$1:$B$10,2,0))</f>
        <v/>
      </c>
      <c r="BZ29" s="22" t="str">
        <f>IF(ISNA(VLOOKUP($BP$2:$BP$66,Notes!$A$1:$B$10,2,0)),"",VLOOKUP($BP$2:$BP$66,Notes!$A$1:$B$10,2,0))</f>
        <v/>
      </c>
      <c r="CA29" s="22" t="str">
        <f>IF(ISNA(VLOOKUP($BR$2:$BR$66,Notes!$A$1:$B$10,2,0)),"",VLOOKUP($BR$2:$BR$66,Notes!$A$1:$B$10,2,0))</f>
        <v/>
      </c>
      <c r="CB29" s="22" t="str">
        <f>IF(ISNA(VLOOKUP($BT$2:$BT$66,Notes!$C$1:$D$10,2,0)),"",VLOOKUP($BT$2:$BT$66,Notes!$C$1:$D$10,2,0))</f>
        <v/>
      </c>
      <c r="CC29" s="22" t="str">
        <f>IF(ISNA(VLOOKUP($BV$2:$BV$66,Notes!$E$1:$F$10,2,0)),"",VLOOKUP($BV$2:$BV$66,Notes!$E$1:$F$10,2,0))</f>
        <v/>
      </c>
      <c r="CD29" s="38">
        <f t="shared" si="19"/>
        <v>0</v>
      </c>
      <c r="CE29" s="34"/>
      <c r="CF29" s="32"/>
      <c r="CG29" s="32"/>
      <c r="CH29" s="32"/>
      <c r="CI29" s="32"/>
      <c r="CJ29" s="32"/>
      <c r="CK29" s="32"/>
      <c r="CL29" s="32"/>
      <c r="CM29" s="32"/>
      <c r="CN29" s="32"/>
      <c r="CO29" s="22">
        <f t="shared" si="20"/>
        <v>0</v>
      </c>
      <c r="CP29" s="33">
        <f t="shared" si="21"/>
        <v>0</v>
      </c>
      <c r="CQ29" s="37" t="str">
        <f>IF(ISNA(VLOOKUP($CF$2:$CF$66,Notes!$A$1:$B$10,2,0)),"",VLOOKUP($CF$2:$CF$66,Notes!$A$1:$B$10,2,0))</f>
        <v/>
      </c>
      <c r="CR29" s="22" t="str">
        <f>IF(ISNA(VLOOKUP($CH$2:$CH$66,Notes!$A$1:$B$10,2,0)),"",VLOOKUP($CH$2:$CH$66,Notes!$A$1:$B$10,2,0))</f>
        <v/>
      </c>
      <c r="CS29" s="22" t="str">
        <f>IF(ISNA(VLOOKUP($CJ$2:$CJ$66,Notes!$A$1:$B$10,2,0)),"",VLOOKUP($CJ$2:$CJ$66,Notes!$A$1:$B$10,2,0))</f>
        <v/>
      </c>
      <c r="CT29" s="22" t="str">
        <f>IF(ISNA(VLOOKUP($CL$2:$CL$66,Notes!$C$1:$D$10,2,0)),"",VLOOKUP($CL$2:$CL$66,Notes!$C$1:$D$10,2,0))</f>
        <v/>
      </c>
      <c r="CU29" s="22" t="str">
        <f>IF(ISNA(VLOOKUP($CN$2:$CN$66,Notes!$E$1:$F$10,2,0)),"",VLOOKUP($CN$2:$CN$66,Notes!$E$1:$F$10,2,0))</f>
        <v/>
      </c>
      <c r="CV29" s="38">
        <f t="shared" si="22"/>
        <v>0</v>
      </c>
      <c r="CW29" s="57">
        <f t="shared" si="23"/>
        <v>0</v>
      </c>
      <c r="CX29" s="22">
        <f t="shared" si="24"/>
        <v>0</v>
      </c>
      <c r="CY29" s="22">
        <f t="shared" si="25"/>
        <v>0</v>
      </c>
      <c r="CZ29" s="22">
        <f t="shared" si="26"/>
        <v>0</v>
      </c>
      <c r="DA29" s="22">
        <f t="shared" si="27"/>
        <v>0</v>
      </c>
    </row>
    <row r="30" spans="1:105">
      <c r="A30" s="35">
        <v>248</v>
      </c>
      <c r="B30" s="36" t="s">
        <v>58</v>
      </c>
      <c r="C30" s="35">
        <f t="shared" si="0"/>
        <v>1492</v>
      </c>
      <c r="D30" s="22">
        <f t="shared" si="1"/>
        <v>174</v>
      </c>
      <c r="E30" s="22">
        <f t="shared" si="2"/>
        <v>5</v>
      </c>
      <c r="F30" s="22">
        <f t="shared" si="3"/>
        <v>34.799999999999997</v>
      </c>
      <c r="G30" s="22">
        <f t="shared" si="4"/>
        <v>124</v>
      </c>
      <c r="H30" s="22">
        <f t="shared" si="5"/>
        <v>0</v>
      </c>
      <c r="I30" s="33">
        <f t="shared" si="6"/>
        <v>0</v>
      </c>
      <c r="J30" s="36">
        <f t="shared" si="7"/>
        <v>2</v>
      </c>
      <c r="K30" s="34">
        <v>78</v>
      </c>
      <c r="L30" s="32">
        <v>6</v>
      </c>
      <c r="M30" s="32">
        <v>78</v>
      </c>
      <c r="N30" s="32">
        <v>5</v>
      </c>
      <c r="O30" s="32">
        <v>80</v>
      </c>
      <c r="P30" s="32">
        <v>5</v>
      </c>
      <c r="Q30" s="32">
        <v>67</v>
      </c>
      <c r="R30" s="32">
        <v>4</v>
      </c>
      <c r="S30" s="32"/>
      <c r="T30" s="32"/>
      <c r="U30" s="22">
        <f t="shared" si="8"/>
        <v>303</v>
      </c>
      <c r="V30" s="33">
        <f t="shared" si="9"/>
        <v>1</v>
      </c>
      <c r="W30" s="37">
        <f>IF(ISNA(VLOOKUP($L$2:$L$66,Notes!$A$1:$B$10,2,0)),"",VLOOKUP($L$2:$L$66,Notes!$A$1:$B$10,2,0))</f>
        <v>5</v>
      </c>
      <c r="X30" s="22">
        <f>IF(ISNA(VLOOKUP($N$2:$N$66,Notes!$A$1:$B$10,2,0)),"",VLOOKUP($N$2:$N$66,Notes!$A$1:$B$10,2,0))</f>
        <v>6</v>
      </c>
      <c r="Y30" s="22">
        <f>IF(ISNA(VLOOKUP($P$2:$P$66,Notes!$A$1:$B$10,2,0)),"",VLOOKUP($P$2:$P$66,Notes!$A$1:$B$10,2,0))</f>
        <v>6</v>
      </c>
      <c r="Z30" s="22">
        <f>IF(ISNA(VLOOKUP($R$2:$R$66,Notes!$C$1:$D$10,2,0)),"",VLOOKUP($R$2:$R$66,Notes!$C$1:$D$10,2,0))</f>
        <v>9</v>
      </c>
      <c r="AA30" s="22" t="str">
        <f>IF(ISNA(VLOOKUP($T$2:$T$66,Notes!$E$1:$F$10,2,0)),"",VLOOKUP($T$2:$T$66,Notes!$E$1:$F$10,2,0))</f>
        <v/>
      </c>
      <c r="AB30" s="38">
        <f t="shared" si="10"/>
        <v>26</v>
      </c>
      <c r="AC30" s="34">
        <v>82</v>
      </c>
      <c r="AD30" s="32">
        <v>4</v>
      </c>
      <c r="AE30" s="32">
        <v>81</v>
      </c>
      <c r="AF30" s="32">
        <v>3</v>
      </c>
      <c r="AG30" s="32">
        <v>75</v>
      </c>
      <c r="AH30" s="32">
        <v>3</v>
      </c>
      <c r="AI30" s="32"/>
      <c r="AJ30" s="32"/>
      <c r="AK30" s="32">
        <v>77</v>
      </c>
      <c r="AL30" s="32">
        <v>7</v>
      </c>
      <c r="AM30" s="22">
        <f t="shared" si="11"/>
        <v>315</v>
      </c>
      <c r="AN30" s="33">
        <f t="shared" si="12"/>
        <v>1</v>
      </c>
      <c r="AO30" s="37">
        <f>IF(ISNA(VLOOKUP($AD$2:$AD$66,Notes!$A$1:$B$10,2,0)),"",VLOOKUP($AD$2:$AD$66,Notes!$A$1:$B$10,2,0))</f>
        <v>7</v>
      </c>
      <c r="AP30" s="22">
        <f>IF(ISNA(VLOOKUP($AF$2:$AF$66,Notes!$A$1:$B$10,2,0)),"",VLOOKUP($AF$2:$AF$66,Notes!$A$1:$B$10,2,0))</f>
        <v>8</v>
      </c>
      <c r="AQ30" s="22">
        <f>IF(ISNA(VLOOKUP($AH$2:$AH$66,Notes!$A$1:$B$10,2,0)),"",VLOOKUP($AH$2:$AH$66,Notes!$A$1:$B$10,2,0))</f>
        <v>8</v>
      </c>
      <c r="AR30" s="22" t="str">
        <f>IF(ISNA(VLOOKUP($AJ$2:$AJ$66,Notes!$C$1:$D$10,2,0)),"",VLOOKUP($AJ$2:$AJ$66,Notes!$C$1:$D$10,2,0))</f>
        <v/>
      </c>
      <c r="AS30" s="22">
        <f>IF(ISNA(VLOOKUP($AL$2:$AL$66,Notes!$E$1:$F$10,2,0)),"",VLOOKUP($AL$2:$AL$66,Notes!$E$1:$F$10,2,0))</f>
        <v>17</v>
      </c>
      <c r="AT30" s="38">
        <f t="shared" si="13"/>
        <v>40</v>
      </c>
      <c r="AU30" s="34">
        <v>83</v>
      </c>
      <c r="AV30" s="32">
        <v>4</v>
      </c>
      <c r="AW30" s="32">
        <v>84</v>
      </c>
      <c r="AX30" s="32">
        <v>4</v>
      </c>
      <c r="AY30" s="32">
        <v>42</v>
      </c>
      <c r="AZ30" s="32">
        <v>6</v>
      </c>
      <c r="BA30" s="32">
        <v>45</v>
      </c>
      <c r="BB30" s="32">
        <v>8</v>
      </c>
      <c r="BC30" s="32"/>
      <c r="BD30" s="32"/>
      <c r="BE30" s="22">
        <f t="shared" si="14"/>
        <v>254</v>
      </c>
      <c r="BF30" s="33">
        <f t="shared" si="15"/>
        <v>1</v>
      </c>
      <c r="BG30" s="37">
        <f>IF(ISNA(VLOOKUP($AV$2:$AV$66,Notes!$A$1:$B$10,2,0)),"",VLOOKUP($AV$2:$AV$66,Notes!$A$1:$B$10,2,0))</f>
        <v>7</v>
      </c>
      <c r="BH30" s="22">
        <f>IF(ISNA(VLOOKUP($AX$2:$AX$66,Notes!$A$1:$B$10,2,0)),"",VLOOKUP($AX$2:$AX$66,Notes!$A$1:$B$10,2,0))</f>
        <v>7</v>
      </c>
      <c r="BI30" s="22">
        <f>IF(ISNA(VLOOKUP($AZ$2:$AZ$66,Notes!$A$1:$B$10,2,0)),"",VLOOKUP($AZ$2:$AZ$66,Notes!$A$1:$B$10,2,0))</f>
        <v>5</v>
      </c>
      <c r="BJ30" s="22">
        <f>IF(ISNA(VLOOKUP($BB$2:$BB$66,Notes!$C$1:$D$10,2,0)),"",VLOOKUP($BB$2:$BB$66,Notes!$C$1:$D$10,2,0))</f>
        <v>5</v>
      </c>
      <c r="BK30" s="22" t="str">
        <f>IF(ISNA(VLOOKUP($BD$2:$BD$66,Notes!$E$1:$F$10,2,0)),"",VLOOKUP($BD$2:$BD$66,Notes!$E$1:$F$10,2,0))</f>
        <v/>
      </c>
      <c r="BL30" s="38">
        <f t="shared" si="16"/>
        <v>24</v>
      </c>
      <c r="BM30" s="34">
        <v>90</v>
      </c>
      <c r="BN30" s="32">
        <v>1</v>
      </c>
      <c r="BO30" s="32">
        <v>90</v>
      </c>
      <c r="BP30" s="32">
        <v>1</v>
      </c>
      <c r="BQ30" s="32">
        <v>73</v>
      </c>
      <c r="BR30" s="32">
        <v>6</v>
      </c>
      <c r="BS30" s="32"/>
      <c r="BT30" s="32"/>
      <c r="BU30" s="32">
        <v>71</v>
      </c>
      <c r="BV30" s="32">
        <v>6</v>
      </c>
      <c r="BW30" s="22">
        <f t="shared" si="17"/>
        <v>324</v>
      </c>
      <c r="BX30" s="33">
        <f t="shared" si="18"/>
        <v>1</v>
      </c>
      <c r="BY30" s="37">
        <f>IF(ISNA(VLOOKUP($BN$2:$BN$66,Notes!$A$1:$B$10,2,0)),"",VLOOKUP($BN$2:$BN$66,Notes!$A$1:$B$10,2,0))</f>
        <v>10</v>
      </c>
      <c r="BZ30" s="22">
        <f>IF(ISNA(VLOOKUP($BP$2:$BP$66,Notes!$A$1:$B$10,2,0)),"",VLOOKUP($BP$2:$BP$66,Notes!$A$1:$B$10,2,0))</f>
        <v>10</v>
      </c>
      <c r="CA30" s="22">
        <f>IF(ISNA(VLOOKUP($BR$2:$BR$66,Notes!$A$1:$B$10,2,0)),"",VLOOKUP($BR$2:$BR$66,Notes!$A$1:$B$10,2,0))</f>
        <v>5</v>
      </c>
      <c r="CB30" s="22" t="str">
        <f>IF(ISNA(VLOOKUP($BT$2:$BT$66,Notes!$C$1:$D$10,2,0)),"",VLOOKUP($BT$2:$BT$66,Notes!$C$1:$D$10,2,0))</f>
        <v/>
      </c>
      <c r="CC30" s="22">
        <f>IF(ISNA(VLOOKUP($BV$2:$BV$66,Notes!$E$1:$F$10,2,0)),"",VLOOKUP($BV$2:$BV$66,Notes!$E$1:$F$10,2,0))</f>
        <v>19</v>
      </c>
      <c r="CD30" s="38">
        <f t="shared" si="19"/>
        <v>44</v>
      </c>
      <c r="CE30" s="34">
        <v>76</v>
      </c>
      <c r="CF30" s="32">
        <v>4</v>
      </c>
      <c r="CG30" s="32">
        <v>68</v>
      </c>
      <c r="CH30" s="32">
        <v>3</v>
      </c>
      <c r="CI30" s="32">
        <v>81</v>
      </c>
      <c r="CJ30" s="32">
        <v>3</v>
      </c>
      <c r="CK30" s="32"/>
      <c r="CL30" s="32"/>
      <c r="CM30" s="32">
        <v>71</v>
      </c>
      <c r="CN30" s="32">
        <v>7</v>
      </c>
      <c r="CO30" s="22">
        <f t="shared" si="20"/>
        <v>296</v>
      </c>
      <c r="CP30" s="33">
        <f t="shared" si="21"/>
        <v>1</v>
      </c>
      <c r="CQ30" s="37">
        <f>IF(ISNA(VLOOKUP($CF$2:$CF$66,Notes!$A$1:$B$10,2,0)),"",VLOOKUP($CF$2:$CF$66,Notes!$A$1:$B$10,2,0))</f>
        <v>7</v>
      </c>
      <c r="CR30" s="22">
        <f>IF(ISNA(VLOOKUP($CH$2:$CH$66,Notes!$A$1:$B$10,2,0)),"",VLOOKUP($CH$2:$CH$66,Notes!$A$1:$B$10,2,0))</f>
        <v>8</v>
      </c>
      <c r="CS30" s="22">
        <f>IF(ISNA(VLOOKUP($CJ$2:$CJ$66,Notes!$A$1:$B$10,2,0)),"",VLOOKUP($CJ$2:$CJ$66,Notes!$A$1:$B$10,2,0))</f>
        <v>8</v>
      </c>
      <c r="CT30" s="22" t="str">
        <f>IF(ISNA(VLOOKUP($CL$2:$CL$66,Notes!$C$1:$D$10,2,0)),"",VLOOKUP($CL$2:$CL$66,Notes!$C$1:$D$10,2,0))</f>
        <v/>
      </c>
      <c r="CU30" s="22">
        <f>IF(ISNA(VLOOKUP($CN$2:$CN$66,Notes!$E$1:$F$10,2,0)),"",VLOOKUP($CN$2:$CN$66,Notes!$E$1:$F$10,2,0))</f>
        <v>17</v>
      </c>
      <c r="CV30" s="38">
        <f t="shared" si="22"/>
        <v>40</v>
      </c>
      <c r="CW30" s="57">
        <f t="shared" si="23"/>
        <v>26</v>
      </c>
      <c r="CX30" s="22">
        <f t="shared" si="24"/>
        <v>40</v>
      </c>
      <c r="CY30" s="22">
        <f t="shared" si="25"/>
        <v>24</v>
      </c>
      <c r="CZ30" s="22">
        <f t="shared" si="26"/>
        <v>44</v>
      </c>
      <c r="DA30" s="22">
        <f t="shared" si="27"/>
        <v>40</v>
      </c>
    </row>
    <row r="31" spans="1:105">
      <c r="A31" s="35">
        <v>259</v>
      </c>
      <c r="B31" s="36" t="s">
        <v>42</v>
      </c>
      <c r="C31" s="35">
        <f t="shared" si="0"/>
        <v>1632</v>
      </c>
      <c r="D31" s="22">
        <f t="shared" si="1"/>
        <v>213</v>
      </c>
      <c r="E31" s="22">
        <f t="shared" si="2"/>
        <v>5</v>
      </c>
      <c r="F31" s="22">
        <f t="shared" si="3"/>
        <v>42.6</v>
      </c>
      <c r="G31" s="22">
        <f t="shared" si="4"/>
        <v>156</v>
      </c>
      <c r="H31" s="22">
        <f t="shared" si="5"/>
        <v>1</v>
      </c>
      <c r="I31" s="33">
        <f t="shared" si="6"/>
        <v>0</v>
      </c>
      <c r="J31" s="36">
        <f t="shared" si="7"/>
        <v>1</v>
      </c>
      <c r="K31" s="34">
        <v>90</v>
      </c>
      <c r="L31" s="32">
        <v>2</v>
      </c>
      <c r="M31" s="32">
        <v>91</v>
      </c>
      <c r="N31" s="32">
        <v>2</v>
      </c>
      <c r="O31" s="32">
        <v>95</v>
      </c>
      <c r="P31" s="32">
        <v>2</v>
      </c>
      <c r="Q31" s="32"/>
      <c r="R31" s="32"/>
      <c r="S31" s="32">
        <v>86</v>
      </c>
      <c r="T31" s="32">
        <v>5</v>
      </c>
      <c r="U31" s="22">
        <f t="shared" si="8"/>
        <v>362</v>
      </c>
      <c r="V31" s="33">
        <f t="shared" si="9"/>
        <v>1</v>
      </c>
      <c r="W31" s="37">
        <f>IF(ISNA(VLOOKUP($L$2:$L$66,Notes!$A$1:$B$10,2,0)),"",VLOOKUP($L$2:$L$66,Notes!$A$1:$B$10,2,0))</f>
        <v>9</v>
      </c>
      <c r="X31" s="22">
        <f>IF(ISNA(VLOOKUP($N$2:$N$66,Notes!$A$1:$B$10,2,0)),"",VLOOKUP($N$2:$N$66,Notes!$A$1:$B$10,2,0))</f>
        <v>9</v>
      </c>
      <c r="Y31" s="22">
        <f>IF(ISNA(VLOOKUP($P$2:$P$66,Notes!$A$1:$B$10,2,0)),"",VLOOKUP($P$2:$P$66,Notes!$A$1:$B$10,2,0))</f>
        <v>9</v>
      </c>
      <c r="Z31" s="22" t="str">
        <f>IF(ISNA(VLOOKUP($R$2:$R$66,Notes!$C$1:$D$10,2,0)),"",VLOOKUP($R$2:$R$66,Notes!$C$1:$D$10,2,0))</f>
        <v/>
      </c>
      <c r="AA31" s="22">
        <f>IF(ISNA(VLOOKUP($T$2:$T$66,Notes!$E$1:$F$10,2,0)),"",VLOOKUP($T$2:$T$66,Notes!$E$1:$F$10,2,0))</f>
        <v>21</v>
      </c>
      <c r="AB31" s="38">
        <f t="shared" si="10"/>
        <v>48</v>
      </c>
      <c r="AC31" s="34">
        <v>97</v>
      </c>
      <c r="AD31" s="32">
        <v>1</v>
      </c>
      <c r="AE31" s="32">
        <v>95</v>
      </c>
      <c r="AF31" s="32">
        <v>2</v>
      </c>
      <c r="AG31" s="32">
        <v>97</v>
      </c>
      <c r="AH31" s="32">
        <v>2</v>
      </c>
      <c r="AI31" s="32"/>
      <c r="AJ31" s="32"/>
      <c r="AK31" s="32">
        <v>85</v>
      </c>
      <c r="AL31" s="32">
        <v>4</v>
      </c>
      <c r="AM31" s="22">
        <f t="shared" si="11"/>
        <v>374</v>
      </c>
      <c r="AN31" s="33">
        <f t="shared" si="12"/>
        <v>1</v>
      </c>
      <c r="AO31" s="37">
        <f>IF(ISNA(VLOOKUP($AD$2:$AD$66,Notes!$A$1:$B$10,2,0)),"",VLOOKUP($AD$2:$AD$66,Notes!$A$1:$B$10,2,0))</f>
        <v>10</v>
      </c>
      <c r="AP31" s="22">
        <f>IF(ISNA(VLOOKUP($AF$2:$AF$66,Notes!$A$1:$B$10,2,0)),"",VLOOKUP($AF$2:$AF$66,Notes!$A$1:$B$10,2,0))</f>
        <v>9</v>
      </c>
      <c r="AQ31" s="22">
        <f>IF(ISNA(VLOOKUP($AH$2:$AH$66,Notes!$A$1:$B$10,2,0)),"",VLOOKUP($AH$2:$AH$66,Notes!$A$1:$B$10,2,0))</f>
        <v>9</v>
      </c>
      <c r="AR31" s="22" t="str">
        <f>IF(ISNA(VLOOKUP($AJ$2:$AJ$66,Notes!$C$1:$D$10,2,0)),"",VLOOKUP($AJ$2:$AJ$66,Notes!$C$1:$D$10,2,0))</f>
        <v/>
      </c>
      <c r="AS31" s="22">
        <f>IF(ISNA(VLOOKUP($AL$2:$AL$66,Notes!$E$1:$F$10,2,0)),"",VLOOKUP($AL$2:$AL$66,Notes!$E$1:$F$10,2,0))</f>
        <v>23</v>
      </c>
      <c r="AT31" s="38">
        <f t="shared" si="13"/>
        <v>51</v>
      </c>
      <c r="AU31" s="34">
        <v>90</v>
      </c>
      <c r="AV31" s="32">
        <v>2</v>
      </c>
      <c r="AW31" s="32">
        <v>87</v>
      </c>
      <c r="AX31" s="32">
        <v>2</v>
      </c>
      <c r="AY31" s="32">
        <v>86</v>
      </c>
      <c r="AZ31" s="32">
        <v>2</v>
      </c>
      <c r="BA31" s="32"/>
      <c r="BB31" s="32"/>
      <c r="BC31" s="32">
        <v>92</v>
      </c>
      <c r="BD31" s="32">
        <v>1</v>
      </c>
      <c r="BE31" s="22">
        <f t="shared" si="14"/>
        <v>355</v>
      </c>
      <c r="BF31" s="33">
        <f t="shared" si="15"/>
        <v>1</v>
      </c>
      <c r="BG31" s="37">
        <f>IF(ISNA(VLOOKUP($AV$2:$AV$66,Notes!$A$1:$B$10,2,0)),"",VLOOKUP($AV$2:$AV$66,Notes!$A$1:$B$10,2,0))</f>
        <v>9</v>
      </c>
      <c r="BH31" s="22">
        <f>IF(ISNA(VLOOKUP($AX$2:$AX$66,Notes!$A$1:$B$10,2,0)),"",VLOOKUP($AX$2:$AX$66,Notes!$A$1:$B$10,2,0))</f>
        <v>9</v>
      </c>
      <c r="BI31" s="22">
        <f>IF(ISNA(VLOOKUP($AZ$2:$AZ$66,Notes!$A$1:$B$10,2,0)),"",VLOOKUP($AZ$2:$AZ$66,Notes!$A$1:$B$10,2,0))</f>
        <v>9</v>
      </c>
      <c r="BJ31" s="22" t="str">
        <f>IF(ISNA(VLOOKUP($BB$2:$BB$66,Notes!$C$1:$D$10,2,0)),"",VLOOKUP($BB$2:$BB$66,Notes!$C$1:$D$10,2,0))</f>
        <v/>
      </c>
      <c r="BK31" s="22">
        <f>IF(ISNA(VLOOKUP($BD$2:$BD$66,Notes!$E$1:$F$10,2,0)),"",VLOOKUP($BD$2:$BD$66,Notes!$E$1:$F$10,2,0))</f>
        <v>30</v>
      </c>
      <c r="BL31" s="38">
        <f t="shared" si="16"/>
        <v>57</v>
      </c>
      <c r="BM31" s="34">
        <v>72</v>
      </c>
      <c r="BN31" s="32">
        <v>7</v>
      </c>
      <c r="BO31" s="32">
        <v>74</v>
      </c>
      <c r="BP31" s="32">
        <v>5</v>
      </c>
      <c r="BQ31" s="32">
        <v>58</v>
      </c>
      <c r="BR31" s="32">
        <v>7</v>
      </c>
      <c r="BS31" s="32"/>
      <c r="BT31" s="32"/>
      <c r="BU31" s="32"/>
      <c r="BV31" s="32"/>
      <c r="BW31" s="22">
        <f t="shared" si="17"/>
        <v>204</v>
      </c>
      <c r="BX31" s="33">
        <f t="shared" si="18"/>
        <v>1</v>
      </c>
      <c r="BY31" s="37">
        <f>IF(ISNA(VLOOKUP($BN$2:$BN$66,Notes!$A$1:$B$10,2,0)),"",VLOOKUP($BN$2:$BN$66,Notes!$A$1:$B$10,2,0))</f>
        <v>4</v>
      </c>
      <c r="BZ31" s="22">
        <f>IF(ISNA(VLOOKUP($BP$2:$BP$66,Notes!$A$1:$B$10,2,0)),"",VLOOKUP($BP$2:$BP$66,Notes!$A$1:$B$10,2,0))</f>
        <v>6</v>
      </c>
      <c r="CA31" s="22">
        <f>IF(ISNA(VLOOKUP($BR$2:$BR$66,Notes!$A$1:$B$10,2,0)),"",VLOOKUP($BR$2:$BR$66,Notes!$A$1:$B$10,2,0))</f>
        <v>4</v>
      </c>
      <c r="CB31" s="22" t="str">
        <f>IF(ISNA(VLOOKUP($BT$2:$BT$66,Notes!$C$1:$D$10,2,0)),"",VLOOKUP($BT$2:$BT$66,Notes!$C$1:$D$10,2,0))</f>
        <v/>
      </c>
      <c r="CC31" s="22" t="str">
        <f>IF(ISNA(VLOOKUP($BV$2:$BV$66,Notes!$E$1:$F$10,2,0)),"",VLOOKUP($BV$2:$BV$66,Notes!$E$1:$F$10,2,0))</f>
        <v/>
      </c>
      <c r="CD31" s="38">
        <f t="shared" si="19"/>
        <v>14</v>
      </c>
      <c r="CE31" s="34">
        <v>87</v>
      </c>
      <c r="CF31" s="32">
        <v>2</v>
      </c>
      <c r="CG31" s="32">
        <v>95</v>
      </c>
      <c r="CH31" s="32">
        <v>2</v>
      </c>
      <c r="CI31" s="32">
        <v>84</v>
      </c>
      <c r="CJ31" s="32">
        <v>5</v>
      </c>
      <c r="CK31" s="32"/>
      <c r="CL31" s="32"/>
      <c r="CM31" s="32">
        <v>71</v>
      </c>
      <c r="CN31" s="32">
        <v>6</v>
      </c>
      <c r="CO31" s="22">
        <f t="shared" si="20"/>
        <v>337</v>
      </c>
      <c r="CP31" s="33">
        <f t="shared" si="21"/>
        <v>1</v>
      </c>
      <c r="CQ31" s="37">
        <f>IF(ISNA(VLOOKUP($CF$2:$CF$66,Notes!$A$1:$B$10,2,0)),"",VLOOKUP($CF$2:$CF$66,Notes!$A$1:$B$10,2,0))</f>
        <v>9</v>
      </c>
      <c r="CR31" s="22">
        <f>IF(ISNA(VLOOKUP($CH$2:$CH$66,Notes!$A$1:$B$10,2,0)),"",VLOOKUP($CH$2:$CH$66,Notes!$A$1:$B$10,2,0))</f>
        <v>9</v>
      </c>
      <c r="CS31" s="22">
        <f>IF(ISNA(VLOOKUP($CJ$2:$CJ$66,Notes!$A$1:$B$10,2,0)),"",VLOOKUP($CJ$2:$CJ$66,Notes!$A$1:$B$10,2,0))</f>
        <v>6</v>
      </c>
      <c r="CT31" s="22" t="str">
        <f>IF(ISNA(VLOOKUP($CL$2:$CL$66,Notes!$C$1:$D$10,2,0)),"",VLOOKUP($CL$2:$CL$66,Notes!$C$1:$D$10,2,0))</f>
        <v/>
      </c>
      <c r="CU31" s="22">
        <f>IF(ISNA(VLOOKUP($CN$2:$CN$66,Notes!$E$1:$F$10,2,0)),"",VLOOKUP($CN$2:$CN$66,Notes!$E$1:$F$10,2,0))</f>
        <v>19</v>
      </c>
      <c r="CV31" s="38">
        <f t="shared" si="22"/>
        <v>43</v>
      </c>
      <c r="CW31" s="57">
        <f t="shared" si="23"/>
        <v>48</v>
      </c>
      <c r="CX31" s="22">
        <f t="shared" si="24"/>
        <v>51</v>
      </c>
      <c r="CY31" s="22">
        <f t="shared" si="25"/>
        <v>57</v>
      </c>
      <c r="CZ31" s="22">
        <f t="shared" si="26"/>
        <v>14</v>
      </c>
      <c r="DA31" s="22">
        <f t="shared" si="27"/>
        <v>43</v>
      </c>
    </row>
    <row r="32" spans="1:105">
      <c r="A32" s="35">
        <v>260</v>
      </c>
      <c r="B32" s="36" t="s">
        <v>59</v>
      </c>
      <c r="C32" s="35">
        <f t="shared" si="0"/>
        <v>1071</v>
      </c>
      <c r="D32" s="22">
        <f t="shared" si="1"/>
        <v>107</v>
      </c>
      <c r="E32" s="22">
        <f t="shared" si="2"/>
        <v>4</v>
      </c>
      <c r="F32" s="22">
        <f t="shared" si="3"/>
        <v>26.75</v>
      </c>
      <c r="G32" s="22">
        <f t="shared" si="4"/>
        <v>88</v>
      </c>
      <c r="H32" s="22">
        <f t="shared" si="5"/>
        <v>0</v>
      </c>
      <c r="I32" s="33">
        <f t="shared" si="6"/>
        <v>0</v>
      </c>
      <c r="J32" s="36">
        <f t="shared" si="7"/>
        <v>0</v>
      </c>
      <c r="K32" s="34"/>
      <c r="L32" s="32"/>
      <c r="M32" s="32"/>
      <c r="N32" s="32"/>
      <c r="O32" s="32"/>
      <c r="P32" s="32"/>
      <c r="Q32" s="32"/>
      <c r="R32" s="32"/>
      <c r="S32" s="32"/>
      <c r="T32" s="32"/>
      <c r="U32" s="22">
        <f t="shared" si="8"/>
        <v>0</v>
      </c>
      <c r="V32" s="33">
        <f t="shared" si="9"/>
        <v>0</v>
      </c>
      <c r="W32" s="37" t="str">
        <f>IF(ISNA(VLOOKUP($L$2:$L$66,Notes!$A$1:$B$10,2,0)),"",VLOOKUP($L$2:$L$66,Notes!$A$1:$B$10,2,0))</f>
        <v/>
      </c>
      <c r="X32" s="22" t="str">
        <f>IF(ISNA(VLOOKUP($N$2:$N$66,Notes!$A$1:$B$10,2,0)),"",VLOOKUP($N$2:$N$66,Notes!$A$1:$B$10,2,0))</f>
        <v/>
      </c>
      <c r="Y32" s="22" t="str">
        <f>IF(ISNA(VLOOKUP($P$2:$P$66,Notes!$A$1:$B$10,2,0)),"",VLOOKUP($P$2:$P$66,Notes!$A$1:$B$10,2,0))</f>
        <v/>
      </c>
      <c r="Z32" s="22" t="str">
        <f>IF(ISNA(VLOOKUP($R$2:$R$66,Notes!$C$1:$D$10,2,0)),"",VLOOKUP($R$2:$R$66,Notes!$C$1:$D$10,2,0))</f>
        <v/>
      </c>
      <c r="AA32" s="22" t="str">
        <f>IF(ISNA(VLOOKUP($T$2:$T$66,Notes!$E$1:$F$10,2,0)),"",VLOOKUP($T$2:$T$66,Notes!$E$1:$F$10,2,0))</f>
        <v/>
      </c>
      <c r="AB32" s="38">
        <f t="shared" si="10"/>
        <v>0</v>
      </c>
      <c r="AC32" s="34">
        <v>78</v>
      </c>
      <c r="AD32" s="32">
        <v>4</v>
      </c>
      <c r="AE32" s="32">
        <v>68</v>
      </c>
      <c r="AF32" s="32">
        <v>4</v>
      </c>
      <c r="AG32" s="32">
        <v>67</v>
      </c>
      <c r="AH32" s="32">
        <v>5</v>
      </c>
      <c r="AI32" s="32">
        <v>72</v>
      </c>
      <c r="AJ32" s="32">
        <v>2</v>
      </c>
      <c r="AK32" s="32"/>
      <c r="AL32" s="32"/>
      <c r="AM32" s="22">
        <f t="shared" si="11"/>
        <v>285</v>
      </c>
      <c r="AN32" s="33">
        <f t="shared" si="12"/>
        <v>1</v>
      </c>
      <c r="AO32" s="37">
        <f>IF(ISNA(VLOOKUP($AD$2:$AD$66,Notes!$A$1:$B$10,2,0)),"",VLOOKUP($AD$2:$AD$66,Notes!$A$1:$B$10,2,0))</f>
        <v>7</v>
      </c>
      <c r="AP32" s="22">
        <f>IF(ISNA(VLOOKUP($AF$2:$AF$66,Notes!$A$1:$B$10,2,0)),"",VLOOKUP($AF$2:$AF$66,Notes!$A$1:$B$10,2,0))</f>
        <v>7</v>
      </c>
      <c r="AQ32" s="22">
        <f>IF(ISNA(VLOOKUP($AH$2:$AH$66,Notes!$A$1:$B$10,2,0)),"",VLOOKUP($AH$2:$AH$66,Notes!$A$1:$B$10,2,0))</f>
        <v>6</v>
      </c>
      <c r="AR32" s="22">
        <f>IF(ISNA(VLOOKUP($AJ$2:$AJ$66,Notes!$C$1:$D$10,2,0)),"",VLOOKUP($AJ$2:$AJ$66,Notes!$C$1:$D$10,2,0))</f>
        <v>12</v>
      </c>
      <c r="AS32" s="22" t="str">
        <f>IF(ISNA(VLOOKUP($AL$2:$AL$66,Notes!$E$1:$F$10,2,0)),"",VLOOKUP($AL$2:$AL$66,Notes!$E$1:$F$10,2,0))</f>
        <v/>
      </c>
      <c r="AT32" s="38">
        <f t="shared" si="13"/>
        <v>32</v>
      </c>
      <c r="AU32" s="34">
        <v>80</v>
      </c>
      <c r="AV32" s="32">
        <v>5</v>
      </c>
      <c r="AW32" s="32">
        <v>72</v>
      </c>
      <c r="AX32" s="32">
        <v>5</v>
      </c>
      <c r="AY32" s="32">
        <v>74</v>
      </c>
      <c r="AZ32" s="32">
        <v>5</v>
      </c>
      <c r="BA32" s="32">
        <v>67</v>
      </c>
      <c r="BB32" s="32">
        <v>4</v>
      </c>
      <c r="BC32" s="32"/>
      <c r="BD32" s="32"/>
      <c r="BE32" s="22">
        <f t="shared" si="14"/>
        <v>293</v>
      </c>
      <c r="BF32" s="33">
        <f t="shared" si="15"/>
        <v>1</v>
      </c>
      <c r="BG32" s="37">
        <f>IF(ISNA(VLOOKUP($AV$2:$AV$66,Notes!$A$1:$B$10,2,0)),"",VLOOKUP($AV$2:$AV$66,Notes!$A$1:$B$10,2,0))</f>
        <v>6</v>
      </c>
      <c r="BH32" s="22">
        <f>IF(ISNA(VLOOKUP($AX$2:$AX$66,Notes!$A$1:$B$10,2,0)),"",VLOOKUP($AX$2:$AX$66,Notes!$A$1:$B$10,2,0))</f>
        <v>6</v>
      </c>
      <c r="BI32" s="22">
        <f>IF(ISNA(VLOOKUP($AZ$2:$AZ$66,Notes!$A$1:$B$10,2,0)),"",VLOOKUP($AZ$2:$AZ$66,Notes!$A$1:$B$10,2,0))</f>
        <v>6</v>
      </c>
      <c r="BJ32" s="22">
        <f>IF(ISNA(VLOOKUP($BB$2:$BB$66,Notes!$C$1:$D$10,2,0)),"",VLOOKUP($BB$2:$BB$66,Notes!$C$1:$D$10,2,0))</f>
        <v>9</v>
      </c>
      <c r="BK32" s="22" t="str">
        <f>IF(ISNA(VLOOKUP($BD$2:$BD$66,Notes!$E$1:$F$10,2,0)),"",VLOOKUP($BD$2:$BD$66,Notes!$E$1:$F$10,2,0))</f>
        <v/>
      </c>
      <c r="BL32" s="38">
        <f t="shared" si="16"/>
        <v>27</v>
      </c>
      <c r="BM32" s="34">
        <v>82</v>
      </c>
      <c r="BN32" s="32">
        <v>2</v>
      </c>
      <c r="BO32" s="32">
        <v>62</v>
      </c>
      <c r="BP32" s="32">
        <v>6</v>
      </c>
      <c r="BQ32" s="32">
        <v>75</v>
      </c>
      <c r="BR32" s="32">
        <v>6</v>
      </c>
      <c r="BS32" s="32"/>
      <c r="BT32" s="32"/>
      <c r="BU32" s="32"/>
      <c r="BV32" s="32"/>
      <c r="BW32" s="22">
        <f t="shared" si="17"/>
        <v>219</v>
      </c>
      <c r="BX32" s="33">
        <f t="shared" si="18"/>
        <v>1</v>
      </c>
      <c r="BY32" s="37">
        <f>IF(ISNA(VLOOKUP($BN$2:$BN$66,Notes!$A$1:$B$10,2,0)),"",VLOOKUP($BN$2:$BN$66,Notes!$A$1:$B$10,2,0))</f>
        <v>9</v>
      </c>
      <c r="BZ32" s="22">
        <f>IF(ISNA(VLOOKUP($BP$2:$BP$66,Notes!$A$1:$B$10,2,0)),"",VLOOKUP($BP$2:$BP$66,Notes!$A$1:$B$10,2,0))</f>
        <v>5</v>
      </c>
      <c r="CA32" s="22">
        <f>IF(ISNA(VLOOKUP($BR$2:$BR$66,Notes!$A$1:$B$10,2,0)),"",VLOOKUP($BR$2:$BR$66,Notes!$A$1:$B$10,2,0))</f>
        <v>5</v>
      </c>
      <c r="CB32" s="22" t="str">
        <f>IF(ISNA(VLOOKUP($BT$2:$BT$66,Notes!$C$1:$D$10,2,0)),"",VLOOKUP($BT$2:$BT$66,Notes!$C$1:$D$10,2,0))</f>
        <v/>
      </c>
      <c r="CC32" s="22" t="str">
        <f>IF(ISNA(VLOOKUP($BV$2:$BV$66,Notes!$E$1:$F$10,2,0)),"",VLOOKUP($BV$2:$BV$66,Notes!$E$1:$F$10,2,0))</f>
        <v/>
      </c>
      <c r="CD32" s="38">
        <f t="shared" si="19"/>
        <v>19</v>
      </c>
      <c r="CE32" s="34">
        <v>69</v>
      </c>
      <c r="CF32" s="32">
        <v>5</v>
      </c>
      <c r="CG32" s="32">
        <v>67</v>
      </c>
      <c r="CH32" s="32">
        <v>4</v>
      </c>
      <c r="CI32" s="32">
        <v>69</v>
      </c>
      <c r="CJ32" s="32">
        <v>5</v>
      </c>
      <c r="CK32" s="32">
        <v>69</v>
      </c>
      <c r="CL32" s="32">
        <v>3</v>
      </c>
      <c r="CM32" s="32"/>
      <c r="CN32" s="32"/>
      <c r="CO32" s="22">
        <f t="shared" si="20"/>
        <v>274</v>
      </c>
      <c r="CP32" s="33">
        <f t="shared" si="21"/>
        <v>1</v>
      </c>
      <c r="CQ32" s="37">
        <f>IF(ISNA(VLOOKUP($CF$2:$CF$66,Notes!$A$1:$B$10,2,0)),"",VLOOKUP($CF$2:$CF$66,Notes!$A$1:$B$10,2,0))</f>
        <v>6</v>
      </c>
      <c r="CR32" s="22">
        <f>IF(ISNA(VLOOKUP($CH$2:$CH$66,Notes!$A$1:$B$10,2,0)),"",VLOOKUP($CH$2:$CH$66,Notes!$A$1:$B$10,2,0))</f>
        <v>7</v>
      </c>
      <c r="CS32" s="22">
        <f>IF(ISNA(VLOOKUP($CJ$2:$CJ$66,Notes!$A$1:$B$10,2,0)),"",VLOOKUP($CJ$2:$CJ$66,Notes!$A$1:$B$10,2,0))</f>
        <v>6</v>
      </c>
      <c r="CT32" s="22">
        <f>IF(ISNA(VLOOKUP($CL$2:$CL$66,Notes!$C$1:$D$10,2,0)),"",VLOOKUP($CL$2:$CL$66,Notes!$C$1:$D$10,2,0))</f>
        <v>10</v>
      </c>
      <c r="CU32" s="22" t="str">
        <f>IF(ISNA(VLOOKUP($CN$2:$CN$66,Notes!$E$1:$F$10,2,0)),"",VLOOKUP($CN$2:$CN$66,Notes!$E$1:$F$10,2,0))</f>
        <v/>
      </c>
      <c r="CV32" s="38">
        <f t="shared" si="22"/>
        <v>29</v>
      </c>
      <c r="CW32" s="57">
        <f t="shared" si="23"/>
        <v>0</v>
      </c>
      <c r="CX32" s="22">
        <f t="shared" si="24"/>
        <v>32</v>
      </c>
      <c r="CY32" s="22">
        <f t="shared" si="25"/>
        <v>27</v>
      </c>
      <c r="CZ32" s="22">
        <f t="shared" si="26"/>
        <v>19</v>
      </c>
      <c r="DA32" s="22">
        <f t="shared" si="27"/>
        <v>29</v>
      </c>
    </row>
    <row r="33" spans="1:105">
      <c r="A33" s="35">
        <v>291</v>
      </c>
      <c r="B33" s="36" t="s">
        <v>85</v>
      </c>
      <c r="C33" s="35">
        <f t="shared" si="0"/>
        <v>0</v>
      </c>
      <c r="D33" s="22">
        <f t="shared" si="1"/>
        <v>0</v>
      </c>
      <c r="E33" s="22">
        <f t="shared" si="2"/>
        <v>0</v>
      </c>
      <c r="F33" s="22">
        <f t="shared" si="3"/>
        <v>0</v>
      </c>
      <c r="G33" s="22">
        <f t="shared" si="4"/>
        <v>0</v>
      </c>
      <c r="H33" s="22">
        <f t="shared" si="5"/>
        <v>0</v>
      </c>
      <c r="I33" s="33">
        <f t="shared" si="6"/>
        <v>0</v>
      </c>
      <c r="J33" s="36">
        <f t="shared" si="7"/>
        <v>0</v>
      </c>
      <c r="K33" s="34"/>
      <c r="L33" s="32"/>
      <c r="M33" s="32"/>
      <c r="N33" s="32"/>
      <c r="O33" s="32"/>
      <c r="P33" s="32"/>
      <c r="Q33" s="32"/>
      <c r="R33" s="32"/>
      <c r="S33" s="32"/>
      <c r="T33" s="32"/>
      <c r="U33" s="22">
        <f t="shared" si="8"/>
        <v>0</v>
      </c>
      <c r="V33" s="33">
        <f t="shared" si="9"/>
        <v>0</v>
      </c>
      <c r="W33" s="37" t="str">
        <f>IF(ISNA(VLOOKUP($L$2:$L$66,Notes!$A$1:$B$10,2,0)),"",VLOOKUP($L$2:$L$66,Notes!$A$1:$B$10,2,0))</f>
        <v/>
      </c>
      <c r="X33" s="22" t="str">
        <f>IF(ISNA(VLOOKUP($N$2:$N$66,Notes!$A$1:$B$10,2,0)),"",VLOOKUP($N$2:$N$66,Notes!$A$1:$B$10,2,0))</f>
        <v/>
      </c>
      <c r="Y33" s="22" t="str">
        <f>IF(ISNA(VLOOKUP($P$2:$P$66,Notes!$A$1:$B$10,2,0)),"",VLOOKUP($P$2:$P$66,Notes!$A$1:$B$10,2,0))</f>
        <v/>
      </c>
      <c r="Z33" s="22" t="str">
        <f>IF(ISNA(VLOOKUP($R$2:$R$66,Notes!$C$1:$D$10,2,0)),"",VLOOKUP($R$2:$R$66,Notes!$C$1:$D$10,2,0))</f>
        <v/>
      </c>
      <c r="AA33" s="22" t="str">
        <f>IF(ISNA(VLOOKUP($T$2:$T$66,Notes!$E$1:$F$10,2,0)),"",VLOOKUP($T$2:$T$66,Notes!$E$1:$F$10,2,0))</f>
        <v/>
      </c>
      <c r="AB33" s="38">
        <f t="shared" si="10"/>
        <v>0</v>
      </c>
      <c r="AC33" s="34"/>
      <c r="AD33" s="32"/>
      <c r="AE33" s="32"/>
      <c r="AF33" s="32"/>
      <c r="AG33" s="32"/>
      <c r="AH33" s="32"/>
      <c r="AI33" s="32"/>
      <c r="AJ33" s="32"/>
      <c r="AK33" s="32"/>
      <c r="AL33" s="32"/>
      <c r="AM33" s="22">
        <f t="shared" si="11"/>
        <v>0</v>
      </c>
      <c r="AN33" s="33">
        <f t="shared" si="12"/>
        <v>0</v>
      </c>
      <c r="AO33" s="37" t="str">
        <f>IF(ISNA(VLOOKUP($AD$2:$AD$66,Notes!$A$1:$B$10,2,0)),"",VLOOKUP($AD$2:$AD$66,Notes!$A$1:$B$10,2,0))</f>
        <v/>
      </c>
      <c r="AP33" s="22" t="str">
        <f>IF(ISNA(VLOOKUP($AF$2:$AF$66,Notes!$A$1:$B$10,2,0)),"",VLOOKUP($AF$2:$AF$66,Notes!$A$1:$B$10,2,0))</f>
        <v/>
      </c>
      <c r="AQ33" s="22" t="str">
        <f>IF(ISNA(VLOOKUP($AH$2:$AH$66,Notes!$A$1:$B$10,2,0)),"",VLOOKUP($AH$2:$AH$66,Notes!$A$1:$B$10,2,0))</f>
        <v/>
      </c>
      <c r="AR33" s="22" t="str">
        <f>IF(ISNA(VLOOKUP($AJ$2:$AJ$66,Notes!$C$1:$D$10,2,0)),"",VLOOKUP($AJ$2:$AJ$66,Notes!$C$1:$D$10,2,0))</f>
        <v/>
      </c>
      <c r="AS33" s="22" t="str">
        <f>IF(ISNA(VLOOKUP($AL$2:$AL$66,Notes!$E$1:$F$10,2,0)),"",VLOOKUP($AL$2:$AL$66,Notes!$E$1:$F$10,2,0))</f>
        <v/>
      </c>
      <c r="AT33" s="38">
        <f t="shared" si="13"/>
        <v>0</v>
      </c>
      <c r="AU33" s="34"/>
      <c r="AV33" s="32"/>
      <c r="AW33" s="32"/>
      <c r="AX33" s="32"/>
      <c r="AY33" s="32"/>
      <c r="AZ33" s="32"/>
      <c r="BA33" s="32"/>
      <c r="BB33" s="32"/>
      <c r="BC33" s="32"/>
      <c r="BD33" s="32"/>
      <c r="BE33" s="22">
        <f t="shared" si="14"/>
        <v>0</v>
      </c>
      <c r="BF33" s="33">
        <f t="shared" si="15"/>
        <v>0</v>
      </c>
      <c r="BG33" s="37" t="str">
        <f>IF(ISNA(VLOOKUP($AV$2:$AV$66,Notes!$A$1:$B$10,2,0)),"",VLOOKUP($AV$2:$AV$66,Notes!$A$1:$B$10,2,0))</f>
        <v/>
      </c>
      <c r="BH33" s="22" t="str">
        <f>IF(ISNA(VLOOKUP($AX$2:$AX$66,Notes!$A$1:$B$10,2,0)),"",VLOOKUP($AX$2:$AX$66,Notes!$A$1:$B$10,2,0))</f>
        <v/>
      </c>
      <c r="BI33" s="22" t="str">
        <f>IF(ISNA(VLOOKUP($AZ$2:$AZ$66,Notes!$A$1:$B$10,2,0)),"",VLOOKUP($AZ$2:$AZ$66,Notes!$A$1:$B$10,2,0))</f>
        <v/>
      </c>
      <c r="BJ33" s="22" t="str">
        <f>IF(ISNA(VLOOKUP($BB$2:$BB$66,Notes!$C$1:$D$10,2,0)),"",VLOOKUP($BB$2:$BB$66,Notes!$C$1:$D$10,2,0))</f>
        <v/>
      </c>
      <c r="BK33" s="22" t="str">
        <f>IF(ISNA(VLOOKUP($BD$2:$BD$66,Notes!$E$1:$F$10,2,0)),"",VLOOKUP($BD$2:$BD$66,Notes!$E$1:$F$10,2,0))</f>
        <v/>
      </c>
      <c r="BL33" s="38">
        <f t="shared" si="16"/>
        <v>0</v>
      </c>
      <c r="BM33" s="34"/>
      <c r="BN33" s="32"/>
      <c r="BO33" s="32"/>
      <c r="BP33" s="32"/>
      <c r="BQ33" s="32"/>
      <c r="BR33" s="32"/>
      <c r="BS33" s="32"/>
      <c r="BT33" s="32"/>
      <c r="BU33" s="32"/>
      <c r="BV33" s="32"/>
      <c r="BW33" s="22">
        <f t="shared" si="17"/>
        <v>0</v>
      </c>
      <c r="BX33" s="33">
        <f t="shared" si="18"/>
        <v>0</v>
      </c>
      <c r="BY33" s="37" t="str">
        <f>IF(ISNA(VLOOKUP($BN$2:$BN$66,Notes!$A$1:$B$10,2,0)),"",VLOOKUP($BN$2:$BN$66,Notes!$A$1:$B$10,2,0))</f>
        <v/>
      </c>
      <c r="BZ33" s="22" t="str">
        <f>IF(ISNA(VLOOKUP($BP$2:$BP$66,Notes!$A$1:$B$10,2,0)),"",VLOOKUP($BP$2:$BP$66,Notes!$A$1:$B$10,2,0))</f>
        <v/>
      </c>
      <c r="CA33" s="22" t="str">
        <f>IF(ISNA(VLOOKUP($BR$2:$BR$66,Notes!$A$1:$B$10,2,0)),"",VLOOKUP($BR$2:$BR$66,Notes!$A$1:$B$10,2,0))</f>
        <v/>
      </c>
      <c r="CB33" s="22" t="str">
        <f>IF(ISNA(VLOOKUP($BT$2:$BT$66,Notes!$C$1:$D$10,2,0)),"",VLOOKUP($BT$2:$BT$66,Notes!$C$1:$D$10,2,0))</f>
        <v/>
      </c>
      <c r="CC33" s="22" t="str">
        <f>IF(ISNA(VLOOKUP($BV$2:$BV$66,Notes!$E$1:$F$10,2,0)),"",VLOOKUP($BV$2:$BV$66,Notes!$E$1:$F$10,2,0))</f>
        <v/>
      </c>
      <c r="CD33" s="38">
        <f t="shared" si="19"/>
        <v>0</v>
      </c>
      <c r="CE33" s="34"/>
      <c r="CF33" s="32"/>
      <c r="CG33" s="32"/>
      <c r="CH33" s="32"/>
      <c r="CI33" s="32"/>
      <c r="CJ33" s="32"/>
      <c r="CK33" s="32"/>
      <c r="CL33" s="32"/>
      <c r="CM33" s="32"/>
      <c r="CN33" s="32"/>
      <c r="CO33" s="22">
        <f t="shared" si="20"/>
        <v>0</v>
      </c>
      <c r="CP33" s="33">
        <f t="shared" si="21"/>
        <v>0</v>
      </c>
      <c r="CQ33" s="37" t="str">
        <f>IF(ISNA(VLOOKUP($CF$2:$CF$66,Notes!$A$1:$B$10,2,0)),"",VLOOKUP($CF$2:$CF$66,Notes!$A$1:$B$10,2,0))</f>
        <v/>
      </c>
      <c r="CR33" s="22" t="str">
        <f>IF(ISNA(VLOOKUP($CH$2:$CH$66,Notes!$A$1:$B$10,2,0)),"",VLOOKUP($CH$2:$CH$66,Notes!$A$1:$B$10,2,0))</f>
        <v/>
      </c>
      <c r="CS33" s="22" t="str">
        <f>IF(ISNA(VLOOKUP($CJ$2:$CJ$66,Notes!$A$1:$B$10,2,0)),"",VLOOKUP($CJ$2:$CJ$66,Notes!$A$1:$B$10,2,0))</f>
        <v/>
      </c>
      <c r="CT33" s="22" t="str">
        <f>IF(ISNA(VLOOKUP($CL$2:$CL$66,Notes!$C$1:$D$10,2,0)),"",VLOOKUP($CL$2:$CL$66,Notes!$C$1:$D$10,2,0))</f>
        <v/>
      </c>
      <c r="CU33" s="22" t="str">
        <f>IF(ISNA(VLOOKUP($CN$2:$CN$66,Notes!$E$1:$F$10,2,0)),"",VLOOKUP($CN$2:$CN$66,Notes!$E$1:$F$10,2,0))</f>
        <v/>
      </c>
      <c r="CV33" s="38">
        <f t="shared" si="22"/>
        <v>0</v>
      </c>
      <c r="CW33" s="57">
        <f t="shared" si="23"/>
        <v>0</v>
      </c>
      <c r="CX33" s="22">
        <f t="shared" si="24"/>
        <v>0</v>
      </c>
      <c r="CY33" s="22">
        <f t="shared" si="25"/>
        <v>0</v>
      </c>
      <c r="CZ33" s="22">
        <f t="shared" si="26"/>
        <v>0</v>
      </c>
      <c r="DA33" s="22">
        <f t="shared" si="27"/>
        <v>0</v>
      </c>
    </row>
    <row r="34" spans="1:105">
      <c r="A34" s="35">
        <v>304</v>
      </c>
      <c r="B34" s="36" t="s">
        <v>51</v>
      </c>
      <c r="C34" s="35">
        <f t="shared" si="0"/>
        <v>852</v>
      </c>
      <c r="D34" s="22">
        <f t="shared" si="1"/>
        <v>116</v>
      </c>
      <c r="E34" s="22">
        <f t="shared" si="2"/>
        <v>3</v>
      </c>
      <c r="F34" s="22">
        <f t="shared" si="3"/>
        <v>38.666666666666664</v>
      </c>
      <c r="G34" s="22">
        <f t="shared" si="4"/>
        <v>116</v>
      </c>
      <c r="H34" s="22">
        <f t="shared" si="5"/>
        <v>1</v>
      </c>
      <c r="I34" s="33">
        <f t="shared" si="6"/>
        <v>0</v>
      </c>
      <c r="J34" s="36">
        <f t="shared" si="7"/>
        <v>2</v>
      </c>
      <c r="K34" s="34"/>
      <c r="L34" s="32"/>
      <c r="M34" s="32"/>
      <c r="N34" s="32"/>
      <c r="O34" s="32"/>
      <c r="P34" s="32"/>
      <c r="Q34" s="32"/>
      <c r="R34" s="32"/>
      <c r="S34" s="32"/>
      <c r="T34" s="32"/>
      <c r="U34" s="22">
        <f t="shared" si="8"/>
        <v>0</v>
      </c>
      <c r="V34" s="33">
        <f t="shared" si="9"/>
        <v>0</v>
      </c>
      <c r="W34" s="37" t="str">
        <f>IF(ISNA(VLOOKUP($L$2:$L$66,Notes!$A$1:$B$10,2,0)),"",VLOOKUP($L$2:$L$66,Notes!$A$1:$B$10,2,0))</f>
        <v/>
      </c>
      <c r="X34" s="22" t="str">
        <f>IF(ISNA(VLOOKUP($N$2:$N$66,Notes!$A$1:$B$10,2,0)),"",VLOOKUP($N$2:$N$66,Notes!$A$1:$B$10,2,0))</f>
        <v/>
      </c>
      <c r="Y34" s="22" t="str">
        <f>IF(ISNA(VLOOKUP($P$2:$P$66,Notes!$A$1:$B$10,2,0)),"",VLOOKUP($P$2:$P$66,Notes!$A$1:$B$10,2,0))</f>
        <v/>
      </c>
      <c r="Z34" s="22" t="str">
        <f>IF(ISNA(VLOOKUP($R$2:$R$66,Notes!$C$1:$D$10,2,0)),"",VLOOKUP($R$2:$R$66,Notes!$C$1:$D$10,2,0))</f>
        <v/>
      </c>
      <c r="AA34" s="22" t="str">
        <f>IF(ISNA(VLOOKUP($T$2:$T$66,Notes!$E$1:$F$10,2,0)),"",VLOOKUP($T$2:$T$66,Notes!$E$1:$F$10,2,0))</f>
        <v/>
      </c>
      <c r="AB34" s="38">
        <f t="shared" si="10"/>
        <v>0</v>
      </c>
      <c r="AC34" s="34">
        <v>78</v>
      </c>
      <c r="AD34" s="32">
        <v>5</v>
      </c>
      <c r="AE34" s="32">
        <v>76</v>
      </c>
      <c r="AF34" s="32">
        <v>5</v>
      </c>
      <c r="AG34" s="32">
        <v>35</v>
      </c>
      <c r="AH34" s="32">
        <v>6</v>
      </c>
      <c r="AI34" s="32"/>
      <c r="AJ34" s="32"/>
      <c r="AK34" s="32"/>
      <c r="AL34" s="32"/>
      <c r="AM34" s="22">
        <f t="shared" si="11"/>
        <v>189</v>
      </c>
      <c r="AN34" s="33">
        <f t="shared" si="12"/>
        <v>1</v>
      </c>
      <c r="AO34" s="37">
        <f>IF(ISNA(VLOOKUP($AD$2:$AD$66,Notes!$A$1:$B$10,2,0)),"",VLOOKUP($AD$2:$AD$66,Notes!$A$1:$B$10,2,0))</f>
        <v>6</v>
      </c>
      <c r="AP34" s="22">
        <f>IF(ISNA(VLOOKUP($AF$2:$AF$66,Notes!$A$1:$B$10,2,0)),"",VLOOKUP($AF$2:$AF$66,Notes!$A$1:$B$10,2,0))</f>
        <v>6</v>
      </c>
      <c r="AQ34" s="22">
        <f>IF(ISNA(VLOOKUP($AH$2:$AH$66,Notes!$A$1:$B$10,2,0)),"",VLOOKUP($AH$2:$AH$66,Notes!$A$1:$B$10,2,0))</f>
        <v>5</v>
      </c>
      <c r="AR34" s="22" t="str">
        <f>IF(ISNA(VLOOKUP($AJ$2:$AJ$66,Notes!$C$1:$D$10,2,0)),"",VLOOKUP($AJ$2:$AJ$66,Notes!$C$1:$D$10,2,0))</f>
        <v/>
      </c>
      <c r="AS34" s="22" t="str">
        <f>IF(ISNA(VLOOKUP($AL$2:$AL$66,Notes!$E$1:$F$10,2,0)),"",VLOOKUP($AL$2:$AL$66,Notes!$E$1:$F$10,2,0))</f>
        <v/>
      </c>
      <c r="AT34" s="38">
        <f t="shared" si="13"/>
        <v>17</v>
      </c>
      <c r="AU34" s="34">
        <v>79</v>
      </c>
      <c r="AV34" s="32">
        <v>3</v>
      </c>
      <c r="AW34" s="32">
        <v>76</v>
      </c>
      <c r="AX34" s="32">
        <v>3</v>
      </c>
      <c r="AY34" s="32">
        <v>81</v>
      </c>
      <c r="AZ34" s="32">
        <v>4</v>
      </c>
      <c r="BA34" s="32"/>
      <c r="BB34" s="32"/>
      <c r="BC34" s="32">
        <v>68</v>
      </c>
      <c r="BD34" s="32">
        <v>7</v>
      </c>
      <c r="BE34" s="22">
        <f t="shared" si="14"/>
        <v>304</v>
      </c>
      <c r="BF34" s="33">
        <f t="shared" si="15"/>
        <v>1</v>
      </c>
      <c r="BG34" s="37">
        <f>IF(ISNA(VLOOKUP($AV$2:$AV$66,Notes!$A$1:$B$10,2,0)),"",VLOOKUP($AV$2:$AV$66,Notes!$A$1:$B$10,2,0))</f>
        <v>8</v>
      </c>
      <c r="BH34" s="22">
        <f>IF(ISNA(VLOOKUP($AX$2:$AX$66,Notes!$A$1:$B$10,2,0)),"",VLOOKUP($AX$2:$AX$66,Notes!$A$1:$B$10,2,0))</f>
        <v>8</v>
      </c>
      <c r="BI34" s="22">
        <f>IF(ISNA(VLOOKUP($AZ$2:$AZ$66,Notes!$A$1:$B$10,2,0)),"",VLOOKUP($AZ$2:$AZ$66,Notes!$A$1:$B$10,2,0))</f>
        <v>7</v>
      </c>
      <c r="BJ34" s="22" t="str">
        <f>IF(ISNA(VLOOKUP($BB$2:$BB$66,Notes!$C$1:$D$10,2,0)),"",VLOOKUP($BB$2:$BB$66,Notes!$C$1:$D$10,2,0))</f>
        <v/>
      </c>
      <c r="BK34" s="22">
        <f>IF(ISNA(VLOOKUP($BD$2:$BD$66,Notes!$E$1:$F$10,2,0)),"",VLOOKUP($BD$2:$BD$66,Notes!$E$1:$F$10,2,0))</f>
        <v>17</v>
      </c>
      <c r="BL34" s="38">
        <f t="shared" si="16"/>
        <v>40</v>
      </c>
      <c r="BM34" s="34">
        <v>87</v>
      </c>
      <c r="BN34" s="32">
        <v>2</v>
      </c>
      <c r="BO34" s="32">
        <v>89</v>
      </c>
      <c r="BP34" s="32">
        <v>1</v>
      </c>
      <c r="BQ34" s="32">
        <v>96</v>
      </c>
      <c r="BR34" s="32">
        <v>1</v>
      </c>
      <c r="BS34" s="32"/>
      <c r="BT34" s="32"/>
      <c r="BU34" s="32">
        <v>87</v>
      </c>
      <c r="BV34" s="32">
        <v>1</v>
      </c>
      <c r="BW34" s="22">
        <f t="shared" si="17"/>
        <v>359</v>
      </c>
      <c r="BX34" s="33">
        <f t="shared" si="18"/>
        <v>1</v>
      </c>
      <c r="BY34" s="37">
        <f>IF(ISNA(VLOOKUP($BN$2:$BN$66,Notes!$A$1:$B$10,2,0)),"",VLOOKUP($BN$2:$BN$66,Notes!$A$1:$B$10,2,0))</f>
        <v>9</v>
      </c>
      <c r="BZ34" s="22">
        <f>IF(ISNA(VLOOKUP($BP$2:$BP$66,Notes!$A$1:$B$10,2,0)),"",VLOOKUP($BP$2:$BP$66,Notes!$A$1:$B$10,2,0))</f>
        <v>10</v>
      </c>
      <c r="CA34" s="22">
        <f>IF(ISNA(VLOOKUP($BR$2:$BR$66,Notes!$A$1:$B$10,2,0)),"",VLOOKUP($BR$2:$BR$66,Notes!$A$1:$B$10,2,0))</f>
        <v>10</v>
      </c>
      <c r="CB34" s="22" t="str">
        <f>IF(ISNA(VLOOKUP($BT$2:$BT$66,Notes!$C$1:$D$10,2,0)),"",VLOOKUP($BT$2:$BT$66,Notes!$C$1:$D$10,2,0))</f>
        <v/>
      </c>
      <c r="CC34" s="22">
        <f>IF(ISNA(VLOOKUP($BV$2:$BV$66,Notes!$E$1:$F$10,2,0)),"",VLOOKUP($BV$2:$BV$66,Notes!$E$1:$F$10,2,0))</f>
        <v>30</v>
      </c>
      <c r="CD34" s="38">
        <f t="shared" si="19"/>
        <v>59</v>
      </c>
      <c r="CE34" s="34"/>
      <c r="CF34" s="32"/>
      <c r="CG34" s="32"/>
      <c r="CH34" s="32"/>
      <c r="CI34" s="32"/>
      <c r="CJ34" s="32"/>
      <c r="CK34" s="32"/>
      <c r="CL34" s="32"/>
      <c r="CM34" s="32"/>
      <c r="CN34" s="32"/>
      <c r="CO34" s="22">
        <f t="shared" si="20"/>
        <v>0</v>
      </c>
      <c r="CP34" s="33">
        <f t="shared" si="21"/>
        <v>0</v>
      </c>
      <c r="CQ34" s="37" t="str">
        <f>IF(ISNA(VLOOKUP($CF$2:$CF$66,Notes!$A$1:$B$10,2,0)),"",VLOOKUP($CF$2:$CF$66,Notes!$A$1:$B$10,2,0))</f>
        <v/>
      </c>
      <c r="CR34" s="22" t="str">
        <f>IF(ISNA(VLOOKUP($CH$2:$CH$66,Notes!$A$1:$B$10,2,0)),"",VLOOKUP($CH$2:$CH$66,Notes!$A$1:$B$10,2,0))</f>
        <v/>
      </c>
      <c r="CS34" s="22" t="str">
        <f>IF(ISNA(VLOOKUP($CJ$2:$CJ$66,Notes!$A$1:$B$10,2,0)),"",VLOOKUP($CJ$2:$CJ$66,Notes!$A$1:$B$10,2,0))</f>
        <v/>
      </c>
      <c r="CT34" s="22" t="str">
        <f>IF(ISNA(VLOOKUP($CL$2:$CL$66,Notes!$C$1:$D$10,2,0)),"",VLOOKUP($CL$2:$CL$66,Notes!$C$1:$D$10,2,0))</f>
        <v/>
      </c>
      <c r="CU34" s="22" t="str">
        <f>IF(ISNA(VLOOKUP($CN$2:$CN$66,Notes!$E$1:$F$10,2,0)),"",VLOOKUP($CN$2:$CN$66,Notes!$E$1:$F$10,2,0))</f>
        <v/>
      </c>
      <c r="CV34" s="38">
        <f t="shared" si="22"/>
        <v>0</v>
      </c>
      <c r="CW34" s="57">
        <f t="shared" si="23"/>
        <v>0</v>
      </c>
      <c r="CX34" s="22">
        <f t="shared" si="24"/>
        <v>17</v>
      </c>
      <c r="CY34" s="22">
        <f t="shared" si="25"/>
        <v>40</v>
      </c>
      <c r="CZ34" s="22">
        <f t="shared" si="26"/>
        <v>59</v>
      </c>
      <c r="DA34" s="22">
        <f t="shared" si="27"/>
        <v>0</v>
      </c>
    </row>
    <row r="35" spans="1:105">
      <c r="A35" s="35">
        <v>348</v>
      </c>
      <c r="B35" s="36" t="s">
        <v>86</v>
      </c>
      <c r="C35" s="35">
        <f t="shared" ref="C35:C66" si="28">SUM(U35,AM35,BE35,BW35,CO35)</f>
        <v>0</v>
      </c>
      <c r="D35" s="22">
        <f t="shared" ref="D35:D66" si="29">SUM(AB35,AT35,BL35,CD35,CV35)</f>
        <v>0</v>
      </c>
      <c r="E35" s="22">
        <f t="shared" ref="E35:E66" si="30">SUM(V35,AN35,BF35,BX35,CP35)</f>
        <v>0</v>
      </c>
      <c r="F35" s="22">
        <f t="shared" ref="F35:F66" si="31">IFERROR(D35/E35,0)</f>
        <v>0</v>
      </c>
      <c r="G35" s="22">
        <f t="shared" ref="G35:G66" si="32">IF(E35&lt;1,0,IF(E35&lt;3,"CBDG",LARGE(CW35:DA35,1)+LARGE(CW35:DA35,2)+LARGE(CW35:DA35,3)))</f>
        <v>0</v>
      </c>
      <c r="H35" s="22">
        <f t="shared" ref="H35:H66" si="33">COUNTIF(T35,"1")+COUNTIF(AL35,"1")+COUNTIF(BD35,"1")+COUNTIF(BV35,"1")+COUNTIF(CN35,"1")</f>
        <v>0</v>
      </c>
      <c r="I35" s="33">
        <f t="shared" ref="I35:I66" si="34">COUNTIF(R35,"1")+COUNTIF(AJ35,"1")+COUNTIF(BB35,"1")+COUNTIF(BT35,"1")+COUNTIF(CL35,"1")</f>
        <v>0</v>
      </c>
      <c r="J35" s="36">
        <f t="shared" ref="J35:J66" si="35">COUNTIF(L35,"1")+COUNTIF(N35,"1")+COUNTIF(P35,"1")+COUNTIF(AD35,"1")+COUNTIF(AF35,"1")+COUNTIF(AH35,"1")+COUNTIF(AV35,"1")+COUNTIF(AX35,"1")+COUNTIF(AZ35,"1")+COUNTIF(BN35,"1")+COUNTIF(BP35,"1")+COUNTIF(BR35,"1")+COUNTIF(CF35,"1")+COUNTIF(CH35,"1")+COUNTIF(CJ35,"1")</f>
        <v>0</v>
      </c>
      <c r="K35" s="34"/>
      <c r="L35" s="32"/>
      <c r="M35" s="32"/>
      <c r="N35" s="32"/>
      <c r="O35" s="32"/>
      <c r="P35" s="32"/>
      <c r="Q35" s="32"/>
      <c r="R35" s="32"/>
      <c r="S35" s="32"/>
      <c r="T35" s="32"/>
      <c r="U35" s="22">
        <f t="shared" ref="U35:U66" si="36">SUM(K35,M35,O35,Q35,S35)</f>
        <v>0</v>
      </c>
      <c r="V35" s="33">
        <f t="shared" ref="V35:V66" si="37">IF(U35&gt;0,1,0)</f>
        <v>0</v>
      </c>
      <c r="W35" s="37" t="str">
        <f>IF(ISNA(VLOOKUP($L$2:$L$66,Notes!$A$1:$B$10,2,0)),"",VLOOKUP($L$2:$L$66,Notes!$A$1:$B$10,2,0))</f>
        <v/>
      </c>
      <c r="X35" s="22" t="str">
        <f>IF(ISNA(VLOOKUP($N$2:$N$66,Notes!$A$1:$B$10,2,0)),"",VLOOKUP($N$2:$N$66,Notes!$A$1:$B$10,2,0))</f>
        <v/>
      </c>
      <c r="Y35" s="22" t="str">
        <f>IF(ISNA(VLOOKUP($P$2:$P$66,Notes!$A$1:$B$10,2,0)),"",VLOOKUP($P$2:$P$66,Notes!$A$1:$B$10,2,0))</f>
        <v/>
      </c>
      <c r="Z35" s="22" t="str">
        <f>IF(ISNA(VLOOKUP($R$2:$R$66,Notes!$C$1:$D$10,2,0)),"",VLOOKUP($R$2:$R$66,Notes!$C$1:$D$10,2,0))</f>
        <v/>
      </c>
      <c r="AA35" s="22" t="str">
        <f>IF(ISNA(VLOOKUP($T$2:$T$66,Notes!$E$1:$F$10,2,0)),"",VLOOKUP($T$2:$T$66,Notes!$E$1:$F$10,2,0))</f>
        <v/>
      </c>
      <c r="AB35" s="38">
        <f t="shared" ref="AB35:AB66" si="38">SUM(W35:AA35)</f>
        <v>0</v>
      </c>
      <c r="AC35" s="34"/>
      <c r="AD35" s="32"/>
      <c r="AE35" s="32"/>
      <c r="AF35" s="32"/>
      <c r="AG35" s="32"/>
      <c r="AH35" s="32"/>
      <c r="AI35" s="32"/>
      <c r="AJ35" s="32"/>
      <c r="AK35" s="32"/>
      <c r="AL35" s="32"/>
      <c r="AM35" s="22">
        <f t="shared" ref="AM35:AM66" si="39">SUM(AC35,AE35,AG35,AI35,AK35)</f>
        <v>0</v>
      </c>
      <c r="AN35" s="33">
        <f t="shared" ref="AN35:AN66" si="40">IF(AM35&gt;0,1,0)</f>
        <v>0</v>
      </c>
      <c r="AO35" s="37" t="str">
        <f>IF(ISNA(VLOOKUP($AD$2:$AD$66,Notes!$A$1:$B$10,2,0)),"",VLOOKUP($AD$2:$AD$66,Notes!$A$1:$B$10,2,0))</f>
        <v/>
      </c>
      <c r="AP35" s="22" t="str">
        <f>IF(ISNA(VLOOKUP($AF$2:$AF$66,Notes!$A$1:$B$10,2,0)),"",VLOOKUP($AF$2:$AF$66,Notes!$A$1:$B$10,2,0))</f>
        <v/>
      </c>
      <c r="AQ35" s="22" t="str">
        <f>IF(ISNA(VLOOKUP($AH$2:$AH$66,Notes!$A$1:$B$10,2,0)),"",VLOOKUP($AH$2:$AH$66,Notes!$A$1:$B$10,2,0))</f>
        <v/>
      </c>
      <c r="AR35" s="22" t="str">
        <f>IF(ISNA(VLOOKUP($AJ$2:$AJ$66,Notes!$C$1:$D$10,2,0)),"",VLOOKUP($AJ$2:$AJ$66,Notes!$C$1:$D$10,2,0))</f>
        <v/>
      </c>
      <c r="AS35" s="22" t="str">
        <f>IF(ISNA(VLOOKUP($AL$2:$AL$66,Notes!$E$1:$F$10,2,0)),"",VLOOKUP($AL$2:$AL$66,Notes!$E$1:$F$10,2,0))</f>
        <v/>
      </c>
      <c r="AT35" s="38">
        <f t="shared" ref="AT35:AT66" si="41">SUM(AO35:AS35)</f>
        <v>0</v>
      </c>
      <c r="AU35" s="34"/>
      <c r="AV35" s="32"/>
      <c r="AW35" s="32"/>
      <c r="AX35" s="32"/>
      <c r="AY35" s="32"/>
      <c r="AZ35" s="32"/>
      <c r="BA35" s="32"/>
      <c r="BB35" s="32"/>
      <c r="BC35" s="32"/>
      <c r="BD35" s="32"/>
      <c r="BE35" s="22">
        <f t="shared" ref="BE35:BE66" si="42">SUM(AU35,AW35,AY35,BA35,BC35)</f>
        <v>0</v>
      </c>
      <c r="BF35" s="33">
        <f t="shared" ref="BF35:BF66" si="43">IF(BE35&gt;0,1,0)</f>
        <v>0</v>
      </c>
      <c r="BG35" s="37" t="str">
        <f>IF(ISNA(VLOOKUP($AV$2:$AV$66,Notes!$A$1:$B$10,2,0)),"",VLOOKUP($AV$2:$AV$66,Notes!$A$1:$B$10,2,0))</f>
        <v/>
      </c>
      <c r="BH35" s="22" t="str">
        <f>IF(ISNA(VLOOKUP($AX$2:$AX$66,Notes!$A$1:$B$10,2,0)),"",VLOOKUP($AX$2:$AX$66,Notes!$A$1:$B$10,2,0))</f>
        <v/>
      </c>
      <c r="BI35" s="22" t="str">
        <f>IF(ISNA(VLOOKUP($AZ$2:$AZ$66,Notes!$A$1:$B$10,2,0)),"",VLOOKUP($AZ$2:$AZ$66,Notes!$A$1:$B$10,2,0))</f>
        <v/>
      </c>
      <c r="BJ35" s="22" t="str">
        <f>IF(ISNA(VLOOKUP($BB$2:$BB$66,Notes!$C$1:$D$10,2,0)),"",VLOOKUP($BB$2:$BB$66,Notes!$C$1:$D$10,2,0))</f>
        <v/>
      </c>
      <c r="BK35" s="22" t="str">
        <f>IF(ISNA(VLOOKUP($BD$2:$BD$66,Notes!$E$1:$F$10,2,0)),"",VLOOKUP($BD$2:$BD$66,Notes!$E$1:$F$10,2,0))</f>
        <v/>
      </c>
      <c r="BL35" s="38">
        <f t="shared" ref="BL35:BL66" si="44">SUM(BG35:BK35)</f>
        <v>0</v>
      </c>
      <c r="BM35" s="34"/>
      <c r="BN35" s="32"/>
      <c r="BO35" s="32"/>
      <c r="BP35" s="32"/>
      <c r="BQ35" s="32"/>
      <c r="BR35" s="32"/>
      <c r="BS35" s="32"/>
      <c r="BT35" s="32"/>
      <c r="BU35" s="32"/>
      <c r="BV35" s="32"/>
      <c r="BW35" s="22">
        <f t="shared" ref="BW35:BW66" si="45">SUM(BM35,BO35,BQ35,BS35,BU35)</f>
        <v>0</v>
      </c>
      <c r="BX35" s="33">
        <f t="shared" ref="BX35:BX66" si="46">IF(BW35&gt;0,1,0)</f>
        <v>0</v>
      </c>
      <c r="BY35" s="37" t="str">
        <f>IF(ISNA(VLOOKUP($BN$2:$BN$66,Notes!$A$1:$B$10,2,0)),"",VLOOKUP($BN$2:$BN$66,Notes!$A$1:$B$10,2,0))</f>
        <v/>
      </c>
      <c r="BZ35" s="22" t="str">
        <f>IF(ISNA(VLOOKUP($BP$2:$BP$66,Notes!$A$1:$B$10,2,0)),"",VLOOKUP($BP$2:$BP$66,Notes!$A$1:$B$10,2,0))</f>
        <v/>
      </c>
      <c r="CA35" s="22" t="str">
        <f>IF(ISNA(VLOOKUP($BR$2:$BR$66,Notes!$A$1:$B$10,2,0)),"",VLOOKUP($BR$2:$BR$66,Notes!$A$1:$B$10,2,0))</f>
        <v/>
      </c>
      <c r="CB35" s="22" t="str">
        <f>IF(ISNA(VLOOKUP($BT$2:$BT$66,Notes!$C$1:$D$10,2,0)),"",VLOOKUP($BT$2:$BT$66,Notes!$C$1:$D$10,2,0))</f>
        <v/>
      </c>
      <c r="CC35" s="22" t="str">
        <f>IF(ISNA(VLOOKUP($BV$2:$BV$66,Notes!$E$1:$F$10,2,0)),"",VLOOKUP($BV$2:$BV$66,Notes!$E$1:$F$10,2,0))</f>
        <v/>
      </c>
      <c r="CD35" s="38">
        <f t="shared" ref="CD35:CD66" si="47">SUM(BY35:CC35)</f>
        <v>0</v>
      </c>
      <c r="CE35" s="34"/>
      <c r="CF35" s="32"/>
      <c r="CG35" s="32"/>
      <c r="CH35" s="32"/>
      <c r="CI35" s="32"/>
      <c r="CJ35" s="32"/>
      <c r="CK35" s="32"/>
      <c r="CL35" s="32"/>
      <c r="CM35" s="32"/>
      <c r="CN35" s="32"/>
      <c r="CO35" s="22">
        <f t="shared" ref="CO35:CO66" si="48">SUM(CE35,CG35,CI35,CK35,CM35)</f>
        <v>0</v>
      </c>
      <c r="CP35" s="33">
        <f t="shared" ref="CP35:CP66" si="49">IF(CO35&gt;0,1,0)</f>
        <v>0</v>
      </c>
      <c r="CQ35" s="37" t="str">
        <f>IF(ISNA(VLOOKUP($CF$2:$CF$66,Notes!$A$1:$B$10,2,0)),"",VLOOKUP($CF$2:$CF$66,Notes!$A$1:$B$10,2,0))</f>
        <v/>
      </c>
      <c r="CR35" s="22" t="str">
        <f>IF(ISNA(VLOOKUP($CH$2:$CH$66,Notes!$A$1:$B$10,2,0)),"",VLOOKUP($CH$2:$CH$66,Notes!$A$1:$B$10,2,0))</f>
        <v/>
      </c>
      <c r="CS35" s="22" t="str">
        <f>IF(ISNA(VLOOKUP($CJ$2:$CJ$66,Notes!$A$1:$B$10,2,0)),"",VLOOKUP($CJ$2:$CJ$66,Notes!$A$1:$B$10,2,0))</f>
        <v/>
      </c>
      <c r="CT35" s="22" t="str">
        <f>IF(ISNA(VLOOKUP($CL$2:$CL$66,Notes!$C$1:$D$10,2,0)),"",VLOOKUP($CL$2:$CL$66,Notes!$C$1:$D$10,2,0))</f>
        <v/>
      </c>
      <c r="CU35" s="22" t="str">
        <f>IF(ISNA(VLOOKUP($CN$2:$CN$66,Notes!$E$1:$F$10,2,0)),"",VLOOKUP($CN$2:$CN$66,Notes!$E$1:$F$10,2,0))</f>
        <v/>
      </c>
      <c r="CV35" s="38">
        <f t="shared" ref="CV35:CV66" si="50">SUM(CQ35:CU35)</f>
        <v>0</v>
      </c>
      <c r="CW35" s="57">
        <f t="shared" si="23"/>
        <v>0</v>
      </c>
      <c r="CX35" s="22">
        <f t="shared" si="24"/>
        <v>0</v>
      </c>
      <c r="CY35" s="22">
        <f t="shared" si="25"/>
        <v>0</v>
      </c>
      <c r="CZ35" s="22">
        <f t="shared" si="26"/>
        <v>0</v>
      </c>
      <c r="DA35" s="22">
        <f t="shared" si="27"/>
        <v>0</v>
      </c>
    </row>
    <row r="36" spans="1:105">
      <c r="A36" s="35">
        <v>390</v>
      </c>
      <c r="B36" s="36" t="s">
        <v>87</v>
      </c>
      <c r="C36" s="35">
        <f t="shared" si="28"/>
        <v>0</v>
      </c>
      <c r="D36" s="22">
        <f t="shared" si="29"/>
        <v>0</v>
      </c>
      <c r="E36" s="22">
        <f t="shared" si="30"/>
        <v>0</v>
      </c>
      <c r="F36" s="22">
        <f t="shared" si="31"/>
        <v>0</v>
      </c>
      <c r="G36" s="22">
        <f t="shared" si="32"/>
        <v>0</v>
      </c>
      <c r="H36" s="22">
        <f t="shared" si="33"/>
        <v>0</v>
      </c>
      <c r="I36" s="33">
        <f t="shared" si="34"/>
        <v>0</v>
      </c>
      <c r="J36" s="36">
        <f t="shared" si="35"/>
        <v>0</v>
      </c>
      <c r="K36" s="34"/>
      <c r="L36" s="32"/>
      <c r="M36" s="32"/>
      <c r="N36" s="32"/>
      <c r="O36" s="32"/>
      <c r="P36" s="32"/>
      <c r="Q36" s="32"/>
      <c r="R36" s="32"/>
      <c r="S36" s="32"/>
      <c r="T36" s="32"/>
      <c r="U36" s="22">
        <f t="shared" si="36"/>
        <v>0</v>
      </c>
      <c r="V36" s="33">
        <f t="shared" si="37"/>
        <v>0</v>
      </c>
      <c r="W36" s="37" t="str">
        <f>IF(ISNA(VLOOKUP($L$2:$L$66,Notes!$A$1:$B$10,2,0)),"",VLOOKUP($L$2:$L$66,Notes!$A$1:$B$10,2,0))</f>
        <v/>
      </c>
      <c r="X36" s="22" t="str">
        <f>IF(ISNA(VLOOKUP($N$2:$N$66,Notes!$A$1:$B$10,2,0)),"",VLOOKUP($N$2:$N$66,Notes!$A$1:$B$10,2,0))</f>
        <v/>
      </c>
      <c r="Y36" s="22" t="str">
        <f>IF(ISNA(VLOOKUP($P$2:$P$66,Notes!$A$1:$B$10,2,0)),"",VLOOKUP($P$2:$P$66,Notes!$A$1:$B$10,2,0))</f>
        <v/>
      </c>
      <c r="Z36" s="22" t="str">
        <f>IF(ISNA(VLOOKUP($R$2:$R$66,Notes!$C$1:$D$10,2,0)),"",VLOOKUP($R$2:$R$66,Notes!$C$1:$D$10,2,0))</f>
        <v/>
      </c>
      <c r="AA36" s="22" t="str">
        <f>IF(ISNA(VLOOKUP($T$2:$T$66,Notes!$E$1:$F$10,2,0)),"",VLOOKUP($T$2:$T$66,Notes!$E$1:$F$10,2,0))</f>
        <v/>
      </c>
      <c r="AB36" s="38">
        <f t="shared" si="38"/>
        <v>0</v>
      </c>
      <c r="AC36" s="34"/>
      <c r="AD36" s="32"/>
      <c r="AE36" s="32"/>
      <c r="AF36" s="32"/>
      <c r="AG36" s="32"/>
      <c r="AH36" s="32"/>
      <c r="AI36" s="32"/>
      <c r="AJ36" s="32"/>
      <c r="AK36" s="32"/>
      <c r="AL36" s="32"/>
      <c r="AM36" s="22">
        <f t="shared" si="39"/>
        <v>0</v>
      </c>
      <c r="AN36" s="33">
        <f t="shared" si="40"/>
        <v>0</v>
      </c>
      <c r="AO36" s="37" t="str">
        <f>IF(ISNA(VLOOKUP($AD$2:$AD$66,Notes!$A$1:$B$10,2,0)),"",VLOOKUP($AD$2:$AD$66,Notes!$A$1:$B$10,2,0))</f>
        <v/>
      </c>
      <c r="AP36" s="22" t="str">
        <f>IF(ISNA(VLOOKUP($AF$2:$AF$66,Notes!$A$1:$B$10,2,0)),"",VLOOKUP($AF$2:$AF$66,Notes!$A$1:$B$10,2,0))</f>
        <v/>
      </c>
      <c r="AQ36" s="22" t="str">
        <f>IF(ISNA(VLOOKUP($AH$2:$AH$66,Notes!$A$1:$B$10,2,0)),"",VLOOKUP($AH$2:$AH$66,Notes!$A$1:$B$10,2,0))</f>
        <v/>
      </c>
      <c r="AR36" s="22" t="str">
        <f>IF(ISNA(VLOOKUP($AJ$2:$AJ$66,Notes!$C$1:$D$10,2,0)),"",VLOOKUP($AJ$2:$AJ$66,Notes!$C$1:$D$10,2,0))</f>
        <v/>
      </c>
      <c r="AS36" s="22" t="str">
        <f>IF(ISNA(VLOOKUP($AL$2:$AL$66,Notes!$E$1:$F$10,2,0)),"",VLOOKUP($AL$2:$AL$66,Notes!$E$1:$F$10,2,0))</f>
        <v/>
      </c>
      <c r="AT36" s="38">
        <f t="shared" si="41"/>
        <v>0</v>
      </c>
      <c r="AU36" s="34"/>
      <c r="AV36" s="32"/>
      <c r="AW36" s="32"/>
      <c r="AX36" s="32"/>
      <c r="AY36" s="32"/>
      <c r="AZ36" s="32"/>
      <c r="BA36" s="32"/>
      <c r="BB36" s="32"/>
      <c r="BC36" s="32"/>
      <c r="BD36" s="32"/>
      <c r="BE36" s="22">
        <f t="shared" si="42"/>
        <v>0</v>
      </c>
      <c r="BF36" s="33">
        <f t="shared" si="43"/>
        <v>0</v>
      </c>
      <c r="BG36" s="37" t="str">
        <f>IF(ISNA(VLOOKUP($AV$2:$AV$66,Notes!$A$1:$B$10,2,0)),"",VLOOKUP($AV$2:$AV$66,Notes!$A$1:$B$10,2,0))</f>
        <v/>
      </c>
      <c r="BH36" s="22" t="str">
        <f>IF(ISNA(VLOOKUP($AX$2:$AX$66,Notes!$A$1:$B$10,2,0)),"",VLOOKUP($AX$2:$AX$66,Notes!$A$1:$B$10,2,0))</f>
        <v/>
      </c>
      <c r="BI36" s="22" t="str">
        <f>IF(ISNA(VLOOKUP($AZ$2:$AZ$66,Notes!$A$1:$B$10,2,0)),"",VLOOKUP($AZ$2:$AZ$66,Notes!$A$1:$B$10,2,0))</f>
        <v/>
      </c>
      <c r="BJ36" s="22" t="str">
        <f>IF(ISNA(VLOOKUP($BB$2:$BB$66,Notes!$C$1:$D$10,2,0)),"",VLOOKUP($BB$2:$BB$66,Notes!$C$1:$D$10,2,0))</f>
        <v/>
      </c>
      <c r="BK36" s="22" t="str">
        <f>IF(ISNA(VLOOKUP($BD$2:$BD$66,Notes!$E$1:$F$10,2,0)),"",VLOOKUP($BD$2:$BD$66,Notes!$E$1:$F$10,2,0))</f>
        <v/>
      </c>
      <c r="BL36" s="38">
        <f t="shared" si="44"/>
        <v>0</v>
      </c>
      <c r="BM36" s="34"/>
      <c r="BN36" s="32"/>
      <c r="BO36" s="32"/>
      <c r="BP36" s="32"/>
      <c r="BQ36" s="32"/>
      <c r="BR36" s="32"/>
      <c r="BS36" s="32"/>
      <c r="BT36" s="32"/>
      <c r="BU36" s="32"/>
      <c r="BV36" s="32"/>
      <c r="BW36" s="22">
        <f t="shared" si="45"/>
        <v>0</v>
      </c>
      <c r="BX36" s="33">
        <f t="shared" si="46"/>
        <v>0</v>
      </c>
      <c r="BY36" s="37" t="str">
        <f>IF(ISNA(VLOOKUP($BN$2:$BN$66,Notes!$A$1:$B$10,2,0)),"",VLOOKUP($BN$2:$BN$66,Notes!$A$1:$B$10,2,0))</f>
        <v/>
      </c>
      <c r="BZ36" s="22" t="str">
        <f>IF(ISNA(VLOOKUP($BP$2:$BP$66,Notes!$A$1:$B$10,2,0)),"",VLOOKUP($BP$2:$BP$66,Notes!$A$1:$B$10,2,0))</f>
        <v/>
      </c>
      <c r="CA36" s="22" t="str">
        <f>IF(ISNA(VLOOKUP($BR$2:$BR$66,Notes!$A$1:$B$10,2,0)),"",VLOOKUP($BR$2:$BR$66,Notes!$A$1:$B$10,2,0))</f>
        <v/>
      </c>
      <c r="CB36" s="22" t="str">
        <f>IF(ISNA(VLOOKUP($BT$2:$BT$66,Notes!$C$1:$D$10,2,0)),"",VLOOKUP($BT$2:$BT$66,Notes!$C$1:$D$10,2,0))</f>
        <v/>
      </c>
      <c r="CC36" s="22" t="str">
        <f>IF(ISNA(VLOOKUP($BV$2:$BV$66,Notes!$E$1:$F$10,2,0)),"",VLOOKUP($BV$2:$BV$66,Notes!$E$1:$F$10,2,0))</f>
        <v/>
      </c>
      <c r="CD36" s="38">
        <f t="shared" si="47"/>
        <v>0</v>
      </c>
      <c r="CE36" s="34"/>
      <c r="CF36" s="32"/>
      <c r="CG36" s="32"/>
      <c r="CH36" s="32"/>
      <c r="CI36" s="32"/>
      <c r="CJ36" s="32"/>
      <c r="CK36" s="32"/>
      <c r="CL36" s="32"/>
      <c r="CM36" s="32"/>
      <c r="CN36" s="32"/>
      <c r="CO36" s="22">
        <f t="shared" si="48"/>
        <v>0</v>
      </c>
      <c r="CP36" s="33">
        <f t="shared" si="49"/>
        <v>0</v>
      </c>
      <c r="CQ36" s="37" t="str">
        <f>IF(ISNA(VLOOKUP($CF$2:$CF$66,Notes!$A$1:$B$10,2,0)),"",VLOOKUP($CF$2:$CF$66,Notes!$A$1:$B$10,2,0))</f>
        <v/>
      </c>
      <c r="CR36" s="22" t="str">
        <f>IF(ISNA(VLOOKUP($CH$2:$CH$66,Notes!$A$1:$B$10,2,0)),"",VLOOKUP($CH$2:$CH$66,Notes!$A$1:$B$10,2,0))</f>
        <v/>
      </c>
      <c r="CS36" s="22" t="str">
        <f>IF(ISNA(VLOOKUP($CJ$2:$CJ$66,Notes!$A$1:$B$10,2,0)),"",VLOOKUP($CJ$2:$CJ$66,Notes!$A$1:$B$10,2,0))</f>
        <v/>
      </c>
      <c r="CT36" s="22" t="str">
        <f>IF(ISNA(VLOOKUP($CL$2:$CL$66,Notes!$C$1:$D$10,2,0)),"",VLOOKUP($CL$2:$CL$66,Notes!$C$1:$D$10,2,0))</f>
        <v/>
      </c>
      <c r="CU36" s="22" t="str">
        <f>IF(ISNA(VLOOKUP($CN$2:$CN$66,Notes!$E$1:$F$10,2,0)),"",VLOOKUP($CN$2:$CN$66,Notes!$E$1:$F$10,2,0))</f>
        <v/>
      </c>
      <c r="CV36" s="38">
        <f t="shared" si="50"/>
        <v>0</v>
      </c>
      <c r="CW36" s="57">
        <f t="shared" si="23"/>
        <v>0</v>
      </c>
      <c r="CX36" s="22">
        <f t="shared" si="24"/>
        <v>0</v>
      </c>
      <c r="CY36" s="22">
        <f t="shared" si="25"/>
        <v>0</v>
      </c>
      <c r="CZ36" s="22">
        <f t="shared" si="26"/>
        <v>0</v>
      </c>
      <c r="DA36" s="22">
        <f t="shared" si="27"/>
        <v>0</v>
      </c>
    </row>
    <row r="37" spans="1:105">
      <c r="A37" s="35">
        <v>391</v>
      </c>
      <c r="B37" s="36" t="s">
        <v>88</v>
      </c>
      <c r="C37" s="35">
        <f t="shared" si="28"/>
        <v>0</v>
      </c>
      <c r="D37" s="22">
        <f t="shared" si="29"/>
        <v>0</v>
      </c>
      <c r="E37" s="22">
        <f t="shared" si="30"/>
        <v>0</v>
      </c>
      <c r="F37" s="22">
        <f t="shared" si="31"/>
        <v>0</v>
      </c>
      <c r="G37" s="22">
        <f t="shared" si="32"/>
        <v>0</v>
      </c>
      <c r="H37" s="22">
        <f t="shared" si="33"/>
        <v>0</v>
      </c>
      <c r="I37" s="33">
        <f t="shared" si="34"/>
        <v>0</v>
      </c>
      <c r="J37" s="36">
        <f t="shared" si="35"/>
        <v>0</v>
      </c>
      <c r="K37" s="34"/>
      <c r="L37" s="32"/>
      <c r="M37" s="32"/>
      <c r="N37" s="32"/>
      <c r="O37" s="32"/>
      <c r="P37" s="32"/>
      <c r="Q37" s="32"/>
      <c r="R37" s="32"/>
      <c r="S37" s="32"/>
      <c r="T37" s="32"/>
      <c r="U37" s="22">
        <f t="shared" si="36"/>
        <v>0</v>
      </c>
      <c r="V37" s="33">
        <f t="shared" si="37"/>
        <v>0</v>
      </c>
      <c r="W37" s="37" t="str">
        <f>IF(ISNA(VLOOKUP($L$2:$L$66,Notes!$A$1:$B$10,2,0)),"",VLOOKUP($L$2:$L$66,Notes!$A$1:$B$10,2,0))</f>
        <v/>
      </c>
      <c r="X37" s="22" t="str">
        <f>IF(ISNA(VLOOKUP($N$2:$N$66,Notes!$A$1:$B$10,2,0)),"",VLOOKUP($N$2:$N$66,Notes!$A$1:$B$10,2,0))</f>
        <v/>
      </c>
      <c r="Y37" s="22" t="str">
        <f>IF(ISNA(VLOOKUP($P$2:$P$66,Notes!$A$1:$B$10,2,0)),"",VLOOKUP($P$2:$P$66,Notes!$A$1:$B$10,2,0))</f>
        <v/>
      </c>
      <c r="Z37" s="22" t="str">
        <f>IF(ISNA(VLOOKUP($R$2:$R$66,Notes!$C$1:$D$10,2,0)),"",VLOOKUP($R$2:$R$66,Notes!$C$1:$D$10,2,0))</f>
        <v/>
      </c>
      <c r="AA37" s="22" t="str">
        <f>IF(ISNA(VLOOKUP($T$2:$T$66,Notes!$E$1:$F$10,2,0)),"",VLOOKUP($T$2:$T$66,Notes!$E$1:$F$10,2,0))</f>
        <v/>
      </c>
      <c r="AB37" s="38">
        <f t="shared" si="38"/>
        <v>0</v>
      </c>
      <c r="AC37" s="34"/>
      <c r="AD37" s="32"/>
      <c r="AE37" s="32"/>
      <c r="AF37" s="32"/>
      <c r="AG37" s="32"/>
      <c r="AH37" s="32"/>
      <c r="AI37" s="32"/>
      <c r="AJ37" s="32"/>
      <c r="AK37" s="32"/>
      <c r="AL37" s="32"/>
      <c r="AM37" s="22">
        <f t="shared" si="39"/>
        <v>0</v>
      </c>
      <c r="AN37" s="33">
        <f t="shared" si="40"/>
        <v>0</v>
      </c>
      <c r="AO37" s="37" t="str">
        <f>IF(ISNA(VLOOKUP($AD$2:$AD$66,Notes!$A$1:$B$10,2,0)),"",VLOOKUP($AD$2:$AD$66,Notes!$A$1:$B$10,2,0))</f>
        <v/>
      </c>
      <c r="AP37" s="22" t="str">
        <f>IF(ISNA(VLOOKUP($AF$2:$AF$66,Notes!$A$1:$B$10,2,0)),"",VLOOKUP($AF$2:$AF$66,Notes!$A$1:$B$10,2,0))</f>
        <v/>
      </c>
      <c r="AQ37" s="22" t="str">
        <f>IF(ISNA(VLOOKUP($AH$2:$AH$66,Notes!$A$1:$B$10,2,0)),"",VLOOKUP($AH$2:$AH$66,Notes!$A$1:$B$10,2,0))</f>
        <v/>
      </c>
      <c r="AR37" s="22" t="str">
        <f>IF(ISNA(VLOOKUP($AJ$2:$AJ$66,Notes!$C$1:$D$10,2,0)),"",VLOOKUP($AJ$2:$AJ$66,Notes!$C$1:$D$10,2,0))</f>
        <v/>
      </c>
      <c r="AS37" s="22" t="str">
        <f>IF(ISNA(VLOOKUP($AL$2:$AL$66,Notes!$E$1:$F$10,2,0)),"",VLOOKUP($AL$2:$AL$66,Notes!$E$1:$F$10,2,0))</f>
        <v/>
      </c>
      <c r="AT37" s="38">
        <f t="shared" si="41"/>
        <v>0</v>
      </c>
      <c r="AU37" s="34"/>
      <c r="AV37" s="32"/>
      <c r="AW37" s="32"/>
      <c r="AX37" s="32"/>
      <c r="AY37" s="32"/>
      <c r="AZ37" s="32"/>
      <c r="BA37" s="32"/>
      <c r="BB37" s="32"/>
      <c r="BC37" s="32"/>
      <c r="BD37" s="32"/>
      <c r="BE37" s="22">
        <f t="shared" si="42"/>
        <v>0</v>
      </c>
      <c r="BF37" s="33">
        <f t="shared" si="43"/>
        <v>0</v>
      </c>
      <c r="BG37" s="37" t="str">
        <f>IF(ISNA(VLOOKUP($AV$2:$AV$66,Notes!$A$1:$B$10,2,0)),"",VLOOKUP($AV$2:$AV$66,Notes!$A$1:$B$10,2,0))</f>
        <v/>
      </c>
      <c r="BH37" s="22" t="str">
        <f>IF(ISNA(VLOOKUP($AX$2:$AX$66,Notes!$A$1:$B$10,2,0)),"",VLOOKUP($AX$2:$AX$66,Notes!$A$1:$B$10,2,0))</f>
        <v/>
      </c>
      <c r="BI37" s="22" t="str">
        <f>IF(ISNA(VLOOKUP($AZ$2:$AZ$66,Notes!$A$1:$B$10,2,0)),"",VLOOKUP($AZ$2:$AZ$66,Notes!$A$1:$B$10,2,0))</f>
        <v/>
      </c>
      <c r="BJ37" s="22" t="str">
        <f>IF(ISNA(VLOOKUP($BB$2:$BB$66,Notes!$C$1:$D$10,2,0)),"",VLOOKUP($BB$2:$BB$66,Notes!$C$1:$D$10,2,0))</f>
        <v/>
      </c>
      <c r="BK37" s="22" t="str">
        <f>IF(ISNA(VLOOKUP($BD$2:$BD$66,Notes!$E$1:$F$10,2,0)),"",VLOOKUP($BD$2:$BD$66,Notes!$E$1:$F$10,2,0))</f>
        <v/>
      </c>
      <c r="BL37" s="38">
        <f t="shared" si="44"/>
        <v>0</v>
      </c>
      <c r="BM37" s="34"/>
      <c r="BN37" s="32"/>
      <c r="BO37" s="32"/>
      <c r="BP37" s="32"/>
      <c r="BQ37" s="32"/>
      <c r="BR37" s="32"/>
      <c r="BS37" s="32"/>
      <c r="BT37" s="32"/>
      <c r="BU37" s="32"/>
      <c r="BV37" s="32"/>
      <c r="BW37" s="22">
        <f t="shared" si="45"/>
        <v>0</v>
      </c>
      <c r="BX37" s="33">
        <f t="shared" si="46"/>
        <v>0</v>
      </c>
      <c r="BY37" s="37" t="str">
        <f>IF(ISNA(VLOOKUP($BN$2:$BN$66,Notes!$A$1:$B$10,2,0)),"",VLOOKUP($BN$2:$BN$66,Notes!$A$1:$B$10,2,0))</f>
        <v/>
      </c>
      <c r="BZ37" s="22" t="str">
        <f>IF(ISNA(VLOOKUP($BP$2:$BP$66,Notes!$A$1:$B$10,2,0)),"",VLOOKUP($BP$2:$BP$66,Notes!$A$1:$B$10,2,0))</f>
        <v/>
      </c>
      <c r="CA37" s="22" t="str">
        <f>IF(ISNA(VLOOKUP($BR$2:$BR$66,Notes!$A$1:$B$10,2,0)),"",VLOOKUP($BR$2:$BR$66,Notes!$A$1:$B$10,2,0))</f>
        <v/>
      </c>
      <c r="CB37" s="22" t="str">
        <f>IF(ISNA(VLOOKUP($BT$2:$BT$66,Notes!$C$1:$D$10,2,0)),"",VLOOKUP($BT$2:$BT$66,Notes!$C$1:$D$10,2,0))</f>
        <v/>
      </c>
      <c r="CC37" s="22" t="str">
        <f>IF(ISNA(VLOOKUP($BV$2:$BV$66,Notes!$E$1:$F$10,2,0)),"",VLOOKUP($BV$2:$BV$66,Notes!$E$1:$F$10,2,0))</f>
        <v/>
      </c>
      <c r="CD37" s="38">
        <f t="shared" si="47"/>
        <v>0</v>
      </c>
      <c r="CE37" s="34"/>
      <c r="CF37" s="32"/>
      <c r="CG37" s="32"/>
      <c r="CH37" s="32"/>
      <c r="CI37" s="32"/>
      <c r="CJ37" s="32"/>
      <c r="CK37" s="32"/>
      <c r="CL37" s="32"/>
      <c r="CM37" s="32"/>
      <c r="CN37" s="32"/>
      <c r="CO37" s="22">
        <f t="shared" si="48"/>
        <v>0</v>
      </c>
      <c r="CP37" s="33">
        <f t="shared" si="49"/>
        <v>0</v>
      </c>
      <c r="CQ37" s="37" t="str">
        <f>IF(ISNA(VLOOKUP($CF$2:$CF$66,Notes!$A$1:$B$10,2,0)),"",VLOOKUP($CF$2:$CF$66,Notes!$A$1:$B$10,2,0))</f>
        <v/>
      </c>
      <c r="CR37" s="22" t="str">
        <f>IF(ISNA(VLOOKUP($CH$2:$CH$66,Notes!$A$1:$B$10,2,0)),"",VLOOKUP($CH$2:$CH$66,Notes!$A$1:$B$10,2,0))</f>
        <v/>
      </c>
      <c r="CS37" s="22" t="str">
        <f>IF(ISNA(VLOOKUP($CJ$2:$CJ$66,Notes!$A$1:$B$10,2,0)),"",VLOOKUP($CJ$2:$CJ$66,Notes!$A$1:$B$10,2,0))</f>
        <v/>
      </c>
      <c r="CT37" s="22" t="str">
        <f>IF(ISNA(VLOOKUP($CL$2:$CL$66,Notes!$C$1:$D$10,2,0)),"",VLOOKUP($CL$2:$CL$66,Notes!$C$1:$D$10,2,0))</f>
        <v/>
      </c>
      <c r="CU37" s="22" t="str">
        <f>IF(ISNA(VLOOKUP($CN$2:$CN$66,Notes!$E$1:$F$10,2,0)),"",VLOOKUP($CN$2:$CN$66,Notes!$E$1:$F$10,2,0))</f>
        <v/>
      </c>
      <c r="CV37" s="38">
        <f t="shared" si="50"/>
        <v>0</v>
      </c>
      <c r="CW37" s="57">
        <f t="shared" si="23"/>
        <v>0</v>
      </c>
      <c r="CX37" s="22">
        <f t="shared" si="24"/>
        <v>0</v>
      </c>
      <c r="CY37" s="22">
        <f t="shared" si="25"/>
        <v>0</v>
      </c>
      <c r="CZ37" s="22">
        <f t="shared" si="26"/>
        <v>0</v>
      </c>
      <c r="DA37" s="22">
        <f t="shared" si="27"/>
        <v>0</v>
      </c>
    </row>
    <row r="38" spans="1:105">
      <c r="A38" s="35">
        <v>411</v>
      </c>
      <c r="B38" s="36" t="s">
        <v>89</v>
      </c>
      <c r="C38" s="35">
        <f t="shared" si="28"/>
        <v>0</v>
      </c>
      <c r="D38" s="22">
        <f t="shared" si="29"/>
        <v>0</v>
      </c>
      <c r="E38" s="22">
        <f t="shared" si="30"/>
        <v>0</v>
      </c>
      <c r="F38" s="22">
        <f t="shared" si="31"/>
        <v>0</v>
      </c>
      <c r="G38" s="22">
        <f t="shared" si="32"/>
        <v>0</v>
      </c>
      <c r="H38" s="22">
        <f t="shared" si="33"/>
        <v>0</v>
      </c>
      <c r="I38" s="33">
        <f t="shared" si="34"/>
        <v>0</v>
      </c>
      <c r="J38" s="36">
        <f t="shared" si="35"/>
        <v>0</v>
      </c>
      <c r="K38" s="34"/>
      <c r="L38" s="32"/>
      <c r="M38" s="32"/>
      <c r="N38" s="32"/>
      <c r="O38" s="32"/>
      <c r="P38" s="32"/>
      <c r="Q38" s="32"/>
      <c r="R38" s="32"/>
      <c r="S38" s="32"/>
      <c r="T38" s="32"/>
      <c r="U38" s="22">
        <f t="shared" si="36"/>
        <v>0</v>
      </c>
      <c r="V38" s="33">
        <f t="shared" si="37"/>
        <v>0</v>
      </c>
      <c r="W38" s="37" t="str">
        <f>IF(ISNA(VLOOKUP($L$2:$L$66,Notes!$A$1:$B$10,2,0)),"",VLOOKUP($L$2:$L$66,Notes!$A$1:$B$10,2,0))</f>
        <v/>
      </c>
      <c r="X38" s="22" t="str">
        <f>IF(ISNA(VLOOKUP($N$2:$N$66,Notes!$A$1:$B$10,2,0)),"",VLOOKUP($N$2:$N$66,Notes!$A$1:$B$10,2,0))</f>
        <v/>
      </c>
      <c r="Y38" s="22" t="str">
        <f>IF(ISNA(VLOOKUP($P$2:$P$66,Notes!$A$1:$B$10,2,0)),"",VLOOKUP($P$2:$P$66,Notes!$A$1:$B$10,2,0))</f>
        <v/>
      </c>
      <c r="Z38" s="22" t="str">
        <f>IF(ISNA(VLOOKUP($R$2:$R$66,Notes!$C$1:$D$10,2,0)),"",VLOOKUP($R$2:$R$66,Notes!$C$1:$D$10,2,0))</f>
        <v/>
      </c>
      <c r="AA38" s="22" t="str">
        <f>IF(ISNA(VLOOKUP($T$2:$T$66,Notes!$E$1:$F$10,2,0)),"",VLOOKUP($T$2:$T$66,Notes!$E$1:$F$10,2,0))</f>
        <v/>
      </c>
      <c r="AB38" s="38">
        <f t="shared" si="38"/>
        <v>0</v>
      </c>
      <c r="AC38" s="34"/>
      <c r="AD38" s="32"/>
      <c r="AE38" s="32"/>
      <c r="AF38" s="32"/>
      <c r="AG38" s="32"/>
      <c r="AH38" s="32"/>
      <c r="AI38" s="32"/>
      <c r="AJ38" s="32"/>
      <c r="AK38" s="32"/>
      <c r="AL38" s="32"/>
      <c r="AM38" s="22">
        <f t="shared" si="39"/>
        <v>0</v>
      </c>
      <c r="AN38" s="33">
        <f t="shared" si="40"/>
        <v>0</v>
      </c>
      <c r="AO38" s="37" t="str">
        <f>IF(ISNA(VLOOKUP($AD$2:$AD$66,Notes!$A$1:$B$10,2,0)),"",VLOOKUP($AD$2:$AD$66,Notes!$A$1:$B$10,2,0))</f>
        <v/>
      </c>
      <c r="AP38" s="22" t="str">
        <f>IF(ISNA(VLOOKUP($AF$2:$AF$66,Notes!$A$1:$B$10,2,0)),"",VLOOKUP($AF$2:$AF$66,Notes!$A$1:$B$10,2,0))</f>
        <v/>
      </c>
      <c r="AQ38" s="22" t="str">
        <f>IF(ISNA(VLOOKUP($AH$2:$AH$66,Notes!$A$1:$B$10,2,0)),"",VLOOKUP($AH$2:$AH$66,Notes!$A$1:$B$10,2,0))</f>
        <v/>
      </c>
      <c r="AR38" s="22" t="str">
        <f>IF(ISNA(VLOOKUP($AJ$2:$AJ$66,Notes!$C$1:$D$10,2,0)),"",VLOOKUP($AJ$2:$AJ$66,Notes!$C$1:$D$10,2,0))</f>
        <v/>
      </c>
      <c r="AS38" s="22" t="str">
        <f>IF(ISNA(VLOOKUP($AL$2:$AL$66,Notes!$E$1:$F$10,2,0)),"",VLOOKUP($AL$2:$AL$66,Notes!$E$1:$F$10,2,0))</f>
        <v/>
      </c>
      <c r="AT38" s="38">
        <f t="shared" si="41"/>
        <v>0</v>
      </c>
      <c r="AU38" s="34"/>
      <c r="AV38" s="32"/>
      <c r="AW38" s="32"/>
      <c r="AX38" s="32"/>
      <c r="AY38" s="32"/>
      <c r="AZ38" s="32"/>
      <c r="BA38" s="32"/>
      <c r="BB38" s="32"/>
      <c r="BC38" s="32"/>
      <c r="BD38" s="32"/>
      <c r="BE38" s="22">
        <f t="shared" si="42"/>
        <v>0</v>
      </c>
      <c r="BF38" s="33">
        <f t="shared" si="43"/>
        <v>0</v>
      </c>
      <c r="BG38" s="37" t="str">
        <f>IF(ISNA(VLOOKUP($AV$2:$AV$66,Notes!$A$1:$B$10,2,0)),"",VLOOKUP($AV$2:$AV$66,Notes!$A$1:$B$10,2,0))</f>
        <v/>
      </c>
      <c r="BH38" s="22" t="str">
        <f>IF(ISNA(VLOOKUP($AX$2:$AX$66,Notes!$A$1:$B$10,2,0)),"",VLOOKUP($AX$2:$AX$66,Notes!$A$1:$B$10,2,0))</f>
        <v/>
      </c>
      <c r="BI38" s="22" t="str">
        <f>IF(ISNA(VLOOKUP($AZ$2:$AZ$66,Notes!$A$1:$B$10,2,0)),"",VLOOKUP($AZ$2:$AZ$66,Notes!$A$1:$B$10,2,0))</f>
        <v/>
      </c>
      <c r="BJ38" s="22" t="str">
        <f>IF(ISNA(VLOOKUP($BB$2:$BB$66,Notes!$C$1:$D$10,2,0)),"",VLOOKUP($BB$2:$BB$66,Notes!$C$1:$D$10,2,0))</f>
        <v/>
      </c>
      <c r="BK38" s="22" t="str">
        <f>IF(ISNA(VLOOKUP($BD$2:$BD$66,Notes!$E$1:$F$10,2,0)),"",VLOOKUP($BD$2:$BD$66,Notes!$E$1:$F$10,2,0))</f>
        <v/>
      </c>
      <c r="BL38" s="38">
        <f t="shared" si="44"/>
        <v>0</v>
      </c>
      <c r="BM38" s="34"/>
      <c r="BN38" s="32"/>
      <c r="BO38" s="32"/>
      <c r="BP38" s="32"/>
      <c r="BQ38" s="32"/>
      <c r="BR38" s="32"/>
      <c r="BS38" s="32"/>
      <c r="BT38" s="32"/>
      <c r="BU38" s="32"/>
      <c r="BV38" s="32"/>
      <c r="BW38" s="22">
        <f t="shared" si="45"/>
        <v>0</v>
      </c>
      <c r="BX38" s="33">
        <f t="shared" si="46"/>
        <v>0</v>
      </c>
      <c r="BY38" s="37" t="str">
        <f>IF(ISNA(VLOOKUP($BN$2:$BN$66,Notes!$A$1:$B$10,2,0)),"",VLOOKUP($BN$2:$BN$66,Notes!$A$1:$B$10,2,0))</f>
        <v/>
      </c>
      <c r="BZ38" s="22" t="str">
        <f>IF(ISNA(VLOOKUP($BP$2:$BP$66,Notes!$A$1:$B$10,2,0)),"",VLOOKUP($BP$2:$BP$66,Notes!$A$1:$B$10,2,0))</f>
        <v/>
      </c>
      <c r="CA38" s="22" t="str">
        <f>IF(ISNA(VLOOKUP($BR$2:$BR$66,Notes!$A$1:$B$10,2,0)),"",VLOOKUP($BR$2:$BR$66,Notes!$A$1:$B$10,2,0))</f>
        <v/>
      </c>
      <c r="CB38" s="22" t="str">
        <f>IF(ISNA(VLOOKUP($BT$2:$BT$66,Notes!$C$1:$D$10,2,0)),"",VLOOKUP($BT$2:$BT$66,Notes!$C$1:$D$10,2,0))</f>
        <v/>
      </c>
      <c r="CC38" s="22" t="str">
        <f>IF(ISNA(VLOOKUP($BV$2:$BV$66,Notes!$E$1:$F$10,2,0)),"",VLOOKUP($BV$2:$BV$66,Notes!$E$1:$F$10,2,0))</f>
        <v/>
      </c>
      <c r="CD38" s="38">
        <f t="shared" si="47"/>
        <v>0</v>
      </c>
      <c r="CE38" s="34"/>
      <c r="CF38" s="32"/>
      <c r="CG38" s="32"/>
      <c r="CH38" s="32"/>
      <c r="CI38" s="32"/>
      <c r="CJ38" s="32"/>
      <c r="CK38" s="32"/>
      <c r="CL38" s="32"/>
      <c r="CM38" s="32"/>
      <c r="CN38" s="32"/>
      <c r="CO38" s="22">
        <f t="shared" si="48"/>
        <v>0</v>
      </c>
      <c r="CP38" s="33">
        <f t="shared" si="49"/>
        <v>0</v>
      </c>
      <c r="CQ38" s="37" t="str">
        <f>IF(ISNA(VLOOKUP($CF$2:$CF$66,Notes!$A$1:$B$10,2,0)),"",VLOOKUP($CF$2:$CF$66,Notes!$A$1:$B$10,2,0))</f>
        <v/>
      </c>
      <c r="CR38" s="22" t="str">
        <f>IF(ISNA(VLOOKUP($CH$2:$CH$66,Notes!$A$1:$B$10,2,0)),"",VLOOKUP($CH$2:$CH$66,Notes!$A$1:$B$10,2,0))</f>
        <v/>
      </c>
      <c r="CS38" s="22" t="str">
        <f>IF(ISNA(VLOOKUP($CJ$2:$CJ$66,Notes!$A$1:$B$10,2,0)),"",VLOOKUP($CJ$2:$CJ$66,Notes!$A$1:$B$10,2,0))</f>
        <v/>
      </c>
      <c r="CT38" s="22" t="str">
        <f>IF(ISNA(VLOOKUP($CL$2:$CL$66,Notes!$C$1:$D$10,2,0)),"",VLOOKUP($CL$2:$CL$66,Notes!$C$1:$D$10,2,0))</f>
        <v/>
      </c>
      <c r="CU38" s="22" t="str">
        <f>IF(ISNA(VLOOKUP($CN$2:$CN$66,Notes!$E$1:$F$10,2,0)),"",VLOOKUP($CN$2:$CN$66,Notes!$E$1:$F$10,2,0))</f>
        <v/>
      </c>
      <c r="CV38" s="38">
        <f t="shared" si="50"/>
        <v>0</v>
      </c>
      <c r="CW38" s="57">
        <f t="shared" si="23"/>
        <v>0</v>
      </c>
      <c r="CX38" s="22">
        <f t="shared" si="24"/>
        <v>0</v>
      </c>
      <c r="CY38" s="22">
        <f t="shared" si="25"/>
        <v>0</v>
      </c>
      <c r="CZ38" s="22">
        <f t="shared" si="26"/>
        <v>0</v>
      </c>
      <c r="DA38" s="22">
        <f t="shared" si="27"/>
        <v>0</v>
      </c>
    </row>
    <row r="39" spans="1:105">
      <c r="A39" s="95">
        <v>422</v>
      </c>
      <c r="B39" s="139" t="s">
        <v>155</v>
      </c>
      <c r="C39" s="35">
        <f t="shared" si="28"/>
        <v>1023</v>
      </c>
      <c r="D39" s="22">
        <f t="shared" si="29"/>
        <v>105</v>
      </c>
      <c r="E39" s="22">
        <f t="shared" si="30"/>
        <v>4</v>
      </c>
      <c r="F39" s="22">
        <f t="shared" si="31"/>
        <v>26.25</v>
      </c>
      <c r="G39" s="22">
        <f t="shared" si="32"/>
        <v>83</v>
      </c>
      <c r="H39" s="22">
        <f t="shared" si="33"/>
        <v>0</v>
      </c>
      <c r="I39" s="33">
        <f t="shared" si="34"/>
        <v>0</v>
      </c>
      <c r="J39" s="36">
        <f t="shared" si="35"/>
        <v>1</v>
      </c>
      <c r="K39" s="34">
        <v>63</v>
      </c>
      <c r="L39" s="32">
        <v>6</v>
      </c>
      <c r="M39" s="32">
        <v>57</v>
      </c>
      <c r="N39" s="32">
        <v>5</v>
      </c>
      <c r="O39" s="32">
        <v>58</v>
      </c>
      <c r="P39" s="32">
        <v>5</v>
      </c>
      <c r="Q39" s="32">
        <v>57</v>
      </c>
      <c r="R39" s="32">
        <v>8</v>
      </c>
      <c r="S39" s="32"/>
      <c r="T39" s="32"/>
      <c r="U39" s="22">
        <f t="shared" si="36"/>
        <v>235</v>
      </c>
      <c r="V39" s="33">
        <f t="shared" si="37"/>
        <v>1</v>
      </c>
      <c r="W39" s="37">
        <f>IF(ISNA(VLOOKUP($L$2:$L$66,Notes!$A$1:$B$10,2,0)),"",VLOOKUP($L$2:$L$66,Notes!$A$1:$B$10,2,0))</f>
        <v>5</v>
      </c>
      <c r="X39" s="22">
        <f>IF(ISNA(VLOOKUP($N$2:$N$66,Notes!$A$1:$B$10,2,0)),"",VLOOKUP($N$2:$N$66,Notes!$A$1:$B$10,2,0))</f>
        <v>6</v>
      </c>
      <c r="Y39" s="22">
        <f>IF(ISNA(VLOOKUP($P$2:$P$66,Notes!$A$1:$B$10,2,0)),"",VLOOKUP($P$2:$P$66,Notes!$A$1:$B$10,2,0))</f>
        <v>6</v>
      </c>
      <c r="Z39" s="22">
        <f>IF(ISNA(VLOOKUP($R$2:$R$66,Notes!$C$1:$D$10,2,0)),"",VLOOKUP($R$2:$R$66,Notes!$C$1:$D$10,2,0))</f>
        <v>5</v>
      </c>
      <c r="AA39" s="22" t="str">
        <f>IF(ISNA(VLOOKUP($T$2:$T$66,Notes!$E$1:$F$10,2,0)),"",VLOOKUP($T$2:$T$66,Notes!$E$1:$F$10,2,0))</f>
        <v/>
      </c>
      <c r="AB39" s="38">
        <f t="shared" si="38"/>
        <v>22</v>
      </c>
      <c r="AC39" s="34">
        <v>65</v>
      </c>
      <c r="AD39" s="32">
        <v>5</v>
      </c>
      <c r="AE39" s="32">
        <v>66</v>
      </c>
      <c r="AF39" s="32">
        <v>4</v>
      </c>
      <c r="AG39" s="32">
        <v>66</v>
      </c>
      <c r="AH39" s="32">
        <v>5</v>
      </c>
      <c r="AI39" s="32">
        <v>53</v>
      </c>
      <c r="AJ39" s="32">
        <v>5</v>
      </c>
      <c r="AK39" s="32"/>
      <c r="AL39" s="32"/>
      <c r="AM39" s="22">
        <f t="shared" si="39"/>
        <v>250</v>
      </c>
      <c r="AN39" s="33">
        <f t="shared" si="40"/>
        <v>1</v>
      </c>
      <c r="AO39" s="37">
        <f>IF(ISNA(VLOOKUP($AD$2:$AD$66,Notes!$A$1:$B$10,2,0)),"",VLOOKUP($AD$2:$AD$66,Notes!$A$1:$B$10,2,0))</f>
        <v>6</v>
      </c>
      <c r="AP39" s="22">
        <f>IF(ISNA(VLOOKUP($AF$2:$AF$66,Notes!$A$1:$B$10,2,0)),"",VLOOKUP($AF$2:$AF$66,Notes!$A$1:$B$10,2,0))</f>
        <v>7</v>
      </c>
      <c r="AQ39" s="22">
        <f>IF(ISNA(VLOOKUP($AH$2:$AH$66,Notes!$A$1:$B$10,2,0)),"",VLOOKUP($AH$2:$AH$66,Notes!$A$1:$B$10,2,0))</f>
        <v>6</v>
      </c>
      <c r="AR39" s="22">
        <f>IF(ISNA(VLOOKUP($AJ$2:$AJ$66,Notes!$C$1:$D$10,2,0)),"",VLOOKUP($AJ$2:$AJ$66,Notes!$C$1:$D$10,2,0))</f>
        <v>8</v>
      </c>
      <c r="AS39" s="22" t="str">
        <f>IF(ISNA(VLOOKUP($AL$2:$AL$66,Notes!$E$1:$F$10,2,0)),"",VLOOKUP($AL$2:$AL$66,Notes!$E$1:$F$10,2,0))</f>
        <v/>
      </c>
      <c r="AT39" s="38">
        <f t="shared" si="41"/>
        <v>27</v>
      </c>
      <c r="AU39" s="34">
        <v>64</v>
      </c>
      <c r="AV39" s="32">
        <v>6</v>
      </c>
      <c r="AW39" s="32">
        <v>65</v>
      </c>
      <c r="AX39" s="32">
        <v>5</v>
      </c>
      <c r="AY39" s="32">
        <v>51</v>
      </c>
      <c r="AZ39" s="32">
        <v>5</v>
      </c>
      <c r="BA39" s="32">
        <v>61</v>
      </c>
      <c r="BB39" s="32">
        <v>5</v>
      </c>
      <c r="BC39" s="32"/>
      <c r="BD39" s="32"/>
      <c r="BE39" s="22">
        <f t="shared" si="42"/>
        <v>241</v>
      </c>
      <c r="BF39" s="33">
        <f t="shared" si="43"/>
        <v>1</v>
      </c>
      <c r="BG39" s="37">
        <f>IF(ISNA(VLOOKUP($AV$2:$AV$66,Notes!$A$1:$B$10,2,0)),"",VLOOKUP($AV$2:$AV$66,Notes!$A$1:$B$10,2,0))</f>
        <v>5</v>
      </c>
      <c r="BH39" s="22">
        <f>IF(ISNA(VLOOKUP($AX$2:$AX$66,Notes!$A$1:$B$10,2,0)),"",VLOOKUP($AX$2:$AX$66,Notes!$A$1:$B$10,2,0))</f>
        <v>6</v>
      </c>
      <c r="BI39" s="22">
        <f>IF(ISNA(VLOOKUP($AZ$2:$AZ$66,Notes!$A$1:$B$10,2,0)),"",VLOOKUP($AZ$2:$AZ$66,Notes!$A$1:$B$10,2,0))</f>
        <v>6</v>
      </c>
      <c r="BJ39" s="22">
        <f>IF(ISNA(VLOOKUP($BB$2:$BB$66,Notes!$C$1:$D$10,2,0)),"",VLOOKUP($BB$2:$BB$66,Notes!$C$1:$D$10,2,0))</f>
        <v>8</v>
      </c>
      <c r="BK39" s="22" t="str">
        <f>IF(ISNA(VLOOKUP($BD$2:$BD$66,Notes!$E$1:$F$10,2,0)),"",VLOOKUP($BD$2:$BD$66,Notes!$E$1:$F$10,2,0))</f>
        <v/>
      </c>
      <c r="BL39" s="38">
        <f t="shared" si="44"/>
        <v>25</v>
      </c>
      <c r="BM39" s="34">
        <v>74</v>
      </c>
      <c r="BN39" s="32">
        <v>6</v>
      </c>
      <c r="BO39" s="32">
        <v>76</v>
      </c>
      <c r="BP39" s="32">
        <v>1</v>
      </c>
      <c r="BQ39" s="32">
        <v>79</v>
      </c>
      <c r="BR39" s="32">
        <v>3</v>
      </c>
      <c r="BS39" s="32">
        <v>68</v>
      </c>
      <c r="BT39" s="32">
        <v>5</v>
      </c>
      <c r="BU39" s="32"/>
      <c r="BV39" s="32"/>
      <c r="BW39" s="22">
        <f t="shared" si="45"/>
        <v>297</v>
      </c>
      <c r="BX39" s="33">
        <f t="shared" si="46"/>
        <v>1</v>
      </c>
      <c r="BY39" s="37">
        <f>IF(ISNA(VLOOKUP($BN$2:$BN$66,Notes!$A$1:$B$10,2,0)),"",VLOOKUP($BN$2:$BN$66,Notes!$A$1:$B$10,2,0))</f>
        <v>5</v>
      </c>
      <c r="BZ39" s="22">
        <f>IF(ISNA(VLOOKUP($BP$2:$BP$66,Notes!$A$1:$B$10,2,0)),"",VLOOKUP($BP$2:$BP$66,Notes!$A$1:$B$10,2,0))</f>
        <v>10</v>
      </c>
      <c r="CA39" s="22">
        <f>IF(ISNA(VLOOKUP($BR$2:$BR$66,Notes!$A$1:$B$10,2,0)),"",VLOOKUP($BR$2:$BR$66,Notes!$A$1:$B$10,2,0))</f>
        <v>8</v>
      </c>
      <c r="CB39" s="22">
        <f>IF(ISNA(VLOOKUP($BT$2:$BT$66,Notes!$C$1:$D$10,2,0)),"",VLOOKUP($BT$2:$BT$66,Notes!$C$1:$D$10,2,0))</f>
        <v>8</v>
      </c>
      <c r="CC39" s="22" t="str">
        <f>IF(ISNA(VLOOKUP($BV$2:$BV$66,Notes!$E$1:$F$10,2,0)),"",VLOOKUP($BV$2:$BV$66,Notes!$E$1:$F$10,2,0))</f>
        <v/>
      </c>
      <c r="CD39" s="38">
        <f t="shared" si="47"/>
        <v>31</v>
      </c>
      <c r="CE39" s="34"/>
      <c r="CF39" s="32"/>
      <c r="CG39" s="32"/>
      <c r="CH39" s="32"/>
      <c r="CI39" s="32"/>
      <c r="CJ39" s="32"/>
      <c r="CK39" s="32"/>
      <c r="CL39" s="32"/>
      <c r="CM39" s="32"/>
      <c r="CN39" s="32"/>
      <c r="CO39" s="22">
        <f t="shared" si="48"/>
        <v>0</v>
      </c>
      <c r="CP39" s="33">
        <f t="shared" si="49"/>
        <v>0</v>
      </c>
      <c r="CQ39" s="37" t="str">
        <f>IF(ISNA(VLOOKUP($CF$2:$CF$66,Notes!$A$1:$B$10,2,0)),"",VLOOKUP($CF$2:$CF$66,Notes!$A$1:$B$10,2,0))</f>
        <v/>
      </c>
      <c r="CR39" s="22" t="str">
        <f>IF(ISNA(VLOOKUP($CH$2:$CH$66,Notes!$A$1:$B$10,2,0)),"",VLOOKUP($CH$2:$CH$66,Notes!$A$1:$B$10,2,0))</f>
        <v/>
      </c>
      <c r="CS39" s="22" t="str">
        <f>IF(ISNA(VLOOKUP($CJ$2:$CJ$66,Notes!$A$1:$B$10,2,0)),"",VLOOKUP($CJ$2:$CJ$66,Notes!$A$1:$B$10,2,0))</f>
        <v/>
      </c>
      <c r="CT39" s="22" t="str">
        <f>IF(ISNA(VLOOKUP($CL$2:$CL$66,Notes!$C$1:$D$10,2,0)),"",VLOOKUP($CL$2:$CL$66,Notes!$C$1:$D$10,2,0))</f>
        <v/>
      </c>
      <c r="CU39" s="22" t="str">
        <f>IF(ISNA(VLOOKUP($CN$2:$CN$66,Notes!$E$1:$F$10,2,0)),"",VLOOKUP($CN$2:$CN$66,Notes!$E$1:$F$10,2,0))</f>
        <v/>
      </c>
      <c r="CV39" s="38">
        <f t="shared" si="50"/>
        <v>0</v>
      </c>
      <c r="CW39" s="57">
        <f t="shared" si="23"/>
        <v>22</v>
      </c>
      <c r="CX39" s="22">
        <f t="shared" si="24"/>
        <v>27</v>
      </c>
      <c r="CY39" s="22">
        <f t="shared" si="25"/>
        <v>25</v>
      </c>
      <c r="CZ39" s="22">
        <f t="shared" si="26"/>
        <v>31</v>
      </c>
      <c r="DA39" s="22">
        <f t="shared" si="27"/>
        <v>0</v>
      </c>
    </row>
    <row r="40" spans="1:105">
      <c r="A40" s="35">
        <v>464</v>
      </c>
      <c r="B40" s="36" t="s">
        <v>90</v>
      </c>
      <c r="C40" s="35">
        <f t="shared" si="28"/>
        <v>0</v>
      </c>
      <c r="D40" s="22">
        <f t="shared" si="29"/>
        <v>0</v>
      </c>
      <c r="E40" s="22">
        <f t="shared" si="30"/>
        <v>0</v>
      </c>
      <c r="F40" s="22">
        <f t="shared" si="31"/>
        <v>0</v>
      </c>
      <c r="G40" s="22">
        <f t="shared" si="32"/>
        <v>0</v>
      </c>
      <c r="H40" s="22">
        <f t="shared" si="33"/>
        <v>0</v>
      </c>
      <c r="I40" s="33">
        <f t="shared" si="34"/>
        <v>0</v>
      </c>
      <c r="J40" s="36">
        <f t="shared" si="35"/>
        <v>0</v>
      </c>
      <c r="K40" s="34"/>
      <c r="L40" s="32"/>
      <c r="M40" s="32"/>
      <c r="N40" s="32"/>
      <c r="O40" s="32"/>
      <c r="P40" s="32"/>
      <c r="Q40" s="32"/>
      <c r="R40" s="32"/>
      <c r="S40" s="32"/>
      <c r="T40" s="32"/>
      <c r="U40" s="22">
        <f t="shared" si="36"/>
        <v>0</v>
      </c>
      <c r="V40" s="33">
        <f t="shared" si="37"/>
        <v>0</v>
      </c>
      <c r="W40" s="37" t="str">
        <f>IF(ISNA(VLOOKUP($L$2:$L$66,Notes!$A$1:$B$10,2,0)),"",VLOOKUP($L$2:$L$66,Notes!$A$1:$B$10,2,0))</f>
        <v/>
      </c>
      <c r="X40" s="22" t="str">
        <f>IF(ISNA(VLOOKUP($N$2:$N$66,Notes!$A$1:$B$10,2,0)),"",VLOOKUP($N$2:$N$66,Notes!$A$1:$B$10,2,0))</f>
        <v/>
      </c>
      <c r="Y40" s="22" t="str">
        <f>IF(ISNA(VLOOKUP($P$2:$P$66,Notes!$A$1:$B$10,2,0)),"",VLOOKUP($P$2:$P$66,Notes!$A$1:$B$10,2,0))</f>
        <v/>
      </c>
      <c r="Z40" s="22" t="str">
        <f>IF(ISNA(VLOOKUP($R$2:$R$66,Notes!$C$1:$D$10,2,0)),"",VLOOKUP($R$2:$R$66,Notes!$C$1:$D$10,2,0))</f>
        <v/>
      </c>
      <c r="AA40" s="22" t="str">
        <f>IF(ISNA(VLOOKUP($T$2:$T$66,Notes!$E$1:$F$10,2,0)),"",VLOOKUP($T$2:$T$66,Notes!$E$1:$F$10,2,0))</f>
        <v/>
      </c>
      <c r="AB40" s="38">
        <f t="shared" si="38"/>
        <v>0</v>
      </c>
      <c r="AC40" s="34"/>
      <c r="AD40" s="32"/>
      <c r="AE40" s="32"/>
      <c r="AF40" s="32"/>
      <c r="AG40" s="32"/>
      <c r="AH40" s="32"/>
      <c r="AI40" s="32"/>
      <c r="AJ40" s="32"/>
      <c r="AK40" s="32"/>
      <c r="AL40" s="32"/>
      <c r="AM40" s="22">
        <f t="shared" si="39"/>
        <v>0</v>
      </c>
      <c r="AN40" s="33">
        <f t="shared" si="40"/>
        <v>0</v>
      </c>
      <c r="AO40" s="37" t="str">
        <f>IF(ISNA(VLOOKUP($AD$2:$AD$66,Notes!$A$1:$B$10,2,0)),"",VLOOKUP($AD$2:$AD$66,Notes!$A$1:$B$10,2,0))</f>
        <v/>
      </c>
      <c r="AP40" s="22" t="str">
        <f>IF(ISNA(VLOOKUP($AF$2:$AF$66,Notes!$A$1:$B$10,2,0)),"",VLOOKUP($AF$2:$AF$66,Notes!$A$1:$B$10,2,0))</f>
        <v/>
      </c>
      <c r="AQ40" s="22" t="str">
        <f>IF(ISNA(VLOOKUP($AH$2:$AH$66,Notes!$A$1:$B$10,2,0)),"",VLOOKUP($AH$2:$AH$66,Notes!$A$1:$B$10,2,0))</f>
        <v/>
      </c>
      <c r="AR40" s="22" t="str">
        <f>IF(ISNA(VLOOKUP($AJ$2:$AJ$66,Notes!$C$1:$D$10,2,0)),"",VLOOKUP($AJ$2:$AJ$66,Notes!$C$1:$D$10,2,0))</f>
        <v/>
      </c>
      <c r="AS40" s="22" t="str">
        <f>IF(ISNA(VLOOKUP($AL$2:$AL$66,Notes!$E$1:$F$10,2,0)),"",VLOOKUP($AL$2:$AL$66,Notes!$E$1:$F$10,2,0))</f>
        <v/>
      </c>
      <c r="AT40" s="38">
        <f t="shared" si="41"/>
        <v>0</v>
      </c>
      <c r="AU40" s="34"/>
      <c r="AV40" s="32"/>
      <c r="AW40" s="32"/>
      <c r="AX40" s="32"/>
      <c r="AY40" s="32"/>
      <c r="AZ40" s="32"/>
      <c r="BA40" s="32"/>
      <c r="BB40" s="32"/>
      <c r="BC40" s="32"/>
      <c r="BD40" s="32"/>
      <c r="BE40" s="22">
        <f t="shared" si="42"/>
        <v>0</v>
      </c>
      <c r="BF40" s="33">
        <f t="shared" si="43"/>
        <v>0</v>
      </c>
      <c r="BG40" s="37" t="str">
        <f>IF(ISNA(VLOOKUP($AV$2:$AV$66,Notes!$A$1:$B$10,2,0)),"",VLOOKUP($AV$2:$AV$66,Notes!$A$1:$B$10,2,0))</f>
        <v/>
      </c>
      <c r="BH40" s="22" t="str">
        <f>IF(ISNA(VLOOKUP($AX$2:$AX$66,Notes!$A$1:$B$10,2,0)),"",VLOOKUP($AX$2:$AX$66,Notes!$A$1:$B$10,2,0))</f>
        <v/>
      </c>
      <c r="BI40" s="22" t="str">
        <f>IF(ISNA(VLOOKUP($AZ$2:$AZ$66,Notes!$A$1:$B$10,2,0)),"",VLOOKUP($AZ$2:$AZ$66,Notes!$A$1:$B$10,2,0))</f>
        <v/>
      </c>
      <c r="BJ40" s="22" t="str">
        <f>IF(ISNA(VLOOKUP($BB$2:$BB$66,Notes!$C$1:$D$10,2,0)),"",VLOOKUP($BB$2:$BB$66,Notes!$C$1:$D$10,2,0))</f>
        <v/>
      </c>
      <c r="BK40" s="22" t="str">
        <f>IF(ISNA(VLOOKUP($BD$2:$BD$66,Notes!$E$1:$F$10,2,0)),"",VLOOKUP($BD$2:$BD$66,Notes!$E$1:$F$10,2,0))</f>
        <v/>
      </c>
      <c r="BL40" s="38">
        <f t="shared" si="44"/>
        <v>0</v>
      </c>
      <c r="BM40" s="34"/>
      <c r="BN40" s="32"/>
      <c r="BO40" s="32"/>
      <c r="BP40" s="32"/>
      <c r="BQ40" s="32"/>
      <c r="BR40" s="32"/>
      <c r="BS40" s="32"/>
      <c r="BT40" s="32"/>
      <c r="BU40" s="32"/>
      <c r="BV40" s="32"/>
      <c r="BW40" s="22">
        <f t="shared" si="45"/>
        <v>0</v>
      </c>
      <c r="BX40" s="33">
        <f t="shared" si="46"/>
        <v>0</v>
      </c>
      <c r="BY40" s="37" t="str">
        <f>IF(ISNA(VLOOKUP($BN$2:$BN$66,Notes!$A$1:$B$10,2,0)),"",VLOOKUP($BN$2:$BN$66,Notes!$A$1:$B$10,2,0))</f>
        <v/>
      </c>
      <c r="BZ40" s="22" t="str">
        <f>IF(ISNA(VLOOKUP($BP$2:$BP$66,Notes!$A$1:$B$10,2,0)),"",VLOOKUP($BP$2:$BP$66,Notes!$A$1:$B$10,2,0))</f>
        <v/>
      </c>
      <c r="CA40" s="22" t="str">
        <f>IF(ISNA(VLOOKUP($BR$2:$BR$66,Notes!$A$1:$B$10,2,0)),"",VLOOKUP($BR$2:$BR$66,Notes!$A$1:$B$10,2,0))</f>
        <v/>
      </c>
      <c r="CB40" s="22" t="str">
        <f>IF(ISNA(VLOOKUP($BT$2:$BT$66,Notes!$C$1:$D$10,2,0)),"",VLOOKUP($BT$2:$BT$66,Notes!$C$1:$D$10,2,0))</f>
        <v/>
      </c>
      <c r="CC40" s="22" t="str">
        <f>IF(ISNA(VLOOKUP($BV$2:$BV$66,Notes!$E$1:$F$10,2,0)),"",VLOOKUP($BV$2:$BV$66,Notes!$E$1:$F$10,2,0))</f>
        <v/>
      </c>
      <c r="CD40" s="38">
        <f t="shared" si="47"/>
        <v>0</v>
      </c>
      <c r="CE40" s="34"/>
      <c r="CF40" s="32"/>
      <c r="CG40" s="32"/>
      <c r="CH40" s="32"/>
      <c r="CI40" s="32"/>
      <c r="CJ40" s="32"/>
      <c r="CK40" s="32"/>
      <c r="CL40" s="32"/>
      <c r="CM40" s="32"/>
      <c r="CN40" s="32"/>
      <c r="CO40" s="22">
        <f t="shared" si="48"/>
        <v>0</v>
      </c>
      <c r="CP40" s="33">
        <f t="shared" si="49"/>
        <v>0</v>
      </c>
      <c r="CQ40" s="37" t="str">
        <f>IF(ISNA(VLOOKUP($CF$2:$CF$66,Notes!$A$1:$B$10,2,0)),"",VLOOKUP($CF$2:$CF$66,Notes!$A$1:$B$10,2,0))</f>
        <v/>
      </c>
      <c r="CR40" s="22" t="str">
        <f>IF(ISNA(VLOOKUP($CH$2:$CH$66,Notes!$A$1:$B$10,2,0)),"",VLOOKUP($CH$2:$CH$66,Notes!$A$1:$B$10,2,0))</f>
        <v/>
      </c>
      <c r="CS40" s="22" t="str">
        <f>IF(ISNA(VLOOKUP($CJ$2:$CJ$66,Notes!$A$1:$B$10,2,0)),"",VLOOKUP($CJ$2:$CJ$66,Notes!$A$1:$B$10,2,0))</f>
        <v/>
      </c>
      <c r="CT40" s="22" t="str">
        <f>IF(ISNA(VLOOKUP($CL$2:$CL$66,Notes!$C$1:$D$10,2,0)),"",VLOOKUP($CL$2:$CL$66,Notes!$C$1:$D$10,2,0))</f>
        <v/>
      </c>
      <c r="CU40" s="22" t="str">
        <f>IF(ISNA(VLOOKUP($CN$2:$CN$66,Notes!$E$1:$F$10,2,0)),"",VLOOKUP($CN$2:$CN$66,Notes!$E$1:$F$10,2,0))</f>
        <v/>
      </c>
      <c r="CV40" s="38">
        <f t="shared" si="50"/>
        <v>0</v>
      </c>
      <c r="CW40" s="57">
        <f t="shared" si="23"/>
        <v>0</v>
      </c>
      <c r="CX40" s="22">
        <f t="shared" si="24"/>
        <v>0</v>
      </c>
      <c r="CY40" s="22">
        <f t="shared" si="25"/>
        <v>0</v>
      </c>
      <c r="CZ40" s="22">
        <f t="shared" si="26"/>
        <v>0</v>
      </c>
      <c r="DA40" s="22">
        <f t="shared" si="27"/>
        <v>0</v>
      </c>
    </row>
    <row r="41" spans="1:105">
      <c r="A41" s="35">
        <v>471</v>
      </c>
      <c r="B41" s="36" t="s">
        <v>39</v>
      </c>
      <c r="C41" s="35">
        <f t="shared" si="28"/>
        <v>1309</v>
      </c>
      <c r="D41" s="22">
        <f t="shared" si="29"/>
        <v>186</v>
      </c>
      <c r="E41" s="22">
        <f t="shared" si="30"/>
        <v>4</v>
      </c>
      <c r="F41" s="22">
        <f t="shared" si="31"/>
        <v>46.5</v>
      </c>
      <c r="G41" s="22">
        <f t="shared" si="32"/>
        <v>169</v>
      </c>
      <c r="H41" s="22">
        <f t="shared" si="33"/>
        <v>1</v>
      </c>
      <c r="I41" s="33">
        <f t="shared" si="34"/>
        <v>0</v>
      </c>
      <c r="J41" s="36">
        <f t="shared" si="35"/>
        <v>7</v>
      </c>
      <c r="K41" s="34">
        <v>87</v>
      </c>
      <c r="L41" s="32">
        <v>1</v>
      </c>
      <c r="M41" s="32">
        <v>87</v>
      </c>
      <c r="N41" s="32">
        <v>1</v>
      </c>
      <c r="O41" s="32">
        <v>91</v>
      </c>
      <c r="P41" s="32">
        <v>1</v>
      </c>
      <c r="Q41" s="32"/>
      <c r="R41" s="32"/>
      <c r="S41" s="32">
        <v>91</v>
      </c>
      <c r="T41" s="32">
        <v>3</v>
      </c>
      <c r="U41" s="22">
        <f t="shared" si="36"/>
        <v>356</v>
      </c>
      <c r="V41" s="33">
        <f t="shared" si="37"/>
        <v>1</v>
      </c>
      <c r="W41" s="37">
        <f>IF(ISNA(VLOOKUP($L$2:$L$66,Notes!$A$1:$B$10,2,0)),"",VLOOKUP($L$2:$L$66,Notes!$A$1:$B$10,2,0))</f>
        <v>10</v>
      </c>
      <c r="X41" s="22">
        <f>IF(ISNA(VLOOKUP($N$2:$N$66,Notes!$A$1:$B$10,2,0)),"",VLOOKUP($N$2:$N$66,Notes!$A$1:$B$10,2,0))</f>
        <v>10</v>
      </c>
      <c r="Y41" s="22">
        <f>IF(ISNA(VLOOKUP($P$2:$P$66,Notes!$A$1:$B$10,2,0)),"",VLOOKUP($P$2:$P$66,Notes!$A$1:$B$10,2,0))</f>
        <v>10</v>
      </c>
      <c r="Z41" s="22" t="str">
        <f>IF(ISNA(VLOOKUP($R$2:$R$66,Notes!$C$1:$D$10,2,0)),"",VLOOKUP($R$2:$R$66,Notes!$C$1:$D$10,2,0))</f>
        <v/>
      </c>
      <c r="AA41" s="22">
        <f>IF(ISNA(VLOOKUP($T$2:$T$66,Notes!$E$1:$F$10,2,0)),"",VLOOKUP($T$2:$T$66,Notes!$E$1:$F$10,2,0))</f>
        <v>25</v>
      </c>
      <c r="AB41" s="38">
        <f t="shared" si="38"/>
        <v>55</v>
      </c>
      <c r="AC41" s="34">
        <v>95</v>
      </c>
      <c r="AD41" s="32">
        <v>2</v>
      </c>
      <c r="AE41" s="32">
        <v>96</v>
      </c>
      <c r="AF41" s="32">
        <v>1</v>
      </c>
      <c r="AG41" s="32">
        <v>97</v>
      </c>
      <c r="AH41" s="32">
        <v>3</v>
      </c>
      <c r="AI41" s="32"/>
      <c r="AJ41" s="32"/>
      <c r="AK41" s="32">
        <v>89</v>
      </c>
      <c r="AL41" s="32">
        <v>2</v>
      </c>
      <c r="AM41" s="22">
        <f t="shared" si="39"/>
        <v>377</v>
      </c>
      <c r="AN41" s="33">
        <f t="shared" si="40"/>
        <v>1</v>
      </c>
      <c r="AO41" s="37">
        <f>IF(ISNA(VLOOKUP($AD$2:$AD$66,Notes!$A$1:$B$10,2,0)),"",VLOOKUP($AD$2:$AD$66,Notes!$A$1:$B$10,2,0))</f>
        <v>9</v>
      </c>
      <c r="AP41" s="22">
        <f>IF(ISNA(VLOOKUP($AF$2:$AF$66,Notes!$A$1:$B$10,2,0)),"",VLOOKUP($AF$2:$AF$66,Notes!$A$1:$B$10,2,0))</f>
        <v>10</v>
      </c>
      <c r="AQ41" s="22">
        <f>IF(ISNA(VLOOKUP($AH$2:$AH$66,Notes!$A$1:$B$10,2,0)),"",VLOOKUP($AH$2:$AH$66,Notes!$A$1:$B$10,2,0))</f>
        <v>8</v>
      </c>
      <c r="AR41" s="22" t="str">
        <f>IF(ISNA(VLOOKUP($AJ$2:$AJ$66,Notes!$C$1:$D$10,2,0)),"",VLOOKUP($AJ$2:$AJ$66,Notes!$C$1:$D$10,2,0))</f>
        <v/>
      </c>
      <c r="AS41" s="22">
        <f>IF(ISNA(VLOOKUP($AL$2:$AL$66,Notes!$E$1:$F$10,2,0)),"",VLOOKUP($AL$2:$AL$66,Notes!$E$1:$F$10,2,0))</f>
        <v>27</v>
      </c>
      <c r="AT41" s="38">
        <f t="shared" si="41"/>
        <v>54</v>
      </c>
      <c r="AU41" s="34"/>
      <c r="AV41" s="32"/>
      <c r="AW41" s="32"/>
      <c r="AX41" s="32"/>
      <c r="AY41" s="32"/>
      <c r="AZ41" s="32"/>
      <c r="BA41" s="32"/>
      <c r="BB41" s="32"/>
      <c r="BC41" s="32"/>
      <c r="BD41" s="32"/>
      <c r="BE41" s="22">
        <f t="shared" si="42"/>
        <v>0</v>
      </c>
      <c r="BF41" s="33">
        <f t="shared" si="43"/>
        <v>0</v>
      </c>
      <c r="BG41" s="37" t="str">
        <f>IF(ISNA(VLOOKUP($AV$2:$AV$66,Notes!$A$1:$B$10,2,0)),"",VLOOKUP($AV$2:$AV$66,Notes!$A$1:$B$10,2,0))</f>
        <v/>
      </c>
      <c r="BH41" s="22" t="str">
        <f>IF(ISNA(VLOOKUP($AX$2:$AX$66,Notes!$A$1:$B$10,2,0)),"",VLOOKUP($AX$2:$AX$66,Notes!$A$1:$B$10,2,0))</f>
        <v/>
      </c>
      <c r="BI41" s="22" t="str">
        <f>IF(ISNA(VLOOKUP($AZ$2:$AZ$66,Notes!$A$1:$B$10,2,0)),"",VLOOKUP($AZ$2:$AZ$66,Notes!$A$1:$B$10,2,0))</f>
        <v/>
      </c>
      <c r="BJ41" s="22" t="str">
        <f>IF(ISNA(VLOOKUP($BB$2:$BB$66,Notes!$C$1:$D$10,2,0)),"",VLOOKUP($BB$2:$BB$66,Notes!$C$1:$D$10,2,0))</f>
        <v/>
      </c>
      <c r="BK41" s="22" t="str">
        <f>IF(ISNA(VLOOKUP($BD$2:$BD$66,Notes!$E$1:$F$10,2,0)),"",VLOOKUP($BD$2:$BD$66,Notes!$E$1:$F$10,2,0))</f>
        <v/>
      </c>
      <c r="BL41" s="38">
        <f t="shared" si="44"/>
        <v>0</v>
      </c>
      <c r="BM41" s="34">
        <v>72</v>
      </c>
      <c r="BN41" s="32">
        <v>6</v>
      </c>
      <c r="BO41" s="32">
        <v>74</v>
      </c>
      <c r="BP41" s="32">
        <v>6</v>
      </c>
      <c r="BQ41" s="32">
        <v>76</v>
      </c>
      <c r="BR41" s="32">
        <v>4</v>
      </c>
      <c r="BS41" s="32"/>
      <c r="BT41" s="32"/>
      <c r="BU41" s="32"/>
      <c r="BV41" s="32"/>
      <c r="BW41" s="22">
        <f t="shared" si="45"/>
        <v>222</v>
      </c>
      <c r="BX41" s="33">
        <f t="shared" si="46"/>
        <v>1</v>
      </c>
      <c r="BY41" s="37">
        <f>IF(ISNA(VLOOKUP($BN$2:$BN$66,Notes!$A$1:$B$10,2,0)),"",VLOOKUP($BN$2:$BN$66,Notes!$A$1:$B$10,2,0))</f>
        <v>5</v>
      </c>
      <c r="BZ41" s="22">
        <f>IF(ISNA(VLOOKUP($BP$2:$BP$66,Notes!$A$1:$B$10,2,0)),"",VLOOKUP($BP$2:$BP$66,Notes!$A$1:$B$10,2,0))</f>
        <v>5</v>
      </c>
      <c r="CA41" s="22">
        <f>IF(ISNA(VLOOKUP($BR$2:$BR$66,Notes!$A$1:$B$10,2,0)),"",VLOOKUP($BR$2:$BR$66,Notes!$A$1:$B$10,2,0))</f>
        <v>7</v>
      </c>
      <c r="CB41" s="22" t="str">
        <f>IF(ISNA(VLOOKUP($BT$2:$BT$66,Notes!$C$1:$D$10,2,0)),"",VLOOKUP($BT$2:$BT$66,Notes!$C$1:$D$10,2,0))</f>
        <v/>
      </c>
      <c r="CC41" s="22" t="str">
        <f>IF(ISNA(VLOOKUP($BV$2:$BV$66,Notes!$E$1:$F$10,2,0)),"",VLOOKUP($BV$2:$BV$66,Notes!$E$1:$F$10,2,0))</f>
        <v/>
      </c>
      <c r="CD41" s="38">
        <f t="shared" si="47"/>
        <v>17</v>
      </c>
      <c r="CE41" s="34">
        <v>86</v>
      </c>
      <c r="CF41" s="32">
        <v>1</v>
      </c>
      <c r="CG41" s="32">
        <v>90</v>
      </c>
      <c r="CH41" s="32">
        <v>1</v>
      </c>
      <c r="CI41" s="32">
        <v>92</v>
      </c>
      <c r="CJ41" s="32">
        <v>1</v>
      </c>
      <c r="CK41" s="32"/>
      <c r="CL41" s="32"/>
      <c r="CM41" s="32">
        <v>86</v>
      </c>
      <c r="CN41" s="32">
        <v>1</v>
      </c>
      <c r="CO41" s="22">
        <f t="shared" si="48"/>
        <v>354</v>
      </c>
      <c r="CP41" s="33">
        <f t="shared" si="49"/>
        <v>1</v>
      </c>
      <c r="CQ41" s="37">
        <f>IF(ISNA(VLOOKUP($CF$2:$CF$66,Notes!$A$1:$B$10,2,0)),"",VLOOKUP($CF$2:$CF$66,Notes!$A$1:$B$10,2,0))</f>
        <v>10</v>
      </c>
      <c r="CR41" s="22">
        <f>IF(ISNA(VLOOKUP($CH$2:$CH$66,Notes!$A$1:$B$10,2,0)),"",VLOOKUP($CH$2:$CH$66,Notes!$A$1:$B$10,2,0))</f>
        <v>10</v>
      </c>
      <c r="CS41" s="22">
        <f>IF(ISNA(VLOOKUP($CJ$2:$CJ$66,Notes!$A$1:$B$10,2,0)),"",VLOOKUP($CJ$2:$CJ$66,Notes!$A$1:$B$10,2,0))</f>
        <v>10</v>
      </c>
      <c r="CT41" s="22" t="str">
        <f>IF(ISNA(VLOOKUP($CL$2:$CL$66,Notes!$C$1:$D$10,2,0)),"",VLOOKUP($CL$2:$CL$66,Notes!$C$1:$D$10,2,0))</f>
        <v/>
      </c>
      <c r="CU41" s="22">
        <f>IF(ISNA(VLOOKUP($CN$2:$CN$66,Notes!$E$1:$F$10,2,0)),"",VLOOKUP($CN$2:$CN$66,Notes!$E$1:$F$10,2,0))</f>
        <v>30</v>
      </c>
      <c r="CV41" s="38">
        <f t="shared" si="50"/>
        <v>60</v>
      </c>
      <c r="CW41" s="57">
        <f t="shared" si="23"/>
        <v>55</v>
      </c>
      <c r="CX41" s="22">
        <f t="shared" si="24"/>
        <v>54</v>
      </c>
      <c r="CY41" s="22">
        <f t="shared" si="25"/>
        <v>0</v>
      </c>
      <c r="CZ41" s="22">
        <f t="shared" si="26"/>
        <v>17</v>
      </c>
      <c r="DA41" s="22">
        <f t="shared" si="27"/>
        <v>60</v>
      </c>
    </row>
    <row r="42" spans="1:105">
      <c r="A42" s="35">
        <v>515</v>
      </c>
      <c r="B42" s="36" t="s">
        <v>57</v>
      </c>
      <c r="C42" s="35">
        <f t="shared" si="28"/>
        <v>1227</v>
      </c>
      <c r="D42" s="22">
        <f t="shared" si="29"/>
        <v>140</v>
      </c>
      <c r="E42" s="22">
        <f t="shared" si="30"/>
        <v>4</v>
      </c>
      <c r="F42" s="22">
        <f t="shared" si="31"/>
        <v>35</v>
      </c>
      <c r="G42" s="22">
        <f t="shared" si="32"/>
        <v>112</v>
      </c>
      <c r="H42" s="22">
        <f t="shared" si="33"/>
        <v>0</v>
      </c>
      <c r="I42" s="33">
        <f t="shared" si="34"/>
        <v>1</v>
      </c>
      <c r="J42" s="36">
        <f t="shared" si="35"/>
        <v>0</v>
      </c>
      <c r="K42" s="34">
        <v>84</v>
      </c>
      <c r="L42" s="32">
        <v>3</v>
      </c>
      <c r="M42" s="32">
        <v>80</v>
      </c>
      <c r="N42" s="32">
        <v>3</v>
      </c>
      <c r="O42" s="32">
        <v>83</v>
      </c>
      <c r="P42" s="32">
        <v>3</v>
      </c>
      <c r="Q42" s="32">
        <v>70</v>
      </c>
      <c r="R42" s="32">
        <v>3</v>
      </c>
      <c r="S42" s="32"/>
      <c r="T42" s="32"/>
      <c r="U42" s="22">
        <f t="shared" si="36"/>
        <v>317</v>
      </c>
      <c r="V42" s="33">
        <f t="shared" si="37"/>
        <v>1</v>
      </c>
      <c r="W42" s="37">
        <f>IF(ISNA(VLOOKUP($L$2:$L$66,Notes!$A$1:$B$10,2,0)),"",VLOOKUP($L$2:$L$66,Notes!$A$1:$B$10,2,0))</f>
        <v>8</v>
      </c>
      <c r="X42" s="22">
        <f>IF(ISNA(VLOOKUP($N$2:$N$66,Notes!$A$1:$B$10,2,0)),"",VLOOKUP($N$2:$N$66,Notes!$A$1:$B$10,2,0))</f>
        <v>8</v>
      </c>
      <c r="Y42" s="22">
        <f>IF(ISNA(VLOOKUP($P$2:$P$66,Notes!$A$1:$B$10,2,0)),"",VLOOKUP($P$2:$P$66,Notes!$A$1:$B$10,2,0))</f>
        <v>8</v>
      </c>
      <c r="Z42" s="22">
        <f>IF(ISNA(VLOOKUP($R$2:$R$66,Notes!$C$1:$D$10,2,0)),"",VLOOKUP($R$2:$R$66,Notes!$C$1:$D$10,2,0))</f>
        <v>10</v>
      </c>
      <c r="AA42" s="22" t="str">
        <f>IF(ISNA(VLOOKUP($T$2:$T$66,Notes!$E$1:$F$10,2,0)),"",VLOOKUP($T$2:$T$66,Notes!$E$1:$F$10,2,0))</f>
        <v/>
      </c>
      <c r="AB42" s="38">
        <f t="shared" si="38"/>
        <v>34</v>
      </c>
      <c r="AC42" s="34"/>
      <c r="AD42" s="32"/>
      <c r="AE42" s="32"/>
      <c r="AF42" s="32"/>
      <c r="AG42" s="32"/>
      <c r="AH42" s="32"/>
      <c r="AI42" s="32"/>
      <c r="AJ42" s="32"/>
      <c r="AK42" s="32"/>
      <c r="AL42" s="32"/>
      <c r="AM42" s="22">
        <f t="shared" si="39"/>
        <v>0</v>
      </c>
      <c r="AN42" s="33">
        <f t="shared" si="40"/>
        <v>0</v>
      </c>
      <c r="AO42" s="37" t="str">
        <f>IF(ISNA(VLOOKUP($AD$2:$AD$66,Notes!$A$1:$B$10,2,0)),"",VLOOKUP($AD$2:$AD$66,Notes!$A$1:$B$10,2,0))</f>
        <v/>
      </c>
      <c r="AP42" s="22" t="str">
        <f>IF(ISNA(VLOOKUP($AF$2:$AF$66,Notes!$A$1:$B$10,2,0)),"",VLOOKUP($AF$2:$AF$66,Notes!$A$1:$B$10,2,0))</f>
        <v/>
      </c>
      <c r="AQ42" s="22" t="str">
        <f>IF(ISNA(VLOOKUP($AH$2:$AH$66,Notes!$A$1:$B$10,2,0)),"",VLOOKUP($AH$2:$AH$66,Notes!$A$1:$B$10,2,0))</f>
        <v/>
      </c>
      <c r="AR42" s="22" t="str">
        <f>IF(ISNA(VLOOKUP($AJ$2:$AJ$66,Notes!$C$1:$D$10,2,0)),"",VLOOKUP($AJ$2:$AJ$66,Notes!$C$1:$D$10,2,0))</f>
        <v/>
      </c>
      <c r="AS42" s="22" t="str">
        <f>IF(ISNA(VLOOKUP($AL$2:$AL$66,Notes!$E$1:$F$10,2,0)),"",VLOOKUP($AL$2:$AL$66,Notes!$E$1:$F$10,2,0))</f>
        <v/>
      </c>
      <c r="AT42" s="38">
        <f t="shared" si="41"/>
        <v>0</v>
      </c>
      <c r="AU42" s="34">
        <v>84</v>
      </c>
      <c r="AV42" s="32">
        <v>3</v>
      </c>
      <c r="AW42" s="32">
        <v>81</v>
      </c>
      <c r="AX42" s="32">
        <v>3</v>
      </c>
      <c r="AY42" s="32">
        <v>82</v>
      </c>
      <c r="AZ42" s="32">
        <v>3</v>
      </c>
      <c r="BA42" s="32"/>
      <c r="BB42" s="32"/>
      <c r="BC42" s="32">
        <v>79</v>
      </c>
      <c r="BD42" s="32">
        <v>5</v>
      </c>
      <c r="BE42" s="22">
        <f t="shared" si="42"/>
        <v>326</v>
      </c>
      <c r="BF42" s="33">
        <f t="shared" si="43"/>
        <v>1</v>
      </c>
      <c r="BG42" s="37">
        <f>IF(ISNA(VLOOKUP($AV$2:$AV$66,Notes!$A$1:$B$10,2,0)),"",VLOOKUP($AV$2:$AV$66,Notes!$A$1:$B$10,2,0))</f>
        <v>8</v>
      </c>
      <c r="BH42" s="22">
        <f>IF(ISNA(VLOOKUP($AX$2:$AX$66,Notes!$A$1:$B$10,2,0)),"",VLOOKUP($AX$2:$AX$66,Notes!$A$1:$B$10,2,0))</f>
        <v>8</v>
      </c>
      <c r="BI42" s="22">
        <f>IF(ISNA(VLOOKUP($AZ$2:$AZ$66,Notes!$A$1:$B$10,2,0)),"",VLOOKUP($AZ$2:$AZ$66,Notes!$A$1:$B$10,2,0))</f>
        <v>8</v>
      </c>
      <c r="BJ42" s="22" t="str">
        <f>IF(ISNA(VLOOKUP($BB$2:$BB$66,Notes!$C$1:$D$10,2,0)),"",VLOOKUP($BB$2:$BB$66,Notes!$C$1:$D$10,2,0))</f>
        <v/>
      </c>
      <c r="BK42" s="22">
        <f>IF(ISNA(VLOOKUP($BD$2:$BD$66,Notes!$E$1:$F$10,2,0)),"",VLOOKUP($BD$2:$BD$66,Notes!$E$1:$F$10,2,0))</f>
        <v>21</v>
      </c>
      <c r="BL42" s="38">
        <f t="shared" si="44"/>
        <v>45</v>
      </c>
      <c r="BM42" s="34">
        <v>78</v>
      </c>
      <c r="BN42" s="32">
        <v>4</v>
      </c>
      <c r="BO42" s="32">
        <v>43</v>
      </c>
      <c r="BP42" s="32">
        <v>7</v>
      </c>
      <c r="BQ42" s="32">
        <v>78</v>
      </c>
      <c r="BR42" s="32">
        <v>4</v>
      </c>
      <c r="BS42" s="32">
        <v>76</v>
      </c>
      <c r="BT42" s="32">
        <v>3</v>
      </c>
      <c r="BU42" s="32"/>
      <c r="BV42" s="32"/>
      <c r="BW42" s="22">
        <f t="shared" si="45"/>
        <v>275</v>
      </c>
      <c r="BX42" s="33">
        <f t="shared" si="46"/>
        <v>1</v>
      </c>
      <c r="BY42" s="37">
        <f>IF(ISNA(VLOOKUP($BN$2:$BN$66,Notes!$A$1:$B$10,2,0)),"",VLOOKUP($BN$2:$BN$66,Notes!$A$1:$B$10,2,0))</f>
        <v>7</v>
      </c>
      <c r="BZ42" s="22">
        <f>IF(ISNA(VLOOKUP($BP$2:$BP$66,Notes!$A$1:$B$10,2,0)),"",VLOOKUP($BP$2:$BP$66,Notes!$A$1:$B$10,2,0))</f>
        <v>4</v>
      </c>
      <c r="CA42" s="22">
        <f>IF(ISNA(VLOOKUP($BR$2:$BR$66,Notes!$A$1:$B$10,2,0)),"",VLOOKUP($BR$2:$BR$66,Notes!$A$1:$B$10,2,0))</f>
        <v>7</v>
      </c>
      <c r="CB42" s="22">
        <f>IF(ISNA(VLOOKUP($BT$2:$BT$66,Notes!$C$1:$D$10,2,0)),"",VLOOKUP($BT$2:$BT$66,Notes!$C$1:$D$10,2,0))</f>
        <v>10</v>
      </c>
      <c r="CC42" s="22" t="str">
        <f>IF(ISNA(VLOOKUP($BV$2:$BV$66,Notes!$E$1:$F$10,2,0)),"",VLOOKUP($BV$2:$BV$66,Notes!$E$1:$F$10,2,0))</f>
        <v/>
      </c>
      <c r="CD42" s="38">
        <f t="shared" si="47"/>
        <v>28</v>
      </c>
      <c r="CE42" s="34">
        <v>68</v>
      </c>
      <c r="CF42" s="32">
        <v>6</v>
      </c>
      <c r="CG42" s="32">
        <v>76</v>
      </c>
      <c r="CH42" s="32">
        <v>5</v>
      </c>
      <c r="CI42" s="32">
        <v>85</v>
      </c>
      <c r="CJ42" s="32">
        <v>3</v>
      </c>
      <c r="CK42" s="32">
        <v>80</v>
      </c>
      <c r="CL42" s="32">
        <v>1</v>
      </c>
      <c r="CM42" s="32"/>
      <c r="CN42" s="32"/>
      <c r="CO42" s="22">
        <f t="shared" si="48"/>
        <v>309</v>
      </c>
      <c r="CP42" s="33">
        <f t="shared" si="49"/>
        <v>1</v>
      </c>
      <c r="CQ42" s="37">
        <f>IF(ISNA(VLOOKUP($CF$2:$CF$66,Notes!$A$1:$B$10,2,0)),"",VLOOKUP($CF$2:$CF$66,Notes!$A$1:$B$10,2,0))</f>
        <v>5</v>
      </c>
      <c r="CR42" s="22">
        <f>IF(ISNA(VLOOKUP($CH$2:$CH$66,Notes!$A$1:$B$10,2,0)),"",VLOOKUP($CH$2:$CH$66,Notes!$A$1:$B$10,2,0))</f>
        <v>6</v>
      </c>
      <c r="CS42" s="22">
        <f>IF(ISNA(VLOOKUP($CJ$2:$CJ$66,Notes!$A$1:$B$10,2,0)),"",VLOOKUP($CJ$2:$CJ$66,Notes!$A$1:$B$10,2,0))</f>
        <v>8</v>
      </c>
      <c r="CT42" s="22">
        <f>IF(ISNA(VLOOKUP($CL$2:$CL$66,Notes!$C$1:$D$10,2,0)),"",VLOOKUP($CL$2:$CL$66,Notes!$C$1:$D$10,2,0))</f>
        <v>14</v>
      </c>
      <c r="CU42" s="22" t="str">
        <f>IF(ISNA(VLOOKUP($CN$2:$CN$66,Notes!$E$1:$F$10,2,0)),"",VLOOKUP($CN$2:$CN$66,Notes!$E$1:$F$10,2,0))</f>
        <v/>
      </c>
      <c r="CV42" s="38">
        <f t="shared" si="50"/>
        <v>33</v>
      </c>
      <c r="CW42" s="57">
        <f t="shared" si="23"/>
        <v>34</v>
      </c>
      <c r="CX42" s="22">
        <f t="shared" si="24"/>
        <v>0</v>
      </c>
      <c r="CY42" s="22">
        <f t="shared" si="25"/>
        <v>45</v>
      </c>
      <c r="CZ42" s="22">
        <f t="shared" si="26"/>
        <v>28</v>
      </c>
      <c r="DA42" s="22">
        <f t="shared" si="27"/>
        <v>33</v>
      </c>
    </row>
    <row r="43" spans="1:105">
      <c r="A43" s="35">
        <v>555</v>
      </c>
      <c r="B43" s="36" t="s">
        <v>56</v>
      </c>
      <c r="C43" s="35">
        <f t="shared" si="28"/>
        <v>938</v>
      </c>
      <c r="D43" s="22">
        <f t="shared" si="29"/>
        <v>93</v>
      </c>
      <c r="E43" s="22">
        <f t="shared" si="30"/>
        <v>4</v>
      </c>
      <c r="F43" s="22">
        <f t="shared" si="31"/>
        <v>23.25</v>
      </c>
      <c r="G43" s="22">
        <f t="shared" si="32"/>
        <v>77</v>
      </c>
      <c r="H43" s="22">
        <f t="shared" si="33"/>
        <v>0</v>
      </c>
      <c r="I43" s="33">
        <f t="shared" si="34"/>
        <v>0</v>
      </c>
      <c r="J43" s="36">
        <f t="shared" si="35"/>
        <v>0</v>
      </c>
      <c r="K43" s="34">
        <v>79</v>
      </c>
      <c r="L43" s="32">
        <v>5</v>
      </c>
      <c r="M43" s="32">
        <v>67</v>
      </c>
      <c r="N43" s="32">
        <v>6</v>
      </c>
      <c r="O43" s="32">
        <v>77</v>
      </c>
      <c r="P43" s="32">
        <v>6</v>
      </c>
      <c r="Q43" s="32"/>
      <c r="R43" s="32"/>
      <c r="S43" s="32"/>
      <c r="T43" s="32"/>
      <c r="U43" s="22">
        <f t="shared" si="36"/>
        <v>223</v>
      </c>
      <c r="V43" s="33">
        <f t="shared" si="37"/>
        <v>1</v>
      </c>
      <c r="W43" s="37">
        <f>IF(ISNA(VLOOKUP($L$2:$L$66,Notes!$A$1:$B$10,2,0)),"",VLOOKUP($L$2:$L$66,Notes!$A$1:$B$10,2,0))</f>
        <v>6</v>
      </c>
      <c r="X43" s="22">
        <f>IF(ISNA(VLOOKUP($N$2:$N$66,Notes!$A$1:$B$10,2,0)),"",VLOOKUP($N$2:$N$66,Notes!$A$1:$B$10,2,0))</f>
        <v>5</v>
      </c>
      <c r="Y43" s="22">
        <f>IF(ISNA(VLOOKUP($P$2:$P$66,Notes!$A$1:$B$10,2,0)),"",VLOOKUP($P$2:$P$66,Notes!$A$1:$B$10,2,0))</f>
        <v>5</v>
      </c>
      <c r="Z43" s="22" t="str">
        <f>IF(ISNA(VLOOKUP($R$2:$R$66,Notes!$C$1:$D$10,2,0)),"",VLOOKUP($R$2:$R$66,Notes!$C$1:$D$10,2,0))</f>
        <v/>
      </c>
      <c r="AA43" s="22" t="str">
        <f>IF(ISNA(VLOOKUP($T$2:$T$66,Notes!$E$1:$F$10,2,0)),"",VLOOKUP($T$2:$T$66,Notes!$E$1:$F$10,2,0))</f>
        <v/>
      </c>
      <c r="AB43" s="38">
        <f t="shared" si="38"/>
        <v>16</v>
      </c>
      <c r="AC43" s="34"/>
      <c r="AD43" s="32"/>
      <c r="AE43" s="32"/>
      <c r="AF43" s="32"/>
      <c r="AG43" s="32"/>
      <c r="AH43" s="32"/>
      <c r="AI43" s="32"/>
      <c r="AJ43" s="32"/>
      <c r="AK43" s="32"/>
      <c r="AL43" s="32"/>
      <c r="AM43" s="22">
        <f t="shared" si="39"/>
        <v>0</v>
      </c>
      <c r="AN43" s="33">
        <f t="shared" si="40"/>
        <v>0</v>
      </c>
      <c r="AO43" s="37" t="str">
        <f>IF(ISNA(VLOOKUP($AD$2:$AD$66,Notes!$A$1:$B$10,2,0)),"",VLOOKUP($AD$2:$AD$66,Notes!$A$1:$B$10,2,0))</f>
        <v/>
      </c>
      <c r="AP43" s="22" t="str">
        <f>IF(ISNA(VLOOKUP($AF$2:$AF$66,Notes!$A$1:$B$10,2,0)),"",VLOOKUP($AF$2:$AF$66,Notes!$A$1:$B$10,2,0))</f>
        <v/>
      </c>
      <c r="AQ43" s="22" t="str">
        <f>IF(ISNA(VLOOKUP($AH$2:$AH$66,Notes!$A$1:$B$10,2,0)),"",VLOOKUP($AH$2:$AH$66,Notes!$A$1:$B$10,2,0))</f>
        <v/>
      </c>
      <c r="AR43" s="22" t="str">
        <f>IF(ISNA(VLOOKUP($AJ$2:$AJ$66,Notes!$C$1:$D$10,2,0)),"",VLOOKUP($AJ$2:$AJ$66,Notes!$C$1:$D$10,2,0))</f>
        <v/>
      </c>
      <c r="AS43" s="22" t="str">
        <f>IF(ISNA(VLOOKUP($AL$2:$AL$66,Notes!$E$1:$F$10,2,0)),"",VLOOKUP($AL$2:$AL$66,Notes!$E$1:$F$10,2,0))</f>
        <v/>
      </c>
      <c r="AT43" s="38">
        <f t="shared" si="41"/>
        <v>0</v>
      </c>
      <c r="AU43" s="34">
        <v>86</v>
      </c>
      <c r="AV43" s="32">
        <v>2</v>
      </c>
      <c r="AW43" s="32">
        <v>8</v>
      </c>
      <c r="AX43" s="32">
        <v>5</v>
      </c>
      <c r="AY43" s="32">
        <v>82</v>
      </c>
      <c r="AZ43" s="32">
        <v>3</v>
      </c>
      <c r="BA43" s="32">
        <v>74</v>
      </c>
      <c r="BB43" s="32">
        <v>2</v>
      </c>
      <c r="BC43" s="32"/>
      <c r="BD43" s="32"/>
      <c r="BE43" s="22">
        <f t="shared" si="42"/>
        <v>250</v>
      </c>
      <c r="BF43" s="33">
        <f t="shared" si="43"/>
        <v>1</v>
      </c>
      <c r="BG43" s="37">
        <f>IF(ISNA(VLOOKUP($AV$2:$AV$66,Notes!$A$1:$B$10,2,0)),"",VLOOKUP($AV$2:$AV$66,Notes!$A$1:$B$10,2,0))</f>
        <v>9</v>
      </c>
      <c r="BH43" s="22">
        <f>IF(ISNA(VLOOKUP($AX$2:$AX$66,Notes!$A$1:$B$10,2,0)),"",VLOOKUP($AX$2:$AX$66,Notes!$A$1:$B$10,2,0))</f>
        <v>6</v>
      </c>
      <c r="BI43" s="22">
        <f>IF(ISNA(VLOOKUP($AZ$2:$AZ$66,Notes!$A$1:$B$10,2,0)),"",VLOOKUP($AZ$2:$AZ$66,Notes!$A$1:$B$10,2,0))</f>
        <v>8</v>
      </c>
      <c r="BJ43" s="22">
        <f>IF(ISNA(VLOOKUP($BB$2:$BB$66,Notes!$C$1:$D$10,2,0)),"",VLOOKUP($BB$2:$BB$66,Notes!$C$1:$D$10,2,0))</f>
        <v>12</v>
      </c>
      <c r="BK43" s="22" t="str">
        <f>IF(ISNA(VLOOKUP($BD$2:$BD$66,Notes!$E$1:$F$10,2,0)),"",VLOOKUP($BD$2:$BD$66,Notes!$E$1:$F$10,2,0))</f>
        <v/>
      </c>
      <c r="BL43" s="38">
        <f t="shared" si="44"/>
        <v>35</v>
      </c>
      <c r="BM43" s="34">
        <v>82</v>
      </c>
      <c r="BN43" s="32">
        <v>4</v>
      </c>
      <c r="BO43" s="32">
        <v>84</v>
      </c>
      <c r="BP43" s="32">
        <v>4</v>
      </c>
      <c r="BQ43" s="32">
        <v>77</v>
      </c>
      <c r="BR43" s="32">
        <v>6</v>
      </c>
      <c r="BS43" s="32">
        <v>50</v>
      </c>
      <c r="BT43" s="32">
        <v>8</v>
      </c>
      <c r="BU43" s="32"/>
      <c r="BV43" s="32"/>
      <c r="BW43" s="22">
        <f t="shared" si="45"/>
        <v>293</v>
      </c>
      <c r="BX43" s="33">
        <f t="shared" si="46"/>
        <v>1</v>
      </c>
      <c r="BY43" s="37">
        <f>IF(ISNA(VLOOKUP($BN$2:$BN$66,Notes!$A$1:$B$10,2,0)),"",VLOOKUP($BN$2:$BN$66,Notes!$A$1:$B$10,2,0))</f>
        <v>7</v>
      </c>
      <c r="BZ43" s="22">
        <f>IF(ISNA(VLOOKUP($BP$2:$BP$66,Notes!$A$1:$B$10,2,0)),"",VLOOKUP($BP$2:$BP$66,Notes!$A$1:$B$10,2,0))</f>
        <v>7</v>
      </c>
      <c r="CA43" s="22">
        <f>IF(ISNA(VLOOKUP($BR$2:$BR$66,Notes!$A$1:$B$10,2,0)),"",VLOOKUP($BR$2:$BR$66,Notes!$A$1:$B$10,2,0))</f>
        <v>5</v>
      </c>
      <c r="CB43" s="22">
        <f>IF(ISNA(VLOOKUP($BT$2:$BT$66,Notes!$C$1:$D$10,2,0)),"",VLOOKUP($BT$2:$BT$66,Notes!$C$1:$D$10,2,0))</f>
        <v>5</v>
      </c>
      <c r="CC43" s="22" t="str">
        <f>IF(ISNA(VLOOKUP($BV$2:$BV$66,Notes!$E$1:$F$10,2,0)),"",VLOOKUP($BV$2:$BV$66,Notes!$E$1:$F$10,2,0))</f>
        <v/>
      </c>
      <c r="CD43" s="38">
        <f t="shared" si="47"/>
        <v>24</v>
      </c>
      <c r="CE43" s="34">
        <v>68</v>
      </c>
      <c r="CF43" s="32">
        <v>6</v>
      </c>
      <c r="CG43" s="32">
        <v>42</v>
      </c>
      <c r="CH43" s="32">
        <v>7</v>
      </c>
      <c r="CI43" s="32"/>
      <c r="CJ43" s="32"/>
      <c r="CK43" s="32">
        <v>62</v>
      </c>
      <c r="CL43" s="32">
        <v>4</v>
      </c>
      <c r="CM43" s="32"/>
      <c r="CN43" s="32"/>
      <c r="CO43" s="22">
        <f t="shared" si="48"/>
        <v>172</v>
      </c>
      <c r="CP43" s="33">
        <f t="shared" si="49"/>
        <v>1</v>
      </c>
      <c r="CQ43" s="37">
        <f>IF(ISNA(VLOOKUP($CF$2:$CF$66,Notes!$A$1:$B$10,2,0)),"",VLOOKUP($CF$2:$CF$66,Notes!$A$1:$B$10,2,0))</f>
        <v>5</v>
      </c>
      <c r="CR43" s="22">
        <f>IF(ISNA(VLOOKUP($CH$2:$CH$66,Notes!$A$1:$B$10,2,0)),"",VLOOKUP($CH$2:$CH$66,Notes!$A$1:$B$10,2,0))</f>
        <v>4</v>
      </c>
      <c r="CS43" s="22" t="str">
        <f>IF(ISNA(VLOOKUP($CJ$2:$CJ$66,Notes!$A$1:$B$10,2,0)),"",VLOOKUP($CJ$2:$CJ$66,Notes!$A$1:$B$10,2,0))</f>
        <v/>
      </c>
      <c r="CT43" s="22">
        <f>IF(ISNA(VLOOKUP($CL$2:$CL$66,Notes!$C$1:$D$10,2,0)),"",VLOOKUP($CL$2:$CL$66,Notes!$C$1:$D$10,2,0))</f>
        <v>9</v>
      </c>
      <c r="CU43" s="22" t="str">
        <f>IF(ISNA(VLOOKUP($CN$2:$CN$66,Notes!$E$1:$F$10,2,0)),"",VLOOKUP($CN$2:$CN$66,Notes!$E$1:$F$10,2,0))</f>
        <v/>
      </c>
      <c r="CV43" s="38">
        <f t="shared" si="50"/>
        <v>18</v>
      </c>
      <c r="CW43" s="57">
        <f t="shared" si="23"/>
        <v>16</v>
      </c>
      <c r="CX43" s="22">
        <f t="shared" si="24"/>
        <v>0</v>
      </c>
      <c r="CY43" s="22">
        <f t="shared" si="25"/>
        <v>35</v>
      </c>
      <c r="CZ43" s="22">
        <f t="shared" si="26"/>
        <v>24</v>
      </c>
      <c r="DA43" s="22">
        <f t="shared" si="27"/>
        <v>18</v>
      </c>
    </row>
    <row r="44" spans="1:105">
      <c r="A44" s="35">
        <v>568</v>
      </c>
      <c r="B44" s="139" t="s">
        <v>153</v>
      </c>
      <c r="C44" s="35">
        <f t="shared" si="28"/>
        <v>530</v>
      </c>
      <c r="D44" s="22">
        <f t="shared" si="29"/>
        <v>67</v>
      </c>
      <c r="E44" s="22">
        <f t="shared" si="30"/>
        <v>2</v>
      </c>
      <c r="F44" s="22">
        <f t="shared" si="31"/>
        <v>33.5</v>
      </c>
      <c r="G44" s="22" t="str">
        <f t="shared" si="32"/>
        <v>CBDG</v>
      </c>
      <c r="H44" s="22">
        <f t="shared" si="33"/>
        <v>0</v>
      </c>
      <c r="I44" s="33">
        <f t="shared" si="34"/>
        <v>0</v>
      </c>
      <c r="J44" s="36">
        <f t="shared" si="35"/>
        <v>1</v>
      </c>
      <c r="K44" s="34"/>
      <c r="L44" s="32"/>
      <c r="M44" s="32"/>
      <c r="N44" s="32"/>
      <c r="O44" s="32"/>
      <c r="P44" s="32"/>
      <c r="Q44" s="32"/>
      <c r="R44" s="32"/>
      <c r="S44" s="32"/>
      <c r="T44" s="32"/>
      <c r="U44" s="22">
        <f t="shared" si="36"/>
        <v>0</v>
      </c>
      <c r="V44" s="33">
        <f t="shared" si="37"/>
        <v>0</v>
      </c>
      <c r="W44" s="37" t="str">
        <f>IF(ISNA(VLOOKUP($L$2:$L$66,Notes!$A$1:$B$10,2,0)),"",VLOOKUP($L$2:$L$66,Notes!$A$1:$B$10,2,0))</f>
        <v/>
      </c>
      <c r="X44" s="22" t="str">
        <f>IF(ISNA(VLOOKUP($N$2:$N$66,Notes!$A$1:$B$10,2,0)),"",VLOOKUP($N$2:$N$66,Notes!$A$1:$B$10,2,0))</f>
        <v/>
      </c>
      <c r="Y44" s="22" t="str">
        <f>IF(ISNA(VLOOKUP($P$2:$P$66,Notes!$A$1:$B$10,2,0)),"",VLOOKUP($P$2:$P$66,Notes!$A$1:$B$10,2,0))</f>
        <v/>
      </c>
      <c r="Z44" s="22" t="str">
        <f>IF(ISNA(VLOOKUP($R$2:$R$66,Notes!$C$1:$D$10,2,0)),"",VLOOKUP($R$2:$R$66,Notes!$C$1:$D$10,2,0))</f>
        <v/>
      </c>
      <c r="AA44" s="22" t="str">
        <f>IF(ISNA(VLOOKUP($T$2:$T$66,Notes!$E$1:$F$10,2,0)),"",VLOOKUP($T$2:$T$66,Notes!$E$1:$F$10,2,0))</f>
        <v/>
      </c>
      <c r="AB44" s="38">
        <f t="shared" si="38"/>
        <v>0</v>
      </c>
      <c r="AC44" s="34"/>
      <c r="AD44" s="32"/>
      <c r="AE44" s="32"/>
      <c r="AF44" s="32"/>
      <c r="AG44" s="32"/>
      <c r="AH44" s="32"/>
      <c r="AI44" s="32"/>
      <c r="AJ44" s="32"/>
      <c r="AK44" s="32"/>
      <c r="AL44" s="32"/>
      <c r="AM44" s="22">
        <f t="shared" si="39"/>
        <v>0</v>
      </c>
      <c r="AN44" s="33">
        <f t="shared" si="40"/>
        <v>0</v>
      </c>
      <c r="AO44" s="37" t="str">
        <f>IF(ISNA(VLOOKUP($AD$2:$AD$66,Notes!$A$1:$B$10,2,0)),"",VLOOKUP($AD$2:$AD$66,Notes!$A$1:$B$10,2,0))</f>
        <v/>
      </c>
      <c r="AP44" s="22" t="str">
        <f>IF(ISNA(VLOOKUP($AF$2:$AF$66,Notes!$A$1:$B$10,2,0)),"",VLOOKUP($AF$2:$AF$66,Notes!$A$1:$B$10,2,0))</f>
        <v/>
      </c>
      <c r="AQ44" s="22" t="str">
        <f>IF(ISNA(VLOOKUP($AH$2:$AH$66,Notes!$A$1:$B$10,2,0)),"",VLOOKUP($AH$2:$AH$66,Notes!$A$1:$B$10,2,0))</f>
        <v/>
      </c>
      <c r="AR44" s="22" t="str">
        <f>IF(ISNA(VLOOKUP($AJ$2:$AJ$66,Notes!$C$1:$D$10,2,0)),"",VLOOKUP($AJ$2:$AJ$66,Notes!$C$1:$D$10,2,0))</f>
        <v/>
      </c>
      <c r="AS44" s="22" t="str">
        <f>IF(ISNA(VLOOKUP($AL$2:$AL$66,Notes!$E$1:$F$10,2,0)),"",VLOOKUP($AL$2:$AL$66,Notes!$E$1:$F$10,2,0))</f>
        <v/>
      </c>
      <c r="AT44" s="38">
        <f t="shared" si="41"/>
        <v>0</v>
      </c>
      <c r="AU44" s="34">
        <v>53</v>
      </c>
      <c r="AV44" s="32">
        <v>6</v>
      </c>
      <c r="AW44" s="32">
        <v>38</v>
      </c>
      <c r="AX44" s="32">
        <v>6</v>
      </c>
      <c r="AY44" s="32">
        <v>50</v>
      </c>
      <c r="AZ44" s="32">
        <v>6</v>
      </c>
      <c r="BA44" s="32">
        <v>53</v>
      </c>
      <c r="BB44" s="32">
        <v>6</v>
      </c>
      <c r="BC44" s="32"/>
      <c r="BD44" s="32"/>
      <c r="BE44" s="22">
        <f t="shared" si="42"/>
        <v>194</v>
      </c>
      <c r="BF44" s="33">
        <f t="shared" si="43"/>
        <v>1</v>
      </c>
      <c r="BG44" s="37">
        <f>IF(ISNA(VLOOKUP($AV$2:$AV$66,Notes!$A$1:$B$10,2,0)),"",VLOOKUP($AV$2:$AV$66,Notes!$A$1:$B$10,2,0))</f>
        <v>5</v>
      </c>
      <c r="BH44" s="22">
        <f>IF(ISNA(VLOOKUP($AX$2:$AX$66,Notes!$A$1:$B$10,2,0)),"",VLOOKUP($AX$2:$AX$66,Notes!$A$1:$B$10,2,0))</f>
        <v>5</v>
      </c>
      <c r="BI44" s="22">
        <f>IF(ISNA(VLOOKUP($AZ$2:$AZ$66,Notes!$A$1:$B$10,2,0)),"",VLOOKUP($AZ$2:$AZ$66,Notes!$A$1:$B$10,2,0))</f>
        <v>5</v>
      </c>
      <c r="BJ44" s="22">
        <f>IF(ISNA(VLOOKUP($BB$2:$BB$66,Notes!$C$1:$D$10,2,0)),"",VLOOKUP($BB$2:$BB$66,Notes!$C$1:$D$10,2,0))</f>
        <v>7</v>
      </c>
      <c r="BK44" s="22" t="str">
        <f>IF(ISNA(VLOOKUP($BD$2:$BD$66,Notes!$E$1:$F$10,2,0)),"",VLOOKUP($BD$2:$BD$66,Notes!$E$1:$F$10,2,0))</f>
        <v/>
      </c>
      <c r="BL44" s="38">
        <f t="shared" si="44"/>
        <v>22</v>
      </c>
      <c r="BM44" s="34">
        <v>90</v>
      </c>
      <c r="BN44" s="32">
        <v>1</v>
      </c>
      <c r="BO44" s="32">
        <v>85</v>
      </c>
      <c r="BP44" s="32">
        <v>5</v>
      </c>
      <c r="BQ44" s="32">
        <v>85</v>
      </c>
      <c r="BR44" s="32">
        <v>3</v>
      </c>
      <c r="BS44" s="32"/>
      <c r="BT44" s="32"/>
      <c r="BU44" s="32">
        <v>76</v>
      </c>
      <c r="BV44" s="32">
        <v>5</v>
      </c>
      <c r="BW44" s="22">
        <f t="shared" si="45"/>
        <v>336</v>
      </c>
      <c r="BX44" s="33">
        <f t="shared" si="46"/>
        <v>1</v>
      </c>
      <c r="BY44" s="37">
        <f>IF(ISNA(VLOOKUP($BN$2:$BN$66,Notes!$A$1:$B$10,2,0)),"",VLOOKUP($BN$2:$BN$66,Notes!$A$1:$B$10,2,0))</f>
        <v>10</v>
      </c>
      <c r="BZ44" s="22">
        <f>IF(ISNA(VLOOKUP($BP$2:$BP$66,Notes!$A$1:$B$10,2,0)),"",VLOOKUP($BP$2:$BP$66,Notes!$A$1:$B$10,2,0))</f>
        <v>6</v>
      </c>
      <c r="CA44" s="22">
        <f>IF(ISNA(VLOOKUP($BR$2:$BR$66,Notes!$A$1:$B$10,2,0)),"",VLOOKUP($BR$2:$BR$66,Notes!$A$1:$B$10,2,0))</f>
        <v>8</v>
      </c>
      <c r="CB44" s="22" t="str">
        <f>IF(ISNA(VLOOKUP($BT$2:$BT$66,Notes!$C$1:$D$10,2,0)),"",VLOOKUP($BT$2:$BT$66,Notes!$C$1:$D$10,2,0))</f>
        <v/>
      </c>
      <c r="CC44" s="22">
        <f>IF(ISNA(VLOOKUP($BV$2:$BV$66,Notes!$E$1:$F$10,2,0)),"",VLOOKUP($BV$2:$BV$66,Notes!$E$1:$F$10,2,0))</f>
        <v>21</v>
      </c>
      <c r="CD44" s="38">
        <f t="shared" si="47"/>
        <v>45</v>
      </c>
      <c r="CE44" s="34"/>
      <c r="CF44" s="32"/>
      <c r="CG44" s="32"/>
      <c r="CH44" s="32"/>
      <c r="CI44" s="32"/>
      <c r="CJ44" s="32"/>
      <c r="CK44" s="32"/>
      <c r="CL44" s="32"/>
      <c r="CM44" s="32"/>
      <c r="CN44" s="32"/>
      <c r="CO44" s="22">
        <f t="shared" si="48"/>
        <v>0</v>
      </c>
      <c r="CP44" s="33">
        <f t="shared" si="49"/>
        <v>0</v>
      </c>
      <c r="CQ44" s="37" t="str">
        <f>IF(ISNA(VLOOKUP($CF$2:$CF$66,Notes!$A$1:$B$10,2,0)),"",VLOOKUP($CF$2:$CF$66,Notes!$A$1:$B$10,2,0))</f>
        <v/>
      </c>
      <c r="CR44" s="22" t="str">
        <f>IF(ISNA(VLOOKUP($CH$2:$CH$66,Notes!$A$1:$B$10,2,0)),"",VLOOKUP($CH$2:$CH$66,Notes!$A$1:$B$10,2,0))</f>
        <v/>
      </c>
      <c r="CS44" s="22" t="str">
        <f>IF(ISNA(VLOOKUP($CJ$2:$CJ$66,Notes!$A$1:$B$10,2,0)),"",VLOOKUP($CJ$2:$CJ$66,Notes!$A$1:$B$10,2,0))</f>
        <v/>
      </c>
      <c r="CT44" s="22" t="str">
        <f>IF(ISNA(VLOOKUP($CL$2:$CL$66,Notes!$C$1:$D$10,2,0)),"",VLOOKUP($CL$2:$CL$66,Notes!$C$1:$D$10,2,0))</f>
        <v/>
      </c>
      <c r="CU44" s="22" t="str">
        <f>IF(ISNA(VLOOKUP($CN$2:$CN$66,Notes!$E$1:$F$10,2,0)),"",VLOOKUP($CN$2:$CN$66,Notes!$E$1:$F$10,2,0))</f>
        <v/>
      </c>
      <c r="CV44" s="38">
        <f t="shared" si="50"/>
        <v>0</v>
      </c>
      <c r="CW44" s="57">
        <f t="shared" si="23"/>
        <v>0</v>
      </c>
      <c r="CX44" s="22">
        <f t="shared" si="24"/>
        <v>0</v>
      </c>
      <c r="CY44" s="22">
        <f t="shared" si="25"/>
        <v>22</v>
      </c>
      <c r="CZ44" s="22">
        <f t="shared" si="26"/>
        <v>45</v>
      </c>
      <c r="DA44" s="22">
        <f t="shared" si="27"/>
        <v>0</v>
      </c>
    </row>
    <row r="45" spans="1:105">
      <c r="A45" s="35">
        <v>569</v>
      </c>
      <c r="B45" s="36" t="s">
        <v>91</v>
      </c>
      <c r="C45" s="35">
        <f t="shared" si="28"/>
        <v>0</v>
      </c>
      <c r="D45" s="22">
        <f t="shared" si="29"/>
        <v>0</v>
      </c>
      <c r="E45" s="22">
        <f t="shared" si="30"/>
        <v>0</v>
      </c>
      <c r="F45" s="22">
        <f t="shared" si="31"/>
        <v>0</v>
      </c>
      <c r="G45" s="22">
        <f t="shared" si="32"/>
        <v>0</v>
      </c>
      <c r="H45" s="22">
        <f t="shared" si="33"/>
        <v>0</v>
      </c>
      <c r="I45" s="33">
        <f t="shared" si="34"/>
        <v>0</v>
      </c>
      <c r="J45" s="36">
        <f t="shared" si="35"/>
        <v>0</v>
      </c>
      <c r="K45" s="34"/>
      <c r="L45" s="32"/>
      <c r="M45" s="32"/>
      <c r="N45" s="32"/>
      <c r="O45" s="32"/>
      <c r="P45" s="32"/>
      <c r="Q45" s="32"/>
      <c r="R45" s="32"/>
      <c r="S45" s="32"/>
      <c r="T45" s="32"/>
      <c r="U45" s="22">
        <f t="shared" si="36"/>
        <v>0</v>
      </c>
      <c r="V45" s="33">
        <f t="shared" si="37"/>
        <v>0</v>
      </c>
      <c r="W45" s="37" t="str">
        <f>IF(ISNA(VLOOKUP($L$2:$L$66,Notes!$A$1:$B$10,2,0)),"",VLOOKUP($L$2:$L$66,Notes!$A$1:$B$10,2,0))</f>
        <v/>
      </c>
      <c r="X45" s="22" t="str">
        <f>IF(ISNA(VLOOKUP($N$2:$N$66,Notes!$A$1:$B$10,2,0)),"",VLOOKUP($N$2:$N$66,Notes!$A$1:$B$10,2,0))</f>
        <v/>
      </c>
      <c r="Y45" s="22" t="str">
        <f>IF(ISNA(VLOOKUP($P$2:$P$66,Notes!$A$1:$B$10,2,0)),"",VLOOKUP($P$2:$P$66,Notes!$A$1:$B$10,2,0))</f>
        <v/>
      </c>
      <c r="Z45" s="22" t="str">
        <f>IF(ISNA(VLOOKUP($R$2:$R$66,Notes!$C$1:$D$10,2,0)),"",VLOOKUP($R$2:$R$66,Notes!$C$1:$D$10,2,0))</f>
        <v/>
      </c>
      <c r="AA45" s="22" t="str">
        <f>IF(ISNA(VLOOKUP($T$2:$T$66,Notes!$E$1:$F$10,2,0)),"",VLOOKUP($T$2:$T$66,Notes!$E$1:$F$10,2,0))</f>
        <v/>
      </c>
      <c r="AB45" s="38">
        <f t="shared" si="38"/>
        <v>0</v>
      </c>
      <c r="AC45" s="34"/>
      <c r="AD45" s="32"/>
      <c r="AE45" s="32"/>
      <c r="AF45" s="32"/>
      <c r="AG45" s="32"/>
      <c r="AH45" s="32"/>
      <c r="AI45" s="32"/>
      <c r="AJ45" s="32"/>
      <c r="AK45" s="32"/>
      <c r="AL45" s="32"/>
      <c r="AM45" s="22">
        <f t="shared" si="39"/>
        <v>0</v>
      </c>
      <c r="AN45" s="33">
        <f t="shared" si="40"/>
        <v>0</v>
      </c>
      <c r="AO45" s="37" t="str">
        <f>IF(ISNA(VLOOKUP($AD$2:$AD$66,Notes!$A$1:$B$10,2,0)),"",VLOOKUP($AD$2:$AD$66,Notes!$A$1:$B$10,2,0))</f>
        <v/>
      </c>
      <c r="AP45" s="22" t="str">
        <f>IF(ISNA(VLOOKUP($AF$2:$AF$66,Notes!$A$1:$B$10,2,0)),"",VLOOKUP($AF$2:$AF$66,Notes!$A$1:$B$10,2,0))</f>
        <v/>
      </c>
      <c r="AQ45" s="22" t="str">
        <f>IF(ISNA(VLOOKUP($AH$2:$AH$66,Notes!$A$1:$B$10,2,0)),"",VLOOKUP($AH$2:$AH$66,Notes!$A$1:$B$10,2,0))</f>
        <v/>
      </c>
      <c r="AR45" s="22" t="str">
        <f>IF(ISNA(VLOOKUP($AJ$2:$AJ$66,Notes!$C$1:$D$10,2,0)),"",VLOOKUP($AJ$2:$AJ$66,Notes!$C$1:$D$10,2,0))</f>
        <v/>
      </c>
      <c r="AS45" s="22" t="str">
        <f>IF(ISNA(VLOOKUP($AL$2:$AL$66,Notes!$E$1:$F$10,2,0)),"",VLOOKUP($AL$2:$AL$66,Notes!$E$1:$F$10,2,0))</f>
        <v/>
      </c>
      <c r="AT45" s="38">
        <f t="shared" si="41"/>
        <v>0</v>
      </c>
      <c r="AU45" s="34"/>
      <c r="AV45" s="32"/>
      <c r="AW45" s="32"/>
      <c r="AX45" s="32"/>
      <c r="AY45" s="32"/>
      <c r="AZ45" s="32"/>
      <c r="BA45" s="32"/>
      <c r="BB45" s="32"/>
      <c r="BC45" s="32"/>
      <c r="BD45" s="32"/>
      <c r="BE45" s="22">
        <f t="shared" si="42"/>
        <v>0</v>
      </c>
      <c r="BF45" s="33">
        <f t="shared" si="43"/>
        <v>0</v>
      </c>
      <c r="BG45" s="37" t="str">
        <f>IF(ISNA(VLOOKUP($AV$2:$AV$66,Notes!$A$1:$B$10,2,0)),"",VLOOKUP($AV$2:$AV$66,Notes!$A$1:$B$10,2,0))</f>
        <v/>
      </c>
      <c r="BH45" s="22" t="str">
        <f>IF(ISNA(VLOOKUP($AX$2:$AX$66,Notes!$A$1:$B$10,2,0)),"",VLOOKUP($AX$2:$AX$66,Notes!$A$1:$B$10,2,0))</f>
        <v/>
      </c>
      <c r="BI45" s="22" t="str">
        <f>IF(ISNA(VLOOKUP($AZ$2:$AZ$66,Notes!$A$1:$B$10,2,0)),"",VLOOKUP($AZ$2:$AZ$66,Notes!$A$1:$B$10,2,0))</f>
        <v/>
      </c>
      <c r="BJ45" s="22" t="str">
        <f>IF(ISNA(VLOOKUP($BB$2:$BB$66,Notes!$C$1:$D$10,2,0)),"",VLOOKUP($BB$2:$BB$66,Notes!$C$1:$D$10,2,0))</f>
        <v/>
      </c>
      <c r="BK45" s="22" t="str">
        <f>IF(ISNA(VLOOKUP($BD$2:$BD$66,Notes!$E$1:$F$10,2,0)),"",VLOOKUP($BD$2:$BD$66,Notes!$E$1:$F$10,2,0))</f>
        <v/>
      </c>
      <c r="BL45" s="38">
        <f t="shared" si="44"/>
        <v>0</v>
      </c>
      <c r="BM45" s="34"/>
      <c r="BN45" s="32"/>
      <c r="BO45" s="32"/>
      <c r="BP45" s="32"/>
      <c r="BQ45" s="32"/>
      <c r="BR45" s="32"/>
      <c r="BS45" s="32"/>
      <c r="BT45" s="32"/>
      <c r="BU45" s="32"/>
      <c r="BV45" s="32"/>
      <c r="BW45" s="22">
        <f t="shared" si="45"/>
        <v>0</v>
      </c>
      <c r="BX45" s="33">
        <f t="shared" si="46"/>
        <v>0</v>
      </c>
      <c r="BY45" s="37" t="str">
        <f>IF(ISNA(VLOOKUP($BN$2:$BN$66,Notes!$A$1:$B$10,2,0)),"",VLOOKUP($BN$2:$BN$66,Notes!$A$1:$B$10,2,0))</f>
        <v/>
      </c>
      <c r="BZ45" s="22" t="str">
        <f>IF(ISNA(VLOOKUP($BP$2:$BP$66,Notes!$A$1:$B$10,2,0)),"",VLOOKUP($BP$2:$BP$66,Notes!$A$1:$B$10,2,0))</f>
        <v/>
      </c>
      <c r="CA45" s="22" t="str">
        <f>IF(ISNA(VLOOKUP($BR$2:$BR$66,Notes!$A$1:$B$10,2,0)),"",VLOOKUP($BR$2:$BR$66,Notes!$A$1:$B$10,2,0))</f>
        <v/>
      </c>
      <c r="CB45" s="22" t="str">
        <f>IF(ISNA(VLOOKUP($BT$2:$BT$66,Notes!$C$1:$D$10,2,0)),"",VLOOKUP($BT$2:$BT$66,Notes!$C$1:$D$10,2,0))</f>
        <v/>
      </c>
      <c r="CC45" s="22" t="str">
        <f>IF(ISNA(VLOOKUP($BV$2:$BV$66,Notes!$E$1:$F$10,2,0)),"",VLOOKUP($BV$2:$BV$66,Notes!$E$1:$F$10,2,0))</f>
        <v/>
      </c>
      <c r="CD45" s="38">
        <f t="shared" si="47"/>
        <v>0</v>
      </c>
      <c r="CE45" s="34"/>
      <c r="CF45" s="32"/>
      <c r="CG45" s="32"/>
      <c r="CH45" s="32"/>
      <c r="CI45" s="32"/>
      <c r="CJ45" s="32"/>
      <c r="CK45" s="32"/>
      <c r="CL45" s="32"/>
      <c r="CM45" s="32"/>
      <c r="CN45" s="32"/>
      <c r="CO45" s="22">
        <f t="shared" si="48"/>
        <v>0</v>
      </c>
      <c r="CP45" s="33">
        <f t="shared" si="49"/>
        <v>0</v>
      </c>
      <c r="CQ45" s="37" t="str">
        <f>IF(ISNA(VLOOKUP($CF$2:$CF$66,Notes!$A$1:$B$10,2,0)),"",VLOOKUP($CF$2:$CF$66,Notes!$A$1:$B$10,2,0))</f>
        <v/>
      </c>
      <c r="CR45" s="22" t="str">
        <f>IF(ISNA(VLOOKUP($CH$2:$CH$66,Notes!$A$1:$B$10,2,0)),"",VLOOKUP($CH$2:$CH$66,Notes!$A$1:$B$10,2,0))</f>
        <v/>
      </c>
      <c r="CS45" s="22" t="str">
        <f>IF(ISNA(VLOOKUP($CJ$2:$CJ$66,Notes!$A$1:$B$10,2,0)),"",VLOOKUP($CJ$2:$CJ$66,Notes!$A$1:$B$10,2,0))</f>
        <v/>
      </c>
      <c r="CT45" s="22" t="str">
        <f>IF(ISNA(VLOOKUP($CL$2:$CL$66,Notes!$C$1:$D$10,2,0)),"",VLOOKUP($CL$2:$CL$66,Notes!$C$1:$D$10,2,0))</f>
        <v/>
      </c>
      <c r="CU45" s="22" t="str">
        <f>IF(ISNA(VLOOKUP($CN$2:$CN$66,Notes!$E$1:$F$10,2,0)),"",VLOOKUP($CN$2:$CN$66,Notes!$E$1:$F$10,2,0))</f>
        <v/>
      </c>
      <c r="CV45" s="38">
        <f t="shared" si="50"/>
        <v>0</v>
      </c>
      <c r="CW45" s="57">
        <f t="shared" si="23"/>
        <v>0</v>
      </c>
      <c r="CX45" s="22">
        <f t="shared" si="24"/>
        <v>0</v>
      </c>
      <c r="CY45" s="22">
        <f t="shared" si="25"/>
        <v>0</v>
      </c>
      <c r="CZ45" s="22">
        <f t="shared" si="26"/>
        <v>0</v>
      </c>
      <c r="DA45" s="22">
        <f t="shared" si="27"/>
        <v>0</v>
      </c>
    </row>
    <row r="46" spans="1:105">
      <c r="A46" s="35">
        <v>572</v>
      </c>
      <c r="B46" s="36" t="s">
        <v>92</v>
      </c>
      <c r="C46" s="35">
        <f t="shared" si="28"/>
        <v>0</v>
      </c>
      <c r="D46" s="22">
        <f t="shared" si="29"/>
        <v>0</v>
      </c>
      <c r="E46" s="22">
        <f t="shared" si="30"/>
        <v>0</v>
      </c>
      <c r="F46" s="22">
        <f t="shared" si="31"/>
        <v>0</v>
      </c>
      <c r="G46" s="22">
        <f t="shared" si="32"/>
        <v>0</v>
      </c>
      <c r="H46" s="22">
        <f t="shared" si="33"/>
        <v>0</v>
      </c>
      <c r="I46" s="33">
        <f t="shared" si="34"/>
        <v>0</v>
      </c>
      <c r="J46" s="36">
        <f t="shared" si="35"/>
        <v>0</v>
      </c>
      <c r="K46" s="34"/>
      <c r="L46" s="32"/>
      <c r="M46" s="32"/>
      <c r="N46" s="32"/>
      <c r="O46" s="32"/>
      <c r="P46" s="32"/>
      <c r="Q46" s="32"/>
      <c r="R46" s="32"/>
      <c r="S46" s="32"/>
      <c r="T46" s="32"/>
      <c r="U46" s="22">
        <f t="shared" si="36"/>
        <v>0</v>
      </c>
      <c r="V46" s="33">
        <f t="shared" si="37"/>
        <v>0</v>
      </c>
      <c r="W46" s="37" t="str">
        <f>IF(ISNA(VLOOKUP($L$2:$L$66,Notes!$A$1:$B$10,2,0)),"",VLOOKUP($L$2:$L$66,Notes!$A$1:$B$10,2,0))</f>
        <v/>
      </c>
      <c r="X46" s="22" t="str">
        <f>IF(ISNA(VLOOKUP($N$2:$N$66,Notes!$A$1:$B$10,2,0)),"",VLOOKUP($N$2:$N$66,Notes!$A$1:$B$10,2,0))</f>
        <v/>
      </c>
      <c r="Y46" s="22" t="str">
        <f>IF(ISNA(VLOOKUP($P$2:$P$66,Notes!$A$1:$B$10,2,0)),"",VLOOKUP($P$2:$P$66,Notes!$A$1:$B$10,2,0))</f>
        <v/>
      </c>
      <c r="Z46" s="22" t="str">
        <f>IF(ISNA(VLOOKUP($R$2:$R$66,Notes!$C$1:$D$10,2,0)),"",VLOOKUP($R$2:$R$66,Notes!$C$1:$D$10,2,0))</f>
        <v/>
      </c>
      <c r="AA46" s="22" t="str">
        <f>IF(ISNA(VLOOKUP($T$2:$T$66,Notes!$E$1:$F$10,2,0)),"",VLOOKUP($T$2:$T$66,Notes!$E$1:$F$10,2,0))</f>
        <v/>
      </c>
      <c r="AB46" s="38">
        <f t="shared" si="38"/>
        <v>0</v>
      </c>
      <c r="AC46" s="34"/>
      <c r="AD46" s="32"/>
      <c r="AE46" s="32"/>
      <c r="AF46" s="32"/>
      <c r="AG46" s="32"/>
      <c r="AH46" s="32"/>
      <c r="AI46" s="32"/>
      <c r="AJ46" s="32"/>
      <c r="AK46" s="32"/>
      <c r="AL46" s="32"/>
      <c r="AM46" s="22">
        <f t="shared" si="39"/>
        <v>0</v>
      </c>
      <c r="AN46" s="33">
        <f t="shared" si="40"/>
        <v>0</v>
      </c>
      <c r="AO46" s="37" t="str">
        <f>IF(ISNA(VLOOKUP($AD$2:$AD$66,Notes!$A$1:$B$10,2,0)),"",VLOOKUP($AD$2:$AD$66,Notes!$A$1:$B$10,2,0))</f>
        <v/>
      </c>
      <c r="AP46" s="22" t="str">
        <f>IF(ISNA(VLOOKUP($AF$2:$AF$66,Notes!$A$1:$B$10,2,0)),"",VLOOKUP($AF$2:$AF$66,Notes!$A$1:$B$10,2,0))</f>
        <v/>
      </c>
      <c r="AQ46" s="22" t="str">
        <f>IF(ISNA(VLOOKUP($AH$2:$AH$66,Notes!$A$1:$B$10,2,0)),"",VLOOKUP($AH$2:$AH$66,Notes!$A$1:$B$10,2,0))</f>
        <v/>
      </c>
      <c r="AR46" s="22" t="str">
        <f>IF(ISNA(VLOOKUP($AJ$2:$AJ$66,Notes!$C$1:$D$10,2,0)),"",VLOOKUP($AJ$2:$AJ$66,Notes!$C$1:$D$10,2,0))</f>
        <v/>
      </c>
      <c r="AS46" s="22" t="str">
        <f>IF(ISNA(VLOOKUP($AL$2:$AL$66,Notes!$E$1:$F$10,2,0)),"",VLOOKUP($AL$2:$AL$66,Notes!$E$1:$F$10,2,0))</f>
        <v/>
      </c>
      <c r="AT46" s="38">
        <f t="shared" si="41"/>
        <v>0</v>
      </c>
      <c r="AU46" s="34"/>
      <c r="AV46" s="32"/>
      <c r="AW46" s="32"/>
      <c r="AX46" s="32"/>
      <c r="AY46" s="32"/>
      <c r="AZ46" s="32"/>
      <c r="BA46" s="32"/>
      <c r="BB46" s="32"/>
      <c r="BC46" s="32"/>
      <c r="BD46" s="32"/>
      <c r="BE46" s="22">
        <f t="shared" si="42"/>
        <v>0</v>
      </c>
      <c r="BF46" s="33">
        <f t="shared" si="43"/>
        <v>0</v>
      </c>
      <c r="BG46" s="37" t="str">
        <f>IF(ISNA(VLOOKUP($AV$2:$AV$66,Notes!$A$1:$B$10,2,0)),"",VLOOKUP($AV$2:$AV$66,Notes!$A$1:$B$10,2,0))</f>
        <v/>
      </c>
      <c r="BH46" s="22" t="str">
        <f>IF(ISNA(VLOOKUP($AX$2:$AX$66,Notes!$A$1:$B$10,2,0)),"",VLOOKUP($AX$2:$AX$66,Notes!$A$1:$B$10,2,0))</f>
        <v/>
      </c>
      <c r="BI46" s="22" t="str">
        <f>IF(ISNA(VLOOKUP($AZ$2:$AZ$66,Notes!$A$1:$B$10,2,0)),"",VLOOKUP($AZ$2:$AZ$66,Notes!$A$1:$B$10,2,0))</f>
        <v/>
      </c>
      <c r="BJ46" s="22" t="str">
        <f>IF(ISNA(VLOOKUP($BB$2:$BB$66,Notes!$C$1:$D$10,2,0)),"",VLOOKUP($BB$2:$BB$66,Notes!$C$1:$D$10,2,0))</f>
        <v/>
      </c>
      <c r="BK46" s="22" t="str">
        <f>IF(ISNA(VLOOKUP($BD$2:$BD$66,Notes!$E$1:$F$10,2,0)),"",VLOOKUP($BD$2:$BD$66,Notes!$E$1:$F$10,2,0))</f>
        <v/>
      </c>
      <c r="BL46" s="38">
        <f t="shared" si="44"/>
        <v>0</v>
      </c>
      <c r="BM46" s="34"/>
      <c r="BN46" s="32"/>
      <c r="BO46" s="32"/>
      <c r="BP46" s="32"/>
      <c r="BQ46" s="32"/>
      <c r="BR46" s="32"/>
      <c r="BS46" s="32"/>
      <c r="BT46" s="32"/>
      <c r="BU46" s="32"/>
      <c r="BV46" s="32"/>
      <c r="BW46" s="22">
        <f t="shared" si="45"/>
        <v>0</v>
      </c>
      <c r="BX46" s="33">
        <f t="shared" si="46"/>
        <v>0</v>
      </c>
      <c r="BY46" s="37" t="str">
        <f>IF(ISNA(VLOOKUP($BN$2:$BN$66,Notes!$A$1:$B$10,2,0)),"",VLOOKUP($BN$2:$BN$66,Notes!$A$1:$B$10,2,0))</f>
        <v/>
      </c>
      <c r="BZ46" s="22" t="str">
        <f>IF(ISNA(VLOOKUP($BP$2:$BP$66,Notes!$A$1:$B$10,2,0)),"",VLOOKUP($BP$2:$BP$66,Notes!$A$1:$B$10,2,0))</f>
        <v/>
      </c>
      <c r="CA46" s="22" t="str">
        <f>IF(ISNA(VLOOKUP($BR$2:$BR$66,Notes!$A$1:$B$10,2,0)),"",VLOOKUP($BR$2:$BR$66,Notes!$A$1:$B$10,2,0))</f>
        <v/>
      </c>
      <c r="CB46" s="22" t="str">
        <f>IF(ISNA(VLOOKUP($BT$2:$BT$66,Notes!$C$1:$D$10,2,0)),"",VLOOKUP($BT$2:$BT$66,Notes!$C$1:$D$10,2,0))</f>
        <v/>
      </c>
      <c r="CC46" s="22" t="str">
        <f>IF(ISNA(VLOOKUP($BV$2:$BV$66,Notes!$E$1:$F$10,2,0)),"",VLOOKUP($BV$2:$BV$66,Notes!$E$1:$F$10,2,0))</f>
        <v/>
      </c>
      <c r="CD46" s="38">
        <f t="shared" si="47"/>
        <v>0</v>
      </c>
      <c r="CE46" s="34"/>
      <c r="CF46" s="32"/>
      <c r="CG46" s="32"/>
      <c r="CH46" s="32"/>
      <c r="CI46" s="32"/>
      <c r="CJ46" s="32"/>
      <c r="CK46" s="32"/>
      <c r="CL46" s="32"/>
      <c r="CM46" s="32"/>
      <c r="CN46" s="32"/>
      <c r="CO46" s="22">
        <f t="shared" si="48"/>
        <v>0</v>
      </c>
      <c r="CP46" s="33">
        <f t="shared" si="49"/>
        <v>0</v>
      </c>
      <c r="CQ46" s="37" t="str">
        <f>IF(ISNA(VLOOKUP($CF$2:$CF$66,Notes!$A$1:$B$10,2,0)),"",VLOOKUP($CF$2:$CF$66,Notes!$A$1:$B$10,2,0))</f>
        <v/>
      </c>
      <c r="CR46" s="22" t="str">
        <f>IF(ISNA(VLOOKUP($CH$2:$CH$66,Notes!$A$1:$B$10,2,0)),"",VLOOKUP($CH$2:$CH$66,Notes!$A$1:$B$10,2,0))</f>
        <v/>
      </c>
      <c r="CS46" s="22" t="str">
        <f>IF(ISNA(VLOOKUP($CJ$2:$CJ$66,Notes!$A$1:$B$10,2,0)),"",VLOOKUP($CJ$2:$CJ$66,Notes!$A$1:$B$10,2,0))</f>
        <v/>
      </c>
      <c r="CT46" s="22" t="str">
        <f>IF(ISNA(VLOOKUP($CL$2:$CL$66,Notes!$C$1:$D$10,2,0)),"",VLOOKUP($CL$2:$CL$66,Notes!$C$1:$D$10,2,0))</f>
        <v/>
      </c>
      <c r="CU46" s="22" t="str">
        <f>IF(ISNA(VLOOKUP($CN$2:$CN$66,Notes!$E$1:$F$10,2,0)),"",VLOOKUP($CN$2:$CN$66,Notes!$E$1:$F$10,2,0))</f>
        <v/>
      </c>
      <c r="CV46" s="38">
        <f t="shared" si="50"/>
        <v>0</v>
      </c>
      <c r="CW46" s="57">
        <f t="shared" si="23"/>
        <v>0</v>
      </c>
      <c r="CX46" s="22">
        <f t="shared" si="24"/>
        <v>0</v>
      </c>
      <c r="CY46" s="22">
        <f t="shared" si="25"/>
        <v>0</v>
      </c>
      <c r="CZ46" s="22">
        <f t="shared" si="26"/>
        <v>0</v>
      </c>
      <c r="DA46" s="22">
        <f t="shared" si="27"/>
        <v>0</v>
      </c>
    </row>
    <row r="47" spans="1:105">
      <c r="A47" s="35">
        <v>595</v>
      </c>
      <c r="B47" s="36" t="s">
        <v>45</v>
      </c>
      <c r="C47" s="35">
        <f t="shared" si="28"/>
        <v>195</v>
      </c>
      <c r="D47" s="22">
        <f t="shared" si="29"/>
        <v>18</v>
      </c>
      <c r="E47" s="22">
        <f t="shared" si="30"/>
        <v>1</v>
      </c>
      <c r="F47" s="22">
        <f t="shared" si="31"/>
        <v>18</v>
      </c>
      <c r="G47" s="22" t="str">
        <f t="shared" si="32"/>
        <v>CBDG</v>
      </c>
      <c r="H47" s="22">
        <f t="shared" si="33"/>
        <v>0</v>
      </c>
      <c r="I47" s="33">
        <f t="shared" si="34"/>
        <v>0</v>
      </c>
      <c r="J47" s="36">
        <f t="shared" si="35"/>
        <v>0</v>
      </c>
      <c r="K47" s="34"/>
      <c r="L47" s="32"/>
      <c r="M47" s="32"/>
      <c r="N47" s="32"/>
      <c r="O47" s="32"/>
      <c r="P47" s="32"/>
      <c r="Q47" s="32"/>
      <c r="R47" s="32"/>
      <c r="S47" s="32"/>
      <c r="T47" s="32"/>
      <c r="U47" s="22">
        <f t="shared" si="36"/>
        <v>0</v>
      </c>
      <c r="V47" s="33">
        <f t="shared" si="37"/>
        <v>0</v>
      </c>
      <c r="W47" s="37" t="str">
        <f>IF(ISNA(VLOOKUP($L$2:$L$66,Notes!$A$1:$B$10,2,0)),"",VLOOKUP($L$2:$L$66,Notes!$A$1:$B$10,2,0))</f>
        <v/>
      </c>
      <c r="X47" s="22" t="str">
        <f>IF(ISNA(VLOOKUP($N$2:$N$66,Notes!$A$1:$B$10,2,0)),"",VLOOKUP($N$2:$N$66,Notes!$A$1:$B$10,2,0))</f>
        <v/>
      </c>
      <c r="Y47" s="22" t="str">
        <f>IF(ISNA(VLOOKUP($P$2:$P$66,Notes!$A$1:$B$10,2,0)),"",VLOOKUP($P$2:$P$66,Notes!$A$1:$B$10,2,0))</f>
        <v/>
      </c>
      <c r="Z47" s="22" t="str">
        <f>IF(ISNA(VLOOKUP($R$2:$R$66,Notes!$C$1:$D$10,2,0)),"",VLOOKUP($R$2:$R$66,Notes!$C$1:$D$10,2,0))</f>
        <v/>
      </c>
      <c r="AA47" s="22" t="str">
        <f>IF(ISNA(VLOOKUP($T$2:$T$66,Notes!$E$1:$F$10,2,0)),"",VLOOKUP($T$2:$T$66,Notes!$E$1:$F$10,2,0))</f>
        <v/>
      </c>
      <c r="AB47" s="38">
        <f t="shared" si="38"/>
        <v>0</v>
      </c>
      <c r="AC47" s="34">
        <v>80</v>
      </c>
      <c r="AD47" s="32">
        <v>4</v>
      </c>
      <c r="AE47" s="32">
        <v>74</v>
      </c>
      <c r="AF47" s="32">
        <v>6</v>
      </c>
      <c r="AG47" s="32">
        <v>41</v>
      </c>
      <c r="AH47" s="32">
        <v>5</v>
      </c>
      <c r="AI47" s="32"/>
      <c r="AJ47" s="32"/>
      <c r="AK47" s="32"/>
      <c r="AL47" s="32"/>
      <c r="AM47" s="22">
        <f t="shared" si="39"/>
        <v>195</v>
      </c>
      <c r="AN47" s="33">
        <f t="shared" si="40"/>
        <v>1</v>
      </c>
      <c r="AO47" s="37">
        <f>IF(ISNA(VLOOKUP($AD$2:$AD$66,Notes!$A$1:$B$10,2,0)),"",VLOOKUP($AD$2:$AD$66,Notes!$A$1:$B$10,2,0))</f>
        <v>7</v>
      </c>
      <c r="AP47" s="22">
        <f>IF(ISNA(VLOOKUP($AF$2:$AF$66,Notes!$A$1:$B$10,2,0)),"",VLOOKUP($AF$2:$AF$66,Notes!$A$1:$B$10,2,0))</f>
        <v>5</v>
      </c>
      <c r="AQ47" s="22">
        <f>IF(ISNA(VLOOKUP($AH$2:$AH$66,Notes!$A$1:$B$10,2,0)),"",VLOOKUP($AH$2:$AH$66,Notes!$A$1:$B$10,2,0))</f>
        <v>6</v>
      </c>
      <c r="AR47" s="22" t="str">
        <f>IF(ISNA(VLOOKUP($AJ$2:$AJ$66,Notes!$C$1:$D$10,2,0)),"",VLOOKUP($AJ$2:$AJ$66,Notes!$C$1:$D$10,2,0))</f>
        <v/>
      </c>
      <c r="AS47" s="22" t="str">
        <f>IF(ISNA(VLOOKUP($AL$2:$AL$66,Notes!$E$1:$F$10,2,0)),"",VLOOKUP($AL$2:$AL$66,Notes!$E$1:$F$10,2,0))</f>
        <v/>
      </c>
      <c r="AT47" s="38">
        <f t="shared" si="41"/>
        <v>18</v>
      </c>
      <c r="AU47" s="34"/>
      <c r="AV47" s="32"/>
      <c r="AW47" s="32"/>
      <c r="AX47" s="32"/>
      <c r="AY47" s="32"/>
      <c r="AZ47" s="32"/>
      <c r="BA47" s="32"/>
      <c r="BB47" s="32"/>
      <c r="BC47" s="32"/>
      <c r="BD47" s="32"/>
      <c r="BE47" s="22">
        <f t="shared" si="42"/>
        <v>0</v>
      </c>
      <c r="BF47" s="33">
        <f t="shared" si="43"/>
        <v>0</v>
      </c>
      <c r="BG47" s="37" t="str">
        <f>IF(ISNA(VLOOKUP($AV$2:$AV$66,Notes!$A$1:$B$10,2,0)),"",VLOOKUP($AV$2:$AV$66,Notes!$A$1:$B$10,2,0))</f>
        <v/>
      </c>
      <c r="BH47" s="22" t="str">
        <f>IF(ISNA(VLOOKUP($AX$2:$AX$66,Notes!$A$1:$B$10,2,0)),"",VLOOKUP($AX$2:$AX$66,Notes!$A$1:$B$10,2,0))</f>
        <v/>
      </c>
      <c r="BI47" s="22" t="str">
        <f>IF(ISNA(VLOOKUP($AZ$2:$AZ$66,Notes!$A$1:$B$10,2,0)),"",VLOOKUP($AZ$2:$AZ$66,Notes!$A$1:$B$10,2,0))</f>
        <v/>
      </c>
      <c r="BJ47" s="22" t="str">
        <f>IF(ISNA(VLOOKUP($BB$2:$BB$66,Notes!$C$1:$D$10,2,0)),"",VLOOKUP($BB$2:$BB$66,Notes!$C$1:$D$10,2,0))</f>
        <v/>
      </c>
      <c r="BK47" s="22" t="str">
        <f>IF(ISNA(VLOOKUP($BD$2:$BD$66,Notes!$E$1:$F$10,2,0)),"",VLOOKUP($BD$2:$BD$66,Notes!$E$1:$F$10,2,0))</f>
        <v/>
      </c>
      <c r="BL47" s="38">
        <f t="shared" si="44"/>
        <v>0</v>
      </c>
      <c r="BM47" s="34"/>
      <c r="BN47" s="32"/>
      <c r="BO47" s="32"/>
      <c r="BP47" s="32"/>
      <c r="BQ47" s="32"/>
      <c r="BR47" s="32"/>
      <c r="BS47" s="32"/>
      <c r="BT47" s="32"/>
      <c r="BU47" s="32"/>
      <c r="BV47" s="32"/>
      <c r="BW47" s="22">
        <f t="shared" si="45"/>
        <v>0</v>
      </c>
      <c r="BX47" s="33">
        <f t="shared" si="46"/>
        <v>0</v>
      </c>
      <c r="BY47" s="37" t="str">
        <f>IF(ISNA(VLOOKUP($BN$2:$BN$66,Notes!$A$1:$B$10,2,0)),"",VLOOKUP($BN$2:$BN$66,Notes!$A$1:$B$10,2,0))</f>
        <v/>
      </c>
      <c r="BZ47" s="22" t="str">
        <f>IF(ISNA(VLOOKUP($BP$2:$BP$66,Notes!$A$1:$B$10,2,0)),"",VLOOKUP($BP$2:$BP$66,Notes!$A$1:$B$10,2,0))</f>
        <v/>
      </c>
      <c r="CA47" s="22" t="str">
        <f>IF(ISNA(VLOOKUP($BR$2:$BR$66,Notes!$A$1:$B$10,2,0)),"",VLOOKUP($BR$2:$BR$66,Notes!$A$1:$B$10,2,0))</f>
        <v/>
      </c>
      <c r="CB47" s="22" t="str">
        <f>IF(ISNA(VLOOKUP($BT$2:$BT$66,Notes!$C$1:$D$10,2,0)),"",VLOOKUP($BT$2:$BT$66,Notes!$C$1:$D$10,2,0))</f>
        <v/>
      </c>
      <c r="CC47" s="22" t="str">
        <f>IF(ISNA(VLOOKUP($BV$2:$BV$66,Notes!$E$1:$F$10,2,0)),"",VLOOKUP($BV$2:$BV$66,Notes!$E$1:$F$10,2,0))</f>
        <v/>
      </c>
      <c r="CD47" s="38">
        <f t="shared" si="47"/>
        <v>0</v>
      </c>
      <c r="CE47" s="34"/>
      <c r="CF47" s="32"/>
      <c r="CG47" s="32"/>
      <c r="CH47" s="32"/>
      <c r="CI47" s="32"/>
      <c r="CJ47" s="32"/>
      <c r="CK47" s="32"/>
      <c r="CL47" s="32"/>
      <c r="CM47" s="32"/>
      <c r="CN47" s="32"/>
      <c r="CO47" s="22">
        <f t="shared" si="48"/>
        <v>0</v>
      </c>
      <c r="CP47" s="33">
        <f t="shared" si="49"/>
        <v>0</v>
      </c>
      <c r="CQ47" s="37" t="str">
        <f>IF(ISNA(VLOOKUP($CF$2:$CF$66,Notes!$A$1:$B$10,2,0)),"",VLOOKUP($CF$2:$CF$66,Notes!$A$1:$B$10,2,0))</f>
        <v/>
      </c>
      <c r="CR47" s="22" t="str">
        <f>IF(ISNA(VLOOKUP($CH$2:$CH$66,Notes!$A$1:$B$10,2,0)),"",VLOOKUP($CH$2:$CH$66,Notes!$A$1:$B$10,2,0))</f>
        <v/>
      </c>
      <c r="CS47" s="22" t="str">
        <f>IF(ISNA(VLOOKUP($CJ$2:$CJ$66,Notes!$A$1:$B$10,2,0)),"",VLOOKUP($CJ$2:$CJ$66,Notes!$A$1:$B$10,2,0))</f>
        <v/>
      </c>
      <c r="CT47" s="22" t="str">
        <f>IF(ISNA(VLOOKUP($CL$2:$CL$66,Notes!$C$1:$D$10,2,0)),"",VLOOKUP($CL$2:$CL$66,Notes!$C$1:$D$10,2,0))</f>
        <v/>
      </c>
      <c r="CU47" s="22" t="str">
        <f>IF(ISNA(VLOOKUP($CN$2:$CN$66,Notes!$E$1:$F$10,2,0)),"",VLOOKUP($CN$2:$CN$66,Notes!$E$1:$F$10,2,0))</f>
        <v/>
      </c>
      <c r="CV47" s="38">
        <f t="shared" si="50"/>
        <v>0</v>
      </c>
      <c r="CW47" s="57">
        <f t="shared" si="23"/>
        <v>0</v>
      </c>
      <c r="CX47" s="22">
        <f t="shared" si="24"/>
        <v>18</v>
      </c>
      <c r="CY47" s="22">
        <f t="shared" si="25"/>
        <v>0</v>
      </c>
      <c r="CZ47" s="22">
        <f t="shared" si="26"/>
        <v>0</v>
      </c>
      <c r="DA47" s="22">
        <f t="shared" si="27"/>
        <v>0</v>
      </c>
    </row>
    <row r="48" spans="1:105">
      <c r="A48" s="35">
        <v>629</v>
      </c>
      <c r="B48" s="139" t="s">
        <v>271</v>
      </c>
      <c r="C48" s="35">
        <f t="shared" si="28"/>
        <v>724</v>
      </c>
      <c r="D48" s="22">
        <f t="shared" si="29"/>
        <v>83</v>
      </c>
      <c r="E48" s="22">
        <f t="shared" si="30"/>
        <v>3</v>
      </c>
      <c r="F48" s="22">
        <f t="shared" si="31"/>
        <v>27.666666666666668</v>
      </c>
      <c r="G48" s="22">
        <f t="shared" si="32"/>
        <v>83</v>
      </c>
      <c r="H48" s="22">
        <f t="shared" si="33"/>
        <v>0</v>
      </c>
      <c r="I48" s="33">
        <f t="shared" si="34"/>
        <v>1</v>
      </c>
      <c r="J48" s="36">
        <f t="shared" si="35"/>
        <v>0</v>
      </c>
      <c r="K48" s="34"/>
      <c r="L48" s="32"/>
      <c r="M48" s="32"/>
      <c r="N48" s="32"/>
      <c r="O48" s="32"/>
      <c r="P48" s="32"/>
      <c r="Q48" s="32"/>
      <c r="R48" s="32"/>
      <c r="S48" s="32"/>
      <c r="T48" s="32"/>
      <c r="U48" s="22">
        <f t="shared" si="36"/>
        <v>0</v>
      </c>
      <c r="V48" s="33">
        <f t="shared" si="37"/>
        <v>0</v>
      </c>
      <c r="W48" s="37" t="str">
        <f>IF(ISNA(VLOOKUP($L$2:$L$66,Notes!$A$1:$B$10,2,0)),"",VLOOKUP($L$2:$L$66,Notes!$A$1:$B$10,2,0))</f>
        <v/>
      </c>
      <c r="X48" s="22" t="str">
        <f>IF(ISNA(VLOOKUP($N$2:$N$66,Notes!$A$1:$B$10,2,0)),"",VLOOKUP($N$2:$N$66,Notes!$A$1:$B$10,2,0))</f>
        <v/>
      </c>
      <c r="Y48" s="22" t="str">
        <f>IF(ISNA(VLOOKUP($P$2:$P$66,Notes!$A$1:$B$10,2,0)),"",VLOOKUP($P$2:$P$66,Notes!$A$1:$B$10,2,0))</f>
        <v/>
      </c>
      <c r="Z48" s="22" t="str">
        <f>IF(ISNA(VLOOKUP($R$2:$R$66,Notes!$C$1:$D$10,2,0)),"",VLOOKUP($R$2:$R$66,Notes!$C$1:$D$10,2,0))</f>
        <v/>
      </c>
      <c r="AA48" s="22" t="str">
        <f>IF(ISNA(VLOOKUP($T$2:$T$66,Notes!$E$1:$F$10,2,0)),"",VLOOKUP($T$2:$T$66,Notes!$E$1:$F$10,2,0))</f>
        <v/>
      </c>
      <c r="AB48" s="38">
        <f t="shared" si="38"/>
        <v>0</v>
      </c>
      <c r="AC48" s="34"/>
      <c r="AD48" s="32"/>
      <c r="AE48" s="32"/>
      <c r="AF48" s="32"/>
      <c r="AG48" s="32"/>
      <c r="AH48" s="32"/>
      <c r="AI48" s="32"/>
      <c r="AJ48" s="32"/>
      <c r="AK48" s="32"/>
      <c r="AL48" s="32"/>
      <c r="AM48" s="22">
        <f t="shared" si="39"/>
        <v>0</v>
      </c>
      <c r="AN48" s="33">
        <f t="shared" si="40"/>
        <v>0</v>
      </c>
      <c r="AO48" s="37" t="str">
        <f>IF(ISNA(VLOOKUP($AD$2:$AD$66,Notes!$A$1:$B$10,2,0)),"",VLOOKUP($AD$2:$AD$66,Notes!$A$1:$B$10,2,0))</f>
        <v/>
      </c>
      <c r="AP48" s="22" t="str">
        <f>IF(ISNA(VLOOKUP($AF$2:$AF$66,Notes!$A$1:$B$10,2,0)),"",VLOOKUP($AF$2:$AF$66,Notes!$A$1:$B$10,2,0))</f>
        <v/>
      </c>
      <c r="AQ48" s="22" t="str">
        <f>IF(ISNA(VLOOKUP($AH$2:$AH$66,Notes!$A$1:$B$10,2,0)),"",VLOOKUP($AH$2:$AH$66,Notes!$A$1:$B$10,2,0))</f>
        <v/>
      </c>
      <c r="AR48" s="22" t="str">
        <f>IF(ISNA(VLOOKUP($AJ$2:$AJ$66,Notes!$C$1:$D$10,2,0)),"",VLOOKUP($AJ$2:$AJ$66,Notes!$C$1:$D$10,2,0))</f>
        <v/>
      </c>
      <c r="AS48" s="22" t="str">
        <f>IF(ISNA(VLOOKUP($AL$2:$AL$66,Notes!$E$1:$F$10,2,0)),"",VLOOKUP($AL$2:$AL$66,Notes!$E$1:$F$10,2,0))</f>
        <v/>
      </c>
      <c r="AT48" s="38">
        <f t="shared" si="41"/>
        <v>0</v>
      </c>
      <c r="AU48" s="34">
        <v>54</v>
      </c>
      <c r="AV48" s="32">
        <v>4</v>
      </c>
      <c r="AW48" s="32">
        <v>60</v>
      </c>
      <c r="AX48" s="32">
        <v>4</v>
      </c>
      <c r="AY48" s="32">
        <v>29</v>
      </c>
      <c r="AZ48" s="32">
        <v>5</v>
      </c>
      <c r="BA48" s="32">
        <v>49</v>
      </c>
      <c r="BB48" s="32">
        <v>7</v>
      </c>
      <c r="BC48" s="32"/>
      <c r="BD48" s="32"/>
      <c r="BE48" s="22">
        <f t="shared" si="42"/>
        <v>192</v>
      </c>
      <c r="BF48" s="33">
        <f t="shared" si="43"/>
        <v>1</v>
      </c>
      <c r="BG48" s="37">
        <f>IF(ISNA(VLOOKUP($AV$2:$AV$66,Notes!$A$1:$B$10,2,0)),"",VLOOKUP($AV$2:$AV$66,Notes!$A$1:$B$10,2,0))</f>
        <v>7</v>
      </c>
      <c r="BH48" s="22">
        <f>IF(ISNA(VLOOKUP($AX$2:$AX$66,Notes!$A$1:$B$10,2,0)),"",VLOOKUP($AX$2:$AX$66,Notes!$A$1:$B$10,2,0))</f>
        <v>7</v>
      </c>
      <c r="BI48" s="22">
        <f>IF(ISNA(VLOOKUP($AZ$2:$AZ$66,Notes!$A$1:$B$10,2,0)),"",VLOOKUP($AZ$2:$AZ$66,Notes!$A$1:$B$10,2,0))</f>
        <v>6</v>
      </c>
      <c r="BJ48" s="22">
        <f>IF(ISNA(VLOOKUP($BB$2:$BB$66,Notes!$C$1:$D$10,2,0)),"",VLOOKUP($BB$2:$BB$66,Notes!$C$1:$D$10,2,0))</f>
        <v>6</v>
      </c>
      <c r="BK48" s="22" t="str">
        <f>IF(ISNA(VLOOKUP($BD$2:$BD$66,Notes!$E$1:$F$10,2,0)),"",VLOOKUP($BD$2:$BD$66,Notes!$E$1:$F$10,2,0))</f>
        <v/>
      </c>
      <c r="BL48" s="38">
        <f t="shared" si="44"/>
        <v>26</v>
      </c>
      <c r="BM48" s="34">
        <v>77</v>
      </c>
      <c r="BN48" s="32">
        <v>5</v>
      </c>
      <c r="BO48" s="32">
        <v>79</v>
      </c>
      <c r="BP48" s="32">
        <v>4</v>
      </c>
      <c r="BQ48" s="32">
        <v>82</v>
      </c>
      <c r="BR48" s="32">
        <v>3</v>
      </c>
      <c r="BS48" s="32">
        <v>86</v>
      </c>
      <c r="BT48" s="32">
        <v>1</v>
      </c>
      <c r="BU48" s="32"/>
      <c r="BV48" s="32"/>
      <c r="BW48" s="22">
        <f t="shared" si="45"/>
        <v>324</v>
      </c>
      <c r="BX48" s="33">
        <f t="shared" si="46"/>
        <v>1</v>
      </c>
      <c r="BY48" s="37">
        <f>IF(ISNA(VLOOKUP($BN$2:$BN$66,Notes!$A$1:$B$10,2,0)),"",VLOOKUP($BN$2:$BN$66,Notes!$A$1:$B$10,2,0))</f>
        <v>6</v>
      </c>
      <c r="BZ48" s="22">
        <f>IF(ISNA(VLOOKUP($BP$2:$BP$66,Notes!$A$1:$B$10,2,0)),"",VLOOKUP($BP$2:$BP$66,Notes!$A$1:$B$10,2,0))</f>
        <v>7</v>
      </c>
      <c r="CA48" s="22">
        <f>IF(ISNA(VLOOKUP($BR$2:$BR$66,Notes!$A$1:$B$10,2,0)),"",VLOOKUP($BR$2:$BR$66,Notes!$A$1:$B$10,2,0))</f>
        <v>8</v>
      </c>
      <c r="CB48" s="22">
        <f>IF(ISNA(VLOOKUP($BT$2:$BT$66,Notes!$C$1:$D$10,2,0)),"",VLOOKUP($BT$2:$BT$66,Notes!$C$1:$D$10,2,0))</f>
        <v>14</v>
      </c>
      <c r="CC48" s="22" t="str">
        <f>IF(ISNA(VLOOKUP($BV$2:$BV$66,Notes!$E$1:$F$10,2,0)),"",VLOOKUP($BV$2:$BV$66,Notes!$E$1:$F$10,2,0))</f>
        <v/>
      </c>
      <c r="CD48" s="38">
        <f t="shared" si="47"/>
        <v>35</v>
      </c>
      <c r="CE48" s="34">
        <v>53</v>
      </c>
      <c r="CF48" s="32">
        <v>7</v>
      </c>
      <c r="CG48" s="32">
        <v>45</v>
      </c>
      <c r="CH48" s="32">
        <v>6</v>
      </c>
      <c r="CI48" s="32">
        <v>55</v>
      </c>
      <c r="CJ48" s="32">
        <v>6</v>
      </c>
      <c r="CK48" s="32">
        <v>55</v>
      </c>
      <c r="CL48" s="32">
        <v>5</v>
      </c>
      <c r="CM48" s="32"/>
      <c r="CN48" s="32"/>
      <c r="CO48" s="22">
        <f t="shared" si="48"/>
        <v>208</v>
      </c>
      <c r="CP48" s="33">
        <f t="shared" si="49"/>
        <v>1</v>
      </c>
      <c r="CQ48" s="37">
        <f>IF(ISNA(VLOOKUP($CF$2:$CF$66,Notes!$A$1:$B$10,2,0)),"",VLOOKUP($CF$2:$CF$66,Notes!$A$1:$B$10,2,0))</f>
        <v>4</v>
      </c>
      <c r="CR48" s="22">
        <f>IF(ISNA(VLOOKUP($CH$2:$CH$66,Notes!$A$1:$B$10,2,0)),"",VLOOKUP($CH$2:$CH$66,Notes!$A$1:$B$10,2,0))</f>
        <v>5</v>
      </c>
      <c r="CS48" s="22">
        <f>IF(ISNA(VLOOKUP($CJ$2:$CJ$66,Notes!$A$1:$B$10,2,0)),"",VLOOKUP($CJ$2:$CJ$66,Notes!$A$1:$B$10,2,0))</f>
        <v>5</v>
      </c>
      <c r="CT48" s="22">
        <f>IF(ISNA(VLOOKUP($CL$2:$CL$66,Notes!$C$1:$D$10,2,0)),"",VLOOKUP($CL$2:$CL$66,Notes!$C$1:$D$10,2,0))</f>
        <v>8</v>
      </c>
      <c r="CU48" s="22" t="str">
        <f>IF(ISNA(VLOOKUP($CN$2:$CN$66,Notes!$E$1:$F$10,2,0)),"",VLOOKUP($CN$2:$CN$66,Notes!$E$1:$F$10,2,0))</f>
        <v/>
      </c>
      <c r="CV48" s="38">
        <f t="shared" si="50"/>
        <v>22</v>
      </c>
      <c r="CW48" s="57">
        <f t="shared" si="23"/>
        <v>0</v>
      </c>
      <c r="CX48" s="22">
        <f t="shared" si="24"/>
        <v>0</v>
      </c>
      <c r="CY48" s="22">
        <f t="shared" si="25"/>
        <v>26</v>
      </c>
      <c r="CZ48" s="22">
        <f t="shared" si="26"/>
        <v>35</v>
      </c>
      <c r="DA48" s="22">
        <f t="shared" si="27"/>
        <v>22</v>
      </c>
    </row>
    <row r="49" spans="1:105">
      <c r="A49" s="35">
        <v>777</v>
      </c>
      <c r="B49" s="36" t="s">
        <v>284</v>
      </c>
      <c r="C49" s="35">
        <f t="shared" si="28"/>
        <v>0</v>
      </c>
      <c r="D49" s="22">
        <f t="shared" si="29"/>
        <v>0</v>
      </c>
      <c r="E49" s="22">
        <f t="shared" si="30"/>
        <v>0</v>
      </c>
      <c r="F49" s="22">
        <f t="shared" si="31"/>
        <v>0</v>
      </c>
      <c r="G49" s="22">
        <f t="shared" si="32"/>
        <v>0</v>
      </c>
      <c r="H49" s="22">
        <f t="shared" si="33"/>
        <v>0</v>
      </c>
      <c r="I49" s="33">
        <f t="shared" si="34"/>
        <v>0</v>
      </c>
      <c r="J49" s="36">
        <f t="shared" si="35"/>
        <v>0</v>
      </c>
      <c r="K49" s="34"/>
      <c r="L49" s="32"/>
      <c r="M49" s="32"/>
      <c r="N49" s="32"/>
      <c r="O49" s="32"/>
      <c r="P49" s="32"/>
      <c r="Q49" s="32"/>
      <c r="R49" s="32"/>
      <c r="S49" s="32"/>
      <c r="T49" s="32"/>
      <c r="U49" s="22">
        <f t="shared" si="36"/>
        <v>0</v>
      </c>
      <c r="V49" s="33">
        <f t="shared" si="37"/>
        <v>0</v>
      </c>
      <c r="W49" s="37" t="str">
        <f>IF(ISNA(VLOOKUP($L$2:$L$66,Notes!$A$1:$B$10,2,0)),"",VLOOKUP($L$2:$L$66,Notes!$A$1:$B$10,2,0))</f>
        <v/>
      </c>
      <c r="X49" s="22" t="str">
        <f>IF(ISNA(VLOOKUP($N$2:$N$66,Notes!$A$1:$B$10,2,0)),"",VLOOKUP($N$2:$N$66,Notes!$A$1:$B$10,2,0))</f>
        <v/>
      </c>
      <c r="Y49" s="22" t="str">
        <f>IF(ISNA(VLOOKUP($P$2:$P$66,Notes!$A$1:$B$10,2,0)),"",VLOOKUP($P$2:$P$66,Notes!$A$1:$B$10,2,0))</f>
        <v/>
      </c>
      <c r="Z49" s="22" t="str">
        <f>IF(ISNA(VLOOKUP($R$2:$R$66,Notes!$C$1:$D$10,2,0)),"",VLOOKUP($R$2:$R$66,Notes!$C$1:$D$10,2,0))</f>
        <v/>
      </c>
      <c r="AA49" s="22" t="str">
        <f>IF(ISNA(VLOOKUP($T$2:$T$66,Notes!$E$1:$F$10,2,0)),"",VLOOKUP($T$2:$T$66,Notes!$E$1:$F$10,2,0))</f>
        <v/>
      </c>
      <c r="AB49" s="38">
        <f t="shared" si="38"/>
        <v>0</v>
      </c>
      <c r="AC49" s="34"/>
      <c r="AD49" s="32"/>
      <c r="AE49" s="32"/>
      <c r="AF49" s="32"/>
      <c r="AG49" s="32"/>
      <c r="AH49" s="32"/>
      <c r="AI49" s="32"/>
      <c r="AJ49" s="32"/>
      <c r="AK49" s="32"/>
      <c r="AL49" s="32"/>
      <c r="AM49" s="22">
        <f t="shared" si="39"/>
        <v>0</v>
      </c>
      <c r="AN49" s="33">
        <f t="shared" si="40"/>
        <v>0</v>
      </c>
      <c r="AO49" s="37" t="str">
        <f>IF(ISNA(VLOOKUP($AD$2:$AD$66,Notes!$A$1:$B$10,2,0)),"",VLOOKUP($AD$2:$AD$66,Notes!$A$1:$B$10,2,0))</f>
        <v/>
      </c>
      <c r="AP49" s="22" t="str">
        <f>IF(ISNA(VLOOKUP($AF$2:$AF$66,Notes!$A$1:$B$10,2,0)),"",VLOOKUP($AF$2:$AF$66,Notes!$A$1:$B$10,2,0))</f>
        <v/>
      </c>
      <c r="AQ49" s="22" t="str">
        <f>IF(ISNA(VLOOKUP($AH$2:$AH$66,Notes!$A$1:$B$10,2,0)),"",VLOOKUP($AH$2:$AH$66,Notes!$A$1:$B$10,2,0))</f>
        <v/>
      </c>
      <c r="AR49" s="22" t="str">
        <f>IF(ISNA(VLOOKUP($AJ$2:$AJ$66,Notes!$C$1:$D$10,2,0)),"",VLOOKUP($AJ$2:$AJ$66,Notes!$C$1:$D$10,2,0))</f>
        <v/>
      </c>
      <c r="AS49" s="22" t="str">
        <f>IF(ISNA(VLOOKUP($AL$2:$AL$66,Notes!$E$1:$F$10,2,0)),"",VLOOKUP($AL$2:$AL$66,Notes!$E$1:$F$10,2,0))</f>
        <v/>
      </c>
      <c r="AT49" s="38">
        <f t="shared" si="41"/>
        <v>0</v>
      </c>
      <c r="AU49" s="34"/>
      <c r="AV49" s="32"/>
      <c r="AW49" s="32"/>
      <c r="AX49" s="32"/>
      <c r="AY49" s="32"/>
      <c r="AZ49" s="32"/>
      <c r="BA49" s="32"/>
      <c r="BB49" s="32"/>
      <c r="BC49" s="32"/>
      <c r="BD49" s="32"/>
      <c r="BE49" s="22">
        <f t="shared" si="42"/>
        <v>0</v>
      </c>
      <c r="BF49" s="33">
        <f t="shared" si="43"/>
        <v>0</v>
      </c>
      <c r="BG49" s="37" t="str">
        <f>IF(ISNA(VLOOKUP($AV$2:$AV$66,Notes!$A$1:$B$10,2,0)),"",VLOOKUP($AV$2:$AV$66,Notes!$A$1:$B$10,2,0))</f>
        <v/>
      </c>
      <c r="BH49" s="22" t="str">
        <f>IF(ISNA(VLOOKUP($AX$2:$AX$66,Notes!$A$1:$B$10,2,0)),"",VLOOKUP($AX$2:$AX$66,Notes!$A$1:$B$10,2,0))</f>
        <v/>
      </c>
      <c r="BI49" s="22" t="str">
        <f>IF(ISNA(VLOOKUP($AZ$2:$AZ$66,Notes!$A$1:$B$10,2,0)),"",VLOOKUP($AZ$2:$AZ$66,Notes!$A$1:$B$10,2,0))</f>
        <v/>
      </c>
      <c r="BJ49" s="22" t="str">
        <f>IF(ISNA(VLOOKUP($BB$2:$BB$66,Notes!$C$1:$D$10,2,0)),"",VLOOKUP($BB$2:$BB$66,Notes!$C$1:$D$10,2,0))</f>
        <v/>
      </c>
      <c r="BK49" s="22" t="str">
        <f>IF(ISNA(VLOOKUP($BD$2:$BD$66,Notes!$E$1:$F$10,2,0)),"",VLOOKUP($BD$2:$BD$66,Notes!$E$1:$F$10,2,0))</f>
        <v/>
      </c>
      <c r="BL49" s="38">
        <f t="shared" si="44"/>
        <v>0</v>
      </c>
      <c r="BM49" s="34"/>
      <c r="BN49" s="32"/>
      <c r="BO49" s="32"/>
      <c r="BP49" s="32"/>
      <c r="BQ49" s="32"/>
      <c r="BR49" s="32"/>
      <c r="BS49" s="32"/>
      <c r="BT49" s="32"/>
      <c r="BU49" s="32"/>
      <c r="BV49" s="32"/>
      <c r="BW49" s="22">
        <f t="shared" si="45"/>
        <v>0</v>
      </c>
      <c r="BX49" s="33">
        <f t="shared" si="46"/>
        <v>0</v>
      </c>
      <c r="BY49" s="37" t="str">
        <f>IF(ISNA(VLOOKUP($BN$2:$BN$66,Notes!$A$1:$B$10,2,0)),"",VLOOKUP($BN$2:$BN$66,Notes!$A$1:$B$10,2,0))</f>
        <v/>
      </c>
      <c r="BZ49" s="22" t="str">
        <f>IF(ISNA(VLOOKUP($BP$2:$BP$66,Notes!$A$1:$B$10,2,0)),"",VLOOKUP($BP$2:$BP$66,Notes!$A$1:$B$10,2,0))</f>
        <v/>
      </c>
      <c r="CA49" s="22" t="str">
        <f>IF(ISNA(VLOOKUP($BR$2:$BR$66,Notes!$A$1:$B$10,2,0)),"",VLOOKUP($BR$2:$BR$66,Notes!$A$1:$B$10,2,0))</f>
        <v/>
      </c>
      <c r="CB49" s="22" t="str">
        <f>IF(ISNA(VLOOKUP($BT$2:$BT$66,Notes!$C$1:$D$10,2,0)),"",VLOOKUP($BT$2:$BT$66,Notes!$C$1:$D$10,2,0))</f>
        <v/>
      </c>
      <c r="CC49" s="22" t="str">
        <f>IF(ISNA(VLOOKUP($BV$2:$BV$66,Notes!$E$1:$F$10,2,0)),"",VLOOKUP($BV$2:$BV$66,Notes!$E$1:$F$10,2,0))</f>
        <v/>
      </c>
      <c r="CD49" s="38">
        <f t="shared" si="47"/>
        <v>0</v>
      </c>
      <c r="CE49" s="34"/>
      <c r="CF49" s="32"/>
      <c r="CG49" s="32"/>
      <c r="CH49" s="32"/>
      <c r="CI49" s="32"/>
      <c r="CJ49" s="32"/>
      <c r="CK49" s="32"/>
      <c r="CL49" s="32"/>
      <c r="CM49" s="32"/>
      <c r="CN49" s="32"/>
      <c r="CO49" s="22">
        <f t="shared" si="48"/>
        <v>0</v>
      </c>
      <c r="CP49" s="33">
        <f t="shared" si="49"/>
        <v>0</v>
      </c>
      <c r="CQ49" s="37" t="str">
        <f>IF(ISNA(VLOOKUP($CF$2:$CF$66,Notes!$A$1:$B$10,2,0)),"",VLOOKUP($CF$2:$CF$66,Notes!$A$1:$B$10,2,0))</f>
        <v/>
      </c>
      <c r="CR49" s="22" t="str">
        <f>IF(ISNA(VLOOKUP($CH$2:$CH$66,Notes!$A$1:$B$10,2,0)),"",VLOOKUP($CH$2:$CH$66,Notes!$A$1:$B$10,2,0))</f>
        <v/>
      </c>
      <c r="CS49" s="22" t="str">
        <f>IF(ISNA(VLOOKUP($CJ$2:$CJ$66,Notes!$A$1:$B$10,2,0)),"",VLOOKUP($CJ$2:$CJ$66,Notes!$A$1:$B$10,2,0))</f>
        <v/>
      </c>
      <c r="CT49" s="22" t="str">
        <f>IF(ISNA(VLOOKUP($CL$2:$CL$66,Notes!$C$1:$D$10,2,0)),"",VLOOKUP($CL$2:$CL$66,Notes!$C$1:$D$10,2,0))</f>
        <v/>
      </c>
      <c r="CU49" s="22" t="str">
        <f>IF(ISNA(VLOOKUP($CN$2:$CN$66,Notes!$E$1:$F$10,2,0)),"",VLOOKUP($CN$2:$CN$66,Notes!$E$1:$F$10,2,0))</f>
        <v/>
      </c>
      <c r="CV49" s="38">
        <f t="shared" si="50"/>
        <v>0</v>
      </c>
      <c r="CW49" s="57">
        <f t="shared" si="23"/>
        <v>0</v>
      </c>
      <c r="CX49" s="22">
        <f t="shared" si="24"/>
        <v>0</v>
      </c>
      <c r="CY49" s="22">
        <f t="shared" si="25"/>
        <v>0</v>
      </c>
      <c r="CZ49" s="22">
        <f t="shared" si="26"/>
        <v>0</v>
      </c>
      <c r="DA49" s="22">
        <f t="shared" si="27"/>
        <v>0</v>
      </c>
    </row>
    <row r="50" spans="1:105">
      <c r="A50" s="35">
        <v>904</v>
      </c>
      <c r="B50" s="36" t="s">
        <v>40</v>
      </c>
      <c r="C50" s="35">
        <f t="shared" si="28"/>
        <v>1410</v>
      </c>
      <c r="D50" s="22">
        <f t="shared" si="29"/>
        <v>220</v>
      </c>
      <c r="E50" s="22">
        <f t="shared" si="30"/>
        <v>4</v>
      </c>
      <c r="F50" s="22">
        <f t="shared" si="31"/>
        <v>55</v>
      </c>
      <c r="G50" s="22">
        <f t="shared" si="32"/>
        <v>170</v>
      </c>
      <c r="H50" s="22">
        <f t="shared" si="33"/>
        <v>1</v>
      </c>
      <c r="I50" s="33">
        <f t="shared" si="34"/>
        <v>0</v>
      </c>
      <c r="J50" s="36">
        <f t="shared" si="35"/>
        <v>10</v>
      </c>
      <c r="K50" s="34">
        <v>101</v>
      </c>
      <c r="L50" s="32">
        <v>1</v>
      </c>
      <c r="M50" s="32">
        <v>94</v>
      </c>
      <c r="N50" s="32">
        <v>1</v>
      </c>
      <c r="O50" s="32">
        <v>96</v>
      </c>
      <c r="P50" s="32">
        <v>1</v>
      </c>
      <c r="Q50" s="32"/>
      <c r="R50" s="32"/>
      <c r="S50" s="32">
        <v>98</v>
      </c>
      <c r="T50" s="32">
        <v>2</v>
      </c>
      <c r="U50" s="22">
        <f t="shared" si="36"/>
        <v>389</v>
      </c>
      <c r="V50" s="33">
        <f t="shared" si="37"/>
        <v>1</v>
      </c>
      <c r="W50" s="37">
        <f>IF(ISNA(VLOOKUP($L$2:$L$66,Notes!$A$1:$B$10,2,0)),"",VLOOKUP($L$2:$L$66,Notes!$A$1:$B$10,2,0))</f>
        <v>10</v>
      </c>
      <c r="X50" s="22">
        <f>IF(ISNA(VLOOKUP($N$2:$N$66,Notes!$A$1:$B$10,2,0)),"",VLOOKUP($N$2:$N$66,Notes!$A$1:$B$10,2,0))</f>
        <v>10</v>
      </c>
      <c r="Y50" s="22">
        <f>IF(ISNA(VLOOKUP($P$2:$P$66,Notes!$A$1:$B$10,2,0)),"",VLOOKUP($P$2:$P$66,Notes!$A$1:$B$10,2,0))</f>
        <v>10</v>
      </c>
      <c r="Z50" s="22" t="str">
        <f>IF(ISNA(VLOOKUP($R$2:$R$66,Notes!$C$1:$D$10,2,0)),"",VLOOKUP($R$2:$R$66,Notes!$C$1:$D$10,2,0))</f>
        <v/>
      </c>
      <c r="AA50" s="22">
        <f>IF(ISNA(VLOOKUP($T$2:$T$66,Notes!$E$1:$F$10,2,0)),"",VLOOKUP($T$2:$T$66,Notes!$E$1:$F$10,2,0))</f>
        <v>27</v>
      </c>
      <c r="AB50" s="38">
        <f t="shared" si="38"/>
        <v>57</v>
      </c>
      <c r="AC50" s="34">
        <v>84</v>
      </c>
      <c r="AD50" s="32">
        <v>1</v>
      </c>
      <c r="AE50" s="32">
        <v>84</v>
      </c>
      <c r="AF50" s="32">
        <v>1</v>
      </c>
      <c r="AG50" s="32">
        <v>85</v>
      </c>
      <c r="AH50" s="32">
        <v>1</v>
      </c>
      <c r="AI50" s="32"/>
      <c r="AJ50" s="32"/>
      <c r="AK50" s="32">
        <v>93</v>
      </c>
      <c r="AL50" s="32">
        <v>1</v>
      </c>
      <c r="AM50" s="22">
        <f t="shared" si="39"/>
        <v>346</v>
      </c>
      <c r="AN50" s="33">
        <f t="shared" si="40"/>
        <v>1</v>
      </c>
      <c r="AO50" s="37">
        <f>IF(ISNA(VLOOKUP($AD$2:$AD$66,Notes!$A$1:$B$10,2,0)),"",VLOOKUP($AD$2:$AD$66,Notes!$A$1:$B$10,2,0))</f>
        <v>10</v>
      </c>
      <c r="AP50" s="22">
        <f>IF(ISNA(VLOOKUP($AF$2:$AF$66,Notes!$A$1:$B$10,2,0)),"",VLOOKUP($AF$2:$AF$66,Notes!$A$1:$B$10,2,0))</f>
        <v>10</v>
      </c>
      <c r="AQ50" s="22">
        <f>IF(ISNA(VLOOKUP($AH$2:$AH$66,Notes!$A$1:$B$10,2,0)),"",VLOOKUP($AH$2:$AH$66,Notes!$A$1:$B$10,2,0))</f>
        <v>10</v>
      </c>
      <c r="AR50" s="22" t="str">
        <f>IF(ISNA(VLOOKUP($AJ$2:$AJ$66,Notes!$C$1:$D$10,2,0)),"",VLOOKUP($AJ$2:$AJ$66,Notes!$C$1:$D$10,2,0))</f>
        <v/>
      </c>
      <c r="AS50" s="22">
        <f>IF(ISNA(VLOOKUP($AL$2:$AL$66,Notes!$E$1:$F$10,2,0)),"",VLOOKUP($AL$2:$AL$66,Notes!$E$1:$F$10,2,0))</f>
        <v>30</v>
      </c>
      <c r="AT50" s="38">
        <f t="shared" si="41"/>
        <v>60</v>
      </c>
      <c r="AU50" s="34">
        <v>92</v>
      </c>
      <c r="AV50" s="32">
        <v>1</v>
      </c>
      <c r="AW50" s="32">
        <v>94</v>
      </c>
      <c r="AX50" s="32">
        <v>1</v>
      </c>
      <c r="AY50" s="32">
        <v>92</v>
      </c>
      <c r="AZ50" s="32">
        <v>1</v>
      </c>
      <c r="BA50" s="32"/>
      <c r="BB50" s="32"/>
      <c r="BC50" s="32">
        <v>87</v>
      </c>
      <c r="BD50" s="32">
        <v>4</v>
      </c>
      <c r="BE50" s="22">
        <f t="shared" si="42"/>
        <v>365</v>
      </c>
      <c r="BF50" s="33">
        <f t="shared" si="43"/>
        <v>1</v>
      </c>
      <c r="BG50" s="37">
        <f>IF(ISNA(VLOOKUP($AV$2:$AV$66,Notes!$A$1:$B$10,2,0)),"",VLOOKUP($AV$2:$AV$66,Notes!$A$1:$B$10,2,0))</f>
        <v>10</v>
      </c>
      <c r="BH50" s="22">
        <f>IF(ISNA(VLOOKUP($AX$2:$AX$66,Notes!$A$1:$B$10,2,0)),"",VLOOKUP($AX$2:$AX$66,Notes!$A$1:$B$10,2,0))</f>
        <v>10</v>
      </c>
      <c r="BI50" s="22">
        <f>IF(ISNA(VLOOKUP($AZ$2:$AZ$66,Notes!$A$1:$B$10,2,0)),"",VLOOKUP($AZ$2:$AZ$66,Notes!$A$1:$B$10,2,0))</f>
        <v>10</v>
      </c>
      <c r="BJ50" s="22" t="str">
        <f>IF(ISNA(VLOOKUP($BB$2:$BB$66,Notes!$C$1:$D$10,2,0)),"",VLOOKUP($BB$2:$BB$66,Notes!$C$1:$D$10,2,0))</f>
        <v/>
      </c>
      <c r="BK50" s="22">
        <f>IF(ISNA(VLOOKUP($BD$2:$BD$66,Notes!$E$1:$F$10,2,0)),"",VLOOKUP($BD$2:$BD$66,Notes!$E$1:$F$10,2,0))</f>
        <v>23</v>
      </c>
      <c r="BL50" s="38">
        <f t="shared" si="44"/>
        <v>53</v>
      </c>
      <c r="BM50" s="34">
        <v>79</v>
      </c>
      <c r="BN50" s="32">
        <v>3</v>
      </c>
      <c r="BO50" s="32">
        <v>73</v>
      </c>
      <c r="BP50" s="32">
        <v>2</v>
      </c>
      <c r="BQ50" s="32">
        <v>80</v>
      </c>
      <c r="BR50" s="32">
        <v>1</v>
      </c>
      <c r="BS50" s="32"/>
      <c r="BT50" s="32"/>
      <c r="BU50" s="32">
        <v>78</v>
      </c>
      <c r="BV50" s="32">
        <v>4</v>
      </c>
      <c r="BW50" s="22">
        <f t="shared" si="45"/>
        <v>310</v>
      </c>
      <c r="BX50" s="33">
        <f t="shared" si="46"/>
        <v>1</v>
      </c>
      <c r="BY50" s="37">
        <f>IF(ISNA(VLOOKUP($BN$2:$BN$66,Notes!$A$1:$B$10,2,0)),"",VLOOKUP($BN$2:$BN$66,Notes!$A$1:$B$10,2,0))</f>
        <v>8</v>
      </c>
      <c r="BZ50" s="22">
        <f>IF(ISNA(VLOOKUP($BP$2:$BP$66,Notes!$A$1:$B$10,2,0)),"",VLOOKUP($BP$2:$BP$66,Notes!$A$1:$B$10,2,0))</f>
        <v>9</v>
      </c>
      <c r="CA50" s="22">
        <f>IF(ISNA(VLOOKUP($BR$2:$BR$66,Notes!$A$1:$B$10,2,0)),"",VLOOKUP($BR$2:$BR$66,Notes!$A$1:$B$10,2,0))</f>
        <v>10</v>
      </c>
      <c r="CB50" s="22" t="str">
        <f>IF(ISNA(VLOOKUP($BT$2:$BT$66,Notes!$C$1:$D$10,2,0)),"",VLOOKUP($BT$2:$BT$66,Notes!$C$1:$D$10,2,0))</f>
        <v/>
      </c>
      <c r="CC50" s="22">
        <f>IF(ISNA(VLOOKUP($BV$2:$BV$66,Notes!$E$1:$F$10,2,0)),"",VLOOKUP($BV$2:$BV$66,Notes!$E$1:$F$10,2,0))</f>
        <v>23</v>
      </c>
      <c r="CD50" s="38">
        <f t="shared" si="47"/>
        <v>50</v>
      </c>
      <c r="CE50" s="34"/>
      <c r="CF50" s="32"/>
      <c r="CG50" s="32"/>
      <c r="CH50" s="32"/>
      <c r="CI50" s="32"/>
      <c r="CJ50" s="32"/>
      <c r="CK50" s="32"/>
      <c r="CL50" s="32"/>
      <c r="CM50" s="32"/>
      <c r="CN50" s="32"/>
      <c r="CO50" s="22">
        <f t="shared" si="48"/>
        <v>0</v>
      </c>
      <c r="CP50" s="33">
        <f t="shared" si="49"/>
        <v>0</v>
      </c>
      <c r="CQ50" s="37" t="str">
        <f>IF(ISNA(VLOOKUP($CF$2:$CF$66,Notes!$A$1:$B$10,2,0)),"",VLOOKUP($CF$2:$CF$66,Notes!$A$1:$B$10,2,0))</f>
        <v/>
      </c>
      <c r="CR50" s="22" t="str">
        <f>IF(ISNA(VLOOKUP($CH$2:$CH$66,Notes!$A$1:$B$10,2,0)),"",VLOOKUP($CH$2:$CH$66,Notes!$A$1:$B$10,2,0))</f>
        <v/>
      </c>
      <c r="CS50" s="22" t="str">
        <f>IF(ISNA(VLOOKUP($CJ$2:$CJ$66,Notes!$A$1:$B$10,2,0)),"",VLOOKUP($CJ$2:$CJ$66,Notes!$A$1:$B$10,2,0))</f>
        <v/>
      </c>
      <c r="CT50" s="22" t="str">
        <f>IF(ISNA(VLOOKUP($CL$2:$CL$66,Notes!$C$1:$D$10,2,0)),"",VLOOKUP($CL$2:$CL$66,Notes!$C$1:$D$10,2,0))</f>
        <v/>
      </c>
      <c r="CU50" s="22" t="str">
        <f>IF(ISNA(VLOOKUP($CN$2:$CN$66,Notes!$E$1:$F$10,2,0)),"",VLOOKUP($CN$2:$CN$66,Notes!$E$1:$F$10,2,0))</f>
        <v/>
      </c>
      <c r="CV50" s="38">
        <f t="shared" si="50"/>
        <v>0</v>
      </c>
      <c r="CW50" s="57">
        <f t="shared" si="23"/>
        <v>57</v>
      </c>
      <c r="CX50" s="22">
        <f t="shared" si="24"/>
        <v>60</v>
      </c>
      <c r="CY50" s="22">
        <f t="shared" si="25"/>
        <v>53</v>
      </c>
      <c r="CZ50" s="22">
        <f t="shared" si="26"/>
        <v>50</v>
      </c>
      <c r="DA50" s="22">
        <f t="shared" si="27"/>
        <v>0</v>
      </c>
    </row>
    <row r="51" spans="1:105">
      <c r="A51" s="35" t="s">
        <v>93</v>
      </c>
      <c r="B51" s="36" t="s">
        <v>94</v>
      </c>
      <c r="C51" s="35">
        <f t="shared" si="28"/>
        <v>0</v>
      </c>
      <c r="D51" s="22">
        <f t="shared" si="29"/>
        <v>0</v>
      </c>
      <c r="E51" s="22">
        <f t="shared" si="30"/>
        <v>0</v>
      </c>
      <c r="F51" s="22">
        <f t="shared" si="31"/>
        <v>0</v>
      </c>
      <c r="G51" s="22">
        <f t="shared" si="32"/>
        <v>0</v>
      </c>
      <c r="H51" s="22">
        <f t="shared" si="33"/>
        <v>0</v>
      </c>
      <c r="I51" s="33">
        <f t="shared" si="34"/>
        <v>0</v>
      </c>
      <c r="J51" s="36">
        <f t="shared" si="35"/>
        <v>0</v>
      </c>
      <c r="K51" s="34"/>
      <c r="L51" s="32"/>
      <c r="M51" s="32"/>
      <c r="N51" s="32"/>
      <c r="O51" s="32"/>
      <c r="P51" s="32"/>
      <c r="Q51" s="32"/>
      <c r="R51" s="32"/>
      <c r="S51" s="32"/>
      <c r="T51" s="32"/>
      <c r="U51" s="22">
        <f t="shared" si="36"/>
        <v>0</v>
      </c>
      <c r="V51" s="33">
        <f t="shared" si="37"/>
        <v>0</v>
      </c>
      <c r="W51" s="37" t="str">
        <f>IF(ISNA(VLOOKUP($L$2:$L$66,Notes!$A$1:$B$10,2,0)),"",VLOOKUP($L$2:$L$66,Notes!$A$1:$B$10,2,0))</f>
        <v/>
      </c>
      <c r="X51" s="22" t="str">
        <f>IF(ISNA(VLOOKUP($N$2:$N$66,Notes!$A$1:$B$10,2,0)),"",VLOOKUP($N$2:$N$66,Notes!$A$1:$B$10,2,0))</f>
        <v/>
      </c>
      <c r="Y51" s="22" t="str">
        <f>IF(ISNA(VLOOKUP($P$2:$P$66,Notes!$A$1:$B$10,2,0)),"",VLOOKUP($P$2:$P$66,Notes!$A$1:$B$10,2,0))</f>
        <v/>
      </c>
      <c r="Z51" s="22" t="str">
        <f>IF(ISNA(VLOOKUP($R$2:$R$66,Notes!$C$1:$D$10,2,0)),"",VLOOKUP($R$2:$R$66,Notes!$C$1:$D$10,2,0))</f>
        <v/>
      </c>
      <c r="AA51" s="22" t="str">
        <f>IF(ISNA(VLOOKUP($T$2:$T$66,Notes!$E$1:$F$10,2,0)),"",VLOOKUP($T$2:$T$66,Notes!$E$1:$F$10,2,0))</f>
        <v/>
      </c>
      <c r="AB51" s="38">
        <f t="shared" si="38"/>
        <v>0</v>
      </c>
      <c r="AC51" s="34"/>
      <c r="AD51" s="32"/>
      <c r="AE51" s="32"/>
      <c r="AF51" s="32"/>
      <c r="AG51" s="32"/>
      <c r="AH51" s="32"/>
      <c r="AI51" s="32"/>
      <c r="AJ51" s="32"/>
      <c r="AK51" s="32"/>
      <c r="AL51" s="32"/>
      <c r="AM51" s="22">
        <f t="shared" si="39"/>
        <v>0</v>
      </c>
      <c r="AN51" s="33">
        <f t="shared" si="40"/>
        <v>0</v>
      </c>
      <c r="AO51" s="37" t="str">
        <f>IF(ISNA(VLOOKUP($AD$2:$AD$66,Notes!$A$1:$B$10,2,0)),"",VLOOKUP($AD$2:$AD$66,Notes!$A$1:$B$10,2,0))</f>
        <v/>
      </c>
      <c r="AP51" s="22" t="str">
        <f>IF(ISNA(VLOOKUP($AF$2:$AF$66,Notes!$A$1:$B$10,2,0)),"",VLOOKUP($AF$2:$AF$66,Notes!$A$1:$B$10,2,0))</f>
        <v/>
      </c>
      <c r="AQ51" s="22" t="str">
        <f>IF(ISNA(VLOOKUP($AH$2:$AH$66,Notes!$A$1:$B$10,2,0)),"",VLOOKUP($AH$2:$AH$66,Notes!$A$1:$B$10,2,0))</f>
        <v/>
      </c>
      <c r="AR51" s="22" t="str">
        <f>IF(ISNA(VLOOKUP($AJ$2:$AJ$66,Notes!$C$1:$D$10,2,0)),"",VLOOKUP($AJ$2:$AJ$66,Notes!$C$1:$D$10,2,0))</f>
        <v/>
      </c>
      <c r="AS51" s="22" t="str">
        <f>IF(ISNA(VLOOKUP($AL$2:$AL$66,Notes!$E$1:$F$10,2,0)),"",VLOOKUP($AL$2:$AL$66,Notes!$E$1:$F$10,2,0))</f>
        <v/>
      </c>
      <c r="AT51" s="38">
        <f t="shared" si="41"/>
        <v>0</v>
      </c>
      <c r="AU51" s="34"/>
      <c r="AV51" s="32"/>
      <c r="AW51" s="32"/>
      <c r="AX51" s="32"/>
      <c r="AY51" s="32"/>
      <c r="AZ51" s="32"/>
      <c r="BA51" s="32"/>
      <c r="BB51" s="32"/>
      <c r="BC51" s="32"/>
      <c r="BD51" s="32"/>
      <c r="BE51" s="22">
        <f t="shared" si="42"/>
        <v>0</v>
      </c>
      <c r="BF51" s="33">
        <f t="shared" si="43"/>
        <v>0</v>
      </c>
      <c r="BG51" s="37" t="str">
        <f>IF(ISNA(VLOOKUP($AV$2:$AV$66,Notes!$A$1:$B$10,2,0)),"",VLOOKUP($AV$2:$AV$66,Notes!$A$1:$B$10,2,0))</f>
        <v/>
      </c>
      <c r="BH51" s="22" t="str">
        <f>IF(ISNA(VLOOKUP($AX$2:$AX$66,Notes!$A$1:$B$10,2,0)),"",VLOOKUP($AX$2:$AX$66,Notes!$A$1:$B$10,2,0))</f>
        <v/>
      </c>
      <c r="BI51" s="22" t="str">
        <f>IF(ISNA(VLOOKUP($AZ$2:$AZ$66,Notes!$A$1:$B$10,2,0)),"",VLOOKUP($AZ$2:$AZ$66,Notes!$A$1:$B$10,2,0))</f>
        <v/>
      </c>
      <c r="BJ51" s="22" t="str">
        <f>IF(ISNA(VLOOKUP($BB$2:$BB$66,Notes!$C$1:$D$10,2,0)),"",VLOOKUP($BB$2:$BB$66,Notes!$C$1:$D$10,2,0))</f>
        <v/>
      </c>
      <c r="BK51" s="22" t="str">
        <f>IF(ISNA(VLOOKUP($BD$2:$BD$66,Notes!$E$1:$F$10,2,0)),"",VLOOKUP($BD$2:$BD$66,Notes!$E$1:$F$10,2,0))</f>
        <v/>
      </c>
      <c r="BL51" s="38">
        <f t="shared" si="44"/>
        <v>0</v>
      </c>
      <c r="BM51" s="34"/>
      <c r="BN51" s="32"/>
      <c r="BO51" s="32"/>
      <c r="BP51" s="32"/>
      <c r="BQ51" s="32"/>
      <c r="BR51" s="32"/>
      <c r="BS51" s="32"/>
      <c r="BT51" s="32"/>
      <c r="BU51" s="32"/>
      <c r="BV51" s="32"/>
      <c r="BW51" s="22">
        <f t="shared" si="45"/>
        <v>0</v>
      </c>
      <c r="BX51" s="33">
        <f t="shared" si="46"/>
        <v>0</v>
      </c>
      <c r="BY51" s="37" t="str">
        <f>IF(ISNA(VLOOKUP($BN$2:$BN$66,Notes!$A$1:$B$10,2,0)),"",VLOOKUP($BN$2:$BN$66,Notes!$A$1:$B$10,2,0))</f>
        <v/>
      </c>
      <c r="BZ51" s="22" t="str">
        <f>IF(ISNA(VLOOKUP($BP$2:$BP$66,Notes!$A$1:$B$10,2,0)),"",VLOOKUP($BP$2:$BP$66,Notes!$A$1:$B$10,2,0))</f>
        <v/>
      </c>
      <c r="CA51" s="22" t="str">
        <f>IF(ISNA(VLOOKUP($BR$2:$BR$66,Notes!$A$1:$B$10,2,0)),"",VLOOKUP($BR$2:$BR$66,Notes!$A$1:$B$10,2,0))</f>
        <v/>
      </c>
      <c r="CB51" s="22" t="str">
        <f>IF(ISNA(VLOOKUP($BT$2:$BT$66,Notes!$C$1:$D$10,2,0)),"",VLOOKUP($BT$2:$BT$66,Notes!$C$1:$D$10,2,0))</f>
        <v/>
      </c>
      <c r="CC51" s="22" t="str">
        <f>IF(ISNA(VLOOKUP($BV$2:$BV$66,Notes!$E$1:$F$10,2,0)),"",VLOOKUP($BV$2:$BV$66,Notes!$E$1:$F$10,2,0))</f>
        <v/>
      </c>
      <c r="CD51" s="38">
        <f t="shared" si="47"/>
        <v>0</v>
      </c>
      <c r="CE51" s="34"/>
      <c r="CF51" s="32"/>
      <c r="CG51" s="32"/>
      <c r="CH51" s="32"/>
      <c r="CI51" s="32"/>
      <c r="CJ51" s="32"/>
      <c r="CK51" s="32"/>
      <c r="CL51" s="32"/>
      <c r="CM51" s="32"/>
      <c r="CN51" s="32"/>
      <c r="CO51" s="22">
        <f t="shared" si="48"/>
        <v>0</v>
      </c>
      <c r="CP51" s="33">
        <f t="shared" si="49"/>
        <v>0</v>
      </c>
      <c r="CQ51" s="37" t="str">
        <f>IF(ISNA(VLOOKUP($CF$2:$CF$66,Notes!$A$1:$B$10,2,0)),"",VLOOKUP($CF$2:$CF$66,Notes!$A$1:$B$10,2,0))</f>
        <v/>
      </c>
      <c r="CR51" s="22" t="str">
        <f>IF(ISNA(VLOOKUP($CH$2:$CH$66,Notes!$A$1:$B$10,2,0)),"",VLOOKUP($CH$2:$CH$66,Notes!$A$1:$B$10,2,0))</f>
        <v/>
      </c>
      <c r="CS51" s="22" t="str">
        <f>IF(ISNA(VLOOKUP($CJ$2:$CJ$66,Notes!$A$1:$B$10,2,0)),"",VLOOKUP($CJ$2:$CJ$66,Notes!$A$1:$B$10,2,0))</f>
        <v/>
      </c>
      <c r="CT51" s="22" t="str">
        <f>IF(ISNA(VLOOKUP($CL$2:$CL$66,Notes!$C$1:$D$10,2,0)),"",VLOOKUP($CL$2:$CL$66,Notes!$C$1:$D$10,2,0))</f>
        <v/>
      </c>
      <c r="CU51" s="22" t="str">
        <f>IF(ISNA(VLOOKUP($CN$2:$CN$66,Notes!$E$1:$F$10,2,0)),"",VLOOKUP($CN$2:$CN$66,Notes!$E$1:$F$10,2,0))</f>
        <v/>
      </c>
      <c r="CV51" s="38">
        <f t="shared" si="50"/>
        <v>0</v>
      </c>
      <c r="CW51" s="57">
        <f t="shared" si="23"/>
        <v>0</v>
      </c>
      <c r="CX51" s="22">
        <f t="shared" si="24"/>
        <v>0</v>
      </c>
      <c r="CY51" s="22">
        <f t="shared" si="25"/>
        <v>0</v>
      </c>
      <c r="CZ51" s="22">
        <f t="shared" si="26"/>
        <v>0</v>
      </c>
      <c r="DA51" s="22">
        <f t="shared" si="27"/>
        <v>0</v>
      </c>
    </row>
    <row r="52" spans="1:105">
      <c r="A52" s="35" t="s">
        <v>162</v>
      </c>
      <c r="B52" s="139" t="s">
        <v>163</v>
      </c>
      <c r="C52" s="35">
        <f t="shared" si="28"/>
        <v>312</v>
      </c>
      <c r="D52" s="22">
        <f t="shared" si="29"/>
        <v>29</v>
      </c>
      <c r="E52" s="22">
        <f t="shared" si="30"/>
        <v>1</v>
      </c>
      <c r="F52" s="22">
        <f t="shared" si="31"/>
        <v>29</v>
      </c>
      <c r="G52" s="22" t="str">
        <f t="shared" si="32"/>
        <v>CBDG</v>
      </c>
      <c r="H52" s="22">
        <f t="shared" si="33"/>
        <v>0</v>
      </c>
      <c r="I52" s="33">
        <f t="shared" si="34"/>
        <v>0</v>
      </c>
      <c r="J52" s="36">
        <f t="shared" si="35"/>
        <v>0</v>
      </c>
      <c r="K52" s="34">
        <v>83</v>
      </c>
      <c r="L52" s="32">
        <v>4</v>
      </c>
      <c r="M52" s="32">
        <v>79</v>
      </c>
      <c r="N52" s="32">
        <v>4</v>
      </c>
      <c r="O52" s="32">
        <v>83</v>
      </c>
      <c r="P52" s="32">
        <v>4</v>
      </c>
      <c r="Q52" s="32">
        <v>67</v>
      </c>
      <c r="R52" s="32">
        <v>5</v>
      </c>
      <c r="S52" s="32"/>
      <c r="T52" s="32"/>
      <c r="U52" s="22">
        <f t="shared" si="36"/>
        <v>312</v>
      </c>
      <c r="V52" s="33">
        <f t="shared" si="37"/>
        <v>1</v>
      </c>
      <c r="W52" s="37">
        <f>IF(ISNA(VLOOKUP($L$2:$L$66,Notes!$A$1:$B$10,2,0)),"",VLOOKUP($L$2:$L$66,Notes!$A$1:$B$10,2,0))</f>
        <v>7</v>
      </c>
      <c r="X52" s="22">
        <f>IF(ISNA(VLOOKUP($N$2:$N$66,Notes!$A$1:$B$10,2,0)),"",VLOOKUP($N$2:$N$66,Notes!$A$1:$B$10,2,0))</f>
        <v>7</v>
      </c>
      <c r="Y52" s="22">
        <f>IF(ISNA(VLOOKUP($P$2:$P$66,Notes!$A$1:$B$10,2,0)),"",VLOOKUP($P$2:$P$66,Notes!$A$1:$B$10,2,0))</f>
        <v>7</v>
      </c>
      <c r="Z52" s="22">
        <f>IF(ISNA(VLOOKUP($R$2:$R$66,Notes!$C$1:$D$10,2,0)),"",VLOOKUP($R$2:$R$66,Notes!$C$1:$D$10,2,0))</f>
        <v>8</v>
      </c>
      <c r="AA52" s="22" t="str">
        <f>IF(ISNA(VLOOKUP($T$2:$T$66,Notes!$E$1:$F$10,2,0)),"",VLOOKUP($T$2:$T$66,Notes!$E$1:$F$10,2,0))</f>
        <v/>
      </c>
      <c r="AB52" s="38">
        <f t="shared" si="38"/>
        <v>29</v>
      </c>
      <c r="AC52" s="34"/>
      <c r="AD52" s="32"/>
      <c r="AE52" s="32"/>
      <c r="AF52" s="32"/>
      <c r="AG52" s="32"/>
      <c r="AH52" s="32"/>
      <c r="AI52" s="32"/>
      <c r="AJ52" s="32"/>
      <c r="AK52" s="32"/>
      <c r="AL52" s="32"/>
      <c r="AM52" s="22">
        <f t="shared" si="39"/>
        <v>0</v>
      </c>
      <c r="AN52" s="33">
        <f t="shared" si="40"/>
        <v>0</v>
      </c>
      <c r="AO52" s="37" t="str">
        <f>IF(ISNA(VLOOKUP($AD$2:$AD$66,Notes!$A$1:$B$10,2,0)),"",VLOOKUP($AD$2:$AD$66,Notes!$A$1:$B$10,2,0))</f>
        <v/>
      </c>
      <c r="AP52" s="22" t="str">
        <f>IF(ISNA(VLOOKUP($AF$2:$AF$66,Notes!$A$1:$B$10,2,0)),"",VLOOKUP($AF$2:$AF$66,Notes!$A$1:$B$10,2,0))</f>
        <v/>
      </c>
      <c r="AQ52" s="22" t="str">
        <f>IF(ISNA(VLOOKUP($AH$2:$AH$66,Notes!$A$1:$B$10,2,0)),"",VLOOKUP($AH$2:$AH$66,Notes!$A$1:$B$10,2,0))</f>
        <v/>
      </c>
      <c r="AR52" s="22" t="str">
        <f>IF(ISNA(VLOOKUP($AJ$2:$AJ$66,Notes!$C$1:$D$10,2,0)),"",VLOOKUP($AJ$2:$AJ$66,Notes!$C$1:$D$10,2,0))</f>
        <v/>
      </c>
      <c r="AS52" s="22" t="str">
        <f>IF(ISNA(VLOOKUP($AL$2:$AL$66,Notes!$E$1:$F$10,2,0)),"",VLOOKUP($AL$2:$AL$66,Notes!$E$1:$F$10,2,0))</f>
        <v/>
      </c>
      <c r="AT52" s="38">
        <f t="shared" si="41"/>
        <v>0</v>
      </c>
      <c r="AU52" s="34"/>
      <c r="AV52" s="32"/>
      <c r="AW52" s="32"/>
      <c r="AX52" s="32"/>
      <c r="AY52" s="32"/>
      <c r="AZ52" s="32"/>
      <c r="BA52" s="32"/>
      <c r="BB52" s="32"/>
      <c r="BC52" s="32"/>
      <c r="BD52" s="32"/>
      <c r="BE52" s="22">
        <f t="shared" si="42"/>
        <v>0</v>
      </c>
      <c r="BF52" s="33">
        <f t="shared" si="43"/>
        <v>0</v>
      </c>
      <c r="BG52" s="37" t="str">
        <f>IF(ISNA(VLOOKUP($AV$2:$AV$66,Notes!$A$1:$B$10,2,0)),"",VLOOKUP($AV$2:$AV$66,Notes!$A$1:$B$10,2,0))</f>
        <v/>
      </c>
      <c r="BH52" s="22" t="str">
        <f>IF(ISNA(VLOOKUP($AX$2:$AX$66,Notes!$A$1:$B$10,2,0)),"",VLOOKUP($AX$2:$AX$66,Notes!$A$1:$B$10,2,0))</f>
        <v/>
      </c>
      <c r="BI52" s="22" t="str">
        <f>IF(ISNA(VLOOKUP($AZ$2:$AZ$66,Notes!$A$1:$B$10,2,0)),"",VLOOKUP($AZ$2:$AZ$66,Notes!$A$1:$B$10,2,0))</f>
        <v/>
      </c>
      <c r="BJ52" s="22" t="str">
        <f>IF(ISNA(VLOOKUP($BB$2:$BB$66,Notes!$C$1:$D$10,2,0)),"",VLOOKUP($BB$2:$BB$66,Notes!$C$1:$D$10,2,0))</f>
        <v/>
      </c>
      <c r="BK52" s="22" t="str">
        <f>IF(ISNA(VLOOKUP($BD$2:$BD$66,Notes!$E$1:$F$10,2,0)),"",VLOOKUP($BD$2:$BD$66,Notes!$E$1:$F$10,2,0))</f>
        <v/>
      </c>
      <c r="BL52" s="38">
        <f t="shared" si="44"/>
        <v>0</v>
      </c>
      <c r="BM52" s="34"/>
      <c r="BN52" s="32"/>
      <c r="BO52" s="32"/>
      <c r="BP52" s="32"/>
      <c r="BQ52" s="32"/>
      <c r="BR52" s="32"/>
      <c r="BS52" s="32"/>
      <c r="BT52" s="32"/>
      <c r="BU52" s="32"/>
      <c r="BV52" s="32"/>
      <c r="BW52" s="22">
        <f t="shared" si="45"/>
        <v>0</v>
      </c>
      <c r="BX52" s="33">
        <f t="shared" si="46"/>
        <v>0</v>
      </c>
      <c r="BY52" s="37" t="str">
        <f>IF(ISNA(VLOOKUP($BN$2:$BN$66,Notes!$A$1:$B$10,2,0)),"",VLOOKUP($BN$2:$BN$66,Notes!$A$1:$B$10,2,0))</f>
        <v/>
      </c>
      <c r="BZ52" s="22" t="str">
        <f>IF(ISNA(VLOOKUP($BP$2:$BP$66,Notes!$A$1:$B$10,2,0)),"",VLOOKUP($BP$2:$BP$66,Notes!$A$1:$B$10,2,0))</f>
        <v/>
      </c>
      <c r="CA52" s="22" t="str">
        <f>IF(ISNA(VLOOKUP($BR$2:$BR$66,Notes!$A$1:$B$10,2,0)),"",VLOOKUP($BR$2:$BR$66,Notes!$A$1:$B$10,2,0))</f>
        <v/>
      </c>
      <c r="CB52" s="22" t="str">
        <f>IF(ISNA(VLOOKUP($BT$2:$BT$66,Notes!$C$1:$D$10,2,0)),"",VLOOKUP($BT$2:$BT$66,Notes!$C$1:$D$10,2,0))</f>
        <v/>
      </c>
      <c r="CC52" s="22" t="str">
        <f>IF(ISNA(VLOOKUP($BV$2:$BV$66,Notes!$E$1:$F$10,2,0)),"",VLOOKUP($BV$2:$BV$66,Notes!$E$1:$F$10,2,0))</f>
        <v/>
      </c>
      <c r="CD52" s="38">
        <f t="shared" si="47"/>
        <v>0</v>
      </c>
      <c r="CE52" s="34"/>
      <c r="CF52" s="32"/>
      <c r="CG52" s="32"/>
      <c r="CH52" s="32"/>
      <c r="CI52" s="32"/>
      <c r="CJ52" s="32"/>
      <c r="CK52" s="32"/>
      <c r="CL52" s="32"/>
      <c r="CM52" s="32"/>
      <c r="CN52" s="32"/>
      <c r="CO52" s="22">
        <f t="shared" si="48"/>
        <v>0</v>
      </c>
      <c r="CP52" s="33">
        <f t="shared" si="49"/>
        <v>0</v>
      </c>
      <c r="CQ52" s="37" t="str">
        <f>IF(ISNA(VLOOKUP($CF$2:$CF$66,Notes!$A$1:$B$10,2,0)),"",VLOOKUP($CF$2:$CF$66,Notes!$A$1:$B$10,2,0))</f>
        <v/>
      </c>
      <c r="CR52" s="22" t="str">
        <f>IF(ISNA(VLOOKUP($CH$2:$CH$66,Notes!$A$1:$B$10,2,0)),"",VLOOKUP($CH$2:$CH$66,Notes!$A$1:$B$10,2,0))</f>
        <v/>
      </c>
      <c r="CS52" s="22" t="str">
        <f>IF(ISNA(VLOOKUP($CJ$2:$CJ$66,Notes!$A$1:$B$10,2,0)),"",VLOOKUP($CJ$2:$CJ$66,Notes!$A$1:$B$10,2,0))</f>
        <v/>
      </c>
      <c r="CT52" s="22" t="str">
        <f>IF(ISNA(VLOOKUP($CL$2:$CL$66,Notes!$C$1:$D$10,2,0)),"",VLOOKUP($CL$2:$CL$66,Notes!$C$1:$D$10,2,0))</f>
        <v/>
      </c>
      <c r="CU52" s="22" t="str">
        <f>IF(ISNA(VLOOKUP($CN$2:$CN$66,Notes!$E$1:$F$10,2,0)),"",VLOOKUP($CN$2:$CN$66,Notes!$E$1:$F$10,2,0))</f>
        <v/>
      </c>
      <c r="CV52" s="38">
        <f t="shared" si="50"/>
        <v>0</v>
      </c>
      <c r="CW52" s="57">
        <f t="shared" si="23"/>
        <v>29</v>
      </c>
      <c r="CX52" s="22">
        <f t="shared" si="24"/>
        <v>0</v>
      </c>
      <c r="CY52" s="22">
        <f t="shared" si="25"/>
        <v>0</v>
      </c>
      <c r="CZ52" s="22">
        <f t="shared" si="26"/>
        <v>0</v>
      </c>
      <c r="DA52" s="22">
        <f t="shared" si="27"/>
        <v>0</v>
      </c>
    </row>
    <row r="53" spans="1:105">
      <c r="A53" s="35" t="s">
        <v>95</v>
      </c>
      <c r="B53" s="36" t="s">
        <v>96</v>
      </c>
      <c r="C53" s="35">
        <f t="shared" si="28"/>
        <v>0</v>
      </c>
      <c r="D53" s="22">
        <f t="shared" si="29"/>
        <v>0</v>
      </c>
      <c r="E53" s="22">
        <f t="shared" si="30"/>
        <v>0</v>
      </c>
      <c r="F53" s="22">
        <f t="shared" si="31"/>
        <v>0</v>
      </c>
      <c r="G53" s="22">
        <f t="shared" si="32"/>
        <v>0</v>
      </c>
      <c r="H53" s="22">
        <f t="shared" si="33"/>
        <v>0</v>
      </c>
      <c r="I53" s="33">
        <f t="shared" si="34"/>
        <v>0</v>
      </c>
      <c r="J53" s="36">
        <f t="shared" si="35"/>
        <v>0</v>
      </c>
      <c r="K53" s="34"/>
      <c r="L53" s="32"/>
      <c r="M53" s="32"/>
      <c r="N53" s="32"/>
      <c r="O53" s="32"/>
      <c r="P53" s="32"/>
      <c r="Q53" s="32"/>
      <c r="R53" s="32"/>
      <c r="S53" s="32"/>
      <c r="T53" s="32"/>
      <c r="U53" s="22">
        <f t="shared" si="36"/>
        <v>0</v>
      </c>
      <c r="V53" s="33">
        <f t="shared" si="37"/>
        <v>0</v>
      </c>
      <c r="W53" s="37" t="str">
        <f>IF(ISNA(VLOOKUP($L$2:$L$66,Notes!$A$1:$B$10,2,0)),"",VLOOKUP($L$2:$L$66,Notes!$A$1:$B$10,2,0))</f>
        <v/>
      </c>
      <c r="X53" s="22" t="str">
        <f>IF(ISNA(VLOOKUP($N$2:$N$66,Notes!$A$1:$B$10,2,0)),"",VLOOKUP($N$2:$N$66,Notes!$A$1:$B$10,2,0))</f>
        <v/>
      </c>
      <c r="Y53" s="22" t="str">
        <f>IF(ISNA(VLOOKUP($P$2:$P$66,Notes!$A$1:$B$10,2,0)),"",VLOOKUP($P$2:$P$66,Notes!$A$1:$B$10,2,0))</f>
        <v/>
      </c>
      <c r="Z53" s="22" t="str">
        <f>IF(ISNA(VLOOKUP($R$2:$R$66,Notes!$C$1:$D$10,2,0)),"",VLOOKUP($R$2:$R$66,Notes!$C$1:$D$10,2,0))</f>
        <v/>
      </c>
      <c r="AA53" s="22" t="str">
        <f>IF(ISNA(VLOOKUP($T$2:$T$66,Notes!$E$1:$F$10,2,0)),"",VLOOKUP($T$2:$T$66,Notes!$E$1:$F$10,2,0))</f>
        <v/>
      </c>
      <c r="AB53" s="38">
        <f t="shared" si="38"/>
        <v>0</v>
      </c>
      <c r="AC53" s="34"/>
      <c r="AD53" s="32"/>
      <c r="AE53" s="32"/>
      <c r="AF53" s="32"/>
      <c r="AG53" s="32"/>
      <c r="AH53" s="32"/>
      <c r="AI53" s="32"/>
      <c r="AJ53" s="32"/>
      <c r="AK53" s="32"/>
      <c r="AL53" s="32"/>
      <c r="AM53" s="22">
        <f t="shared" si="39"/>
        <v>0</v>
      </c>
      <c r="AN53" s="33">
        <f t="shared" si="40"/>
        <v>0</v>
      </c>
      <c r="AO53" s="37" t="str">
        <f>IF(ISNA(VLOOKUP($AD$2:$AD$66,Notes!$A$1:$B$10,2,0)),"",VLOOKUP($AD$2:$AD$66,Notes!$A$1:$B$10,2,0))</f>
        <v/>
      </c>
      <c r="AP53" s="22" t="str">
        <f>IF(ISNA(VLOOKUP($AF$2:$AF$66,Notes!$A$1:$B$10,2,0)),"",VLOOKUP($AF$2:$AF$66,Notes!$A$1:$B$10,2,0))</f>
        <v/>
      </c>
      <c r="AQ53" s="22" t="str">
        <f>IF(ISNA(VLOOKUP($AH$2:$AH$66,Notes!$A$1:$B$10,2,0)),"",VLOOKUP($AH$2:$AH$66,Notes!$A$1:$B$10,2,0))</f>
        <v/>
      </c>
      <c r="AR53" s="22" t="str">
        <f>IF(ISNA(VLOOKUP($AJ$2:$AJ$66,Notes!$C$1:$D$10,2,0)),"",VLOOKUP($AJ$2:$AJ$66,Notes!$C$1:$D$10,2,0))</f>
        <v/>
      </c>
      <c r="AS53" s="22" t="str">
        <f>IF(ISNA(VLOOKUP($AL$2:$AL$66,Notes!$E$1:$F$10,2,0)),"",VLOOKUP($AL$2:$AL$66,Notes!$E$1:$F$10,2,0))</f>
        <v/>
      </c>
      <c r="AT53" s="38">
        <f t="shared" si="41"/>
        <v>0</v>
      </c>
      <c r="AU53" s="34"/>
      <c r="AV53" s="32"/>
      <c r="AW53" s="32"/>
      <c r="AX53" s="32"/>
      <c r="AY53" s="32"/>
      <c r="AZ53" s="32"/>
      <c r="BA53" s="32"/>
      <c r="BB53" s="32"/>
      <c r="BC53" s="32"/>
      <c r="BD53" s="32"/>
      <c r="BE53" s="22">
        <f t="shared" si="42"/>
        <v>0</v>
      </c>
      <c r="BF53" s="33">
        <f t="shared" si="43"/>
        <v>0</v>
      </c>
      <c r="BG53" s="37" t="str">
        <f>IF(ISNA(VLOOKUP($AV$2:$AV$66,Notes!$A$1:$B$10,2,0)),"",VLOOKUP($AV$2:$AV$66,Notes!$A$1:$B$10,2,0))</f>
        <v/>
      </c>
      <c r="BH53" s="22" t="str">
        <f>IF(ISNA(VLOOKUP($AX$2:$AX$66,Notes!$A$1:$B$10,2,0)),"",VLOOKUP($AX$2:$AX$66,Notes!$A$1:$B$10,2,0))</f>
        <v/>
      </c>
      <c r="BI53" s="22" t="str">
        <f>IF(ISNA(VLOOKUP($AZ$2:$AZ$66,Notes!$A$1:$B$10,2,0)),"",VLOOKUP($AZ$2:$AZ$66,Notes!$A$1:$B$10,2,0))</f>
        <v/>
      </c>
      <c r="BJ53" s="22" t="str">
        <f>IF(ISNA(VLOOKUP($BB$2:$BB$66,Notes!$C$1:$D$10,2,0)),"",VLOOKUP($BB$2:$BB$66,Notes!$C$1:$D$10,2,0))</f>
        <v/>
      </c>
      <c r="BK53" s="22" t="str">
        <f>IF(ISNA(VLOOKUP($BD$2:$BD$66,Notes!$E$1:$F$10,2,0)),"",VLOOKUP($BD$2:$BD$66,Notes!$E$1:$F$10,2,0))</f>
        <v/>
      </c>
      <c r="BL53" s="38">
        <f t="shared" si="44"/>
        <v>0</v>
      </c>
      <c r="BM53" s="34"/>
      <c r="BN53" s="32"/>
      <c r="BO53" s="32"/>
      <c r="BP53" s="32"/>
      <c r="BQ53" s="32"/>
      <c r="BR53" s="32"/>
      <c r="BS53" s="32"/>
      <c r="BT53" s="32"/>
      <c r="BU53" s="32"/>
      <c r="BV53" s="32"/>
      <c r="BW53" s="22">
        <f t="shared" si="45"/>
        <v>0</v>
      </c>
      <c r="BX53" s="33">
        <f t="shared" si="46"/>
        <v>0</v>
      </c>
      <c r="BY53" s="37" t="str">
        <f>IF(ISNA(VLOOKUP($BN$2:$BN$66,Notes!$A$1:$B$10,2,0)),"",VLOOKUP($BN$2:$BN$66,Notes!$A$1:$B$10,2,0))</f>
        <v/>
      </c>
      <c r="BZ53" s="22" t="str">
        <f>IF(ISNA(VLOOKUP($BP$2:$BP$66,Notes!$A$1:$B$10,2,0)),"",VLOOKUP($BP$2:$BP$66,Notes!$A$1:$B$10,2,0))</f>
        <v/>
      </c>
      <c r="CA53" s="22" t="str">
        <f>IF(ISNA(VLOOKUP($BR$2:$BR$66,Notes!$A$1:$B$10,2,0)),"",VLOOKUP($BR$2:$BR$66,Notes!$A$1:$B$10,2,0))</f>
        <v/>
      </c>
      <c r="CB53" s="22" t="str">
        <f>IF(ISNA(VLOOKUP($BT$2:$BT$66,Notes!$C$1:$D$10,2,0)),"",VLOOKUP($BT$2:$BT$66,Notes!$C$1:$D$10,2,0))</f>
        <v/>
      </c>
      <c r="CC53" s="22" t="str">
        <f>IF(ISNA(VLOOKUP($BV$2:$BV$66,Notes!$E$1:$F$10,2,0)),"",VLOOKUP($BV$2:$BV$66,Notes!$E$1:$F$10,2,0))</f>
        <v/>
      </c>
      <c r="CD53" s="38">
        <f t="shared" si="47"/>
        <v>0</v>
      </c>
      <c r="CE53" s="34"/>
      <c r="CF53" s="32"/>
      <c r="CG53" s="32"/>
      <c r="CH53" s="32"/>
      <c r="CI53" s="32"/>
      <c r="CJ53" s="32"/>
      <c r="CK53" s="32"/>
      <c r="CL53" s="32"/>
      <c r="CM53" s="32"/>
      <c r="CN53" s="32"/>
      <c r="CO53" s="22">
        <f t="shared" si="48"/>
        <v>0</v>
      </c>
      <c r="CP53" s="33">
        <f t="shared" si="49"/>
        <v>0</v>
      </c>
      <c r="CQ53" s="37" t="str">
        <f>IF(ISNA(VLOOKUP($CF$2:$CF$66,Notes!$A$1:$B$10,2,0)),"",VLOOKUP($CF$2:$CF$66,Notes!$A$1:$B$10,2,0))</f>
        <v/>
      </c>
      <c r="CR53" s="22" t="str">
        <f>IF(ISNA(VLOOKUP($CH$2:$CH$66,Notes!$A$1:$B$10,2,0)),"",VLOOKUP($CH$2:$CH$66,Notes!$A$1:$B$10,2,0))</f>
        <v/>
      </c>
      <c r="CS53" s="22" t="str">
        <f>IF(ISNA(VLOOKUP($CJ$2:$CJ$66,Notes!$A$1:$B$10,2,0)),"",VLOOKUP($CJ$2:$CJ$66,Notes!$A$1:$B$10,2,0))</f>
        <v/>
      </c>
      <c r="CT53" s="22" t="str">
        <f>IF(ISNA(VLOOKUP($CL$2:$CL$66,Notes!$C$1:$D$10,2,0)),"",VLOOKUP($CL$2:$CL$66,Notes!$C$1:$D$10,2,0))</f>
        <v/>
      </c>
      <c r="CU53" s="22" t="str">
        <f>IF(ISNA(VLOOKUP($CN$2:$CN$66,Notes!$E$1:$F$10,2,0)),"",VLOOKUP($CN$2:$CN$66,Notes!$E$1:$F$10,2,0))</f>
        <v/>
      </c>
      <c r="CV53" s="38">
        <f t="shared" si="50"/>
        <v>0</v>
      </c>
      <c r="CW53" s="57">
        <f t="shared" si="23"/>
        <v>0</v>
      </c>
      <c r="CX53" s="22">
        <f t="shared" si="24"/>
        <v>0</v>
      </c>
      <c r="CY53" s="22">
        <f t="shared" si="25"/>
        <v>0</v>
      </c>
      <c r="CZ53" s="22">
        <f t="shared" si="26"/>
        <v>0</v>
      </c>
      <c r="DA53" s="22">
        <f t="shared" si="27"/>
        <v>0</v>
      </c>
    </row>
    <row r="54" spans="1:105">
      <c r="A54" s="35" t="s">
        <v>97</v>
      </c>
      <c r="B54" s="36" t="s">
        <v>98</v>
      </c>
      <c r="C54" s="35">
        <f t="shared" si="28"/>
        <v>260</v>
      </c>
      <c r="D54" s="22">
        <f t="shared" si="29"/>
        <v>33</v>
      </c>
      <c r="E54" s="22">
        <f t="shared" si="30"/>
        <v>1</v>
      </c>
      <c r="F54" s="22">
        <f t="shared" si="31"/>
        <v>33</v>
      </c>
      <c r="G54" s="22" t="str">
        <f t="shared" si="32"/>
        <v>CBDG</v>
      </c>
      <c r="H54" s="22">
        <f t="shared" si="33"/>
        <v>0</v>
      </c>
      <c r="I54" s="33">
        <f t="shared" si="34"/>
        <v>1</v>
      </c>
      <c r="J54" s="36">
        <f t="shared" si="35"/>
        <v>0</v>
      </c>
      <c r="K54" s="34">
        <v>79</v>
      </c>
      <c r="L54" s="32">
        <v>4</v>
      </c>
      <c r="M54" s="32">
        <v>48</v>
      </c>
      <c r="N54" s="32">
        <v>6</v>
      </c>
      <c r="O54" s="32">
        <v>60</v>
      </c>
      <c r="P54" s="32">
        <v>4</v>
      </c>
      <c r="Q54" s="32">
        <v>73</v>
      </c>
      <c r="R54" s="32">
        <v>1</v>
      </c>
      <c r="S54" s="32"/>
      <c r="T54" s="32"/>
      <c r="U54" s="22">
        <f t="shared" si="36"/>
        <v>260</v>
      </c>
      <c r="V54" s="33">
        <f t="shared" si="37"/>
        <v>1</v>
      </c>
      <c r="W54" s="37">
        <f>IF(ISNA(VLOOKUP($L$2:$L$66,Notes!$A$1:$B$10,2,0)),"",VLOOKUP($L$2:$L$66,Notes!$A$1:$B$10,2,0))</f>
        <v>7</v>
      </c>
      <c r="X54" s="22">
        <f>IF(ISNA(VLOOKUP($N$2:$N$66,Notes!$A$1:$B$10,2,0)),"",VLOOKUP($N$2:$N$66,Notes!$A$1:$B$10,2,0))</f>
        <v>5</v>
      </c>
      <c r="Y54" s="22">
        <f>IF(ISNA(VLOOKUP($P$2:$P$66,Notes!$A$1:$B$10,2,0)),"",VLOOKUP($P$2:$P$66,Notes!$A$1:$B$10,2,0))</f>
        <v>7</v>
      </c>
      <c r="Z54" s="22">
        <f>IF(ISNA(VLOOKUP($R$2:$R$66,Notes!$C$1:$D$10,2,0)),"",VLOOKUP($R$2:$R$66,Notes!$C$1:$D$10,2,0))</f>
        <v>14</v>
      </c>
      <c r="AA54" s="22" t="str">
        <f>IF(ISNA(VLOOKUP($T$2:$T$66,Notes!$E$1:$F$10,2,0)),"",VLOOKUP($T$2:$T$66,Notes!$E$1:$F$10,2,0))</f>
        <v/>
      </c>
      <c r="AB54" s="38">
        <f t="shared" si="38"/>
        <v>33</v>
      </c>
      <c r="AC54" s="34"/>
      <c r="AD54" s="32"/>
      <c r="AE54" s="32"/>
      <c r="AF54" s="32"/>
      <c r="AG54" s="32"/>
      <c r="AH54" s="32"/>
      <c r="AI54" s="32"/>
      <c r="AJ54" s="32"/>
      <c r="AK54" s="32"/>
      <c r="AL54" s="32"/>
      <c r="AM54" s="22">
        <f t="shared" si="39"/>
        <v>0</v>
      </c>
      <c r="AN54" s="33">
        <f t="shared" si="40"/>
        <v>0</v>
      </c>
      <c r="AO54" s="37" t="str">
        <f>IF(ISNA(VLOOKUP($AD$2:$AD$66,Notes!$A$1:$B$10,2,0)),"",VLOOKUP($AD$2:$AD$66,Notes!$A$1:$B$10,2,0))</f>
        <v/>
      </c>
      <c r="AP54" s="22" t="str">
        <f>IF(ISNA(VLOOKUP($AF$2:$AF$66,Notes!$A$1:$B$10,2,0)),"",VLOOKUP($AF$2:$AF$66,Notes!$A$1:$B$10,2,0))</f>
        <v/>
      </c>
      <c r="AQ54" s="22" t="str">
        <f>IF(ISNA(VLOOKUP($AH$2:$AH$66,Notes!$A$1:$B$10,2,0)),"",VLOOKUP($AH$2:$AH$66,Notes!$A$1:$B$10,2,0))</f>
        <v/>
      </c>
      <c r="AR54" s="22" t="str">
        <f>IF(ISNA(VLOOKUP($AJ$2:$AJ$66,Notes!$C$1:$D$10,2,0)),"",VLOOKUP($AJ$2:$AJ$66,Notes!$C$1:$D$10,2,0))</f>
        <v/>
      </c>
      <c r="AS54" s="22" t="str">
        <f>IF(ISNA(VLOOKUP($AL$2:$AL$66,Notes!$E$1:$F$10,2,0)),"",VLOOKUP($AL$2:$AL$66,Notes!$E$1:$F$10,2,0))</f>
        <v/>
      </c>
      <c r="AT54" s="38">
        <f t="shared" si="41"/>
        <v>0</v>
      </c>
      <c r="AU54" s="34"/>
      <c r="AV54" s="32"/>
      <c r="AW54" s="32"/>
      <c r="AX54" s="32"/>
      <c r="AY54" s="32"/>
      <c r="AZ54" s="32"/>
      <c r="BA54" s="32"/>
      <c r="BB54" s="32"/>
      <c r="BC54" s="32"/>
      <c r="BD54" s="32"/>
      <c r="BE54" s="22">
        <f t="shared" si="42"/>
        <v>0</v>
      </c>
      <c r="BF54" s="33">
        <f t="shared" si="43"/>
        <v>0</v>
      </c>
      <c r="BG54" s="37" t="str">
        <f>IF(ISNA(VLOOKUP($AV$2:$AV$66,Notes!$A$1:$B$10,2,0)),"",VLOOKUP($AV$2:$AV$66,Notes!$A$1:$B$10,2,0))</f>
        <v/>
      </c>
      <c r="BH54" s="22" t="str">
        <f>IF(ISNA(VLOOKUP($AX$2:$AX$66,Notes!$A$1:$B$10,2,0)),"",VLOOKUP($AX$2:$AX$66,Notes!$A$1:$B$10,2,0))</f>
        <v/>
      </c>
      <c r="BI54" s="22" t="str">
        <f>IF(ISNA(VLOOKUP($AZ$2:$AZ$66,Notes!$A$1:$B$10,2,0)),"",VLOOKUP($AZ$2:$AZ$66,Notes!$A$1:$B$10,2,0))</f>
        <v/>
      </c>
      <c r="BJ54" s="22" t="str">
        <f>IF(ISNA(VLOOKUP($BB$2:$BB$66,Notes!$C$1:$D$10,2,0)),"",VLOOKUP($BB$2:$BB$66,Notes!$C$1:$D$10,2,0))</f>
        <v/>
      </c>
      <c r="BK54" s="22" t="str">
        <f>IF(ISNA(VLOOKUP($BD$2:$BD$66,Notes!$E$1:$F$10,2,0)),"",VLOOKUP($BD$2:$BD$66,Notes!$E$1:$F$10,2,0))</f>
        <v/>
      </c>
      <c r="BL54" s="38">
        <f t="shared" si="44"/>
        <v>0</v>
      </c>
      <c r="BM54" s="34"/>
      <c r="BN54" s="32"/>
      <c r="BO54" s="32"/>
      <c r="BP54" s="32"/>
      <c r="BQ54" s="32"/>
      <c r="BR54" s="32"/>
      <c r="BS54" s="32"/>
      <c r="BT54" s="32"/>
      <c r="BU54" s="32"/>
      <c r="BV54" s="32"/>
      <c r="BW54" s="22">
        <f t="shared" si="45"/>
        <v>0</v>
      </c>
      <c r="BX54" s="33">
        <f t="shared" si="46"/>
        <v>0</v>
      </c>
      <c r="BY54" s="37" t="str">
        <f>IF(ISNA(VLOOKUP($BN$2:$BN$66,Notes!$A$1:$B$10,2,0)),"",VLOOKUP($BN$2:$BN$66,Notes!$A$1:$B$10,2,0))</f>
        <v/>
      </c>
      <c r="BZ54" s="22" t="str">
        <f>IF(ISNA(VLOOKUP($BP$2:$BP$66,Notes!$A$1:$B$10,2,0)),"",VLOOKUP($BP$2:$BP$66,Notes!$A$1:$B$10,2,0))</f>
        <v/>
      </c>
      <c r="CA54" s="22" t="str">
        <f>IF(ISNA(VLOOKUP($BR$2:$BR$66,Notes!$A$1:$B$10,2,0)),"",VLOOKUP($BR$2:$BR$66,Notes!$A$1:$B$10,2,0))</f>
        <v/>
      </c>
      <c r="CB54" s="22" t="str">
        <f>IF(ISNA(VLOOKUP($BT$2:$BT$66,Notes!$C$1:$D$10,2,0)),"",VLOOKUP($BT$2:$BT$66,Notes!$C$1:$D$10,2,0))</f>
        <v/>
      </c>
      <c r="CC54" s="22" t="str">
        <f>IF(ISNA(VLOOKUP($BV$2:$BV$66,Notes!$E$1:$F$10,2,0)),"",VLOOKUP($BV$2:$BV$66,Notes!$E$1:$F$10,2,0))</f>
        <v/>
      </c>
      <c r="CD54" s="38">
        <f t="shared" si="47"/>
        <v>0</v>
      </c>
      <c r="CE54" s="34"/>
      <c r="CF54" s="32"/>
      <c r="CG54" s="32"/>
      <c r="CH54" s="32"/>
      <c r="CI54" s="32"/>
      <c r="CJ54" s="32"/>
      <c r="CK54" s="32"/>
      <c r="CL54" s="32"/>
      <c r="CM54" s="32"/>
      <c r="CN54" s="32"/>
      <c r="CO54" s="22">
        <f t="shared" si="48"/>
        <v>0</v>
      </c>
      <c r="CP54" s="33">
        <f t="shared" si="49"/>
        <v>0</v>
      </c>
      <c r="CQ54" s="37" t="str">
        <f>IF(ISNA(VLOOKUP($CF$2:$CF$66,Notes!$A$1:$B$10,2,0)),"",VLOOKUP($CF$2:$CF$66,Notes!$A$1:$B$10,2,0))</f>
        <v/>
      </c>
      <c r="CR54" s="22" t="str">
        <f>IF(ISNA(VLOOKUP($CH$2:$CH$66,Notes!$A$1:$B$10,2,0)),"",VLOOKUP($CH$2:$CH$66,Notes!$A$1:$B$10,2,0))</f>
        <v/>
      </c>
      <c r="CS54" s="22" t="str">
        <f>IF(ISNA(VLOOKUP($CJ$2:$CJ$66,Notes!$A$1:$B$10,2,0)),"",VLOOKUP($CJ$2:$CJ$66,Notes!$A$1:$B$10,2,0))</f>
        <v/>
      </c>
      <c r="CT54" s="22" t="str">
        <f>IF(ISNA(VLOOKUP($CL$2:$CL$66,Notes!$C$1:$D$10,2,0)),"",VLOOKUP($CL$2:$CL$66,Notes!$C$1:$D$10,2,0))</f>
        <v/>
      </c>
      <c r="CU54" s="22" t="str">
        <f>IF(ISNA(VLOOKUP($CN$2:$CN$66,Notes!$E$1:$F$10,2,0)),"",VLOOKUP($CN$2:$CN$66,Notes!$E$1:$F$10,2,0))</f>
        <v/>
      </c>
      <c r="CV54" s="38">
        <f t="shared" si="50"/>
        <v>0</v>
      </c>
      <c r="CW54" s="57">
        <f t="shared" si="23"/>
        <v>33</v>
      </c>
      <c r="CX54" s="22">
        <f t="shared" si="24"/>
        <v>0</v>
      </c>
      <c r="CY54" s="22">
        <f t="shared" si="25"/>
        <v>0</v>
      </c>
      <c r="CZ54" s="22">
        <f t="shared" si="26"/>
        <v>0</v>
      </c>
      <c r="DA54" s="22">
        <f t="shared" si="27"/>
        <v>0</v>
      </c>
    </row>
    <row r="55" spans="1:105">
      <c r="A55" s="50" t="s">
        <v>276</v>
      </c>
      <c r="B55" s="140" t="s">
        <v>277</v>
      </c>
      <c r="C55" s="35">
        <f t="shared" si="28"/>
        <v>0</v>
      </c>
      <c r="D55" s="22">
        <f t="shared" si="29"/>
        <v>0</v>
      </c>
      <c r="E55" s="22">
        <f t="shared" si="30"/>
        <v>0</v>
      </c>
      <c r="F55" s="22">
        <f t="shared" si="31"/>
        <v>0</v>
      </c>
      <c r="G55" s="22">
        <f t="shared" si="32"/>
        <v>0</v>
      </c>
      <c r="H55" s="22">
        <f t="shared" si="33"/>
        <v>0</v>
      </c>
      <c r="I55" s="33">
        <f t="shared" si="34"/>
        <v>0</v>
      </c>
      <c r="J55" s="36">
        <f t="shared" si="35"/>
        <v>0</v>
      </c>
      <c r="K55" s="34"/>
      <c r="L55" s="32"/>
      <c r="M55" s="32"/>
      <c r="N55" s="32"/>
      <c r="O55" s="32"/>
      <c r="P55" s="32"/>
      <c r="Q55" s="32"/>
      <c r="R55" s="32"/>
      <c r="S55" s="32"/>
      <c r="T55" s="32"/>
      <c r="U55" s="22">
        <f t="shared" si="36"/>
        <v>0</v>
      </c>
      <c r="V55" s="33">
        <f t="shared" si="37"/>
        <v>0</v>
      </c>
      <c r="W55" s="37" t="str">
        <f>IF(ISNA(VLOOKUP($L$2:$L$66,Notes!$A$1:$B$10,2,0)),"",VLOOKUP($L$2:$L$66,Notes!$A$1:$B$10,2,0))</f>
        <v/>
      </c>
      <c r="X55" s="22" t="str">
        <f>IF(ISNA(VLOOKUP($N$2:$N$66,Notes!$A$1:$B$10,2,0)),"",VLOOKUP($N$2:$N$66,Notes!$A$1:$B$10,2,0))</f>
        <v/>
      </c>
      <c r="Y55" s="22" t="str">
        <f>IF(ISNA(VLOOKUP($P$2:$P$66,Notes!$A$1:$B$10,2,0)),"",VLOOKUP($P$2:$P$66,Notes!$A$1:$B$10,2,0))</f>
        <v/>
      </c>
      <c r="Z55" s="22" t="str">
        <f>IF(ISNA(VLOOKUP($R$2:$R$66,Notes!$C$1:$D$10,2,0)),"",VLOOKUP($R$2:$R$66,Notes!$C$1:$D$10,2,0))</f>
        <v/>
      </c>
      <c r="AA55" s="22" t="str">
        <f>IF(ISNA(VLOOKUP($T$2:$T$66,Notes!$E$1:$F$10,2,0)),"",VLOOKUP($T$2:$T$66,Notes!$E$1:$F$10,2,0))</f>
        <v/>
      </c>
      <c r="AB55" s="38">
        <f t="shared" si="38"/>
        <v>0</v>
      </c>
      <c r="AC55" s="34"/>
      <c r="AD55" s="32"/>
      <c r="AE55" s="32"/>
      <c r="AF55" s="32"/>
      <c r="AG55" s="32"/>
      <c r="AH55" s="32"/>
      <c r="AI55" s="32"/>
      <c r="AJ55" s="32"/>
      <c r="AK55" s="32"/>
      <c r="AL55" s="32"/>
      <c r="AM55" s="22">
        <f t="shared" si="39"/>
        <v>0</v>
      </c>
      <c r="AN55" s="33">
        <f t="shared" si="40"/>
        <v>0</v>
      </c>
      <c r="AO55" s="37" t="str">
        <f>IF(ISNA(VLOOKUP($AD$2:$AD$66,Notes!$A$1:$B$10,2,0)),"",VLOOKUP($AD$2:$AD$66,Notes!$A$1:$B$10,2,0))</f>
        <v/>
      </c>
      <c r="AP55" s="22" t="str">
        <f>IF(ISNA(VLOOKUP($AF$2:$AF$66,Notes!$A$1:$B$10,2,0)),"",VLOOKUP($AF$2:$AF$66,Notes!$A$1:$B$10,2,0))</f>
        <v/>
      </c>
      <c r="AQ55" s="22" t="str">
        <f>IF(ISNA(VLOOKUP($AH$2:$AH$66,Notes!$A$1:$B$10,2,0)),"",VLOOKUP($AH$2:$AH$66,Notes!$A$1:$B$10,2,0))</f>
        <v/>
      </c>
      <c r="AR55" s="22" t="str">
        <f>IF(ISNA(VLOOKUP($AJ$2:$AJ$66,Notes!$C$1:$D$10,2,0)),"",VLOOKUP($AJ$2:$AJ$66,Notes!$C$1:$D$10,2,0))</f>
        <v/>
      </c>
      <c r="AS55" s="22" t="str">
        <f>IF(ISNA(VLOOKUP($AL$2:$AL$66,Notes!$E$1:$F$10,2,0)),"",VLOOKUP($AL$2:$AL$66,Notes!$E$1:$F$10,2,0))</f>
        <v/>
      </c>
      <c r="AT55" s="38">
        <f t="shared" si="41"/>
        <v>0</v>
      </c>
      <c r="AU55" s="34"/>
      <c r="AV55" s="32"/>
      <c r="AW55" s="32"/>
      <c r="AX55" s="32"/>
      <c r="AY55" s="32"/>
      <c r="AZ55" s="32"/>
      <c r="BA55" s="32"/>
      <c r="BB55" s="32"/>
      <c r="BC55" s="32"/>
      <c r="BD55" s="32"/>
      <c r="BE55" s="22">
        <f t="shared" si="42"/>
        <v>0</v>
      </c>
      <c r="BF55" s="33">
        <f t="shared" si="43"/>
        <v>0</v>
      </c>
      <c r="BG55" s="37" t="str">
        <f>IF(ISNA(VLOOKUP($AV$2:$AV$66,Notes!$A$1:$B$10,2,0)),"",VLOOKUP($AV$2:$AV$66,Notes!$A$1:$B$10,2,0))</f>
        <v/>
      </c>
      <c r="BH55" s="22" t="str">
        <f>IF(ISNA(VLOOKUP($AX$2:$AX$66,Notes!$A$1:$B$10,2,0)),"",VLOOKUP($AX$2:$AX$66,Notes!$A$1:$B$10,2,0))</f>
        <v/>
      </c>
      <c r="BI55" s="22" t="str">
        <f>IF(ISNA(VLOOKUP($AZ$2:$AZ$66,Notes!$A$1:$B$10,2,0)),"",VLOOKUP($AZ$2:$AZ$66,Notes!$A$1:$B$10,2,0))</f>
        <v/>
      </c>
      <c r="BJ55" s="22" t="str">
        <f>IF(ISNA(VLOOKUP($BB$2:$BB$66,Notes!$C$1:$D$10,2,0)),"",VLOOKUP($BB$2:$BB$66,Notes!$C$1:$D$10,2,0))</f>
        <v/>
      </c>
      <c r="BK55" s="22" t="str">
        <f>IF(ISNA(VLOOKUP($BD$2:$BD$66,Notes!$E$1:$F$10,2,0)),"",VLOOKUP($BD$2:$BD$66,Notes!$E$1:$F$10,2,0))</f>
        <v/>
      </c>
      <c r="BL55" s="38">
        <f t="shared" si="44"/>
        <v>0</v>
      </c>
      <c r="BM55" s="34"/>
      <c r="BN55" s="32"/>
      <c r="BO55" s="32"/>
      <c r="BP55" s="32"/>
      <c r="BQ55" s="32"/>
      <c r="BR55" s="32"/>
      <c r="BS55" s="32"/>
      <c r="BT55" s="32"/>
      <c r="BU55" s="32"/>
      <c r="BV55" s="32"/>
      <c r="BW55" s="22">
        <f t="shared" si="45"/>
        <v>0</v>
      </c>
      <c r="BX55" s="33">
        <f t="shared" si="46"/>
        <v>0</v>
      </c>
      <c r="BY55" s="37" t="str">
        <f>IF(ISNA(VLOOKUP($BN$2:$BN$66,Notes!$A$1:$B$10,2,0)),"",VLOOKUP($BN$2:$BN$66,Notes!$A$1:$B$10,2,0))</f>
        <v/>
      </c>
      <c r="BZ55" s="22" t="str">
        <f>IF(ISNA(VLOOKUP($BP$2:$BP$66,Notes!$A$1:$B$10,2,0)),"",VLOOKUP($BP$2:$BP$66,Notes!$A$1:$B$10,2,0))</f>
        <v/>
      </c>
      <c r="CA55" s="22" t="str">
        <f>IF(ISNA(VLOOKUP($BR$2:$BR$66,Notes!$A$1:$B$10,2,0)),"",VLOOKUP($BR$2:$BR$66,Notes!$A$1:$B$10,2,0))</f>
        <v/>
      </c>
      <c r="CB55" s="22" t="str">
        <f>IF(ISNA(VLOOKUP($BT$2:$BT$66,Notes!$C$1:$D$10,2,0)),"",VLOOKUP($BT$2:$BT$66,Notes!$C$1:$D$10,2,0))</f>
        <v/>
      </c>
      <c r="CC55" s="22" t="str">
        <f>IF(ISNA(VLOOKUP($BV$2:$BV$66,Notes!$E$1:$F$10,2,0)),"",VLOOKUP($BV$2:$BV$66,Notes!$E$1:$F$10,2,0))</f>
        <v/>
      </c>
      <c r="CD55" s="38">
        <f t="shared" si="47"/>
        <v>0</v>
      </c>
      <c r="CE55" s="34"/>
      <c r="CF55" s="32"/>
      <c r="CG55" s="32"/>
      <c r="CH55" s="32"/>
      <c r="CI55" s="32"/>
      <c r="CJ55" s="32"/>
      <c r="CK55" s="32"/>
      <c r="CL55" s="32"/>
      <c r="CM55" s="32"/>
      <c r="CN55" s="32"/>
      <c r="CO55" s="22">
        <f t="shared" si="48"/>
        <v>0</v>
      </c>
      <c r="CP55" s="33">
        <f t="shared" si="49"/>
        <v>0</v>
      </c>
      <c r="CQ55" s="37" t="str">
        <f>IF(ISNA(VLOOKUP($CF$2:$CF$66,Notes!$A$1:$B$10,2,0)),"",VLOOKUP($CF$2:$CF$66,Notes!$A$1:$B$10,2,0))</f>
        <v/>
      </c>
      <c r="CR55" s="22" t="str">
        <f>IF(ISNA(VLOOKUP($CH$2:$CH$66,Notes!$A$1:$B$10,2,0)),"",VLOOKUP($CH$2:$CH$66,Notes!$A$1:$B$10,2,0))</f>
        <v/>
      </c>
      <c r="CS55" s="22" t="str">
        <f>IF(ISNA(VLOOKUP($CJ$2:$CJ$66,Notes!$A$1:$B$10,2,0)),"",VLOOKUP($CJ$2:$CJ$66,Notes!$A$1:$B$10,2,0))</f>
        <v/>
      </c>
      <c r="CT55" s="22" t="str">
        <f>IF(ISNA(VLOOKUP($CL$2:$CL$66,Notes!$C$1:$D$10,2,0)),"",VLOOKUP($CL$2:$CL$66,Notes!$C$1:$D$10,2,0))</f>
        <v/>
      </c>
      <c r="CU55" s="22" t="str">
        <f>IF(ISNA(VLOOKUP($CN$2:$CN$66,Notes!$E$1:$F$10,2,0)),"",VLOOKUP($CN$2:$CN$66,Notes!$E$1:$F$10,2,0))</f>
        <v/>
      </c>
      <c r="CV55" s="38">
        <f t="shared" si="50"/>
        <v>0</v>
      </c>
      <c r="CW55" s="57">
        <f t="shared" si="23"/>
        <v>0</v>
      </c>
      <c r="CX55" s="22">
        <f t="shared" si="24"/>
        <v>0</v>
      </c>
      <c r="CY55" s="22">
        <f t="shared" si="25"/>
        <v>0</v>
      </c>
      <c r="CZ55" s="22">
        <f t="shared" si="26"/>
        <v>0</v>
      </c>
      <c r="DA55" s="22">
        <f t="shared" si="27"/>
        <v>0</v>
      </c>
    </row>
    <row r="56" spans="1:105">
      <c r="A56" s="35" t="s">
        <v>99</v>
      </c>
      <c r="B56" s="138" t="s">
        <v>100</v>
      </c>
      <c r="C56" s="35">
        <f t="shared" si="28"/>
        <v>313</v>
      </c>
      <c r="D56" s="22">
        <f t="shared" si="29"/>
        <v>27</v>
      </c>
      <c r="E56" s="22">
        <f t="shared" si="30"/>
        <v>1</v>
      </c>
      <c r="F56" s="22">
        <f t="shared" si="31"/>
        <v>27</v>
      </c>
      <c r="G56" s="22" t="str">
        <f t="shared" si="32"/>
        <v>CBDG</v>
      </c>
      <c r="H56" s="22">
        <f t="shared" si="33"/>
        <v>0</v>
      </c>
      <c r="I56" s="33">
        <f t="shared" si="34"/>
        <v>0</v>
      </c>
      <c r="J56" s="36">
        <f t="shared" si="35"/>
        <v>0</v>
      </c>
      <c r="K56" s="34">
        <v>86</v>
      </c>
      <c r="L56" s="32">
        <v>4</v>
      </c>
      <c r="M56" s="32">
        <v>82</v>
      </c>
      <c r="N56" s="32">
        <v>4</v>
      </c>
      <c r="O56" s="32">
        <v>79</v>
      </c>
      <c r="P56" s="32">
        <v>5</v>
      </c>
      <c r="Q56" s="32">
        <v>66</v>
      </c>
      <c r="R56" s="32">
        <v>6</v>
      </c>
      <c r="S56" s="32"/>
      <c r="T56" s="32"/>
      <c r="U56" s="22">
        <f t="shared" si="36"/>
        <v>313</v>
      </c>
      <c r="V56" s="33">
        <f t="shared" si="37"/>
        <v>1</v>
      </c>
      <c r="W56" s="37">
        <f>IF(ISNA(VLOOKUP($L$2:$L$66,Notes!$A$1:$B$10,2,0)),"",VLOOKUP($L$2:$L$66,Notes!$A$1:$B$10,2,0))</f>
        <v>7</v>
      </c>
      <c r="X56" s="22">
        <f>IF(ISNA(VLOOKUP($N$2:$N$66,Notes!$A$1:$B$10,2,0)),"",VLOOKUP($N$2:$N$66,Notes!$A$1:$B$10,2,0))</f>
        <v>7</v>
      </c>
      <c r="Y56" s="22">
        <f>IF(ISNA(VLOOKUP($P$2:$P$66,Notes!$A$1:$B$10,2,0)),"",VLOOKUP($P$2:$P$66,Notes!$A$1:$B$10,2,0))</f>
        <v>6</v>
      </c>
      <c r="Z56" s="22">
        <f>IF(ISNA(VLOOKUP($R$2:$R$66,Notes!$C$1:$D$10,2,0)),"",VLOOKUP($R$2:$R$66,Notes!$C$1:$D$10,2,0))</f>
        <v>7</v>
      </c>
      <c r="AA56" s="22" t="str">
        <f>IF(ISNA(VLOOKUP($T$2:$T$66,Notes!$E$1:$F$10,2,0)),"",VLOOKUP($T$2:$T$66,Notes!$E$1:$F$10,2,0))</f>
        <v/>
      </c>
      <c r="AB56" s="38">
        <f t="shared" si="38"/>
        <v>27</v>
      </c>
      <c r="AC56" s="34"/>
      <c r="AD56" s="32"/>
      <c r="AE56" s="32"/>
      <c r="AF56" s="32"/>
      <c r="AG56" s="32"/>
      <c r="AH56" s="32"/>
      <c r="AI56" s="32"/>
      <c r="AJ56" s="32"/>
      <c r="AK56" s="32"/>
      <c r="AL56" s="32"/>
      <c r="AM56" s="22">
        <f t="shared" si="39"/>
        <v>0</v>
      </c>
      <c r="AN56" s="33">
        <f t="shared" si="40"/>
        <v>0</v>
      </c>
      <c r="AO56" s="37" t="str">
        <f>IF(ISNA(VLOOKUP($AD$2:$AD$66,Notes!$A$1:$B$10,2,0)),"",VLOOKUP($AD$2:$AD$66,Notes!$A$1:$B$10,2,0))</f>
        <v/>
      </c>
      <c r="AP56" s="22" t="str">
        <f>IF(ISNA(VLOOKUP($AF$2:$AF$66,Notes!$A$1:$B$10,2,0)),"",VLOOKUP($AF$2:$AF$66,Notes!$A$1:$B$10,2,0))</f>
        <v/>
      </c>
      <c r="AQ56" s="22" t="str">
        <f>IF(ISNA(VLOOKUP($AH$2:$AH$66,Notes!$A$1:$B$10,2,0)),"",VLOOKUP($AH$2:$AH$66,Notes!$A$1:$B$10,2,0))</f>
        <v/>
      </c>
      <c r="AR56" s="22" t="str">
        <f>IF(ISNA(VLOOKUP($AJ$2:$AJ$66,Notes!$C$1:$D$10,2,0)),"",VLOOKUP($AJ$2:$AJ$66,Notes!$C$1:$D$10,2,0))</f>
        <v/>
      </c>
      <c r="AS56" s="22" t="str">
        <f>IF(ISNA(VLOOKUP($AL$2:$AL$66,Notes!$E$1:$F$10,2,0)),"",VLOOKUP($AL$2:$AL$66,Notes!$E$1:$F$10,2,0))</f>
        <v/>
      </c>
      <c r="AT56" s="38">
        <f t="shared" si="41"/>
        <v>0</v>
      </c>
      <c r="AU56" s="34"/>
      <c r="AV56" s="32"/>
      <c r="AW56" s="32"/>
      <c r="AX56" s="32"/>
      <c r="AY56" s="32"/>
      <c r="AZ56" s="32"/>
      <c r="BA56" s="32"/>
      <c r="BB56" s="32"/>
      <c r="BC56" s="32"/>
      <c r="BD56" s="32"/>
      <c r="BE56" s="22">
        <f t="shared" si="42"/>
        <v>0</v>
      </c>
      <c r="BF56" s="33">
        <f t="shared" si="43"/>
        <v>0</v>
      </c>
      <c r="BG56" s="37" t="str">
        <f>IF(ISNA(VLOOKUP($AV$2:$AV$66,Notes!$A$1:$B$10,2,0)),"",VLOOKUP($AV$2:$AV$66,Notes!$A$1:$B$10,2,0))</f>
        <v/>
      </c>
      <c r="BH56" s="22" t="str">
        <f>IF(ISNA(VLOOKUP($AX$2:$AX$66,Notes!$A$1:$B$10,2,0)),"",VLOOKUP($AX$2:$AX$66,Notes!$A$1:$B$10,2,0))</f>
        <v/>
      </c>
      <c r="BI56" s="22" t="str">
        <f>IF(ISNA(VLOOKUP($AZ$2:$AZ$66,Notes!$A$1:$B$10,2,0)),"",VLOOKUP($AZ$2:$AZ$66,Notes!$A$1:$B$10,2,0))</f>
        <v/>
      </c>
      <c r="BJ56" s="22" t="str">
        <f>IF(ISNA(VLOOKUP($BB$2:$BB$66,Notes!$C$1:$D$10,2,0)),"",VLOOKUP($BB$2:$BB$66,Notes!$C$1:$D$10,2,0))</f>
        <v/>
      </c>
      <c r="BK56" s="22" t="str">
        <f>IF(ISNA(VLOOKUP($BD$2:$BD$66,Notes!$E$1:$F$10,2,0)),"",VLOOKUP($BD$2:$BD$66,Notes!$E$1:$F$10,2,0))</f>
        <v/>
      </c>
      <c r="BL56" s="38">
        <f t="shared" si="44"/>
        <v>0</v>
      </c>
      <c r="BM56" s="34"/>
      <c r="BN56" s="32"/>
      <c r="BO56" s="32"/>
      <c r="BP56" s="32"/>
      <c r="BQ56" s="32"/>
      <c r="BR56" s="32"/>
      <c r="BS56" s="32"/>
      <c r="BT56" s="32"/>
      <c r="BU56" s="32"/>
      <c r="BV56" s="32"/>
      <c r="BW56" s="22">
        <f t="shared" si="45"/>
        <v>0</v>
      </c>
      <c r="BX56" s="33">
        <f t="shared" si="46"/>
        <v>0</v>
      </c>
      <c r="BY56" s="37" t="str">
        <f>IF(ISNA(VLOOKUP($BN$2:$BN$66,Notes!$A$1:$B$10,2,0)),"",VLOOKUP($BN$2:$BN$66,Notes!$A$1:$B$10,2,0))</f>
        <v/>
      </c>
      <c r="BZ56" s="22" t="str">
        <f>IF(ISNA(VLOOKUP($BP$2:$BP$66,Notes!$A$1:$B$10,2,0)),"",VLOOKUP($BP$2:$BP$66,Notes!$A$1:$B$10,2,0))</f>
        <v/>
      </c>
      <c r="CA56" s="22" t="str">
        <f>IF(ISNA(VLOOKUP($BR$2:$BR$66,Notes!$A$1:$B$10,2,0)),"",VLOOKUP($BR$2:$BR$66,Notes!$A$1:$B$10,2,0))</f>
        <v/>
      </c>
      <c r="CB56" s="22" t="str">
        <f>IF(ISNA(VLOOKUP($BT$2:$BT$66,Notes!$C$1:$D$10,2,0)),"",VLOOKUP($BT$2:$BT$66,Notes!$C$1:$D$10,2,0))</f>
        <v/>
      </c>
      <c r="CC56" s="22" t="str">
        <f>IF(ISNA(VLOOKUP($BV$2:$BV$66,Notes!$E$1:$F$10,2,0)),"",VLOOKUP($BV$2:$BV$66,Notes!$E$1:$F$10,2,0))</f>
        <v/>
      </c>
      <c r="CD56" s="38">
        <f t="shared" si="47"/>
        <v>0</v>
      </c>
      <c r="CE56" s="34"/>
      <c r="CF56" s="32"/>
      <c r="CG56" s="32"/>
      <c r="CH56" s="32"/>
      <c r="CI56" s="32"/>
      <c r="CJ56" s="32"/>
      <c r="CK56" s="32"/>
      <c r="CL56" s="32"/>
      <c r="CM56" s="32"/>
      <c r="CN56" s="32"/>
      <c r="CO56" s="22">
        <f t="shared" si="48"/>
        <v>0</v>
      </c>
      <c r="CP56" s="33">
        <f t="shared" si="49"/>
        <v>0</v>
      </c>
      <c r="CQ56" s="37" t="str">
        <f>IF(ISNA(VLOOKUP($CF$2:$CF$66,Notes!$A$1:$B$10,2,0)),"",VLOOKUP($CF$2:$CF$66,Notes!$A$1:$B$10,2,0))</f>
        <v/>
      </c>
      <c r="CR56" s="22" t="str">
        <f>IF(ISNA(VLOOKUP($CH$2:$CH$66,Notes!$A$1:$B$10,2,0)),"",VLOOKUP($CH$2:$CH$66,Notes!$A$1:$B$10,2,0))</f>
        <v/>
      </c>
      <c r="CS56" s="22" t="str">
        <f>IF(ISNA(VLOOKUP($CJ$2:$CJ$66,Notes!$A$1:$B$10,2,0)),"",VLOOKUP($CJ$2:$CJ$66,Notes!$A$1:$B$10,2,0))</f>
        <v/>
      </c>
      <c r="CT56" s="22" t="str">
        <f>IF(ISNA(VLOOKUP($CL$2:$CL$66,Notes!$C$1:$D$10,2,0)),"",VLOOKUP($CL$2:$CL$66,Notes!$C$1:$D$10,2,0))</f>
        <v/>
      </c>
      <c r="CU56" s="22" t="str">
        <f>IF(ISNA(VLOOKUP($CN$2:$CN$66,Notes!$E$1:$F$10,2,0)),"",VLOOKUP($CN$2:$CN$66,Notes!$E$1:$F$10,2,0))</f>
        <v/>
      </c>
      <c r="CV56" s="38">
        <f t="shared" si="50"/>
        <v>0</v>
      </c>
      <c r="CW56" s="57">
        <f t="shared" si="23"/>
        <v>27</v>
      </c>
      <c r="CX56" s="22">
        <f t="shared" si="24"/>
        <v>0</v>
      </c>
      <c r="CY56" s="22">
        <f t="shared" si="25"/>
        <v>0</v>
      </c>
      <c r="CZ56" s="22">
        <f t="shared" si="26"/>
        <v>0</v>
      </c>
      <c r="DA56" s="22">
        <f t="shared" si="27"/>
        <v>0</v>
      </c>
    </row>
    <row r="57" spans="1:105">
      <c r="A57" s="35" t="s">
        <v>278</v>
      </c>
      <c r="B57" s="65" t="s">
        <v>280</v>
      </c>
      <c r="C57" s="35">
        <f t="shared" si="28"/>
        <v>0</v>
      </c>
      <c r="D57" s="22">
        <f t="shared" si="29"/>
        <v>0</v>
      </c>
      <c r="E57" s="22">
        <f t="shared" si="30"/>
        <v>0</v>
      </c>
      <c r="F57" s="22">
        <f t="shared" si="31"/>
        <v>0</v>
      </c>
      <c r="G57" s="22">
        <f t="shared" si="32"/>
        <v>0</v>
      </c>
      <c r="H57" s="22">
        <f t="shared" si="33"/>
        <v>0</v>
      </c>
      <c r="I57" s="33">
        <f t="shared" si="34"/>
        <v>0</v>
      </c>
      <c r="J57" s="36">
        <f t="shared" si="35"/>
        <v>0</v>
      </c>
      <c r="K57" s="34"/>
      <c r="L57" s="32"/>
      <c r="M57" s="32"/>
      <c r="N57" s="32"/>
      <c r="O57" s="32"/>
      <c r="P57" s="32"/>
      <c r="Q57" s="32"/>
      <c r="R57" s="32"/>
      <c r="S57" s="32"/>
      <c r="T57" s="32"/>
      <c r="U57" s="22">
        <f t="shared" si="36"/>
        <v>0</v>
      </c>
      <c r="V57" s="33">
        <f t="shared" si="37"/>
        <v>0</v>
      </c>
      <c r="W57" s="37" t="str">
        <f>IF(ISNA(VLOOKUP($L$2:$L$66,Notes!$A$1:$B$10,2,0)),"",VLOOKUP($L$2:$L$66,Notes!$A$1:$B$10,2,0))</f>
        <v/>
      </c>
      <c r="X57" s="22" t="str">
        <f>IF(ISNA(VLOOKUP($N$2:$N$66,Notes!$A$1:$B$10,2,0)),"",VLOOKUP($N$2:$N$66,Notes!$A$1:$B$10,2,0))</f>
        <v/>
      </c>
      <c r="Y57" s="22" t="str">
        <f>IF(ISNA(VLOOKUP($P$2:$P$66,Notes!$A$1:$B$10,2,0)),"",VLOOKUP($P$2:$P$66,Notes!$A$1:$B$10,2,0))</f>
        <v/>
      </c>
      <c r="Z57" s="22" t="str">
        <f>IF(ISNA(VLOOKUP($R$2:$R$66,Notes!$C$1:$D$10,2,0)),"",VLOOKUP($R$2:$R$66,Notes!$C$1:$D$10,2,0))</f>
        <v/>
      </c>
      <c r="AA57" s="22" t="str">
        <f>IF(ISNA(VLOOKUP($T$2:$T$66,Notes!$E$1:$F$10,2,0)),"",VLOOKUP($T$2:$T$66,Notes!$E$1:$F$10,2,0))</f>
        <v/>
      </c>
      <c r="AB57" s="38">
        <f t="shared" si="38"/>
        <v>0</v>
      </c>
      <c r="AC57" s="34"/>
      <c r="AD57" s="32"/>
      <c r="AE57" s="32"/>
      <c r="AF57" s="32"/>
      <c r="AG57" s="32"/>
      <c r="AH57" s="32"/>
      <c r="AI57" s="32"/>
      <c r="AJ57" s="32"/>
      <c r="AK57" s="32"/>
      <c r="AL57" s="32"/>
      <c r="AM57" s="22">
        <f t="shared" si="39"/>
        <v>0</v>
      </c>
      <c r="AN57" s="33">
        <f t="shared" si="40"/>
        <v>0</v>
      </c>
      <c r="AO57" s="37" t="str">
        <f>IF(ISNA(VLOOKUP($AD$2:$AD$66,Notes!$A$1:$B$10,2,0)),"",VLOOKUP($AD$2:$AD$66,Notes!$A$1:$B$10,2,0))</f>
        <v/>
      </c>
      <c r="AP57" s="22" t="str">
        <f>IF(ISNA(VLOOKUP($AF$2:$AF$66,Notes!$A$1:$B$10,2,0)),"",VLOOKUP($AF$2:$AF$66,Notes!$A$1:$B$10,2,0))</f>
        <v/>
      </c>
      <c r="AQ57" s="22" t="str">
        <f>IF(ISNA(VLOOKUP($AH$2:$AH$66,Notes!$A$1:$B$10,2,0)),"",VLOOKUP($AH$2:$AH$66,Notes!$A$1:$B$10,2,0))</f>
        <v/>
      </c>
      <c r="AR57" s="22" t="str">
        <f>IF(ISNA(VLOOKUP($AJ$2:$AJ$66,Notes!$C$1:$D$10,2,0)),"",VLOOKUP($AJ$2:$AJ$66,Notes!$C$1:$D$10,2,0))</f>
        <v/>
      </c>
      <c r="AS57" s="22" t="str">
        <f>IF(ISNA(VLOOKUP($AL$2:$AL$66,Notes!$E$1:$F$10,2,0)),"",VLOOKUP($AL$2:$AL$66,Notes!$E$1:$F$10,2,0))</f>
        <v/>
      </c>
      <c r="AT57" s="38">
        <f t="shared" si="41"/>
        <v>0</v>
      </c>
      <c r="AU57" s="34"/>
      <c r="AV57" s="32"/>
      <c r="AW57" s="32"/>
      <c r="AX57" s="32"/>
      <c r="AY57" s="32"/>
      <c r="AZ57" s="32"/>
      <c r="BA57" s="32"/>
      <c r="BB57" s="32"/>
      <c r="BC57" s="32"/>
      <c r="BD57" s="32"/>
      <c r="BE57" s="22">
        <f t="shared" si="42"/>
        <v>0</v>
      </c>
      <c r="BF57" s="33">
        <f t="shared" si="43"/>
        <v>0</v>
      </c>
      <c r="BG57" s="37" t="str">
        <f>IF(ISNA(VLOOKUP($AV$2:$AV$66,Notes!$A$1:$B$10,2,0)),"",VLOOKUP($AV$2:$AV$66,Notes!$A$1:$B$10,2,0))</f>
        <v/>
      </c>
      <c r="BH57" s="22" t="str">
        <f>IF(ISNA(VLOOKUP($AX$2:$AX$66,Notes!$A$1:$B$10,2,0)),"",VLOOKUP($AX$2:$AX$66,Notes!$A$1:$B$10,2,0))</f>
        <v/>
      </c>
      <c r="BI57" s="22" t="str">
        <f>IF(ISNA(VLOOKUP($AZ$2:$AZ$66,Notes!$A$1:$B$10,2,0)),"",VLOOKUP($AZ$2:$AZ$66,Notes!$A$1:$B$10,2,0))</f>
        <v/>
      </c>
      <c r="BJ57" s="22" t="str">
        <f>IF(ISNA(VLOOKUP($BB$2:$BB$66,Notes!$C$1:$D$10,2,0)),"",VLOOKUP($BB$2:$BB$66,Notes!$C$1:$D$10,2,0))</f>
        <v/>
      </c>
      <c r="BK57" s="22" t="str">
        <f>IF(ISNA(VLOOKUP($BD$2:$BD$66,Notes!$E$1:$F$10,2,0)),"",VLOOKUP($BD$2:$BD$66,Notes!$E$1:$F$10,2,0))</f>
        <v/>
      </c>
      <c r="BL57" s="38">
        <f t="shared" si="44"/>
        <v>0</v>
      </c>
      <c r="BM57" s="34"/>
      <c r="BN57" s="32"/>
      <c r="BO57" s="32"/>
      <c r="BP57" s="32"/>
      <c r="BQ57" s="32"/>
      <c r="BR57" s="32"/>
      <c r="BS57" s="32"/>
      <c r="BT57" s="32"/>
      <c r="BU57" s="32"/>
      <c r="BV57" s="32"/>
      <c r="BW57" s="22">
        <f t="shared" si="45"/>
        <v>0</v>
      </c>
      <c r="BX57" s="33">
        <f t="shared" si="46"/>
        <v>0</v>
      </c>
      <c r="BY57" s="37" t="str">
        <f>IF(ISNA(VLOOKUP($BN$2:$BN$66,Notes!$A$1:$B$10,2,0)),"",VLOOKUP($BN$2:$BN$66,Notes!$A$1:$B$10,2,0))</f>
        <v/>
      </c>
      <c r="BZ57" s="22" t="str">
        <f>IF(ISNA(VLOOKUP($BP$2:$BP$66,Notes!$A$1:$B$10,2,0)),"",VLOOKUP($BP$2:$BP$66,Notes!$A$1:$B$10,2,0))</f>
        <v/>
      </c>
      <c r="CA57" s="22" t="str">
        <f>IF(ISNA(VLOOKUP($BR$2:$BR$66,Notes!$A$1:$B$10,2,0)),"",VLOOKUP($BR$2:$BR$66,Notes!$A$1:$B$10,2,0))</f>
        <v/>
      </c>
      <c r="CB57" s="22" t="str">
        <f>IF(ISNA(VLOOKUP($BT$2:$BT$66,Notes!$C$1:$D$10,2,0)),"",VLOOKUP($BT$2:$BT$66,Notes!$C$1:$D$10,2,0))</f>
        <v/>
      </c>
      <c r="CC57" s="22" t="str">
        <f>IF(ISNA(VLOOKUP($BV$2:$BV$66,Notes!$E$1:$F$10,2,0)),"",VLOOKUP($BV$2:$BV$66,Notes!$E$1:$F$10,2,0))</f>
        <v/>
      </c>
      <c r="CD57" s="38">
        <f t="shared" si="47"/>
        <v>0</v>
      </c>
      <c r="CE57" s="34"/>
      <c r="CF57" s="32"/>
      <c r="CG57" s="32"/>
      <c r="CH57" s="32"/>
      <c r="CI57" s="32"/>
      <c r="CJ57" s="32"/>
      <c r="CK57" s="32"/>
      <c r="CL57" s="32"/>
      <c r="CM57" s="32"/>
      <c r="CN57" s="32"/>
      <c r="CO57" s="22">
        <f t="shared" si="48"/>
        <v>0</v>
      </c>
      <c r="CP57" s="33">
        <f t="shared" si="49"/>
        <v>0</v>
      </c>
      <c r="CQ57" s="37" t="str">
        <f>IF(ISNA(VLOOKUP($CF$2:$CF$66,Notes!$A$1:$B$10,2,0)),"",VLOOKUP($CF$2:$CF$66,Notes!$A$1:$B$10,2,0))</f>
        <v/>
      </c>
      <c r="CR57" s="22" t="str">
        <f>IF(ISNA(VLOOKUP($CH$2:$CH$66,Notes!$A$1:$B$10,2,0)),"",VLOOKUP($CH$2:$CH$66,Notes!$A$1:$B$10,2,0))</f>
        <v/>
      </c>
      <c r="CS57" s="22" t="str">
        <f>IF(ISNA(VLOOKUP($CJ$2:$CJ$66,Notes!$A$1:$B$10,2,0)),"",VLOOKUP($CJ$2:$CJ$66,Notes!$A$1:$B$10,2,0))</f>
        <v/>
      </c>
      <c r="CT57" s="22" t="str">
        <f>IF(ISNA(VLOOKUP($CL$2:$CL$66,Notes!$C$1:$D$10,2,0)),"",VLOOKUP($CL$2:$CL$66,Notes!$C$1:$D$10,2,0))</f>
        <v/>
      </c>
      <c r="CU57" s="22" t="str">
        <f>IF(ISNA(VLOOKUP($CN$2:$CN$66,Notes!$E$1:$F$10,2,0)),"",VLOOKUP($CN$2:$CN$66,Notes!$E$1:$F$10,2,0))</f>
        <v/>
      </c>
      <c r="CV57" s="38">
        <f t="shared" si="50"/>
        <v>0</v>
      </c>
      <c r="CW57" s="57">
        <f t="shared" si="23"/>
        <v>0</v>
      </c>
      <c r="CX57" s="22">
        <f t="shared" si="24"/>
        <v>0</v>
      </c>
      <c r="CY57" s="22">
        <f t="shared" si="25"/>
        <v>0</v>
      </c>
      <c r="CZ57" s="22">
        <f t="shared" si="26"/>
        <v>0</v>
      </c>
      <c r="DA57" s="22">
        <f t="shared" si="27"/>
        <v>0</v>
      </c>
    </row>
    <row r="58" spans="1:105">
      <c r="A58" s="35" t="s">
        <v>101</v>
      </c>
      <c r="B58" s="138" t="s">
        <v>102</v>
      </c>
      <c r="C58" s="35">
        <f t="shared" si="28"/>
        <v>0</v>
      </c>
      <c r="D58" s="22">
        <f t="shared" si="29"/>
        <v>0</v>
      </c>
      <c r="E58" s="22">
        <f t="shared" si="30"/>
        <v>0</v>
      </c>
      <c r="F58" s="22">
        <f t="shared" si="31"/>
        <v>0</v>
      </c>
      <c r="G58" s="22">
        <f t="shared" si="32"/>
        <v>0</v>
      </c>
      <c r="H58" s="22">
        <f t="shared" si="33"/>
        <v>0</v>
      </c>
      <c r="I58" s="33">
        <f t="shared" si="34"/>
        <v>0</v>
      </c>
      <c r="J58" s="36">
        <f t="shared" si="35"/>
        <v>0</v>
      </c>
      <c r="K58" s="34"/>
      <c r="L58" s="32"/>
      <c r="M58" s="32"/>
      <c r="N58" s="32"/>
      <c r="O58" s="32"/>
      <c r="P58" s="32"/>
      <c r="Q58" s="32"/>
      <c r="R58" s="32"/>
      <c r="S58" s="32"/>
      <c r="T58" s="32"/>
      <c r="U58" s="22">
        <f t="shared" si="36"/>
        <v>0</v>
      </c>
      <c r="V58" s="33">
        <f t="shared" si="37"/>
        <v>0</v>
      </c>
      <c r="W58" s="37" t="str">
        <f>IF(ISNA(VLOOKUP($L$2:$L$66,Notes!$A$1:$B$10,2,0)),"",VLOOKUP($L$2:$L$66,Notes!$A$1:$B$10,2,0))</f>
        <v/>
      </c>
      <c r="X58" s="22" t="str">
        <f>IF(ISNA(VLOOKUP($N$2:$N$66,Notes!$A$1:$B$10,2,0)),"",VLOOKUP($N$2:$N$66,Notes!$A$1:$B$10,2,0))</f>
        <v/>
      </c>
      <c r="Y58" s="22" t="str">
        <f>IF(ISNA(VLOOKUP($P$2:$P$66,Notes!$A$1:$B$10,2,0)),"",VLOOKUP($P$2:$P$66,Notes!$A$1:$B$10,2,0))</f>
        <v/>
      </c>
      <c r="Z58" s="22" t="str">
        <f>IF(ISNA(VLOOKUP($R$2:$R$66,Notes!$C$1:$D$10,2,0)),"",VLOOKUP($R$2:$R$66,Notes!$C$1:$D$10,2,0))</f>
        <v/>
      </c>
      <c r="AA58" s="22" t="str">
        <f>IF(ISNA(VLOOKUP($T$2:$T$66,Notes!$E$1:$F$10,2,0)),"",VLOOKUP($T$2:$T$66,Notes!$E$1:$F$10,2,0))</f>
        <v/>
      </c>
      <c r="AB58" s="38">
        <f t="shared" si="38"/>
        <v>0</v>
      </c>
      <c r="AC58" s="34"/>
      <c r="AD58" s="32"/>
      <c r="AE58" s="32"/>
      <c r="AF58" s="32"/>
      <c r="AG58" s="32"/>
      <c r="AH58" s="32"/>
      <c r="AI58" s="32"/>
      <c r="AJ58" s="32"/>
      <c r="AK58" s="32"/>
      <c r="AL58" s="32"/>
      <c r="AM58" s="22">
        <f t="shared" si="39"/>
        <v>0</v>
      </c>
      <c r="AN58" s="33">
        <f t="shared" si="40"/>
        <v>0</v>
      </c>
      <c r="AO58" s="37" t="str">
        <f>IF(ISNA(VLOOKUP($AD$2:$AD$66,Notes!$A$1:$B$10,2,0)),"",VLOOKUP($AD$2:$AD$66,Notes!$A$1:$B$10,2,0))</f>
        <v/>
      </c>
      <c r="AP58" s="22" t="str">
        <f>IF(ISNA(VLOOKUP($AF$2:$AF$66,Notes!$A$1:$B$10,2,0)),"",VLOOKUP($AF$2:$AF$66,Notes!$A$1:$B$10,2,0))</f>
        <v/>
      </c>
      <c r="AQ58" s="22" t="str">
        <f>IF(ISNA(VLOOKUP($AH$2:$AH$66,Notes!$A$1:$B$10,2,0)),"",VLOOKUP($AH$2:$AH$66,Notes!$A$1:$B$10,2,0))</f>
        <v/>
      </c>
      <c r="AR58" s="22" t="str">
        <f>IF(ISNA(VLOOKUP($AJ$2:$AJ$66,Notes!$C$1:$D$10,2,0)),"",VLOOKUP($AJ$2:$AJ$66,Notes!$C$1:$D$10,2,0))</f>
        <v/>
      </c>
      <c r="AS58" s="22" t="str">
        <f>IF(ISNA(VLOOKUP($AL$2:$AL$66,Notes!$E$1:$F$10,2,0)),"",VLOOKUP($AL$2:$AL$66,Notes!$E$1:$F$10,2,0))</f>
        <v/>
      </c>
      <c r="AT58" s="38">
        <f t="shared" si="41"/>
        <v>0</v>
      </c>
      <c r="AU58" s="34"/>
      <c r="AV58" s="32"/>
      <c r="AW58" s="32"/>
      <c r="AX58" s="32"/>
      <c r="AY58" s="32"/>
      <c r="AZ58" s="32"/>
      <c r="BA58" s="32"/>
      <c r="BB58" s="32"/>
      <c r="BC58" s="32"/>
      <c r="BD58" s="32"/>
      <c r="BE58" s="22">
        <f t="shared" si="42"/>
        <v>0</v>
      </c>
      <c r="BF58" s="33">
        <f t="shared" si="43"/>
        <v>0</v>
      </c>
      <c r="BG58" s="37" t="str">
        <f>IF(ISNA(VLOOKUP($AV$2:$AV$66,Notes!$A$1:$B$10,2,0)),"",VLOOKUP($AV$2:$AV$66,Notes!$A$1:$B$10,2,0))</f>
        <v/>
      </c>
      <c r="BH58" s="22" t="str">
        <f>IF(ISNA(VLOOKUP($AX$2:$AX$66,Notes!$A$1:$B$10,2,0)),"",VLOOKUP($AX$2:$AX$66,Notes!$A$1:$B$10,2,0))</f>
        <v/>
      </c>
      <c r="BI58" s="22" t="str">
        <f>IF(ISNA(VLOOKUP($AZ$2:$AZ$66,Notes!$A$1:$B$10,2,0)),"",VLOOKUP($AZ$2:$AZ$66,Notes!$A$1:$B$10,2,0))</f>
        <v/>
      </c>
      <c r="BJ58" s="22" t="str">
        <f>IF(ISNA(VLOOKUP($BB$2:$BB$66,Notes!$C$1:$D$10,2,0)),"",VLOOKUP($BB$2:$BB$66,Notes!$C$1:$D$10,2,0))</f>
        <v/>
      </c>
      <c r="BK58" s="22" t="str">
        <f>IF(ISNA(VLOOKUP($BD$2:$BD$66,Notes!$E$1:$F$10,2,0)),"",VLOOKUP($BD$2:$BD$66,Notes!$E$1:$F$10,2,0))</f>
        <v/>
      </c>
      <c r="BL58" s="38">
        <f t="shared" si="44"/>
        <v>0</v>
      </c>
      <c r="BM58" s="34"/>
      <c r="BN58" s="32"/>
      <c r="BO58" s="32"/>
      <c r="BP58" s="32"/>
      <c r="BQ58" s="32"/>
      <c r="BR58" s="32"/>
      <c r="BS58" s="32"/>
      <c r="BT58" s="32"/>
      <c r="BU58" s="32"/>
      <c r="BV58" s="32"/>
      <c r="BW58" s="22">
        <f t="shared" si="45"/>
        <v>0</v>
      </c>
      <c r="BX58" s="33">
        <f t="shared" si="46"/>
        <v>0</v>
      </c>
      <c r="BY58" s="37" t="str">
        <f>IF(ISNA(VLOOKUP($BN$2:$BN$66,Notes!$A$1:$B$10,2,0)),"",VLOOKUP($BN$2:$BN$66,Notes!$A$1:$B$10,2,0))</f>
        <v/>
      </c>
      <c r="BZ58" s="22" t="str">
        <f>IF(ISNA(VLOOKUP($BP$2:$BP$66,Notes!$A$1:$B$10,2,0)),"",VLOOKUP($BP$2:$BP$66,Notes!$A$1:$B$10,2,0))</f>
        <v/>
      </c>
      <c r="CA58" s="22" t="str">
        <f>IF(ISNA(VLOOKUP($BR$2:$BR$66,Notes!$A$1:$B$10,2,0)),"",VLOOKUP($BR$2:$BR$66,Notes!$A$1:$B$10,2,0))</f>
        <v/>
      </c>
      <c r="CB58" s="22" t="str">
        <f>IF(ISNA(VLOOKUP($BT$2:$BT$66,Notes!$C$1:$D$10,2,0)),"",VLOOKUP($BT$2:$BT$66,Notes!$C$1:$D$10,2,0))</f>
        <v/>
      </c>
      <c r="CC58" s="22" t="str">
        <f>IF(ISNA(VLOOKUP($BV$2:$BV$66,Notes!$E$1:$F$10,2,0)),"",VLOOKUP($BV$2:$BV$66,Notes!$E$1:$F$10,2,0))</f>
        <v/>
      </c>
      <c r="CD58" s="38">
        <f t="shared" si="47"/>
        <v>0</v>
      </c>
      <c r="CE58" s="34"/>
      <c r="CF58" s="32"/>
      <c r="CG58" s="32"/>
      <c r="CH58" s="32"/>
      <c r="CI58" s="32"/>
      <c r="CJ58" s="32"/>
      <c r="CK58" s="32"/>
      <c r="CL58" s="32"/>
      <c r="CM58" s="32"/>
      <c r="CN58" s="32"/>
      <c r="CO58" s="22">
        <f t="shared" si="48"/>
        <v>0</v>
      </c>
      <c r="CP58" s="33">
        <f t="shared" si="49"/>
        <v>0</v>
      </c>
      <c r="CQ58" s="37" t="str">
        <f>IF(ISNA(VLOOKUP($CF$2:$CF$66,Notes!$A$1:$B$10,2,0)),"",VLOOKUP($CF$2:$CF$66,Notes!$A$1:$B$10,2,0))</f>
        <v/>
      </c>
      <c r="CR58" s="22" t="str">
        <f>IF(ISNA(VLOOKUP($CH$2:$CH$66,Notes!$A$1:$B$10,2,0)),"",VLOOKUP($CH$2:$CH$66,Notes!$A$1:$B$10,2,0))</f>
        <v/>
      </c>
      <c r="CS58" s="22" t="str">
        <f>IF(ISNA(VLOOKUP($CJ$2:$CJ$66,Notes!$A$1:$B$10,2,0)),"",VLOOKUP($CJ$2:$CJ$66,Notes!$A$1:$B$10,2,0))</f>
        <v/>
      </c>
      <c r="CT58" s="22" t="str">
        <f>IF(ISNA(VLOOKUP($CL$2:$CL$66,Notes!$C$1:$D$10,2,0)),"",VLOOKUP($CL$2:$CL$66,Notes!$C$1:$D$10,2,0))</f>
        <v/>
      </c>
      <c r="CU58" s="22" t="str">
        <f>IF(ISNA(VLOOKUP($CN$2:$CN$66,Notes!$E$1:$F$10,2,0)),"",VLOOKUP($CN$2:$CN$66,Notes!$E$1:$F$10,2,0))</f>
        <v/>
      </c>
      <c r="CV58" s="38">
        <f t="shared" si="50"/>
        <v>0</v>
      </c>
      <c r="CW58" s="57">
        <f t="shared" si="23"/>
        <v>0</v>
      </c>
      <c r="CX58" s="22">
        <f t="shared" si="24"/>
        <v>0</v>
      </c>
      <c r="CY58" s="22">
        <f t="shared" si="25"/>
        <v>0</v>
      </c>
      <c r="CZ58" s="22">
        <f t="shared" si="26"/>
        <v>0</v>
      </c>
      <c r="DA58" s="22">
        <f t="shared" si="27"/>
        <v>0</v>
      </c>
    </row>
    <row r="59" spans="1:105">
      <c r="A59" s="35" t="s">
        <v>103</v>
      </c>
      <c r="B59" s="138" t="s">
        <v>104</v>
      </c>
      <c r="C59" s="35">
        <f t="shared" si="28"/>
        <v>0</v>
      </c>
      <c r="D59" s="22">
        <f t="shared" si="29"/>
        <v>0</v>
      </c>
      <c r="E59" s="22">
        <f t="shared" si="30"/>
        <v>0</v>
      </c>
      <c r="F59" s="22">
        <f t="shared" si="31"/>
        <v>0</v>
      </c>
      <c r="G59" s="22">
        <f t="shared" si="32"/>
        <v>0</v>
      </c>
      <c r="H59" s="22">
        <f t="shared" si="33"/>
        <v>0</v>
      </c>
      <c r="I59" s="33">
        <f t="shared" si="34"/>
        <v>0</v>
      </c>
      <c r="J59" s="36">
        <f t="shared" si="35"/>
        <v>0</v>
      </c>
      <c r="K59" s="34"/>
      <c r="L59" s="32"/>
      <c r="M59" s="32"/>
      <c r="N59" s="32"/>
      <c r="O59" s="32"/>
      <c r="P59" s="32"/>
      <c r="Q59" s="32"/>
      <c r="R59" s="32"/>
      <c r="S59" s="32"/>
      <c r="T59" s="32"/>
      <c r="U59" s="22">
        <f t="shared" si="36"/>
        <v>0</v>
      </c>
      <c r="V59" s="33">
        <f t="shared" si="37"/>
        <v>0</v>
      </c>
      <c r="W59" s="37" t="str">
        <f>IF(ISNA(VLOOKUP($L$2:$L$66,Notes!$A$1:$B$10,2,0)),"",VLOOKUP($L$2:$L$66,Notes!$A$1:$B$10,2,0))</f>
        <v/>
      </c>
      <c r="X59" s="22" t="str">
        <f>IF(ISNA(VLOOKUP($N$2:$N$66,Notes!$A$1:$B$10,2,0)),"",VLOOKUP($N$2:$N$66,Notes!$A$1:$B$10,2,0))</f>
        <v/>
      </c>
      <c r="Y59" s="22" t="str">
        <f>IF(ISNA(VLOOKUP($P$2:$P$66,Notes!$A$1:$B$10,2,0)),"",VLOOKUP($P$2:$P$66,Notes!$A$1:$B$10,2,0))</f>
        <v/>
      </c>
      <c r="Z59" s="22" t="str">
        <f>IF(ISNA(VLOOKUP($R$2:$R$66,Notes!$C$1:$D$10,2,0)),"",VLOOKUP($R$2:$R$66,Notes!$C$1:$D$10,2,0))</f>
        <v/>
      </c>
      <c r="AA59" s="22" t="str">
        <f>IF(ISNA(VLOOKUP($T$2:$T$66,Notes!$E$1:$F$10,2,0)),"",VLOOKUP($T$2:$T$66,Notes!$E$1:$F$10,2,0))</f>
        <v/>
      </c>
      <c r="AB59" s="38">
        <f t="shared" si="38"/>
        <v>0</v>
      </c>
      <c r="AC59" s="34"/>
      <c r="AD59" s="32"/>
      <c r="AE59" s="32"/>
      <c r="AF59" s="32"/>
      <c r="AG59" s="32"/>
      <c r="AH59" s="32"/>
      <c r="AI59" s="32"/>
      <c r="AJ59" s="32"/>
      <c r="AK59" s="32"/>
      <c r="AL59" s="32"/>
      <c r="AM59" s="22">
        <f t="shared" si="39"/>
        <v>0</v>
      </c>
      <c r="AN59" s="33">
        <f t="shared" si="40"/>
        <v>0</v>
      </c>
      <c r="AO59" s="37" t="str">
        <f>IF(ISNA(VLOOKUP($AD$2:$AD$66,Notes!$A$1:$B$10,2,0)),"",VLOOKUP($AD$2:$AD$66,Notes!$A$1:$B$10,2,0))</f>
        <v/>
      </c>
      <c r="AP59" s="22" t="str">
        <f>IF(ISNA(VLOOKUP($AF$2:$AF$66,Notes!$A$1:$B$10,2,0)),"",VLOOKUP($AF$2:$AF$66,Notes!$A$1:$B$10,2,0))</f>
        <v/>
      </c>
      <c r="AQ59" s="22" t="str">
        <f>IF(ISNA(VLOOKUP($AH$2:$AH$66,Notes!$A$1:$B$10,2,0)),"",VLOOKUP($AH$2:$AH$66,Notes!$A$1:$B$10,2,0))</f>
        <v/>
      </c>
      <c r="AR59" s="22" t="str">
        <f>IF(ISNA(VLOOKUP($AJ$2:$AJ$66,Notes!$C$1:$D$10,2,0)),"",VLOOKUP($AJ$2:$AJ$66,Notes!$C$1:$D$10,2,0))</f>
        <v/>
      </c>
      <c r="AS59" s="22" t="str">
        <f>IF(ISNA(VLOOKUP($AL$2:$AL$66,Notes!$E$1:$F$10,2,0)),"",VLOOKUP($AL$2:$AL$66,Notes!$E$1:$F$10,2,0))</f>
        <v/>
      </c>
      <c r="AT59" s="38">
        <f t="shared" si="41"/>
        <v>0</v>
      </c>
      <c r="AU59" s="34"/>
      <c r="AV59" s="32"/>
      <c r="AW59" s="32"/>
      <c r="AX59" s="32"/>
      <c r="AY59" s="32"/>
      <c r="AZ59" s="32"/>
      <c r="BA59" s="32"/>
      <c r="BB59" s="32"/>
      <c r="BC59" s="32"/>
      <c r="BD59" s="32"/>
      <c r="BE59" s="22">
        <f t="shared" si="42"/>
        <v>0</v>
      </c>
      <c r="BF59" s="33">
        <f t="shared" si="43"/>
        <v>0</v>
      </c>
      <c r="BG59" s="37" t="str">
        <f>IF(ISNA(VLOOKUP($AV$2:$AV$66,Notes!$A$1:$B$10,2,0)),"",VLOOKUP($AV$2:$AV$66,Notes!$A$1:$B$10,2,0))</f>
        <v/>
      </c>
      <c r="BH59" s="22" t="str">
        <f>IF(ISNA(VLOOKUP($AX$2:$AX$66,Notes!$A$1:$B$10,2,0)),"",VLOOKUP($AX$2:$AX$66,Notes!$A$1:$B$10,2,0))</f>
        <v/>
      </c>
      <c r="BI59" s="22" t="str">
        <f>IF(ISNA(VLOOKUP($AZ$2:$AZ$66,Notes!$A$1:$B$10,2,0)),"",VLOOKUP($AZ$2:$AZ$66,Notes!$A$1:$B$10,2,0))</f>
        <v/>
      </c>
      <c r="BJ59" s="22" t="str">
        <f>IF(ISNA(VLOOKUP($BB$2:$BB$66,Notes!$C$1:$D$10,2,0)),"",VLOOKUP($BB$2:$BB$66,Notes!$C$1:$D$10,2,0))</f>
        <v/>
      </c>
      <c r="BK59" s="22" t="str">
        <f>IF(ISNA(VLOOKUP($BD$2:$BD$66,Notes!$E$1:$F$10,2,0)),"",VLOOKUP($BD$2:$BD$66,Notes!$E$1:$F$10,2,0))</f>
        <v/>
      </c>
      <c r="BL59" s="38">
        <f t="shared" si="44"/>
        <v>0</v>
      </c>
      <c r="BM59" s="34"/>
      <c r="BN59" s="32"/>
      <c r="BO59" s="32"/>
      <c r="BP59" s="32"/>
      <c r="BQ59" s="32"/>
      <c r="BR59" s="32"/>
      <c r="BS59" s="32"/>
      <c r="BT59" s="32"/>
      <c r="BU59" s="32"/>
      <c r="BV59" s="32"/>
      <c r="BW59" s="22">
        <f t="shared" si="45"/>
        <v>0</v>
      </c>
      <c r="BX59" s="33">
        <f t="shared" si="46"/>
        <v>0</v>
      </c>
      <c r="BY59" s="37" t="str">
        <f>IF(ISNA(VLOOKUP($BN$2:$BN$66,Notes!$A$1:$B$10,2,0)),"",VLOOKUP($BN$2:$BN$66,Notes!$A$1:$B$10,2,0))</f>
        <v/>
      </c>
      <c r="BZ59" s="22" t="str">
        <f>IF(ISNA(VLOOKUP($BP$2:$BP$66,Notes!$A$1:$B$10,2,0)),"",VLOOKUP($BP$2:$BP$66,Notes!$A$1:$B$10,2,0))</f>
        <v/>
      </c>
      <c r="CA59" s="22" t="str">
        <f>IF(ISNA(VLOOKUP($BR$2:$BR$66,Notes!$A$1:$B$10,2,0)),"",VLOOKUP($BR$2:$BR$66,Notes!$A$1:$B$10,2,0))</f>
        <v/>
      </c>
      <c r="CB59" s="22" t="str">
        <f>IF(ISNA(VLOOKUP($BT$2:$BT$66,Notes!$C$1:$D$10,2,0)),"",VLOOKUP($BT$2:$BT$66,Notes!$C$1:$D$10,2,0))</f>
        <v/>
      </c>
      <c r="CC59" s="22" t="str">
        <f>IF(ISNA(VLOOKUP($BV$2:$BV$66,Notes!$E$1:$F$10,2,0)),"",VLOOKUP($BV$2:$BV$66,Notes!$E$1:$F$10,2,0))</f>
        <v/>
      </c>
      <c r="CD59" s="38">
        <f t="shared" si="47"/>
        <v>0</v>
      </c>
      <c r="CE59" s="34"/>
      <c r="CF59" s="32"/>
      <c r="CG59" s="32"/>
      <c r="CH59" s="32"/>
      <c r="CI59" s="32"/>
      <c r="CJ59" s="32"/>
      <c r="CK59" s="32"/>
      <c r="CL59" s="32"/>
      <c r="CM59" s="32"/>
      <c r="CN59" s="32"/>
      <c r="CO59" s="22">
        <f t="shared" si="48"/>
        <v>0</v>
      </c>
      <c r="CP59" s="33">
        <f t="shared" si="49"/>
        <v>0</v>
      </c>
      <c r="CQ59" s="37" t="str">
        <f>IF(ISNA(VLOOKUP($CF$2:$CF$66,Notes!$A$1:$B$10,2,0)),"",VLOOKUP($CF$2:$CF$66,Notes!$A$1:$B$10,2,0))</f>
        <v/>
      </c>
      <c r="CR59" s="22" t="str">
        <f>IF(ISNA(VLOOKUP($CH$2:$CH$66,Notes!$A$1:$B$10,2,0)),"",VLOOKUP($CH$2:$CH$66,Notes!$A$1:$B$10,2,0))</f>
        <v/>
      </c>
      <c r="CS59" s="22" t="str">
        <f>IF(ISNA(VLOOKUP($CJ$2:$CJ$66,Notes!$A$1:$B$10,2,0)),"",VLOOKUP($CJ$2:$CJ$66,Notes!$A$1:$B$10,2,0))</f>
        <v/>
      </c>
      <c r="CT59" s="22" t="str">
        <f>IF(ISNA(VLOOKUP($CL$2:$CL$66,Notes!$C$1:$D$10,2,0)),"",VLOOKUP($CL$2:$CL$66,Notes!$C$1:$D$10,2,0))</f>
        <v/>
      </c>
      <c r="CU59" s="22" t="str">
        <f>IF(ISNA(VLOOKUP($CN$2:$CN$66,Notes!$E$1:$F$10,2,0)),"",VLOOKUP($CN$2:$CN$66,Notes!$E$1:$F$10,2,0))</f>
        <v/>
      </c>
      <c r="CV59" s="38">
        <f t="shared" si="50"/>
        <v>0</v>
      </c>
      <c r="CW59" s="57">
        <f t="shared" si="23"/>
        <v>0</v>
      </c>
      <c r="CX59" s="22">
        <f t="shared" si="24"/>
        <v>0</v>
      </c>
      <c r="CY59" s="22">
        <f t="shared" si="25"/>
        <v>0</v>
      </c>
      <c r="CZ59" s="22">
        <f t="shared" si="26"/>
        <v>0</v>
      </c>
      <c r="DA59" s="22">
        <f t="shared" si="27"/>
        <v>0</v>
      </c>
    </row>
    <row r="60" spans="1:105">
      <c r="A60" s="35" t="s">
        <v>105</v>
      </c>
      <c r="B60" s="138" t="s">
        <v>106</v>
      </c>
      <c r="C60" s="35">
        <f t="shared" si="28"/>
        <v>0</v>
      </c>
      <c r="D60" s="22">
        <f t="shared" si="29"/>
        <v>0</v>
      </c>
      <c r="E60" s="22">
        <f t="shared" si="30"/>
        <v>0</v>
      </c>
      <c r="F60" s="22">
        <f t="shared" si="31"/>
        <v>0</v>
      </c>
      <c r="G60" s="22">
        <f t="shared" si="32"/>
        <v>0</v>
      </c>
      <c r="H60" s="22">
        <f t="shared" si="33"/>
        <v>0</v>
      </c>
      <c r="I60" s="33">
        <f t="shared" si="34"/>
        <v>0</v>
      </c>
      <c r="J60" s="36">
        <f t="shared" si="35"/>
        <v>0</v>
      </c>
      <c r="K60" s="34"/>
      <c r="L60" s="32"/>
      <c r="M60" s="32"/>
      <c r="N60" s="32"/>
      <c r="O60" s="32"/>
      <c r="P60" s="32"/>
      <c r="Q60" s="32"/>
      <c r="R60" s="32"/>
      <c r="S60" s="32"/>
      <c r="T60" s="32"/>
      <c r="U60" s="22">
        <f t="shared" si="36"/>
        <v>0</v>
      </c>
      <c r="V60" s="33">
        <f t="shared" si="37"/>
        <v>0</v>
      </c>
      <c r="W60" s="37" t="str">
        <f>IF(ISNA(VLOOKUP($L$2:$L$66,Notes!$A$1:$B$10,2,0)),"",VLOOKUP($L$2:$L$66,Notes!$A$1:$B$10,2,0))</f>
        <v/>
      </c>
      <c r="X60" s="22" t="str">
        <f>IF(ISNA(VLOOKUP($N$2:$N$66,Notes!$A$1:$B$10,2,0)),"",VLOOKUP($N$2:$N$66,Notes!$A$1:$B$10,2,0))</f>
        <v/>
      </c>
      <c r="Y60" s="22" t="str">
        <f>IF(ISNA(VLOOKUP($P$2:$P$66,Notes!$A$1:$B$10,2,0)),"",VLOOKUP($P$2:$P$66,Notes!$A$1:$B$10,2,0))</f>
        <v/>
      </c>
      <c r="Z60" s="22" t="str">
        <f>IF(ISNA(VLOOKUP($R$2:$R$66,Notes!$C$1:$D$10,2,0)),"",VLOOKUP($R$2:$R$66,Notes!$C$1:$D$10,2,0))</f>
        <v/>
      </c>
      <c r="AA60" s="22" t="str">
        <f>IF(ISNA(VLOOKUP($T$2:$T$66,Notes!$E$1:$F$10,2,0)),"",VLOOKUP($T$2:$T$66,Notes!$E$1:$F$10,2,0))</f>
        <v/>
      </c>
      <c r="AB60" s="38">
        <f t="shared" si="38"/>
        <v>0</v>
      </c>
      <c r="AC60" s="34"/>
      <c r="AD60" s="32"/>
      <c r="AE60" s="32"/>
      <c r="AF60" s="32"/>
      <c r="AG60" s="32"/>
      <c r="AH60" s="32"/>
      <c r="AI60" s="32"/>
      <c r="AJ60" s="32"/>
      <c r="AK60" s="32"/>
      <c r="AL60" s="32"/>
      <c r="AM60" s="22">
        <f t="shared" si="39"/>
        <v>0</v>
      </c>
      <c r="AN60" s="33">
        <f t="shared" si="40"/>
        <v>0</v>
      </c>
      <c r="AO60" s="37" t="str">
        <f>IF(ISNA(VLOOKUP($AD$2:$AD$66,Notes!$A$1:$B$10,2,0)),"",VLOOKUP($AD$2:$AD$66,Notes!$A$1:$B$10,2,0))</f>
        <v/>
      </c>
      <c r="AP60" s="22" t="str">
        <f>IF(ISNA(VLOOKUP($AF$2:$AF$66,Notes!$A$1:$B$10,2,0)),"",VLOOKUP($AF$2:$AF$66,Notes!$A$1:$B$10,2,0))</f>
        <v/>
      </c>
      <c r="AQ60" s="22" t="str">
        <f>IF(ISNA(VLOOKUP($AH$2:$AH$66,Notes!$A$1:$B$10,2,0)),"",VLOOKUP($AH$2:$AH$66,Notes!$A$1:$B$10,2,0))</f>
        <v/>
      </c>
      <c r="AR60" s="22" t="str">
        <f>IF(ISNA(VLOOKUP($AJ$2:$AJ$66,Notes!$C$1:$D$10,2,0)),"",VLOOKUP($AJ$2:$AJ$66,Notes!$C$1:$D$10,2,0))</f>
        <v/>
      </c>
      <c r="AS60" s="22" t="str">
        <f>IF(ISNA(VLOOKUP($AL$2:$AL$66,Notes!$E$1:$F$10,2,0)),"",VLOOKUP($AL$2:$AL$66,Notes!$E$1:$F$10,2,0))</f>
        <v/>
      </c>
      <c r="AT60" s="38">
        <f t="shared" si="41"/>
        <v>0</v>
      </c>
      <c r="AU60" s="34"/>
      <c r="AV60" s="32"/>
      <c r="AW60" s="32"/>
      <c r="AX60" s="32"/>
      <c r="AY60" s="32"/>
      <c r="AZ60" s="32"/>
      <c r="BA60" s="32"/>
      <c r="BB60" s="32"/>
      <c r="BC60" s="32"/>
      <c r="BD60" s="32"/>
      <c r="BE60" s="22">
        <f t="shared" si="42"/>
        <v>0</v>
      </c>
      <c r="BF60" s="33">
        <f t="shared" si="43"/>
        <v>0</v>
      </c>
      <c r="BG60" s="37" t="str">
        <f>IF(ISNA(VLOOKUP($AV$2:$AV$66,Notes!$A$1:$B$10,2,0)),"",VLOOKUP($AV$2:$AV$66,Notes!$A$1:$B$10,2,0))</f>
        <v/>
      </c>
      <c r="BH60" s="22" t="str">
        <f>IF(ISNA(VLOOKUP($AX$2:$AX$66,Notes!$A$1:$B$10,2,0)),"",VLOOKUP($AX$2:$AX$66,Notes!$A$1:$B$10,2,0))</f>
        <v/>
      </c>
      <c r="BI60" s="22" t="str">
        <f>IF(ISNA(VLOOKUP($AZ$2:$AZ$66,Notes!$A$1:$B$10,2,0)),"",VLOOKUP($AZ$2:$AZ$66,Notes!$A$1:$B$10,2,0))</f>
        <v/>
      </c>
      <c r="BJ60" s="22" t="str">
        <f>IF(ISNA(VLOOKUP($BB$2:$BB$66,Notes!$C$1:$D$10,2,0)),"",VLOOKUP($BB$2:$BB$66,Notes!$C$1:$D$10,2,0))</f>
        <v/>
      </c>
      <c r="BK60" s="22" t="str">
        <f>IF(ISNA(VLOOKUP($BD$2:$BD$66,Notes!$E$1:$F$10,2,0)),"",VLOOKUP($BD$2:$BD$66,Notes!$E$1:$F$10,2,0))</f>
        <v/>
      </c>
      <c r="BL60" s="38">
        <f t="shared" si="44"/>
        <v>0</v>
      </c>
      <c r="BM60" s="34"/>
      <c r="BN60" s="32"/>
      <c r="BO60" s="32"/>
      <c r="BP60" s="32"/>
      <c r="BQ60" s="32"/>
      <c r="BR60" s="32"/>
      <c r="BS60" s="32"/>
      <c r="BT60" s="32"/>
      <c r="BU60" s="32"/>
      <c r="BV60" s="32"/>
      <c r="BW60" s="22">
        <f t="shared" si="45"/>
        <v>0</v>
      </c>
      <c r="BX60" s="33">
        <f t="shared" si="46"/>
        <v>0</v>
      </c>
      <c r="BY60" s="37" t="str">
        <f>IF(ISNA(VLOOKUP($BN$2:$BN$66,Notes!$A$1:$B$10,2,0)),"",VLOOKUP($BN$2:$BN$66,Notes!$A$1:$B$10,2,0))</f>
        <v/>
      </c>
      <c r="BZ60" s="22" t="str">
        <f>IF(ISNA(VLOOKUP($BP$2:$BP$66,Notes!$A$1:$B$10,2,0)),"",VLOOKUP($BP$2:$BP$66,Notes!$A$1:$B$10,2,0))</f>
        <v/>
      </c>
      <c r="CA60" s="22" t="str">
        <f>IF(ISNA(VLOOKUP($BR$2:$BR$66,Notes!$A$1:$B$10,2,0)),"",VLOOKUP($BR$2:$BR$66,Notes!$A$1:$B$10,2,0))</f>
        <v/>
      </c>
      <c r="CB60" s="22" t="str">
        <f>IF(ISNA(VLOOKUP($BT$2:$BT$66,Notes!$C$1:$D$10,2,0)),"",VLOOKUP($BT$2:$BT$66,Notes!$C$1:$D$10,2,0))</f>
        <v/>
      </c>
      <c r="CC60" s="22" t="str">
        <f>IF(ISNA(VLOOKUP($BV$2:$BV$66,Notes!$E$1:$F$10,2,0)),"",VLOOKUP($BV$2:$BV$66,Notes!$E$1:$F$10,2,0))</f>
        <v/>
      </c>
      <c r="CD60" s="38">
        <f t="shared" si="47"/>
        <v>0</v>
      </c>
      <c r="CE60" s="34"/>
      <c r="CF60" s="32"/>
      <c r="CG60" s="32"/>
      <c r="CH60" s="32"/>
      <c r="CI60" s="32"/>
      <c r="CJ60" s="32"/>
      <c r="CK60" s="32"/>
      <c r="CL60" s="32"/>
      <c r="CM60" s="32"/>
      <c r="CN60" s="32"/>
      <c r="CO60" s="22">
        <f t="shared" si="48"/>
        <v>0</v>
      </c>
      <c r="CP60" s="33">
        <f t="shared" si="49"/>
        <v>0</v>
      </c>
      <c r="CQ60" s="37" t="str">
        <f>IF(ISNA(VLOOKUP($CF$2:$CF$66,Notes!$A$1:$B$10,2,0)),"",VLOOKUP($CF$2:$CF$66,Notes!$A$1:$B$10,2,0))</f>
        <v/>
      </c>
      <c r="CR60" s="22" t="str">
        <f>IF(ISNA(VLOOKUP($CH$2:$CH$66,Notes!$A$1:$B$10,2,0)),"",VLOOKUP($CH$2:$CH$66,Notes!$A$1:$B$10,2,0))</f>
        <v/>
      </c>
      <c r="CS60" s="22" t="str">
        <f>IF(ISNA(VLOOKUP($CJ$2:$CJ$66,Notes!$A$1:$B$10,2,0)),"",VLOOKUP($CJ$2:$CJ$66,Notes!$A$1:$B$10,2,0))</f>
        <v/>
      </c>
      <c r="CT60" s="22" t="str">
        <f>IF(ISNA(VLOOKUP($CL$2:$CL$66,Notes!$C$1:$D$10,2,0)),"",VLOOKUP($CL$2:$CL$66,Notes!$C$1:$D$10,2,0))</f>
        <v/>
      </c>
      <c r="CU60" s="22" t="str">
        <f>IF(ISNA(VLOOKUP($CN$2:$CN$66,Notes!$E$1:$F$10,2,0)),"",VLOOKUP($CN$2:$CN$66,Notes!$E$1:$F$10,2,0))</f>
        <v/>
      </c>
      <c r="CV60" s="38">
        <f t="shared" si="50"/>
        <v>0</v>
      </c>
      <c r="CW60" s="57">
        <f t="shared" si="23"/>
        <v>0</v>
      </c>
      <c r="CX60" s="22">
        <f t="shared" si="24"/>
        <v>0</v>
      </c>
      <c r="CY60" s="22">
        <f t="shared" si="25"/>
        <v>0</v>
      </c>
      <c r="CZ60" s="22">
        <f t="shared" si="26"/>
        <v>0</v>
      </c>
      <c r="DA60" s="22">
        <f t="shared" si="27"/>
        <v>0</v>
      </c>
    </row>
    <row r="61" spans="1:105">
      <c r="A61" s="35" t="s">
        <v>107</v>
      </c>
      <c r="B61" s="138" t="s">
        <v>108</v>
      </c>
      <c r="C61" s="35">
        <f t="shared" si="28"/>
        <v>0</v>
      </c>
      <c r="D61" s="22">
        <f t="shared" si="29"/>
        <v>0</v>
      </c>
      <c r="E61" s="22">
        <f t="shared" si="30"/>
        <v>0</v>
      </c>
      <c r="F61" s="22">
        <f t="shared" si="31"/>
        <v>0</v>
      </c>
      <c r="G61" s="22">
        <f t="shared" si="32"/>
        <v>0</v>
      </c>
      <c r="H61" s="22">
        <f t="shared" si="33"/>
        <v>0</v>
      </c>
      <c r="I61" s="33">
        <f t="shared" si="34"/>
        <v>0</v>
      </c>
      <c r="J61" s="36">
        <f t="shared" si="35"/>
        <v>0</v>
      </c>
      <c r="K61" s="34"/>
      <c r="L61" s="32"/>
      <c r="M61" s="32"/>
      <c r="N61" s="32"/>
      <c r="O61" s="32"/>
      <c r="P61" s="32"/>
      <c r="Q61" s="32"/>
      <c r="R61" s="32"/>
      <c r="S61" s="32"/>
      <c r="T61" s="32"/>
      <c r="U61" s="22">
        <f t="shared" si="36"/>
        <v>0</v>
      </c>
      <c r="V61" s="33">
        <f t="shared" si="37"/>
        <v>0</v>
      </c>
      <c r="W61" s="37" t="str">
        <f>IF(ISNA(VLOOKUP($L$2:$L$66,Notes!$A$1:$B$10,2,0)),"",VLOOKUP($L$2:$L$66,Notes!$A$1:$B$10,2,0))</f>
        <v/>
      </c>
      <c r="X61" s="22" t="str">
        <f>IF(ISNA(VLOOKUP($N$2:$N$66,Notes!$A$1:$B$10,2,0)),"",VLOOKUP($N$2:$N$66,Notes!$A$1:$B$10,2,0))</f>
        <v/>
      </c>
      <c r="Y61" s="22" t="str">
        <f>IF(ISNA(VLOOKUP($P$2:$P$66,Notes!$A$1:$B$10,2,0)),"",VLOOKUP($P$2:$P$66,Notes!$A$1:$B$10,2,0))</f>
        <v/>
      </c>
      <c r="Z61" s="22" t="str">
        <f>IF(ISNA(VLOOKUP($R$2:$R$66,Notes!$C$1:$D$10,2,0)),"",VLOOKUP($R$2:$R$66,Notes!$C$1:$D$10,2,0))</f>
        <v/>
      </c>
      <c r="AA61" s="22" t="str">
        <f>IF(ISNA(VLOOKUP($T$2:$T$66,Notes!$E$1:$F$10,2,0)),"",VLOOKUP($T$2:$T$66,Notes!$E$1:$F$10,2,0))</f>
        <v/>
      </c>
      <c r="AB61" s="38">
        <f t="shared" si="38"/>
        <v>0</v>
      </c>
      <c r="AC61" s="34"/>
      <c r="AD61" s="32"/>
      <c r="AE61" s="32"/>
      <c r="AF61" s="32"/>
      <c r="AG61" s="32"/>
      <c r="AH61" s="32"/>
      <c r="AI61" s="32"/>
      <c r="AJ61" s="32"/>
      <c r="AK61" s="32"/>
      <c r="AL61" s="32"/>
      <c r="AM61" s="22">
        <f t="shared" si="39"/>
        <v>0</v>
      </c>
      <c r="AN61" s="33">
        <f t="shared" si="40"/>
        <v>0</v>
      </c>
      <c r="AO61" s="37" t="str">
        <f>IF(ISNA(VLOOKUP($AD$2:$AD$66,Notes!$A$1:$B$10,2,0)),"",VLOOKUP($AD$2:$AD$66,Notes!$A$1:$B$10,2,0))</f>
        <v/>
      </c>
      <c r="AP61" s="22" t="str">
        <f>IF(ISNA(VLOOKUP($AF$2:$AF$66,Notes!$A$1:$B$10,2,0)),"",VLOOKUP($AF$2:$AF$66,Notes!$A$1:$B$10,2,0))</f>
        <v/>
      </c>
      <c r="AQ61" s="22" t="str">
        <f>IF(ISNA(VLOOKUP($AH$2:$AH$66,Notes!$A$1:$B$10,2,0)),"",VLOOKUP($AH$2:$AH$66,Notes!$A$1:$B$10,2,0))</f>
        <v/>
      </c>
      <c r="AR61" s="22" t="str">
        <f>IF(ISNA(VLOOKUP($AJ$2:$AJ$66,Notes!$C$1:$D$10,2,0)),"",VLOOKUP($AJ$2:$AJ$66,Notes!$C$1:$D$10,2,0))</f>
        <v/>
      </c>
      <c r="AS61" s="22" t="str">
        <f>IF(ISNA(VLOOKUP($AL$2:$AL$66,Notes!$E$1:$F$10,2,0)),"",VLOOKUP($AL$2:$AL$66,Notes!$E$1:$F$10,2,0))</f>
        <v/>
      </c>
      <c r="AT61" s="38">
        <f t="shared" si="41"/>
        <v>0</v>
      </c>
      <c r="AU61" s="34"/>
      <c r="AV61" s="32"/>
      <c r="AW61" s="32"/>
      <c r="AX61" s="32"/>
      <c r="AY61" s="32"/>
      <c r="AZ61" s="32"/>
      <c r="BA61" s="32"/>
      <c r="BB61" s="32"/>
      <c r="BC61" s="32"/>
      <c r="BD61" s="32"/>
      <c r="BE61" s="22">
        <f t="shared" si="42"/>
        <v>0</v>
      </c>
      <c r="BF61" s="33">
        <f t="shared" si="43"/>
        <v>0</v>
      </c>
      <c r="BG61" s="37" t="str">
        <f>IF(ISNA(VLOOKUP($AV$2:$AV$66,Notes!$A$1:$B$10,2,0)),"",VLOOKUP($AV$2:$AV$66,Notes!$A$1:$B$10,2,0))</f>
        <v/>
      </c>
      <c r="BH61" s="22" t="str">
        <f>IF(ISNA(VLOOKUP($AX$2:$AX$66,Notes!$A$1:$B$10,2,0)),"",VLOOKUP($AX$2:$AX$66,Notes!$A$1:$B$10,2,0))</f>
        <v/>
      </c>
      <c r="BI61" s="22" t="str">
        <f>IF(ISNA(VLOOKUP($AZ$2:$AZ$66,Notes!$A$1:$B$10,2,0)),"",VLOOKUP($AZ$2:$AZ$66,Notes!$A$1:$B$10,2,0))</f>
        <v/>
      </c>
      <c r="BJ61" s="22" t="str">
        <f>IF(ISNA(VLOOKUP($BB$2:$BB$66,Notes!$C$1:$D$10,2,0)),"",VLOOKUP($BB$2:$BB$66,Notes!$C$1:$D$10,2,0))</f>
        <v/>
      </c>
      <c r="BK61" s="22" t="str">
        <f>IF(ISNA(VLOOKUP($BD$2:$BD$66,Notes!$E$1:$F$10,2,0)),"",VLOOKUP($BD$2:$BD$66,Notes!$E$1:$F$10,2,0))</f>
        <v/>
      </c>
      <c r="BL61" s="38">
        <f t="shared" si="44"/>
        <v>0</v>
      </c>
      <c r="BM61" s="34"/>
      <c r="BN61" s="32"/>
      <c r="BO61" s="32"/>
      <c r="BP61" s="32"/>
      <c r="BQ61" s="32"/>
      <c r="BR61" s="32"/>
      <c r="BS61" s="32"/>
      <c r="BT61" s="32"/>
      <c r="BU61" s="32"/>
      <c r="BV61" s="32"/>
      <c r="BW61" s="22">
        <f t="shared" si="45"/>
        <v>0</v>
      </c>
      <c r="BX61" s="33">
        <f t="shared" si="46"/>
        <v>0</v>
      </c>
      <c r="BY61" s="37" t="str">
        <f>IF(ISNA(VLOOKUP($BN$2:$BN$66,Notes!$A$1:$B$10,2,0)),"",VLOOKUP($BN$2:$BN$66,Notes!$A$1:$B$10,2,0))</f>
        <v/>
      </c>
      <c r="BZ61" s="22" t="str">
        <f>IF(ISNA(VLOOKUP($BP$2:$BP$66,Notes!$A$1:$B$10,2,0)),"",VLOOKUP($BP$2:$BP$66,Notes!$A$1:$B$10,2,0))</f>
        <v/>
      </c>
      <c r="CA61" s="22" t="str">
        <f>IF(ISNA(VLOOKUP($BR$2:$BR$66,Notes!$A$1:$B$10,2,0)),"",VLOOKUP($BR$2:$BR$66,Notes!$A$1:$B$10,2,0))</f>
        <v/>
      </c>
      <c r="CB61" s="22" t="str">
        <f>IF(ISNA(VLOOKUP($BT$2:$BT$66,Notes!$C$1:$D$10,2,0)),"",VLOOKUP($BT$2:$BT$66,Notes!$C$1:$D$10,2,0))</f>
        <v/>
      </c>
      <c r="CC61" s="22" t="str">
        <f>IF(ISNA(VLOOKUP($BV$2:$BV$66,Notes!$E$1:$F$10,2,0)),"",VLOOKUP($BV$2:$BV$66,Notes!$E$1:$F$10,2,0))</f>
        <v/>
      </c>
      <c r="CD61" s="38">
        <f t="shared" si="47"/>
        <v>0</v>
      </c>
      <c r="CE61" s="34"/>
      <c r="CF61" s="32"/>
      <c r="CG61" s="32"/>
      <c r="CH61" s="32"/>
      <c r="CI61" s="32"/>
      <c r="CJ61" s="32"/>
      <c r="CK61" s="32"/>
      <c r="CL61" s="32"/>
      <c r="CM61" s="32"/>
      <c r="CN61" s="32"/>
      <c r="CO61" s="22">
        <f t="shared" si="48"/>
        <v>0</v>
      </c>
      <c r="CP61" s="33">
        <f t="shared" si="49"/>
        <v>0</v>
      </c>
      <c r="CQ61" s="37" t="str">
        <f>IF(ISNA(VLOOKUP($CF$2:$CF$66,Notes!$A$1:$B$10,2,0)),"",VLOOKUP($CF$2:$CF$66,Notes!$A$1:$B$10,2,0))</f>
        <v/>
      </c>
      <c r="CR61" s="22" t="str">
        <f>IF(ISNA(VLOOKUP($CH$2:$CH$66,Notes!$A$1:$B$10,2,0)),"",VLOOKUP($CH$2:$CH$66,Notes!$A$1:$B$10,2,0))</f>
        <v/>
      </c>
      <c r="CS61" s="22" t="str">
        <f>IF(ISNA(VLOOKUP($CJ$2:$CJ$66,Notes!$A$1:$B$10,2,0)),"",VLOOKUP($CJ$2:$CJ$66,Notes!$A$1:$B$10,2,0))</f>
        <v/>
      </c>
      <c r="CT61" s="22" t="str">
        <f>IF(ISNA(VLOOKUP($CL$2:$CL$66,Notes!$C$1:$D$10,2,0)),"",VLOOKUP($CL$2:$CL$66,Notes!$C$1:$D$10,2,0))</f>
        <v/>
      </c>
      <c r="CU61" s="22" t="str">
        <f>IF(ISNA(VLOOKUP($CN$2:$CN$66,Notes!$E$1:$F$10,2,0)),"",VLOOKUP($CN$2:$CN$66,Notes!$E$1:$F$10,2,0))</f>
        <v/>
      </c>
      <c r="CV61" s="38">
        <f t="shared" si="50"/>
        <v>0</v>
      </c>
      <c r="CW61" s="57">
        <f t="shared" si="23"/>
        <v>0</v>
      </c>
      <c r="CX61" s="22">
        <f t="shared" si="24"/>
        <v>0</v>
      </c>
      <c r="CY61" s="22">
        <f t="shared" si="25"/>
        <v>0</v>
      </c>
      <c r="CZ61" s="22">
        <f t="shared" si="26"/>
        <v>0</v>
      </c>
      <c r="DA61" s="22">
        <f t="shared" si="27"/>
        <v>0</v>
      </c>
    </row>
    <row r="62" spans="1:105">
      <c r="A62" s="35" t="s">
        <v>109</v>
      </c>
      <c r="B62" s="138" t="s">
        <v>110</v>
      </c>
      <c r="C62" s="35">
        <f t="shared" si="28"/>
        <v>0</v>
      </c>
      <c r="D62" s="22">
        <f t="shared" si="29"/>
        <v>0</v>
      </c>
      <c r="E62" s="22">
        <f t="shared" si="30"/>
        <v>0</v>
      </c>
      <c r="F62" s="22">
        <f t="shared" si="31"/>
        <v>0</v>
      </c>
      <c r="G62" s="22">
        <f t="shared" si="32"/>
        <v>0</v>
      </c>
      <c r="H62" s="22">
        <f t="shared" si="33"/>
        <v>0</v>
      </c>
      <c r="I62" s="33">
        <f t="shared" si="34"/>
        <v>0</v>
      </c>
      <c r="J62" s="36">
        <f t="shared" si="35"/>
        <v>0</v>
      </c>
      <c r="K62" s="34"/>
      <c r="L62" s="32"/>
      <c r="M62" s="32"/>
      <c r="N62" s="32"/>
      <c r="O62" s="32"/>
      <c r="P62" s="32"/>
      <c r="Q62" s="32"/>
      <c r="R62" s="32"/>
      <c r="S62" s="32"/>
      <c r="T62" s="32"/>
      <c r="U62" s="22">
        <f t="shared" si="36"/>
        <v>0</v>
      </c>
      <c r="V62" s="33">
        <f t="shared" si="37"/>
        <v>0</v>
      </c>
      <c r="W62" s="37" t="str">
        <f>IF(ISNA(VLOOKUP($L$2:$L$66,Notes!$A$1:$B$10,2,0)),"",VLOOKUP($L$2:$L$66,Notes!$A$1:$B$10,2,0))</f>
        <v/>
      </c>
      <c r="X62" s="22" t="str">
        <f>IF(ISNA(VLOOKUP($N$2:$N$66,Notes!$A$1:$B$10,2,0)),"",VLOOKUP($N$2:$N$66,Notes!$A$1:$B$10,2,0))</f>
        <v/>
      </c>
      <c r="Y62" s="22" t="str">
        <f>IF(ISNA(VLOOKUP($P$2:$P$66,Notes!$A$1:$B$10,2,0)),"",VLOOKUP($P$2:$P$66,Notes!$A$1:$B$10,2,0))</f>
        <v/>
      </c>
      <c r="Z62" s="22" t="str">
        <f>IF(ISNA(VLOOKUP($R$2:$R$66,Notes!$C$1:$D$10,2,0)),"",VLOOKUP($R$2:$R$66,Notes!$C$1:$D$10,2,0))</f>
        <v/>
      </c>
      <c r="AA62" s="22" t="str">
        <f>IF(ISNA(VLOOKUP($T$2:$T$66,Notes!$E$1:$F$10,2,0)),"",VLOOKUP($T$2:$T$66,Notes!$E$1:$F$10,2,0))</f>
        <v/>
      </c>
      <c r="AB62" s="38">
        <f t="shared" si="38"/>
        <v>0</v>
      </c>
      <c r="AC62" s="34"/>
      <c r="AD62" s="32"/>
      <c r="AE62" s="32"/>
      <c r="AF62" s="32"/>
      <c r="AG62" s="32"/>
      <c r="AH62" s="32"/>
      <c r="AI62" s="32"/>
      <c r="AJ62" s="32"/>
      <c r="AK62" s="32"/>
      <c r="AL62" s="32"/>
      <c r="AM62" s="22">
        <f t="shared" si="39"/>
        <v>0</v>
      </c>
      <c r="AN62" s="33">
        <f t="shared" si="40"/>
        <v>0</v>
      </c>
      <c r="AO62" s="37" t="str">
        <f>IF(ISNA(VLOOKUP($AD$2:$AD$66,Notes!$A$1:$B$10,2,0)),"",VLOOKUP($AD$2:$AD$66,Notes!$A$1:$B$10,2,0))</f>
        <v/>
      </c>
      <c r="AP62" s="22" t="str">
        <f>IF(ISNA(VLOOKUP($AF$2:$AF$66,Notes!$A$1:$B$10,2,0)),"",VLOOKUP($AF$2:$AF$66,Notes!$A$1:$B$10,2,0))</f>
        <v/>
      </c>
      <c r="AQ62" s="22" t="str">
        <f>IF(ISNA(VLOOKUP($AH$2:$AH$66,Notes!$A$1:$B$10,2,0)),"",VLOOKUP($AH$2:$AH$66,Notes!$A$1:$B$10,2,0))</f>
        <v/>
      </c>
      <c r="AR62" s="22" t="str">
        <f>IF(ISNA(VLOOKUP($AJ$2:$AJ$66,Notes!$C$1:$D$10,2,0)),"",VLOOKUP($AJ$2:$AJ$66,Notes!$C$1:$D$10,2,0))</f>
        <v/>
      </c>
      <c r="AS62" s="22" t="str">
        <f>IF(ISNA(VLOOKUP($AL$2:$AL$66,Notes!$E$1:$F$10,2,0)),"",VLOOKUP($AL$2:$AL$66,Notes!$E$1:$F$10,2,0))</f>
        <v/>
      </c>
      <c r="AT62" s="38">
        <f t="shared" si="41"/>
        <v>0</v>
      </c>
      <c r="AU62" s="34"/>
      <c r="AV62" s="32"/>
      <c r="AW62" s="32"/>
      <c r="AX62" s="32"/>
      <c r="AY62" s="32"/>
      <c r="AZ62" s="32"/>
      <c r="BA62" s="32"/>
      <c r="BB62" s="32"/>
      <c r="BC62" s="32"/>
      <c r="BD62" s="32"/>
      <c r="BE62" s="22">
        <f t="shared" si="42"/>
        <v>0</v>
      </c>
      <c r="BF62" s="33">
        <f t="shared" si="43"/>
        <v>0</v>
      </c>
      <c r="BG62" s="37" t="str">
        <f>IF(ISNA(VLOOKUP($AV$2:$AV$66,Notes!$A$1:$B$10,2,0)),"",VLOOKUP($AV$2:$AV$66,Notes!$A$1:$B$10,2,0))</f>
        <v/>
      </c>
      <c r="BH62" s="22" t="str">
        <f>IF(ISNA(VLOOKUP($AX$2:$AX$66,Notes!$A$1:$B$10,2,0)),"",VLOOKUP($AX$2:$AX$66,Notes!$A$1:$B$10,2,0))</f>
        <v/>
      </c>
      <c r="BI62" s="22" t="str">
        <f>IF(ISNA(VLOOKUP($AZ$2:$AZ$66,Notes!$A$1:$B$10,2,0)),"",VLOOKUP($AZ$2:$AZ$66,Notes!$A$1:$B$10,2,0))</f>
        <v/>
      </c>
      <c r="BJ62" s="22" t="str">
        <f>IF(ISNA(VLOOKUP($BB$2:$BB$66,Notes!$C$1:$D$10,2,0)),"",VLOOKUP($BB$2:$BB$66,Notes!$C$1:$D$10,2,0))</f>
        <v/>
      </c>
      <c r="BK62" s="22" t="str">
        <f>IF(ISNA(VLOOKUP($BD$2:$BD$66,Notes!$E$1:$F$10,2,0)),"",VLOOKUP($BD$2:$BD$66,Notes!$E$1:$F$10,2,0))</f>
        <v/>
      </c>
      <c r="BL62" s="38">
        <f t="shared" si="44"/>
        <v>0</v>
      </c>
      <c r="BM62" s="34"/>
      <c r="BN62" s="32"/>
      <c r="BO62" s="32"/>
      <c r="BP62" s="32"/>
      <c r="BQ62" s="32"/>
      <c r="BR62" s="32"/>
      <c r="BS62" s="32"/>
      <c r="BT62" s="32"/>
      <c r="BU62" s="32"/>
      <c r="BV62" s="32"/>
      <c r="BW62" s="22">
        <f t="shared" si="45"/>
        <v>0</v>
      </c>
      <c r="BX62" s="33">
        <f t="shared" si="46"/>
        <v>0</v>
      </c>
      <c r="BY62" s="37" t="str">
        <f>IF(ISNA(VLOOKUP($BN$2:$BN$66,Notes!$A$1:$B$10,2,0)),"",VLOOKUP($BN$2:$BN$66,Notes!$A$1:$B$10,2,0))</f>
        <v/>
      </c>
      <c r="BZ62" s="22" t="str">
        <f>IF(ISNA(VLOOKUP($BP$2:$BP$66,Notes!$A$1:$B$10,2,0)),"",VLOOKUP($BP$2:$BP$66,Notes!$A$1:$B$10,2,0))</f>
        <v/>
      </c>
      <c r="CA62" s="22" t="str">
        <f>IF(ISNA(VLOOKUP($BR$2:$BR$66,Notes!$A$1:$B$10,2,0)),"",VLOOKUP($BR$2:$BR$66,Notes!$A$1:$B$10,2,0))</f>
        <v/>
      </c>
      <c r="CB62" s="22" t="str">
        <f>IF(ISNA(VLOOKUP($BT$2:$BT$66,Notes!$C$1:$D$10,2,0)),"",VLOOKUP($BT$2:$BT$66,Notes!$C$1:$D$10,2,0))</f>
        <v/>
      </c>
      <c r="CC62" s="22" t="str">
        <f>IF(ISNA(VLOOKUP($BV$2:$BV$66,Notes!$E$1:$F$10,2,0)),"",VLOOKUP($BV$2:$BV$66,Notes!$E$1:$F$10,2,0))</f>
        <v/>
      </c>
      <c r="CD62" s="38">
        <f t="shared" si="47"/>
        <v>0</v>
      </c>
      <c r="CE62" s="34"/>
      <c r="CF62" s="32"/>
      <c r="CG62" s="32"/>
      <c r="CH62" s="32"/>
      <c r="CI62" s="32"/>
      <c r="CJ62" s="32"/>
      <c r="CK62" s="32"/>
      <c r="CL62" s="32"/>
      <c r="CM62" s="32"/>
      <c r="CN62" s="32"/>
      <c r="CO62" s="22">
        <f t="shared" si="48"/>
        <v>0</v>
      </c>
      <c r="CP62" s="33">
        <f t="shared" si="49"/>
        <v>0</v>
      </c>
      <c r="CQ62" s="37" t="str">
        <f>IF(ISNA(VLOOKUP($CF$2:$CF$66,Notes!$A$1:$B$10,2,0)),"",VLOOKUP($CF$2:$CF$66,Notes!$A$1:$B$10,2,0))</f>
        <v/>
      </c>
      <c r="CR62" s="22" t="str">
        <f>IF(ISNA(VLOOKUP($CH$2:$CH$66,Notes!$A$1:$B$10,2,0)),"",VLOOKUP($CH$2:$CH$66,Notes!$A$1:$B$10,2,0))</f>
        <v/>
      </c>
      <c r="CS62" s="22" t="str">
        <f>IF(ISNA(VLOOKUP($CJ$2:$CJ$66,Notes!$A$1:$B$10,2,0)),"",VLOOKUP($CJ$2:$CJ$66,Notes!$A$1:$B$10,2,0))</f>
        <v/>
      </c>
      <c r="CT62" s="22" t="str">
        <f>IF(ISNA(VLOOKUP($CL$2:$CL$66,Notes!$C$1:$D$10,2,0)),"",VLOOKUP($CL$2:$CL$66,Notes!$C$1:$D$10,2,0))</f>
        <v/>
      </c>
      <c r="CU62" s="22" t="str">
        <f>IF(ISNA(VLOOKUP($CN$2:$CN$66,Notes!$E$1:$F$10,2,0)),"",VLOOKUP($CN$2:$CN$66,Notes!$E$1:$F$10,2,0))</f>
        <v/>
      </c>
      <c r="CV62" s="38">
        <f t="shared" si="50"/>
        <v>0</v>
      </c>
      <c r="CW62" s="57">
        <f t="shared" si="23"/>
        <v>0</v>
      </c>
      <c r="CX62" s="22">
        <f t="shared" si="24"/>
        <v>0</v>
      </c>
      <c r="CY62" s="22">
        <f t="shared" si="25"/>
        <v>0</v>
      </c>
      <c r="CZ62" s="22">
        <f t="shared" si="26"/>
        <v>0</v>
      </c>
      <c r="DA62" s="22">
        <f t="shared" si="27"/>
        <v>0</v>
      </c>
    </row>
    <row r="63" spans="1:105">
      <c r="A63" s="35" t="s">
        <v>111</v>
      </c>
      <c r="B63" s="138" t="s">
        <v>112</v>
      </c>
      <c r="C63" s="35">
        <f t="shared" si="28"/>
        <v>356</v>
      </c>
      <c r="D63" s="22">
        <f t="shared" si="29"/>
        <v>50</v>
      </c>
      <c r="E63" s="22">
        <f t="shared" si="30"/>
        <v>1</v>
      </c>
      <c r="F63" s="22">
        <f t="shared" si="31"/>
        <v>50</v>
      </c>
      <c r="G63" s="22" t="str">
        <f t="shared" si="32"/>
        <v>CBDG</v>
      </c>
      <c r="H63" s="22">
        <f t="shared" si="33"/>
        <v>0</v>
      </c>
      <c r="I63" s="33">
        <f t="shared" si="34"/>
        <v>0</v>
      </c>
      <c r="J63" s="36">
        <f t="shared" si="35"/>
        <v>0</v>
      </c>
      <c r="K63" s="34">
        <v>89</v>
      </c>
      <c r="L63" s="32">
        <v>2</v>
      </c>
      <c r="M63" s="32">
        <v>89</v>
      </c>
      <c r="N63" s="32">
        <v>2</v>
      </c>
      <c r="O63" s="32">
        <v>89</v>
      </c>
      <c r="P63" s="32">
        <v>2</v>
      </c>
      <c r="Q63" s="32"/>
      <c r="R63" s="32"/>
      <c r="S63" s="32">
        <v>89</v>
      </c>
      <c r="T63" s="32">
        <v>4</v>
      </c>
      <c r="U63" s="22">
        <f t="shared" si="36"/>
        <v>356</v>
      </c>
      <c r="V63" s="33">
        <f t="shared" si="37"/>
        <v>1</v>
      </c>
      <c r="W63" s="37">
        <f>IF(ISNA(VLOOKUP($L$2:$L$66,Notes!$A$1:$B$10,2,0)),"",VLOOKUP($L$2:$L$66,Notes!$A$1:$B$10,2,0))</f>
        <v>9</v>
      </c>
      <c r="X63" s="22">
        <f>IF(ISNA(VLOOKUP($N$2:$N$66,Notes!$A$1:$B$10,2,0)),"",VLOOKUP($N$2:$N$66,Notes!$A$1:$B$10,2,0))</f>
        <v>9</v>
      </c>
      <c r="Y63" s="22">
        <f>IF(ISNA(VLOOKUP($P$2:$P$66,Notes!$A$1:$B$10,2,0)),"",VLOOKUP($P$2:$P$66,Notes!$A$1:$B$10,2,0))</f>
        <v>9</v>
      </c>
      <c r="Z63" s="22" t="str">
        <f>IF(ISNA(VLOOKUP($R$2:$R$66,Notes!$C$1:$D$10,2,0)),"",VLOOKUP($R$2:$R$66,Notes!$C$1:$D$10,2,0))</f>
        <v/>
      </c>
      <c r="AA63" s="22">
        <f>IF(ISNA(VLOOKUP($T$2:$T$66,Notes!$E$1:$F$10,2,0)),"",VLOOKUP($T$2:$T$66,Notes!$E$1:$F$10,2,0))</f>
        <v>23</v>
      </c>
      <c r="AB63" s="38">
        <f t="shared" si="38"/>
        <v>50</v>
      </c>
      <c r="AC63" s="34"/>
      <c r="AD63" s="32"/>
      <c r="AE63" s="32"/>
      <c r="AF63" s="32"/>
      <c r="AG63" s="32"/>
      <c r="AH63" s="32"/>
      <c r="AI63" s="32"/>
      <c r="AJ63" s="32"/>
      <c r="AK63" s="32"/>
      <c r="AL63" s="32"/>
      <c r="AM63" s="22">
        <f t="shared" si="39"/>
        <v>0</v>
      </c>
      <c r="AN63" s="33">
        <f t="shared" si="40"/>
        <v>0</v>
      </c>
      <c r="AO63" s="37" t="str">
        <f>IF(ISNA(VLOOKUP($AD$2:$AD$66,Notes!$A$1:$B$10,2,0)),"",VLOOKUP($AD$2:$AD$66,Notes!$A$1:$B$10,2,0))</f>
        <v/>
      </c>
      <c r="AP63" s="22" t="str">
        <f>IF(ISNA(VLOOKUP($AF$2:$AF$66,Notes!$A$1:$B$10,2,0)),"",VLOOKUP($AF$2:$AF$66,Notes!$A$1:$B$10,2,0))</f>
        <v/>
      </c>
      <c r="AQ63" s="22" t="str">
        <f>IF(ISNA(VLOOKUP($AH$2:$AH$66,Notes!$A$1:$B$10,2,0)),"",VLOOKUP($AH$2:$AH$66,Notes!$A$1:$B$10,2,0))</f>
        <v/>
      </c>
      <c r="AR63" s="22" t="str">
        <f>IF(ISNA(VLOOKUP($AJ$2:$AJ$66,Notes!$C$1:$D$10,2,0)),"",VLOOKUP($AJ$2:$AJ$66,Notes!$C$1:$D$10,2,0))</f>
        <v/>
      </c>
      <c r="AS63" s="22" t="str">
        <f>IF(ISNA(VLOOKUP($AL$2:$AL$66,Notes!$E$1:$F$10,2,0)),"",VLOOKUP($AL$2:$AL$66,Notes!$E$1:$F$10,2,0))</f>
        <v/>
      </c>
      <c r="AT63" s="38">
        <f t="shared" si="41"/>
        <v>0</v>
      </c>
      <c r="AU63" s="34"/>
      <c r="AV63" s="32"/>
      <c r="AW63" s="32"/>
      <c r="AX63" s="32"/>
      <c r="AY63" s="32"/>
      <c r="AZ63" s="32"/>
      <c r="BA63" s="32"/>
      <c r="BB63" s="32"/>
      <c r="BC63" s="32"/>
      <c r="BD63" s="32"/>
      <c r="BE63" s="22">
        <f t="shared" si="42"/>
        <v>0</v>
      </c>
      <c r="BF63" s="33">
        <f t="shared" si="43"/>
        <v>0</v>
      </c>
      <c r="BG63" s="37" t="str">
        <f>IF(ISNA(VLOOKUP($AV$2:$AV$66,Notes!$A$1:$B$10,2,0)),"",VLOOKUP($AV$2:$AV$66,Notes!$A$1:$B$10,2,0))</f>
        <v/>
      </c>
      <c r="BH63" s="22" t="str">
        <f>IF(ISNA(VLOOKUP($AX$2:$AX$66,Notes!$A$1:$B$10,2,0)),"",VLOOKUP($AX$2:$AX$66,Notes!$A$1:$B$10,2,0))</f>
        <v/>
      </c>
      <c r="BI63" s="22" t="str">
        <f>IF(ISNA(VLOOKUP($AZ$2:$AZ$66,Notes!$A$1:$B$10,2,0)),"",VLOOKUP($AZ$2:$AZ$66,Notes!$A$1:$B$10,2,0))</f>
        <v/>
      </c>
      <c r="BJ63" s="22" t="str">
        <f>IF(ISNA(VLOOKUP($BB$2:$BB$66,Notes!$C$1:$D$10,2,0)),"",VLOOKUP($BB$2:$BB$66,Notes!$C$1:$D$10,2,0))</f>
        <v/>
      </c>
      <c r="BK63" s="22" t="str">
        <f>IF(ISNA(VLOOKUP($BD$2:$BD$66,Notes!$E$1:$F$10,2,0)),"",VLOOKUP($BD$2:$BD$66,Notes!$E$1:$F$10,2,0))</f>
        <v/>
      </c>
      <c r="BL63" s="38">
        <f t="shared" si="44"/>
        <v>0</v>
      </c>
      <c r="BM63" s="34"/>
      <c r="BN63" s="32"/>
      <c r="BO63" s="32"/>
      <c r="BP63" s="32"/>
      <c r="BQ63" s="32"/>
      <c r="BR63" s="32"/>
      <c r="BS63" s="32"/>
      <c r="BT63" s="32"/>
      <c r="BU63" s="32"/>
      <c r="BV63" s="32"/>
      <c r="BW63" s="22">
        <f t="shared" si="45"/>
        <v>0</v>
      </c>
      <c r="BX63" s="33">
        <f t="shared" si="46"/>
        <v>0</v>
      </c>
      <c r="BY63" s="37" t="str">
        <f>IF(ISNA(VLOOKUP($BN$2:$BN$66,Notes!$A$1:$B$10,2,0)),"",VLOOKUP($BN$2:$BN$66,Notes!$A$1:$B$10,2,0))</f>
        <v/>
      </c>
      <c r="BZ63" s="22" t="str">
        <f>IF(ISNA(VLOOKUP($BP$2:$BP$66,Notes!$A$1:$B$10,2,0)),"",VLOOKUP($BP$2:$BP$66,Notes!$A$1:$B$10,2,0))</f>
        <v/>
      </c>
      <c r="CA63" s="22" t="str">
        <f>IF(ISNA(VLOOKUP($BR$2:$BR$66,Notes!$A$1:$B$10,2,0)),"",VLOOKUP($BR$2:$BR$66,Notes!$A$1:$B$10,2,0))</f>
        <v/>
      </c>
      <c r="CB63" s="22" t="str">
        <f>IF(ISNA(VLOOKUP($BT$2:$BT$66,Notes!$C$1:$D$10,2,0)),"",VLOOKUP($BT$2:$BT$66,Notes!$C$1:$D$10,2,0))</f>
        <v/>
      </c>
      <c r="CC63" s="22" t="str">
        <f>IF(ISNA(VLOOKUP($BV$2:$BV$66,Notes!$E$1:$F$10,2,0)),"",VLOOKUP($BV$2:$BV$66,Notes!$E$1:$F$10,2,0))</f>
        <v/>
      </c>
      <c r="CD63" s="38">
        <f t="shared" si="47"/>
        <v>0</v>
      </c>
      <c r="CE63" s="34"/>
      <c r="CF63" s="32"/>
      <c r="CG63" s="32"/>
      <c r="CH63" s="32"/>
      <c r="CI63" s="32"/>
      <c r="CJ63" s="32"/>
      <c r="CK63" s="32"/>
      <c r="CL63" s="32"/>
      <c r="CM63" s="32"/>
      <c r="CN63" s="32"/>
      <c r="CO63" s="22">
        <f t="shared" si="48"/>
        <v>0</v>
      </c>
      <c r="CP63" s="33">
        <f t="shared" si="49"/>
        <v>0</v>
      </c>
      <c r="CQ63" s="37" t="str">
        <f>IF(ISNA(VLOOKUP($CF$2:$CF$66,Notes!$A$1:$B$10,2,0)),"",VLOOKUP($CF$2:$CF$66,Notes!$A$1:$B$10,2,0))</f>
        <v/>
      </c>
      <c r="CR63" s="22" t="str">
        <f>IF(ISNA(VLOOKUP($CH$2:$CH$66,Notes!$A$1:$B$10,2,0)),"",VLOOKUP($CH$2:$CH$66,Notes!$A$1:$B$10,2,0))</f>
        <v/>
      </c>
      <c r="CS63" s="22" t="str">
        <f>IF(ISNA(VLOOKUP($CJ$2:$CJ$66,Notes!$A$1:$B$10,2,0)),"",VLOOKUP($CJ$2:$CJ$66,Notes!$A$1:$B$10,2,0))</f>
        <v/>
      </c>
      <c r="CT63" s="22" t="str">
        <f>IF(ISNA(VLOOKUP($CL$2:$CL$66,Notes!$C$1:$D$10,2,0)),"",VLOOKUP($CL$2:$CL$66,Notes!$C$1:$D$10,2,0))</f>
        <v/>
      </c>
      <c r="CU63" s="22" t="str">
        <f>IF(ISNA(VLOOKUP($CN$2:$CN$66,Notes!$E$1:$F$10,2,0)),"",VLOOKUP($CN$2:$CN$66,Notes!$E$1:$F$10,2,0))</f>
        <v/>
      </c>
      <c r="CV63" s="38">
        <f t="shared" si="50"/>
        <v>0</v>
      </c>
      <c r="CW63" s="57">
        <f t="shared" si="23"/>
        <v>50</v>
      </c>
      <c r="CX63" s="22">
        <f t="shared" si="24"/>
        <v>0</v>
      </c>
      <c r="CY63" s="22">
        <f t="shared" si="25"/>
        <v>0</v>
      </c>
      <c r="CZ63" s="22">
        <f t="shared" si="26"/>
        <v>0</v>
      </c>
      <c r="DA63" s="22">
        <f t="shared" si="27"/>
        <v>0</v>
      </c>
    </row>
    <row r="64" spans="1:105">
      <c r="A64" s="35" t="s">
        <v>279</v>
      </c>
      <c r="B64" s="65" t="s">
        <v>281</v>
      </c>
      <c r="C64" s="35">
        <f t="shared" si="28"/>
        <v>0</v>
      </c>
      <c r="D64" s="22">
        <f t="shared" si="29"/>
        <v>0</v>
      </c>
      <c r="E64" s="22">
        <f t="shared" si="30"/>
        <v>0</v>
      </c>
      <c r="F64" s="22">
        <f t="shared" si="31"/>
        <v>0</v>
      </c>
      <c r="G64" s="22">
        <f t="shared" si="32"/>
        <v>0</v>
      </c>
      <c r="H64" s="22">
        <f t="shared" si="33"/>
        <v>0</v>
      </c>
      <c r="I64" s="33">
        <f t="shared" si="34"/>
        <v>0</v>
      </c>
      <c r="J64" s="36">
        <f t="shared" si="35"/>
        <v>0</v>
      </c>
      <c r="K64" s="34"/>
      <c r="L64" s="32"/>
      <c r="M64" s="32"/>
      <c r="N64" s="32"/>
      <c r="O64" s="32"/>
      <c r="P64" s="32"/>
      <c r="Q64" s="32"/>
      <c r="R64" s="32"/>
      <c r="S64" s="32"/>
      <c r="T64" s="32"/>
      <c r="U64" s="22">
        <f t="shared" si="36"/>
        <v>0</v>
      </c>
      <c r="V64" s="33">
        <f t="shared" si="37"/>
        <v>0</v>
      </c>
      <c r="W64" s="37" t="str">
        <f>IF(ISNA(VLOOKUP($L$2:$L$66,Notes!$A$1:$B$10,2,0)),"",VLOOKUP($L$2:$L$66,Notes!$A$1:$B$10,2,0))</f>
        <v/>
      </c>
      <c r="X64" s="22" t="str">
        <f>IF(ISNA(VLOOKUP($N$2:$N$66,Notes!$A$1:$B$10,2,0)),"",VLOOKUP($N$2:$N$66,Notes!$A$1:$B$10,2,0))</f>
        <v/>
      </c>
      <c r="Y64" s="22" t="str">
        <f>IF(ISNA(VLOOKUP($P$2:$P$66,Notes!$A$1:$B$10,2,0)),"",VLOOKUP($P$2:$P$66,Notes!$A$1:$B$10,2,0))</f>
        <v/>
      </c>
      <c r="Z64" s="22" t="str">
        <f>IF(ISNA(VLOOKUP($R$2:$R$66,Notes!$C$1:$D$10,2,0)),"",VLOOKUP($R$2:$R$66,Notes!$C$1:$D$10,2,0))</f>
        <v/>
      </c>
      <c r="AA64" s="22" t="str">
        <f>IF(ISNA(VLOOKUP($T$2:$T$66,Notes!$E$1:$F$10,2,0)),"",VLOOKUP($T$2:$T$66,Notes!$E$1:$F$10,2,0))</f>
        <v/>
      </c>
      <c r="AB64" s="38">
        <f t="shared" si="38"/>
        <v>0</v>
      </c>
      <c r="AC64" s="34"/>
      <c r="AD64" s="32"/>
      <c r="AE64" s="32"/>
      <c r="AF64" s="32"/>
      <c r="AG64" s="32"/>
      <c r="AH64" s="32"/>
      <c r="AI64" s="32"/>
      <c r="AJ64" s="32"/>
      <c r="AK64" s="32"/>
      <c r="AL64" s="32"/>
      <c r="AM64" s="22">
        <f t="shared" si="39"/>
        <v>0</v>
      </c>
      <c r="AN64" s="33">
        <f t="shared" si="40"/>
        <v>0</v>
      </c>
      <c r="AO64" s="37" t="str">
        <f>IF(ISNA(VLOOKUP($AD$2:$AD$66,Notes!$A$1:$B$10,2,0)),"",VLOOKUP($AD$2:$AD$66,Notes!$A$1:$B$10,2,0))</f>
        <v/>
      </c>
      <c r="AP64" s="22" t="str">
        <f>IF(ISNA(VLOOKUP($AF$2:$AF$66,Notes!$A$1:$B$10,2,0)),"",VLOOKUP($AF$2:$AF$66,Notes!$A$1:$B$10,2,0))</f>
        <v/>
      </c>
      <c r="AQ64" s="22" t="str">
        <f>IF(ISNA(VLOOKUP($AH$2:$AH$66,Notes!$A$1:$B$10,2,0)),"",VLOOKUP($AH$2:$AH$66,Notes!$A$1:$B$10,2,0))</f>
        <v/>
      </c>
      <c r="AR64" s="22" t="str">
        <f>IF(ISNA(VLOOKUP($AJ$2:$AJ$66,Notes!$C$1:$D$10,2,0)),"",VLOOKUP($AJ$2:$AJ$66,Notes!$C$1:$D$10,2,0))</f>
        <v/>
      </c>
      <c r="AS64" s="22" t="str">
        <f>IF(ISNA(VLOOKUP($AL$2:$AL$66,Notes!$E$1:$F$10,2,0)),"",VLOOKUP($AL$2:$AL$66,Notes!$E$1:$F$10,2,0))</f>
        <v/>
      </c>
      <c r="AT64" s="38">
        <f t="shared" si="41"/>
        <v>0</v>
      </c>
      <c r="AU64" s="34"/>
      <c r="AV64" s="32"/>
      <c r="AW64" s="32"/>
      <c r="AX64" s="32"/>
      <c r="AY64" s="32"/>
      <c r="AZ64" s="32"/>
      <c r="BA64" s="32"/>
      <c r="BB64" s="32"/>
      <c r="BC64" s="32"/>
      <c r="BD64" s="32"/>
      <c r="BE64" s="22">
        <f t="shared" si="42"/>
        <v>0</v>
      </c>
      <c r="BF64" s="33">
        <f t="shared" si="43"/>
        <v>0</v>
      </c>
      <c r="BG64" s="37" t="str">
        <f>IF(ISNA(VLOOKUP($AV$2:$AV$66,Notes!$A$1:$B$10,2,0)),"",VLOOKUP($AV$2:$AV$66,Notes!$A$1:$B$10,2,0))</f>
        <v/>
      </c>
      <c r="BH64" s="22" t="str">
        <f>IF(ISNA(VLOOKUP($AX$2:$AX$66,Notes!$A$1:$B$10,2,0)),"",VLOOKUP($AX$2:$AX$66,Notes!$A$1:$B$10,2,0))</f>
        <v/>
      </c>
      <c r="BI64" s="22" t="str">
        <f>IF(ISNA(VLOOKUP($AZ$2:$AZ$66,Notes!$A$1:$B$10,2,0)),"",VLOOKUP($AZ$2:$AZ$66,Notes!$A$1:$B$10,2,0))</f>
        <v/>
      </c>
      <c r="BJ64" s="22" t="str">
        <f>IF(ISNA(VLOOKUP($BB$2:$BB$66,Notes!$C$1:$D$10,2,0)),"",VLOOKUP($BB$2:$BB$66,Notes!$C$1:$D$10,2,0))</f>
        <v/>
      </c>
      <c r="BK64" s="22" t="str">
        <f>IF(ISNA(VLOOKUP($BD$2:$BD$66,Notes!$E$1:$F$10,2,0)),"",VLOOKUP($BD$2:$BD$66,Notes!$E$1:$F$10,2,0))</f>
        <v/>
      </c>
      <c r="BL64" s="38">
        <f t="shared" si="44"/>
        <v>0</v>
      </c>
      <c r="BM64" s="34"/>
      <c r="BN64" s="32"/>
      <c r="BO64" s="32"/>
      <c r="BP64" s="32"/>
      <c r="BQ64" s="32"/>
      <c r="BR64" s="32"/>
      <c r="BS64" s="32"/>
      <c r="BT64" s="32"/>
      <c r="BU64" s="32"/>
      <c r="BV64" s="32"/>
      <c r="BW64" s="22">
        <f t="shared" si="45"/>
        <v>0</v>
      </c>
      <c r="BX64" s="33">
        <f t="shared" si="46"/>
        <v>0</v>
      </c>
      <c r="BY64" s="37" t="str">
        <f>IF(ISNA(VLOOKUP($BN$2:$BN$66,Notes!$A$1:$B$10,2,0)),"",VLOOKUP($BN$2:$BN$66,Notes!$A$1:$B$10,2,0))</f>
        <v/>
      </c>
      <c r="BZ64" s="22" t="str">
        <f>IF(ISNA(VLOOKUP($BP$2:$BP$66,Notes!$A$1:$B$10,2,0)),"",VLOOKUP($BP$2:$BP$66,Notes!$A$1:$B$10,2,0))</f>
        <v/>
      </c>
      <c r="CA64" s="22" t="str">
        <f>IF(ISNA(VLOOKUP($BR$2:$BR$66,Notes!$A$1:$B$10,2,0)),"",VLOOKUP($BR$2:$BR$66,Notes!$A$1:$B$10,2,0))</f>
        <v/>
      </c>
      <c r="CB64" s="22" t="str">
        <f>IF(ISNA(VLOOKUP($BT$2:$BT$66,Notes!$C$1:$D$10,2,0)),"",VLOOKUP($BT$2:$BT$66,Notes!$C$1:$D$10,2,0))</f>
        <v/>
      </c>
      <c r="CC64" s="22" t="str">
        <f>IF(ISNA(VLOOKUP($BV$2:$BV$66,Notes!$E$1:$F$10,2,0)),"",VLOOKUP($BV$2:$BV$66,Notes!$E$1:$F$10,2,0))</f>
        <v/>
      </c>
      <c r="CD64" s="38">
        <f t="shared" si="47"/>
        <v>0</v>
      </c>
      <c r="CE64" s="34"/>
      <c r="CF64" s="32"/>
      <c r="CG64" s="32"/>
      <c r="CH64" s="32"/>
      <c r="CI64" s="32"/>
      <c r="CJ64" s="32"/>
      <c r="CK64" s="32"/>
      <c r="CL64" s="32"/>
      <c r="CM64" s="32"/>
      <c r="CN64" s="32"/>
      <c r="CO64" s="22">
        <f t="shared" si="48"/>
        <v>0</v>
      </c>
      <c r="CP64" s="33">
        <f t="shared" si="49"/>
        <v>0</v>
      </c>
      <c r="CQ64" s="37" t="str">
        <f>IF(ISNA(VLOOKUP($CF$2:$CF$66,Notes!$A$1:$B$10,2,0)),"",VLOOKUP($CF$2:$CF$66,Notes!$A$1:$B$10,2,0))</f>
        <v/>
      </c>
      <c r="CR64" s="22" t="str">
        <f>IF(ISNA(VLOOKUP($CH$2:$CH$66,Notes!$A$1:$B$10,2,0)),"",VLOOKUP($CH$2:$CH$66,Notes!$A$1:$B$10,2,0))</f>
        <v/>
      </c>
      <c r="CS64" s="22" t="str">
        <f>IF(ISNA(VLOOKUP($CJ$2:$CJ$66,Notes!$A$1:$B$10,2,0)),"",VLOOKUP($CJ$2:$CJ$66,Notes!$A$1:$B$10,2,0))</f>
        <v/>
      </c>
      <c r="CT64" s="22" t="str">
        <f>IF(ISNA(VLOOKUP($CL$2:$CL$66,Notes!$C$1:$D$10,2,0)),"",VLOOKUP($CL$2:$CL$66,Notes!$C$1:$D$10,2,0))</f>
        <v/>
      </c>
      <c r="CU64" s="22" t="str">
        <f>IF(ISNA(VLOOKUP($CN$2:$CN$66,Notes!$E$1:$F$10,2,0)),"",VLOOKUP($CN$2:$CN$66,Notes!$E$1:$F$10,2,0))</f>
        <v/>
      </c>
      <c r="CV64" s="38">
        <f t="shared" si="50"/>
        <v>0</v>
      </c>
      <c r="CW64" s="57">
        <f t="shared" si="23"/>
        <v>0</v>
      </c>
      <c r="CX64" s="22">
        <f t="shared" si="24"/>
        <v>0</v>
      </c>
      <c r="CY64" s="22">
        <f t="shared" si="25"/>
        <v>0</v>
      </c>
      <c r="CZ64" s="22">
        <f t="shared" si="26"/>
        <v>0</v>
      </c>
      <c r="DA64" s="22">
        <f t="shared" si="27"/>
        <v>0</v>
      </c>
    </row>
    <row r="65" spans="1:105" s="122" customFormat="1">
      <c r="A65" s="35" t="s">
        <v>113</v>
      </c>
      <c r="B65" s="138" t="s">
        <v>114</v>
      </c>
      <c r="C65" s="35">
        <f t="shared" si="28"/>
        <v>0</v>
      </c>
      <c r="D65" s="22">
        <f t="shared" si="29"/>
        <v>0</v>
      </c>
      <c r="E65" s="22">
        <f t="shared" si="30"/>
        <v>0</v>
      </c>
      <c r="F65" s="22">
        <f t="shared" si="31"/>
        <v>0</v>
      </c>
      <c r="G65" s="22">
        <f t="shared" si="32"/>
        <v>0</v>
      </c>
      <c r="H65" s="22">
        <f t="shared" si="33"/>
        <v>0</v>
      </c>
      <c r="I65" s="33">
        <f t="shared" si="34"/>
        <v>0</v>
      </c>
      <c r="J65" s="36">
        <f t="shared" si="35"/>
        <v>0</v>
      </c>
      <c r="K65" s="34"/>
      <c r="L65" s="32"/>
      <c r="M65" s="32"/>
      <c r="N65" s="32"/>
      <c r="O65" s="32"/>
      <c r="P65" s="32"/>
      <c r="Q65" s="32"/>
      <c r="R65" s="32"/>
      <c r="S65" s="32"/>
      <c r="T65" s="32"/>
      <c r="U65" s="22">
        <f t="shared" si="36"/>
        <v>0</v>
      </c>
      <c r="V65" s="33">
        <f t="shared" si="37"/>
        <v>0</v>
      </c>
      <c r="W65" s="37" t="str">
        <f>IF(ISNA(VLOOKUP($L$2:$L$66,Notes!$A$1:$B$10,2,0)),"",VLOOKUP($L$2:$L$66,Notes!$A$1:$B$10,2,0))</f>
        <v/>
      </c>
      <c r="X65" s="22" t="str">
        <f>IF(ISNA(VLOOKUP($N$2:$N$66,Notes!$A$1:$B$10,2,0)),"",VLOOKUP($N$2:$N$66,Notes!$A$1:$B$10,2,0))</f>
        <v/>
      </c>
      <c r="Y65" s="22" t="str">
        <f>IF(ISNA(VLOOKUP($P$2:$P$66,Notes!$A$1:$B$10,2,0)),"",VLOOKUP($P$2:$P$66,Notes!$A$1:$B$10,2,0))</f>
        <v/>
      </c>
      <c r="Z65" s="22" t="str">
        <f>IF(ISNA(VLOOKUP($R$2:$R$66,Notes!$C$1:$D$10,2,0)),"",VLOOKUP($R$2:$R$66,Notes!$C$1:$D$10,2,0))</f>
        <v/>
      </c>
      <c r="AA65" s="22" t="str">
        <f>IF(ISNA(VLOOKUP($T$2:$T$66,Notes!$E$1:$F$10,2,0)),"",VLOOKUP($T$2:$T$66,Notes!$E$1:$F$10,2,0))</f>
        <v/>
      </c>
      <c r="AB65" s="38">
        <f t="shared" si="38"/>
        <v>0</v>
      </c>
      <c r="AC65" s="34"/>
      <c r="AD65" s="32"/>
      <c r="AE65" s="32"/>
      <c r="AF65" s="32"/>
      <c r="AG65" s="32"/>
      <c r="AH65" s="32"/>
      <c r="AI65" s="32"/>
      <c r="AJ65" s="32"/>
      <c r="AK65" s="32"/>
      <c r="AL65" s="32"/>
      <c r="AM65" s="22">
        <f t="shared" si="39"/>
        <v>0</v>
      </c>
      <c r="AN65" s="33">
        <f t="shared" si="40"/>
        <v>0</v>
      </c>
      <c r="AO65" s="37" t="str">
        <f>IF(ISNA(VLOOKUP($AD$2:$AD$66,Notes!$A$1:$B$10,2,0)),"",VLOOKUP($AD$2:$AD$66,Notes!$A$1:$B$10,2,0))</f>
        <v/>
      </c>
      <c r="AP65" s="22" t="str">
        <f>IF(ISNA(VLOOKUP($AF$2:$AF$66,Notes!$A$1:$B$10,2,0)),"",VLOOKUP($AF$2:$AF$66,Notes!$A$1:$B$10,2,0))</f>
        <v/>
      </c>
      <c r="AQ65" s="22" t="str">
        <f>IF(ISNA(VLOOKUP($AH$2:$AH$66,Notes!$A$1:$B$10,2,0)),"",VLOOKUP($AH$2:$AH$66,Notes!$A$1:$B$10,2,0))</f>
        <v/>
      </c>
      <c r="AR65" s="22" t="str">
        <f>IF(ISNA(VLOOKUP($AJ$2:$AJ$66,Notes!$C$1:$D$10,2,0)),"",VLOOKUP($AJ$2:$AJ$66,Notes!$C$1:$D$10,2,0))</f>
        <v/>
      </c>
      <c r="AS65" s="22" t="str">
        <f>IF(ISNA(VLOOKUP($AL$2:$AL$66,Notes!$E$1:$F$10,2,0)),"",VLOOKUP($AL$2:$AL$66,Notes!$E$1:$F$10,2,0))</f>
        <v/>
      </c>
      <c r="AT65" s="38">
        <f t="shared" si="41"/>
        <v>0</v>
      </c>
      <c r="AU65" s="34"/>
      <c r="AV65" s="32"/>
      <c r="AW65" s="32"/>
      <c r="AX65" s="32"/>
      <c r="AY65" s="32"/>
      <c r="AZ65" s="32"/>
      <c r="BA65" s="32"/>
      <c r="BB65" s="32"/>
      <c r="BC65" s="32"/>
      <c r="BD65" s="32"/>
      <c r="BE65" s="22">
        <f t="shared" si="42"/>
        <v>0</v>
      </c>
      <c r="BF65" s="33">
        <f t="shared" si="43"/>
        <v>0</v>
      </c>
      <c r="BG65" s="37" t="str">
        <f>IF(ISNA(VLOOKUP($AV$2:$AV$66,Notes!$A$1:$B$10,2,0)),"",VLOOKUP($AV$2:$AV$66,Notes!$A$1:$B$10,2,0))</f>
        <v/>
      </c>
      <c r="BH65" s="22" t="str">
        <f>IF(ISNA(VLOOKUP($AX$2:$AX$66,Notes!$A$1:$B$10,2,0)),"",VLOOKUP($AX$2:$AX$66,Notes!$A$1:$B$10,2,0))</f>
        <v/>
      </c>
      <c r="BI65" s="22" t="str">
        <f>IF(ISNA(VLOOKUP($AZ$2:$AZ$66,Notes!$A$1:$B$10,2,0)),"",VLOOKUP($AZ$2:$AZ$66,Notes!$A$1:$B$10,2,0))</f>
        <v/>
      </c>
      <c r="BJ65" s="22" t="str">
        <f>IF(ISNA(VLOOKUP($BB$2:$BB$66,Notes!$C$1:$D$10,2,0)),"",VLOOKUP($BB$2:$BB$66,Notes!$C$1:$D$10,2,0))</f>
        <v/>
      </c>
      <c r="BK65" s="22" t="str">
        <f>IF(ISNA(VLOOKUP($BD$2:$BD$66,Notes!$E$1:$F$10,2,0)),"",VLOOKUP($BD$2:$BD$66,Notes!$E$1:$F$10,2,0))</f>
        <v/>
      </c>
      <c r="BL65" s="38">
        <f t="shared" si="44"/>
        <v>0</v>
      </c>
      <c r="BM65" s="34"/>
      <c r="BN65" s="32"/>
      <c r="BO65" s="32"/>
      <c r="BP65" s="32"/>
      <c r="BQ65" s="32"/>
      <c r="BR65" s="32"/>
      <c r="BS65" s="32"/>
      <c r="BT65" s="32"/>
      <c r="BU65" s="32"/>
      <c r="BV65" s="32"/>
      <c r="BW65" s="22">
        <f t="shared" si="45"/>
        <v>0</v>
      </c>
      <c r="BX65" s="33">
        <f t="shared" si="46"/>
        <v>0</v>
      </c>
      <c r="BY65" s="37" t="str">
        <f>IF(ISNA(VLOOKUP($BN$2:$BN$66,Notes!$A$1:$B$10,2,0)),"",VLOOKUP($BN$2:$BN$66,Notes!$A$1:$B$10,2,0))</f>
        <v/>
      </c>
      <c r="BZ65" s="22" t="str">
        <f>IF(ISNA(VLOOKUP($BP$2:$BP$66,Notes!$A$1:$B$10,2,0)),"",VLOOKUP($BP$2:$BP$66,Notes!$A$1:$B$10,2,0))</f>
        <v/>
      </c>
      <c r="CA65" s="22" t="str">
        <f>IF(ISNA(VLOOKUP($BR$2:$BR$66,Notes!$A$1:$B$10,2,0)),"",VLOOKUP($BR$2:$BR$66,Notes!$A$1:$B$10,2,0))</f>
        <v/>
      </c>
      <c r="CB65" s="22" t="str">
        <f>IF(ISNA(VLOOKUP($BT$2:$BT$66,Notes!$C$1:$D$10,2,0)),"",VLOOKUP($BT$2:$BT$66,Notes!$C$1:$D$10,2,0))</f>
        <v/>
      </c>
      <c r="CC65" s="22" t="str">
        <f>IF(ISNA(VLOOKUP($BV$2:$BV$66,Notes!$E$1:$F$10,2,0)),"",VLOOKUP($BV$2:$BV$66,Notes!$E$1:$F$10,2,0))</f>
        <v/>
      </c>
      <c r="CD65" s="38">
        <f t="shared" si="47"/>
        <v>0</v>
      </c>
      <c r="CE65" s="34"/>
      <c r="CF65" s="32"/>
      <c r="CG65" s="32"/>
      <c r="CH65" s="32"/>
      <c r="CI65" s="32"/>
      <c r="CJ65" s="32"/>
      <c r="CK65" s="32"/>
      <c r="CL65" s="32"/>
      <c r="CM65" s="32"/>
      <c r="CN65" s="32"/>
      <c r="CO65" s="22">
        <f t="shared" si="48"/>
        <v>0</v>
      </c>
      <c r="CP65" s="33">
        <f t="shared" si="49"/>
        <v>0</v>
      </c>
      <c r="CQ65" s="37" t="str">
        <f>IF(ISNA(VLOOKUP($CF$2:$CF$66,Notes!$A$1:$B$10,2,0)),"",VLOOKUP($CF$2:$CF$66,Notes!$A$1:$B$10,2,0))</f>
        <v/>
      </c>
      <c r="CR65" s="22" t="str">
        <f>IF(ISNA(VLOOKUP($CH$2:$CH$66,Notes!$A$1:$B$10,2,0)),"",VLOOKUP($CH$2:$CH$66,Notes!$A$1:$B$10,2,0))</f>
        <v/>
      </c>
      <c r="CS65" s="22" t="str">
        <f>IF(ISNA(VLOOKUP($CJ$2:$CJ$66,Notes!$A$1:$B$10,2,0)),"",VLOOKUP($CJ$2:$CJ$66,Notes!$A$1:$B$10,2,0))</f>
        <v/>
      </c>
      <c r="CT65" s="22" t="str">
        <f>IF(ISNA(VLOOKUP($CL$2:$CL$66,Notes!$C$1:$D$10,2,0)),"",VLOOKUP($CL$2:$CL$66,Notes!$C$1:$D$10,2,0))</f>
        <v/>
      </c>
      <c r="CU65" s="22" t="str">
        <f>IF(ISNA(VLOOKUP($CN$2:$CN$66,Notes!$E$1:$F$10,2,0)),"",VLOOKUP($CN$2:$CN$66,Notes!$E$1:$F$10,2,0))</f>
        <v/>
      </c>
      <c r="CV65" s="38">
        <f t="shared" si="50"/>
        <v>0</v>
      </c>
      <c r="CW65" s="57">
        <f t="shared" si="23"/>
        <v>0</v>
      </c>
      <c r="CX65" s="22">
        <f t="shared" si="24"/>
        <v>0</v>
      </c>
      <c r="CY65" s="22">
        <f t="shared" si="25"/>
        <v>0</v>
      </c>
      <c r="CZ65" s="22">
        <f t="shared" si="26"/>
        <v>0</v>
      </c>
      <c r="DA65" s="22">
        <f t="shared" si="27"/>
        <v>0</v>
      </c>
    </row>
    <row r="66" spans="1:105" s="80" customFormat="1">
      <c r="A66" s="35" t="s">
        <v>115</v>
      </c>
      <c r="B66" s="138" t="s">
        <v>116</v>
      </c>
      <c r="C66" s="35">
        <f t="shared" si="28"/>
        <v>0</v>
      </c>
      <c r="D66" s="22">
        <f t="shared" si="29"/>
        <v>0</v>
      </c>
      <c r="E66" s="22">
        <f t="shared" si="30"/>
        <v>0</v>
      </c>
      <c r="F66" s="22">
        <f t="shared" si="31"/>
        <v>0</v>
      </c>
      <c r="G66" s="22">
        <f t="shared" si="32"/>
        <v>0</v>
      </c>
      <c r="H66" s="22">
        <f t="shared" si="33"/>
        <v>0</v>
      </c>
      <c r="I66" s="33">
        <f t="shared" si="34"/>
        <v>0</v>
      </c>
      <c r="J66" s="36">
        <f t="shared" si="35"/>
        <v>0</v>
      </c>
      <c r="K66" s="34"/>
      <c r="L66" s="32"/>
      <c r="M66" s="32"/>
      <c r="N66" s="32"/>
      <c r="O66" s="32"/>
      <c r="P66" s="32"/>
      <c r="Q66" s="32"/>
      <c r="R66" s="32"/>
      <c r="S66" s="32"/>
      <c r="T66" s="32"/>
      <c r="U66" s="22">
        <f t="shared" si="36"/>
        <v>0</v>
      </c>
      <c r="V66" s="33">
        <f t="shared" si="37"/>
        <v>0</v>
      </c>
      <c r="W66" s="37" t="str">
        <f>IF(ISNA(VLOOKUP($L$2:$L$66,Notes!$A$1:$B$10,2,0)),"",VLOOKUP($L$2:$L$66,Notes!$A$1:$B$10,2,0))</f>
        <v/>
      </c>
      <c r="X66" s="22" t="str">
        <f>IF(ISNA(VLOOKUP($N$2:$N$66,Notes!$A$1:$B$10,2,0)),"",VLOOKUP($N$2:$N$66,Notes!$A$1:$B$10,2,0))</f>
        <v/>
      </c>
      <c r="Y66" s="22" t="str">
        <f>IF(ISNA(VLOOKUP($P$2:$P$66,Notes!$A$1:$B$10,2,0)),"",VLOOKUP($P$2:$P$66,Notes!$A$1:$B$10,2,0))</f>
        <v/>
      </c>
      <c r="Z66" s="22" t="str">
        <f>IF(ISNA(VLOOKUP($R$2:$R$66,Notes!$C$1:$D$10,2,0)),"",VLOOKUP($R$2:$R$66,Notes!$C$1:$D$10,2,0))</f>
        <v/>
      </c>
      <c r="AA66" s="22" t="str">
        <f>IF(ISNA(VLOOKUP($T$2:$T$66,Notes!$E$1:$F$10,2,0)),"",VLOOKUP($T$2:$T$66,Notes!$E$1:$F$10,2,0))</f>
        <v/>
      </c>
      <c r="AB66" s="38">
        <f t="shared" si="38"/>
        <v>0</v>
      </c>
      <c r="AC66" s="34"/>
      <c r="AD66" s="32"/>
      <c r="AE66" s="32"/>
      <c r="AF66" s="32"/>
      <c r="AG66" s="32"/>
      <c r="AH66" s="32"/>
      <c r="AI66" s="32"/>
      <c r="AJ66" s="32"/>
      <c r="AK66" s="32"/>
      <c r="AL66" s="32"/>
      <c r="AM66" s="22">
        <f t="shared" si="39"/>
        <v>0</v>
      </c>
      <c r="AN66" s="33">
        <f t="shared" si="40"/>
        <v>0</v>
      </c>
      <c r="AO66" s="37" t="str">
        <f>IF(ISNA(VLOOKUP($AD$2:$AD$66,Notes!$A$1:$B$10,2,0)),"",VLOOKUP($AD$2:$AD$66,Notes!$A$1:$B$10,2,0))</f>
        <v/>
      </c>
      <c r="AP66" s="22" t="str">
        <f>IF(ISNA(VLOOKUP($AF$2:$AF$66,Notes!$A$1:$B$10,2,0)),"",VLOOKUP($AF$2:$AF$66,Notes!$A$1:$B$10,2,0))</f>
        <v/>
      </c>
      <c r="AQ66" s="22" t="str">
        <f>IF(ISNA(VLOOKUP($AH$2:$AH$66,Notes!$A$1:$B$10,2,0)),"",VLOOKUP($AH$2:$AH$66,Notes!$A$1:$B$10,2,0))</f>
        <v/>
      </c>
      <c r="AR66" s="22" t="str">
        <f>IF(ISNA(VLOOKUP($AJ$2:$AJ$66,Notes!$C$1:$D$10,2,0)),"",VLOOKUP($AJ$2:$AJ$66,Notes!$C$1:$D$10,2,0))</f>
        <v/>
      </c>
      <c r="AS66" s="22" t="str">
        <f>IF(ISNA(VLOOKUP($AL$2:$AL$66,Notes!$E$1:$F$10,2,0)),"",VLOOKUP($AL$2:$AL$66,Notes!$E$1:$F$10,2,0))</f>
        <v/>
      </c>
      <c r="AT66" s="38">
        <f t="shared" si="41"/>
        <v>0</v>
      </c>
      <c r="AU66" s="34"/>
      <c r="AV66" s="32"/>
      <c r="AW66" s="32"/>
      <c r="AX66" s="32"/>
      <c r="AY66" s="32"/>
      <c r="AZ66" s="32"/>
      <c r="BA66" s="32"/>
      <c r="BB66" s="32"/>
      <c r="BC66" s="32"/>
      <c r="BD66" s="32"/>
      <c r="BE66" s="22">
        <f t="shared" si="42"/>
        <v>0</v>
      </c>
      <c r="BF66" s="33">
        <f t="shared" si="43"/>
        <v>0</v>
      </c>
      <c r="BG66" s="37" t="str">
        <f>IF(ISNA(VLOOKUP($AV$2:$AV$66,Notes!$A$1:$B$10,2,0)),"",VLOOKUP($AV$2:$AV$66,Notes!$A$1:$B$10,2,0))</f>
        <v/>
      </c>
      <c r="BH66" s="22" t="str">
        <f>IF(ISNA(VLOOKUP($AX$2:$AX$66,Notes!$A$1:$B$10,2,0)),"",VLOOKUP($AX$2:$AX$66,Notes!$A$1:$B$10,2,0))</f>
        <v/>
      </c>
      <c r="BI66" s="22" t="str">
        <f>IF(ISNA(VLOOKUP($AZ$2:$AZ$66,Notes!$A$1:$B$10,2,0)),"",VLOOKUP($AZ$2:$AZ$66,Notes!$A$1:$B$10,2,0))</f>
        <v/>
      </c>
      <c r="BJ66" s="22" t="str">
        <f>IF(ISNA(VLOOKUP($BB$2:$BB$66,Notes!$C$1:$D$10,2,0)),"",VLOOKUP($BB$2:$BB$66,Notes!$C$1:$D$10,2,0))</f>
        <v/>
      </c>
      <c r="BK66" s="22" t="str">
        <f>IF(ISNA(VLOOKUP($BD$2:$BD$66,Notes!$E$1:$F$10,2,0)),"",VLOOKUP($BD$2:$BD$66,Notes!$E$1:$F$10,2,0))</f>
        <v/>
      </c>
      <c r="BL66" s="38">
        <f t="shared" si="44"/>
        <v>0</v>
      </c>
      <c r="BM66" s="34"/>
      <c r="BN66" s="32"/>
      <c r="BO66" s="32"/>
      <c r="BP66" s="32"/>
      <c r="BQ66" s="32"/>
      <c r="BR66" s="32"/>
      <c r="BS66" s="32"/>
      <c r="BT66" s="32"/>
      <c r="BU66" s="32"/>
      <c r="BV66" s="32"/>
      <c r="BW66" s="22">
        <f t="shared" si="45"/>
        <v>0</v>
      </c>
      <c r="BX66" s="33">
        <f t="shared" si="46"/>
        <v>0</v>
      </c>
      <c r="BY66" s="37" t="str">
        <f>IF(ISNA(VLOOKUP($BN$2:$BN$66,Notes!$A$1:$B$10,2,0)),"",VLOOKUP($BN$2:$BN$66,Notes!$A$1:$B$10,2,0))</f>
        <v/>
      </c>
      <c r="BZ66" s="22" t="str">
        <f>IF(ISNA(VLOOKUP($BP$2:$BP$66,Notes!$A$1:$B$10,2,0)),"",VLOOKUP($BP$2:$BP$66,Notes!$A$1:$B$10,2,0))</f>
        <v/>
      </c>
      <c r="CA66" s="22" t="str">
        <f>IF(ISNA(VLOOKUP($BR$2:$BR$66,Notes!$A$1:$B$10,2,0)),"",VLOOKUP($BR$2:$BR$66,Notes!$A$1:$B$10,2,0))</f>
        <v/>
      </c>
      <c r="CB66" s="22" t="str">
        <f>IF(ISNA(VLOOKUP($BT$2:$BT$66,Notes!$C$1:$D$10,2,0)),"",VLOOKUP($BT$2:$BT$66,Notes!$C$1:$D$10,2,0))</f>
        <v/>
      </c>
      <c r="CC66" s="22" t="str">
        <f>IF(ISNA(VLOOKUP($BV$2:$BV$66,Notes!$E$1:$F$10,2,0)),"",VLOOKUP($BV$2:$BV$66,Notes!$E$1:$F$10,2,0))</f>
        <v/>
      </c>
      <c r="CD66" s="38">
        <f t="shared" si="47"/>
        <v>0</v>
      </c>
      <c r="CE66" s="34"/>
      <c r="CF66" s="32"/>
      <c r="CG66" s="32"/>
      <c r="CH66" s="32"/>
      <c r="CI66" s="32"/>
      <c r="CJ66" s="32"/>
      <c r="CK66" s="32"/>
      <c r="CL66" s="32"/>
      <c r="CM66" s="32"/>
      <c r="CN66" s="32"/>
      <c r="CO66" s="22">
        <f t="shared" si="48"/>
        <v>0</v>
      </c>
      <c r="CP66" s="33">
        <f t="shared" si="49"/>
        <v>0</v>
      </c>
      <c r="CQ66" s="37" t="str">
        <f>IF(ISNA(VLOOKUP($CF$2:$CF$66,Notes!$A$1:$B$10,2,0)),"",VLOOKUP($CF$2:$CF$66,Notes!$A$1:$B$10,2,0))</f>
        <v/>
      </c>
      <c r="CR66" s="22" t="str">
        <f>IF(ISNA(VLOOKUP($CH$2:$CH$66,Notes!$A$1:$B$10,2,0)),"",VLOOKUP($CH$2:$CH$66,Notes!$A$1:$B$10,2,0))</f>
        <v/>
      </c>
      <c r="CS66" s="22" t="str">
        <f>IF(ISNA(VLOOKUP($CJ$2:$CJ$66,Notes!$A$1:$B$10,2,0)),"",VLOOKUP($CJ$2:$CJ$66,Notes!$A$1:$B$10,2,0))</f>
        <v/>
      </c>
      <c r="CT66" s="22" t="str">
        <f>IF(ISNA(VLOOKUP($CL$2:$CL$66,Notes!$C$1:$D$10,2,0)),"",VLOOKUP($CL$2:$CL$66,Notes!$C$1:$D$10,2,0))</f>
        <v/>
      </c>
      <c r="CU66" s="22" t="str">
        <f>IF(ISNA(VLOOKUP($CN$2:$CN$66,Notes!$E$1:$F$10,2,0)),"",VLOOKUP($CN$2:$CN$66,Notes!$E$1:$F$10,2,0))</f>
        <v/>
      </c>
      <c r="CV66" s="38">
        <f t="shared" si="50"/>
        <v>0</v>
      </c>
      <c r="CW66" s="57">
        <f t="shared" ref="CW66" si="51">AB66</f>
        <v>0</v>
      </c>
      <c r="CX66" s="22">
        <f t="shared" ref="CX66" si="52">AT66</f>
        <v>0</v>
      </c>
      <c r="CY66" s="22">
        <f t="shared" ref="CY66" si="53">BL66</f>
        <v>0</v>
      </c>
      <c r="CZ66" s="22">
        <f t="shared" ref="CZ66" si="54">CD66</f>
        <v>0</v>
      </c>
      <c r="DA66" s="22">
        <f t="shared" ref="DA66" si="55">CV66</f>
        <v>0</v>
      </c>
    </row>
    <row r="67" spans="1:105" s="80" customFormat="1">
      <c r="A67" s="128" t="s">
        <v>285</v>
      </c>
      <c r="B67" s="36" t="s">
        <v>286</v>
      </c>
      <c r="C67" s="35">
        <f t="shared" ref="C67:C69" si="56">SUM(U67,AM67,BE67,BW67,CO67)</f>
        <v>0</v>
      </c>
      <c r="D67" s="22">
        <f t="shared" ref="D67:D69" si="57">SUM(AB67,AT67,BL67,CD67,CV67)</f>
        <v>0</v>
      </c>
      <c r="E67" s="22">
        <f t="shared" ref="E67:E69" si="58">SUM(V67,AN67,BF67,BX67,CP67)</f>
        <v>0</v>
      </c>
      <c r="F67" s="22">
        <f t="shared" ref="F67:F71" si="59">IFERROR(D67/E67,0)</f>
        <v>0</v>
      </c>
      <c r="G67" s="22">
        <f t="shared" ref="G67:G69" si="60">IF(E67&lt;1,0,IF(E67&lt;3,"CBDG",LARGE(CW67:DA67,1)+LARGE(CW67:DA67,2)+LARGE(CW67:DA67,3)))</f>
        <v>0</v>
      </c>
      <c r="H67" s="22">
        <f t="shared" ref="H67:H69" si="61">COUNTIF(T67,"1")+COUNTIF(AL67,"1")+COUNTIF(BD67,"1")+COUNTIF(BV67,"1")+COUNTIF(CN67,"1")</f>
        <v>0</v>
      </c>
      <c r="I67" s="33">
        <f t="shared" ref="I67:I69" si="62">COUNTIF(R67,"1")+COUNTIF(AJ67,"1")+COUNTIF(BB67,"1")+COUNTIF(BT67,"1")+COUNTIF(CL67,"1")</f>
        <v>0</v>
      </c>
      <c r="J67" s="36">
        <f t="shared" ref="J67:J69" si="63">COUNTIF(L67,"1")+COUNTIF(N67,"1")+COUNTIF(P67,"1")+COUNTIF(AD67,"1")+COUNTIF(AF67,"1")+COUNTIF(AH67,"1")+COUNTIF(AV67,"1")+COUNTIF(AX67,"1")+COUNTIF(AZ67,"1")+COUNTIF(BN67,"1")+COUNTIF(BP67,"1")+COUNTIF(BR67,"1")+COUNTIF(CF67,"1")+COUNTIF(CH67,"1")+COUNTIF(CJ67,"1")</f>
        <v>0</v>
      </c>
      <c r="K67" s="34"/>
      <c r="L67" s="32"/>
      <c r="M67" s="32"/>
      <c r="N67" s="32"/>
      <c r="O67" s="32"/>
      <c r="P67" s="32"/>
      <c r="Q67" s="32"/>
      <c r="R67" s="32"/>
      <c r="S67" s="32"/>
      <c r="T67" s="32"/>
      <c r="U67" s="22">
        <f t="shared" ref="U67:U71" si="64">SUM(K67,M67,O67,Q67,S67)</f>
        <v>0</v>
      </c>
      <c r="V67" s="33">
        <f t="shared" ref="V67:V71" si="65">IF(U67&gt;0,1,0)</f>
        <v>0</v>
      </c>
      <c r="W67" s="37"/>
      <c r="X67" s="22"/>
      <c r="Y67" s="22"/>
      <c r="Z67" s="22"/>
      <c r="AA67" s="22"/>
      <c r="AB67" s="38">
        <f t="shared" ref="AB67:AB69" si="66">SUM(W67:AA67)</f>
        <v>0</v>
      </c>
      <c r="AC67" s="34"/>
      <c r="AD67" s="32"/>
      <c r="AE67" s="32"/>
      <c r="AF67" s="32"/>
      <c r="AG67" s="32"/>
      <c r="AH67" s="32"/>
      <c r="AI67" s="32"/>
      <c r="AJ67" s="32"/>
      <c r="AK67" s="32"/>
      <c r="AL67" s="32"/>
      <c r="AM67" s="22">
        <f t="shared" ref="AM67:AM71" si="67">SUM(AC67,AE67,AG67,AI67,AK67)</f>
        <v>0</v>
      </c>
      <c r="AN67" s="33">
        <f t="shared" ref="AN67:AN71" si="68">IF(AM67&gt;0,1,0)</f>
        <v>0</v>
      </c>
      <c r="AO67" s="37"/>
      <c r="AP67" s="22"/>
      <c r="AQ67" s="22"/>
      <c r="AR67" s="22"/>
      <c r="AS67" s="22"/>
      <c r="AT67" s="38">
        <f t="shared" ref="AT67:AT69" si="69">SUM(AO67:AS67)</f>
        <v>0</v>
      </c>
      <c r="AU67" s="34"/>
      <c r="AV67" s="32"/>
      <c r="AW67" s="32"/>
      <c r="AX67" s="32"/>
      <c r="AY67" s="32"/>
      <c r="AZ67" s="32"/>
      <c r="BA67" s="32"/>
      <c r="BB67" s="32"/>
      <c r="BC67" s="32"/>
      <c r="BD67" s="32"/>
      <c r="BE67" s="22">
        <f t="shared" ref="BE67:BE71" si="70">SUM(AU67,AW67,AY67,BA67,BC67)</f>
        <v>0</v>
      </c>
      <c r="BF67" s="33">
        <f t="shared" ref="BF67:BF71" si="71">IF(BE67&gt;0,1,0)</f>
        <v>0</v>
      </c>
      <c r="BG67" s="37"/>
      <c r="BH67" s="22"/>
      <c r="BI67" s="22"/>
      <c r="BJ67" s="22"/>
      <c r="BK67" s="22"/>
      <c r="BL67" s="38">
        <f t="shared" ref="BL67:BL69" si="72">SUM(BG67:BK67)</f>
        <v>0</v>
      </c>
      <c r="BM67" s="34"/>
      <c r="BN67" s="32"/>
      <c r="BO67" s="32"/>
      <c r="BP67" s="32"/>
      <c r="BQ67" s="32"/>
      <c r="BR67" s="32"/>
      <c r="BS67" s="32"/>
      <c r="BT67" s="32"/>
      <c r="BU67" s="32"/>
      <c r="BV67" s="32"/>
      <c r="BW67" s="22">
        <f t="shared" ref="BW67:BW71" si="73">SUM(BM67,BO67,BQ67,BS67,BU67)</f>
        <v>0</v>
      </c>
      <c r="BX67" s="33">
        <f t="shared" ref="BX67:BX71" si="74">IF(BW67&gt;0,1,0)</f>
        <v>0</v>
      </c>
      <c r="BY67" s="37"/>
      <c r="BZ67" s="22"/>
      <c r="CA67" s="22"/>
      <c r="CB67" s="22"/>
      <c r="CC67" s="22"/>
      <c r="CD67" s="38">
        <f t="shared" ref="CD67:CD69" si="75">SUM(BY67:CC67)</f>
        <v>0</v>
      </c>
      <c r="CE67" s="34"/>
      <c r="CF67" s="32"/>
      <c r="CG67" s="32"/>
      <c r="CH67" s="32"/>
      <c r="CI67" s="32"/>
      <c r="CJ67" s="32"/>
      <c r="CK67" s="32"/>
      <c r="CL67" s="32"/>
      <c r="CM67" s="32"/>
      <c r="CN67" s="32"/>
      <c r="CO67" s="22">
        <f t="shared" ref="CO67:CO69" si="76">SUM(CE67,CG67,CI67,CK67,CM67)</f>
        <v>0</v>
      </c>
      <c r="CP67" s="33">
        <f t="shared" ref="CP67:CP69" si="77">IF(CO67&gt;0,1,0)</f>
        <v>0</v>
      </c>
      <c r="CQ67" s="37"/>
      <c r="CR67" s="22"/>
      <c r="CS67" s="22"/>
      <c r="CT67" s="22"/>
      <c r="CU67" s="22"/>
      <c r="CV67" s="38">
        <f t="shared" ref="CV67:CV69" si="78">SUM(CQ67:CU67)</f>
        <v>0</v>
      </c>
      <c r="CW67" s="57">
        <f t="shared" ref="CW67:CW69" si="79">AB67</f>
        <v>0</v>
      </c>
      <c r="CX67" s="22">
        <f t="shared" ref="CX67:CX69" si="80">AT67</f>
        <v>0</v>
      </c>
      <c r="CY67" s="22">
        <f t="shared" ref="CY67:CY69" si="81">BL67</f>
        <v>0</v>
      </c>
      <c r="CZ67" s="22">
        <f t="shared" ref="CZ67:CZ69" si="82">CD67</f>
        <v>0</v>
      </c>
      <c r="DA67" s="22">
        <f t="shared" ref="DA67:DA69" si="83">CV67</f>
        <v>0</v>
      </c>
    </row>
    <row r="68" spans="1:105" s="80" customFormat="1">
      <c r="A68" s="35" t="s">
        <v>287</v>
      </c>
      <c r="B68" s="36" t="s">
        <v>288</v>
      </c>
      <c r="C68" s="35">
        <f t="shared" si="56"/>
        <v>0</v>
      </c>
      <c r="D68" s="22">
        <f t="shared" si="57"/>
        <v>0</v>
      </c>
      <c r="E68" s="22">
        <f t="shared" si="58"/>
        <v>0</v>
      </c>
      <c r="F68" s="22">
        <f t="shared" si="59"/>
        <v>0</v>
      </c>
      <c r="G68" s="22">
        <f t="shared" si="60"/>
        <v>0</v>
      </c>
      <c r="H68" s="22">
        <f t="shared" si="61"/>
        <v>0</v>
      </c>
      <c r="I68" s="33">
        <f t="shared" si="62"/>
        <v>0</v>
      </c>
      <c r="J68" s="36">
        <f t="shared" si="63"/>
        <v>0</v>
      </c>
      <c r="K68" s="34"/>
      <c r="L68" s="32"/>
      <c r="M68" s="32"/>
      <c r="N68" s="32"/>
      <c r="O68" s="32"/>
      <c r="P68" s="32"/>
      <c r="Q68" s="32"/>
      <c r="R68" s="32"/>
      <c r="S68" s="32"/>
      <c r="T68" s="32"/>
      <c r="U68" s="22">
        <f t="shared" si="64"/>
        <v>0</v>
      </c>
      <c r="V68" s="33">
        <f t="shared" si="65"/>
        <v>0</v>
      </c>
      <c r="W68" s="37"/>
      <c r="X68" s="22"/>
      <c r="Y68" s="22"/>
      <c r="Z68" s="22"/>
      <c r="AA68" s="22"/>
      <c r="AB68" s="38">
        <f t="shared" si="66"/>
        <v>0</v>
      </c>
      <c r="AC68" s="34"/>
      <c r="AD68" s="32"/>
      <c r="AE68" s="32"/>
      <c r="AF68" s="32"/>
      <c r="AG68" s="32"/>
      <c r="AH68" s="32"/>
      <c r="AI68" s="32"/>
      <c r="AJ68" s="32"/>
      <c r="AK68" s="32"/>
      <c r="AL68" s="32"/>
      <c r="AM68" s="22">
        <f t="shared" si="67"/>
        <v>0</v>
      </c>
      <c r="AN68" s="33">
        <f t="shared" si="68"/>
        <v>0</v>
      </c>
      <c r="AO68" s="37"/>
      <c r="AP68" s="22"/>
      <c r="AQ68" s="22"/>
      <c r="AR68" s="22"/>
      <c r="AS68" s="22"/>
      <c r="AT68" s="38">
        <f t="shared" si="69"/>
        <v>0</v>
      </c>
      <c r="AU68" s="34"/>
      <c r="AV68" s="32"/>
      <c r="AW68" s="32"/>
      <c r="AX68" s="32"/>
      <c r="AY68" s="32"/>
      <c r="AZ68" s="32"/>
      <c r="BA68" s="32"/>
      <c r="BB68" s="32"/>
      <c r="BC68" s="32"/>
      <c r="BD68" s="32"/>
      <c r="BE68" s="22">
        <f t="shared" si="70"/>
        <v>0</v>
      </c>
      <c r="BF68" s="33">
        <f t="shared" si="71"/>
        <v>0</v>
      </c>
      <c r="BG68" s="37"/>
      <c r="BH68" s="22"/>
      <c r="BI68" s="22"/>
      <c r="BJ68" s="22"/>
      <c r="BK68" s="22"/>
      <c r="BL68" s="38">
        <f t="shared" si="72"/>
        <v>0</v>
      </c>
      <c r="BM68" s="34"/>
      <c r="BN68" s="32"/>
      <c r="BO68" s="32"/>
      <c r="BP68" s="32"/>
      <c r="BQ68" s="32"/>
      <c r="BR68" s="32"/>
      <c r="BS68" s="32"/>
      <c r="BT68" s="32"/>
      <c r="BU68" s="32"/>
      <c r="BV68" s="32"/>
      <c r="BW68" s="22">
        <f t="shared" si="73"/>
        <v>0</v>
      </c>
      <c r="BX68" s="33">
        <f t="shared" si="74"/>
        <v>0</v>
      </c>
      <c r="BY68" s="37"/>
      <c r="BZ68" s="22"/>
      <c r="CA68" s="22"/>
      <c r="CB68" s="22"/>
      <c r="CC68" s="22"/>
      <c r="CD68" s="38">
        <f t="shared" si="75"/>
        <v>0</v>
      </c>
      <c r="CE68" s="34"/>
      <c r="CF68" s="32"/>
      <c r="CG68" s="32"/>
      <c r="CH68" s="32"/>
      <c r="CI68" s="32"/>
      <c r="CJ68" s="32"/>
      <c r="CK68" s="32"/>
      <c r="CL68" s="32"/>
      <c r="CM68" s="32"/>
      <c r="CN68" s="32"/>
      <c r="CO68" s="22">
        <f t="shared" si="76"/>
        <v>0</v>
      </c>
      <c r="CP68" s="33">
        <f t="shared" si="77"/>
        <v>0</v>
      </c>
      <c r="CQ68" s="37"/>
      <c r="CR68" s="22"/>
      <c r="CS68" s="22"/>
      <c r="CT68" s="22"/>
      <c r="CU68" s="22"/>
      <c r="CV68" s="38">
        <f t="shared" si="78"/>
        <v>0</v>
      </c>
      <c r="CW68" s="57">
        <f t="shared" si="79"/>
        <v>0</v>
      </c>
      <c r="CX68" s="22">
        <f t="shared" si="80"/>
        <v>0</v>
      </c>
      <c r="CY68" s="22">
        <f t="shared" si="81"/>
        <v>0</v>
      </c>
      <c r="CZ68" s="22">
        <f t="shared" si="82"/>
        <v>0</v>
      </c>
      <c r="DA68" s="22">
        <f t="shared" si="83"/>
        <v>0</v>
      </c>
    </row>
    <row r="69" spans="1:105" s="80" customFormat="1">
      <c r="A69" s="128" t="s">
        <v>289</v>
      </c>
      <c r="B69" s="151" t="s">
        <v>290</v>
      </c>
      <c r="C69" s="35">
        <f t="shared" si="56"/>
        <v>0</v>
      </c>
      <c r="D69" s="22">
        <f t="shared" si="57"/>
        <v>0</v>
      </c>
      <c r="E69" s="22">
        <f t="shared" si="58"/>
        <v>0</v>
      </c>
      <c r="F69" s="22">
        <f t="shared" si="59"/>
        <v>0</v>
      </c>
      <c r="G69" s="22">
        <f t="shared" si="60"/>
        <v>0</v>
      </c>
      <c r="H69" s="22">
        <f t="shared" si="61"/>
        <v>0</v>
      </c>
      <c r="I69" s="33">
        <f t="shared" si="62"/>
        <v>0</v>
      </c>
      <c r="J69" s="36">
        <f t="shared" si="63"/>
        <v>0</v>
      </c>
      <c r="K69" s="34"/>
      <c r="L69" s="32"/>
      <c r="M69" s="32"/>
      <c r="N69" s="32"/>
      <c r="O69" s="32"/>
      <c r="P69" s="32"/>
      <c r="Q69" s="32"/>
      <c r="R69" s="32"/>
      <c r="S69" s="32"/>
      <c r="T69" s="32"/>
      <c r="U69" s="22">
        <f t="shared" si="64"/>
        <v>0</v>
      </c>
      <c r="V69" s="33">
        <f t="shared" si="65"/>
        <v>0</v>
      </c>
      <c r="W69" s="37"/>
      <c r="X69" s="22"/>
      <c r="Y69" s="22"/>
      <c r="Z69" s="22"/>
      <c r="AA69" s="22"/>
      <c r="AB69" s="38">
        <f t="shared" si="66"/>
        <v>0</v>
      </c>
      <c r="AC69" s="34"/>
      <c r="AD69" s="32"/>
      <c r="AE69" s="32"/>
      <c r="AF69" s="32"/>
      <c r="AG69" s="32"/>
      <c r="AH69" s="32"/>
      <c r="AI69" s="32"/>
      <c r="AJ69" s="32"/>
      <c r="AK69" s="32"/>
      <c r="AL69" s="32"/>
      <c r="AM69" s="22">
        <f t="shared" si="67"/>
        <v>0</v>
      </c>
      <c r="AN69" s="33">
        <f t="shared" si="68"/>
        <v>0</v>
      </c>
      <c r="AO69" s="37"/>
      <c r="AP69" s="22"/>
      <c r="AQ69" s="22"/>
      <c r="AR69" s="22"/>
      <c r="AS69" s="22"/>
      <c r="AT69" s="38">
        <f t="shared" si="69"/>
        <v>0</v>
      </c>
      <c r="AU69" s="34"/>
      <c r="AV69" s="32"/>
      <c r="AW69" s="32"/>
      <c r="AX69" s="32"/>
      <c r="AY69" s="32"/>
      <c r="AZ69" s="32"/>
      <c r="BA69" s="32"/>
      <c r="BB69" s="32"/>
      <c r="BC69" s="32"/>
      <c r="BD69" s="32"/>
      <c r="BE69" s="22">
        <f t="shared" si="70"/>
        <v>0</v>
      </c>
      <c r="BF69" s="33">
        <f t="shared" si="71"/>
        <v>0</v>
      </c>
      <c r="BG69" s="37"/>
      <c r="BH69" s="22"/>
      <c r="BI69" s="22"/>
      <c r="BJ69" s="22"/>
      <c r="BK69" s="22"/>
      <c r="BL69" s="38">
        <f t="shared" si="72"/>
        <v>0</v>
      </c>
      <c r="BM69" s="34"/>
      <c r="BN69" s="32"/>
      <c r="BO69" s="32"/>
      <c r="BP69" s="32"/>
      <c r="BQ69" s="32"/>
      <c r="BR69" s="32"/>
      <c r="BS69" s="32"/>
      <c r="BT69" s="32"/>
      <c r="BU69" s="32"/>
      <c r="BV69" s="32"/>
      <c r="BW69" s="22">
        <f t="shared" si="73"/>
        <v>0</v>
      </c>
      <c r="BX69" s="33">
        <f t="shared" si="74"/>
        <v>0</v>
      </c>
      <c r="BY69" s="37"/>
      <c r="BZ69" s="22"/>
      <c r="CA69" s="22"/>
      <c r="CB69" s="22"/>
      <c r="CC69" s="22"/>
      <c r="CD69" s="38">
        <f t="shared" si="75"/>
        <v>0</v>
      </c>
      <c r="CE69" s="34"/>
      <c r="CF69" s="32"/>
      <c r="CG69" s="32"/>
      <c r="CH69" s="32"/>
      <c r="CI69" s="32"/>
      <c r="CJ69" s="32"/>
      <c r="CK69" s="32"/>
      <c r="CL69" s="32"/>
      <c r="CM69" s="32"/>
      <c r="CN69" s="32"/>
      <c r="CO69" s="22">
        <f t="shared" si="76"/>
        <v>0</v>
      </c>
      <c r="CP69" s="33">
        <f t="shared" si="77"/>
        <v>0</v>
      </c>
      <c r="CQ69" s="37"/>
      <c r="CR69" s="22"/>
      <c r="CS69" s="22"/>
      <c r="CT69" s="22"/>
      <c r="CU69" s="22"/>
      <c r="CV69" s="38">
        <f t="shared" si="78"/>
        <v>0</v>
      </c>
      <c r="CW69" s="57">
        <f t="shared" si="79"/>
        <v>0</v>
      </c>
      <c r="CX69" s="22">
        <f t="shared" si="80"/>
        <v>0</v>
      </c>
      <c r="CY69" s="22">
        <f t="shared" si="81"/>
        <v>0</v>
      </c>
      <c r="CZ69" s="22">
        <f t="shared" si="82"/>
        <v>0</v>
      </c>
      <c r="DA69" s="22">
        <f t="shared" si="83"/>
        <v>0</v>
      </c>
    </row>
    <row r="70" spans="1:105">
      <c r="A70" s="128">
        <v>22</v>
      </c>
      <c r="B70" s="151" t="s">
        <v>291</v>
      </c>
      <c r="C70" s="35">
        <f t="shared" ref="C70:C71" si="84">SUM(U70,AM70,BE70,BW70)</f>
        <v>0</v>
      </c>
      <c r="D70" s="22">
        <f t="shared" ref="D70:D71" si="85">SUM(AB70,AT70,BL70,CD70)</f>
        <v>0</v>
      </c>
      <c r="E70" s="22">
        <f t="shared" ref="E70:E71" si="86">SUM(V70,AN70,BF70,BX70)</f>
        <v>0</v>
      </c>
      <c r="F70" s="22">
        <f t="shared" si="59"/>
        <v>0</v>
      </c>
      <c r="G70" s="22">
        <f t="shared" ref="G70:G71" si="87">IF(E70&lt;1,0,IF(E70&lt;3,"CBDG",LARGE(CE70:CH70,1)+LARGE(CE70:CH70,2)+LARGE(CE70:CH70,3)))</f>
        <v>0</v>
      </c>
      <c r="H70" s="22">
        <f t="shared" ref="H70:H71" si="88">COUNTIF(T70,"1")+COUNTIF(AL70,"1")+COUNTIF(BD70,"1")+COUNTIF(BV70,"1")</f>
        <v>0</v>
      </c>
      <c r="I70" s="33">
        <f t="shared" ref="I70:I71" si="89">COUNTIF(R70,"1")+COUNTIF(AJ70,"1")+COUNTIF(BB70,"1")+COUNTIF(BT70,"1")</f>
        <v>0</v>
      </c>
      <c r="J70" s="36">
        <f t="shared" ref="J70:J71" si="90">COUNTIF(L70,"1")+COUNTIF(N70,"1")+COUNTIF(P70,"1")+COUNTIF(AD70,"1")+COUNTIF(AF70,"1")+COUNTIF(AH70,"1")+COUNTIF(AV70,"1")+COUNTIF(AX70,"1")+COUNTIF(AZ70,"1")+COUNTIF(BN70,"1")+COUNTIF(BP70,"1")+COUNTIF(BR70,"1")</f>
        <v>0</v>
      </c>
      <c r="K70" s="40"/>
      <c r="L70" s="32"/>
      <c r="M70" s="32"/>
      <c r="N70" s="32"/>
      <c r="O70" s="32"/>
      <c r="P70" s="32"/>
      <c r="Q70" s="32"/>
      <c r="R70" s="32"/>
      <c r="S70" s="32"/>
      <c r="T70" s="32"/>
      <c r="U70" s="36">
        <f t="shared" si="64"/>
        <v>0</v>
      </c>
      <c r="V70" s="80">
        <f t="shared" si="65"/>
        <v>0</v>
      </c>
      <c r="W70" s="37" t="str">
        <f>IF(ISNA(VLOOKUP($L$2:$L$104,Notes!$A$1:$B$10,2,0)),"",VLOOKUP($L$2:$L$104,Notes!$A$1:$B$10,2,0))</f>
        <v/>
      </c>
      <c r="X70" s="22" t="str">
        <f>IF(ISNA(VLOOKUP($N$2:$N$104,Notes!$A$1:$B$10,2,0)),"",VLOOKUP($N$2:$N$104,Notes!$A$1:$B$10,2,0))</f>
        <v/>
      </c>
      <c r="Y70" s="22" t="str">
        <f>IF(ISNA(VLOOKUP($P$2:$P$104,Notes!$A$1:$B$10,2,0)),"",VLOOKUP($P$2:$P$104,Notes!$A$1:$B$10,2,0))</f>
        <v/>
      </c>
      <c r="Z70" s="22" t="str">
        <f>IF(ISNA(VLOOKUP($R$2:$R$104,Notes!$C$1:$D$10,2,0)),"",VLOOKUP($R$2:$R$104,Notes!$C$1:$D$10,2,0))</f>
        <v/>
      </c>
      <c r="AA70" s="22" t="str">
        <f>IF(ISNA(VLOOKUP($T$2:$T$104,Notes!$E$1:$F$10,2,0)),"",VLOOKUP($T$2:$T$104,Notes!$E$1:$F$10,2,0))</f>
        <v/>
      </c>
      <c r="AB70" s="38">
        <f t="shared" ref="AB70:AB71" si="91">SUM(W70:AA70)</f>
        <v>0</v>
      </c>
      <c r="AC70" s="123"/>
      <c r="AD70" s="124"/>
      <c r="AE70" s="124"/>
      <c r="AF70" s="124"/>
      <c r="AG70" s="124"/>
      <c r="AH70" s="124"/>
      <c r="AI70" s="124"/>
      <c r="AJ70" s="124"/>
      <c r="AK70" s="124"/>
      <c r="AL70" s="124"/>
      <c r="AM70" s="125">
        <f t="shared" si="67"/>
        <v>0</v>
      </c>
      <c r="AN70" s="126">
        <f t="shared" si="68"/>
        <v>0</v>
      </c>
      <c r="AO70" s="37" t="str">
        <f>IF(ISNA(VLOOKUP($AD$2:$AD$104,Notes!$A$1:$B$10,2,0)),"",VLOOKUP($AD$2:$AD$104,Notes!$A$1:$B$10,2,0))</f>
        <v/>
      </c>
      <c r="AP70" s="22" t="str">
        <f>IF(ISNA(VLOOKUP($AF$2:$AF$104,Notes!$A$1:$B$10,2,0)),"",VLOOKUP($AF$2:$AF$104,Notes!$A$1:$B$10,2,0))</f>
        <v/>
      </c>
      <c r="AQ70" s="22" t="str">
        <f>IF(ISNA(VLOOKUP($AH$2:$AH$104,Notes!$A$1:$B$10,2,0)),"",VLOOKUP($AH$2:$AH$104,Notes!$A$1:$B$10,2,0))</f>
        <v/>
      </c>
      <c r="AR70" s="22" t="str">
        <f>IF(ISNA(VLOOKUP($AJ$2:$AJ$104,Notes!$C$1:$D$10,2,0)),"",VLOOKUP($AJ$2:$AJ$104,Notes!$C$1:$D$10,2,0))</f>
        <v/>
      </c>
      <c r="AS70" s="22" t="str">
        <f>IF(ISNA(VLOOKUP($AL$2:$AL$104,Notes!$E$1:$F$10,2,0)),"",VLOOKUP($AL$2:$AL$104,Notes!$E$1:$F$10,2,0))</f>
        <v/>
      </c>
      <c r="AT70" s="38">
        <f t="shared" ref="AT70:AT71" si="92">SUM(AO70:AS70)</f>
        <v>0</v>
      </c>
      <c r="AU70" s="123"/>
      <c r="AV70" s="124"/>
      <c r="AW70" s="124"/>
      <c r="AX70" s="124"/>
      <c r="AY70" s="124"/>
      <c r="AZ70" s="124"/>
      <c r="BA70" s="124"/>
      <c r="BB70" s="124"/>
      <c r="BC70" s="124"/>
      <c r="BD70" s="124"/>
      <c r="BE70" s="125">
        <f t="shared" si="70"/>
        <v>0</v>
      </c>
      <c r="BF70" s="126">
        <f t="shared" si="71"/>
        <v>0</v>
      </c>
      <c r="BG70" s="37" t="str">
        <f>IF(ISNA(VLOOKUP($AV$2:$AV$104,Notes!$A$1:$B$10,2,0)),"",VLOOKUP($AV$2:$AV$104,Notes!$A$1:$B$10,2,0))</f>
        <v/>
      </c>
      <c r="BH70" s="22" t="str">
        <f>IF(ISNA(VLOOKUP($AX$2:$AX$104,Notes!$A$1:$B$10,2,0)),"",VLOOKUP($AX$2:$AX$104,Notes!$A$1:$B$10,2,0))</f>
        <v/>
      </c>
      <c r="BI70" s="22" t="str">
        <f>IF(ISNA(VLOOKUP($AZ$2:$AZ$104,Notes!$A$1:$B$10,2,0)),"",VLOOKUP($AZ$2:$AZ$104,Notes!$A$1:$B$10,2,0))</f>
        <v/>
      </c>
      <c r="BJ70" s="22" t="str">
        <f>IF(ISNA(VLOOKUP($BB$2:$BB$104,Notes!$C$1:$D$10,2,0)),"",VLOOKUP($BB$2:$BB$104,Notes!$C$1:$D$10,2,0))</f>
        <v/>
      </c>
      <c r="BK70" s="22" t="str">
        <f>IF(ISNA(VLOOKUP($BD$2:$BD$104,Notes!$E$1:$F$10,2,0)),"",VLOOKUP($BD$2:$BD$104,Notes!$E$1:$F$10,2,0))</f>
        <v/>
      </c>
      <c r="BL70" s="38">
        <f t="shared" ref="BL70:BL71" si="93">SUM(BG70:BK70)</f>
        <v>0</v>
      </c>
      <c r="BM70" s="123"/>
      <c r="BN70" s="124"/>
      <c r="BO70" s="124"/>
      <c r="BP70" s="124"/>
      <c r="BQ70" s="124"/>
      <c r="BR70" s="124"/>
      <c r="BS70" s="124"/>
      <c r="BT70" s="124"/>
      <c r="BU70" s="124"/>
      <c r="BV70" s="124"/>
      <c r="BW70" s="125">
        <f t="shared" si="73"/>
        <v>0</v>
      </c>
      <c r="BX70" s="126">
        <f t="shared" si="74"/>
        <v>0</v>
      </c>
      <c r="BY70" s="37" t="str">
        <f>IF(ISNA(VLOOKUP($BN$2:$BN$104,Notes!$A$1:$B$10,2,0)),"",VLOOKUP($BN$2:$BN$104,Notes!$A$1:$B$10,2,0))</f>
        <v/>
      </c>
      <c r="BZ70" s="22" t="str">
        <f>IF(ISNA(VLOOKUP($BP$2:$BP$104,Notes!$A$1:$B$10,2,0)),"",VLOOKUP($BP$2:$BP$104,Notes!$A$1:$B$10,2,0))</f>
        <v/>
      </c>
      <c r="CA70" s="22" t="str">
        <f>IF(ISNA(VLOOKUP($BR$2:$BR$104,Notes!$A$1:$B$10,2,0)),"",VLOOKUP($BR$2:$BR$104,Notes!$A$1:$B$10,2,0))</f>
        <v/>
      </c>
      <c r="CB70" s="22" t="str">
        <f>IF(ISNA(VLOOKUP($BT$2:$BT$104,Notes!$C$1:$D$10,2,0)),"",VLOOKUP($BT$2:$BT$104,Notes!$C$1:$D$10,2,0))</f>
        <v/>
      </c>
      <c r="CC70" s="22" t="str">
        <f>IF(ISNA(VLOOKUP($BV$2:$BV$104,Notes!$E$1:$F$10,2,0)),"",VLOOKUP($BV$2:$BV$104,Notes!$E$1:$F$10,2,0))</f>
        <v/>
      </c>
      <c r="CD70" s="38">
        <f t="shared" ref="CD70:CD71" si="94">SUM(BY70:CC70)</f>
        <v>0</v>
      </c>
      <c r="CE70" s="127">
        <f t="shared" ref="CE70:CE71" si="95">AB70</f>
        <v>0</v>
      </c>
      <c r="CF70" s="125">
        <f t="shared" ref="CF70:CF71" si="96">AT70</f>
        <v>0</v>
      </c>
      <c r="CG70" s="125">
        <f t="shared" ref="CG70:CG71" si="97">BL70</f>
        <v>0</v>
      </c>
      <c r="CH70" s="126">
        <f t="shared" ref="CH70:CH71" si="98">CD70</f>
        <v>0</v>
      </c>
      <c r="CI70" s="39"/>
    </row>
    <row r="71" spans="1:105">
      <c r="A71" s="128">
        <v>630</v>
      </c>
      <c r="B71" s="151" t="s">
        <v>292</v>
      </c>
      <c r="C71" s="35">
        <f t="shared" si="84"/>
        <v>0</v>
      </c>
      <c r="D71" s="22">
        <f t="shared" si="85"/>
        <v>0</v>
      </c>
      <c r="E71" s="22">
        <f t="shared" si="86"/>
        <v>0</v>
      </c>
      <c r="F71" s="22">
        <f t="shared" si="59"/>
        <v>0</v>
      </c>
      <c r="G71" s="22">
        <f t="shared" si="87"/>
        <v>0</v>
      </c>
      <c r="H71" s="22">
        <f t="shared" si="88"/>
        <v>0</v>
      </c>
      <c r="I71" s="33">
        <f t="shared" si="89"/>
        <v>0</v>
      </c>
      <c r="J71" s="36">
        <f t="shared" si="90"/>
        <v>0</v>
      </c>
      <c r="K71" s="40"/>
      <c r="L71" s="32"/>
      <c r="M71" s="32"/>
      <c r="N71" s="32"/>
      <c r="O71" s="32"/>
      <c r="P71" s="32"/>
      <c r="Q71" s="32"/>
      <c r="R71" s="32"/>
      <c r="S71" s="32"/>
      <c r="T71" s="32"/>
      <c r="U71" s="36">
        <f t="shared" si="64"/>
        <v>0</v>
      </c>
      <c r="V71" s="80">
        <f t="shared" si="65"/>
        <v>0</v>
      </c>
      <c r="W71" s="37" t="str">
        <f>IF(ISNA(VLOOKUP($L$2:$L$104,Notes!$A$1:$B$10,2,0)),"",VLOOKUP($L$2:$L$104,Notes!$A$1:$B$10,2,0))</f>
        <v/>
      </c>
      <c r="X71" s="22" t="str">
        <f>IF(ISNA(VLOOKUP($N$2:$N$104,Notes!$A$1:$B$10,2,0)),"",VLOOKUP($N$2:$N$104,Notes!$A$1:$B$10,2,0))</f>
        <v/>
      </c>
      <c r="Y71" s="22" t="str">
        <f>IF(ISNA(VLOOKUP($P$2:$P$104,Notes!$A$1:$B$10,2,0)),"",VLOOKUP($P$2:$P$104,Notes!$A$1:$B$10,2,0))</f>
        <v/>
      </c>
      <c r="Z71" s="22" t="str">
        <f>IF(ISNA(VLOOKUP($R$2:$R$104,Notes!$C$1:$D$10,2,0)),"",VLOOKUP($R$2:$R$104,Notes!$C$1:$D$10,2,0))</f>
        <v/>
      </c>
      <c r="AA71" s="22" t="str">
        <f>IF(ISNA(VLOOKUP($T$2:$T$104,Notes!$E$1:$F$10,2,0)),"",VLOOKUP($T$2:$T$104,Notes!$E$1:$F$10,2,0))</f>
        <v/>
      </c>
      <c r="AB71" s="38">
        <f t="shared" si="91"/>
        <v>0</v>
      </c>
      <c r="AC71" s="123"/>
      <c r="AD71" s="124"/>
      <c r="AE71" s="124"/>
      <c r="AF71" s="124"/>
      <c r="AG71" s="124"/>
      <c r="AH71" s="124"/>
      <c r="AI71" s="124"/>
      <c r="AJ71" s="124"/>
      <c r="AK71" s="124"/>
      <c r="AL71" s="124"/>
      <c r="AM71" s="125">
        <f t="shared" si="67"/>
        <v>0</v>
      </c>
      <c r="AN71" s="126">
        <f t="shared" si="68"/>
        <v>0</v>
      </c>
      <c r="AO71" s="37" t="str">
        <f>IF(ISNA(VLOOKUP($AD$2:$AD$104,Notes!$A$1:$B$10,2,0)),"",VLOOKUP($AD$2:$AD$104,Notes!$A$1:$B$10,2,0))</f>
        <v/>
      </c>
      <c r="AP71" s="22" t="str">
        <f>IF(ISNA(VLOOKUP($AF$2:$AF$104,Notes!$A$1:$B$10,2,0)),"",VLOOKUP($AF$2:$AF$104,Notes!$A$1:$B$10,2,0))</f>
        <v/>
      </c>
      <c r="AQ71" s="22" t="str">
        <f>IF(ISNA(VLOOKUP($AH$2:$AH$104,Notes!$A$1:$B$10,2,0)),"",VLOOKUP($AH$2:$AH$104,Notes!$A$1:$B$10,2,0))</f>
        <v/>
      </c>
      <c r="AR71" s="22" t="str">
        <f>IF(ISNA(VLOOKUP($AJ$2:$AJ$104,Notes!$C$1:$D$10,2,0)),"",VLOOKUP($AJ$2:$AJ$104,Notes!$C$1:$D$10,2,0))</f>
        <v/>
      </c>
      <c r="AS71" s="22" t="str">
        <f>IF(ISNA(VLOOKUP($AL$2:$AL$104,Notes!$E$1:$F$10,2,0)),"",VLOOKUP($AL$2:$AL$104,Notes!$E$1:$F$10,2,0))</f>
        <v/>
      </c>
      <c r="AT71" s="38">
        <f t="shared" si="92"/>
        <v>0</v>
      </c>
      <c r="AU71" s="123"/>
      <c r="AV71" s="124"/>
      <c r="AW71" s="124"/>
      <c r="AX71" s="124"/>
      <c r="AY71" s="124"/>
      <c r="AZ71" s="124"/>
      <c r="BA71" s="124"/>
      <c r="BB71" s="124"/>
      <c r="BC71" s="124"/>
      <c r="BD71" s="124"/>
      <c r="BE71" s="125">
        <f t="shared" si="70"/>
        <v>0</v>
      </c>
      <c r="BF71" s="126">
        <f t="shared" si="71"/>
        <v>0</v>
      </c>
      <c r="BG71" s="37" t="str">
        <f>IF(ISNA(VLOOKUP($AV$2:$AV$104,Notes!$A$1:$B$10,2,0)),"",VLOOKUP($AV$2:$AV$104,Notes!$A$1:$B$10,2,0))</f>
        <v/>
      </c>
      <c r="BH71" s="22" t="str">
        <f>IF(ISNA(VLOOKUP($AX$2:$AX$104,Notes!$A$1:$B$10,2,0)),"",VLOOKUP($AX$2:$AX$104,Notes!$A$1:$B$10,2,0))</f>
        <v/>
      </c>
      <c r="BI71" s="22" t="str">
        <f>IF(ISNA(VLOOKUP($AZ$2:$AZ$104,Notes!$A$1:$B$10,2,0)),"",VLOOKUP($AZ$2:$AZ$104,Notes!$A$1:$B$10,2,0))</f>
        <v/>
      </c>
      <c r="BJ71" s="22" t="str">
        <f>IF(ISNA(VLOOKUP($BB$2:$BB$104,Notes!$C$1:$D$10,2,0)),"",VLOOKUP($BB$2:$BB$104,Notes!$C$1:$D$10,2,0))</f>
        <v/>
      </c>
      <c r="BK71" s="22" t="str">
        <f>IF(ISNA(VLOOKUP($BD$2:$BD$104,Notes!$E$1:$F$10,2,0)),"",VLOOKUP($BD$2:$BD$104,Notes!$E$1:$F$10,2,0))</f>
        <v/>
      </c>
      <c r="BL71" s="38">
        <f t="shared" si="93"/>
        <v>0</v>
      </c>
      <c r="BM71" s="123"/>
      <c r="BN71" s="124"/>
      <c r="BO71" s="124"/>
      <c r="BP71" s="124"/>
      <c r="BQ71" s="124"/>
      <c r="BR71" s="124"/>
      <c r="BS71" s="124"/>
      <c r="BT71" s="124"/>
      <c r="BU71" s="124"/>
      <c r="BV71" s="124"/>
      <c r="BW71" s="125">
        <f t="shared" si="73"/>
        <v>0</v>
      </c>
      <c r="BX71" s="126">
        <f t="shared" si="74"/>
        <v>0</v>
      </c>
      <c r="BY71" s="37" t="str">
        <f>IF(ISNA(VLOOKUP($BN$2:$BN$104,Notes!$A$1:$B$10,2,0)),"",VLOOKUP($BN$2:$BN$104,Notes!$A$1:$B$10,2,0))</f>
        <v/>
      </c>
      <c r="BZ71" s="22" t="str">
        <f>IF(ISNA(VLOOKUP($BP$2:$BP$104,Notes!$A$1:$B$10,2,0)),"",VLOOKUP($BP$2:$BP$104,Notes!$A$1:$B$10,2,0))</f>
        <v/>
      </c>
      <c r="CA71" s="22" t="str">
        <f>IF(ISNA(VLOOKUP($BR$2:$BR$104,Notes!$A$1:$B$10,2,0)),"",VLOOKUP($BR$2:$BR$104,Notes!$A$1:$B$10,2,0))</f>
        <v/>
      </c>
      <c r="CB71" s="22" t="str">
        <f>IF(ISNA(VLOOKUP($BT$2:$BT$104,Notes!$C$1:$D$10,2,0)),"",VLOOKUP($BT$2:$BT$104,Notes!$C$1:$D$10,2,0))</f>
        <v/>
      </c>
      <c r="CC71" s="22" t="str">
        <f>IF(ISNA(VLOOKUP($BV$2:$BV$104,Notes!$E$1:$F$10,2,0)),"",VLOOKUP($BV$2:$BV$104,Notes!$E$1:$F$10,2,0))</f>
        <v/>
      </c>
      <c r="CD71" s="38">
        <f t="shared" si="94"/>
        <v>0</v>
      </c>
      <c r="CE71" s="127">
        <f t="shared" si="95"/>
        <v>0</v>
      </c>
      <c r="CF71" s="125">
        <f t="shared" si="96"/>
        <v>0</v>
      </c>
      <c r="CG71" s="125">
        <f t="shared" si="97"/>
        <v>0</v>
      </c>
      <c r="CH71" s="126">
        <f t="shared" si="98"/>
        <v>0</v>
      </c>
      <c r="CI71" s="39"/>
    </row>
  </sheetData>
  <sortState ref="A3:CV66">
    <sortCondition ref="A3"/>
  </sortState>
  <mergeCells count="13">
    <mergeCell ref="AO1:AT1"/>
    <mergeCell ref="A1:B1"/>
    <mergeCell ref="C1:J1"/>
    <mergeCell ref="K1:V1"/>
    <mergeCell ref="W1:AB1"/>
    <mergeCell ref="AC1:AN1"/>
    <mergeCell ref="AU1:BF1"/>
    <mergeCell ref="BG1:BL1"/>
    <mergeCell ref="BM1:BX1"/>
    <mergeCell ref="BY1:CD1"/>
    <mergeCell ref="CW1:DA1"/>
    <mergeCell ref="CE1:CP1"/>
    <mergeCell ref="CQ1:CV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71"/>
  <sheetViews>
    <sheetView workbookViewId="0">
      <pane xSplit="2" ySplit="1" topLeftCell="C48" activePane="bottomRight" state="frozen"/>
      <selection pane="topRight" activeCell="C1" sqref="C1"/>
      <selection pane="bottomLeft" activeCell="A2" sqref="A2"/>
      <selection pane="bottomRight" activeCell="A70" sqref="A70:XFD71"/>
    </sheetView>
  </sheetViews>
  <sheetFormatPr defaultRowHeight="15"/>
  <cols>
    <col min="2" max="2" width="13.42578125" bestFit="1" customWidth="1"/>
    <col min="3" max="3" width="9.85546875" bestFit="1" customWidth="1"/>
    <col min="4" max="4" width="12.140625" bestFit="1" customWidth="1"/>
    <col min="5" max="5" width="14" bestFit="1" customWidth="1"/>
    <col min="6" max="6" width="16.42578125" bestFit="1" customWidth="1"/>
    <col min="7" max="7" width="13.7109375" bestFit="1" customWidth="1"/>
    <col min="8" max="8" width="11.42578125" bestFit="1" customWidth="1"/>
    <col min="9" max="9" width="19.5703125" bestFit="1" customWidth="1"/>
    <col min="10" max="10" width="10.85546875" bestFit="1" customWidth="1"/>
    <col min="11" max="20" width="4.42578125" customWidth="1"/>
    <col min="21" max="21" width="11.28515625" bestFit="1" customWidth="1"/>
    <col min="22" max="22" width="0" hidden="1" customWidth="1"/>
    <col min="23" max="27" width="5.42578125" customWidth="1"/>
    <col min="28" max="28" width="13.7109375" bestFit="1" customWidth="1"/>
    <col min="29" max="38" width="4.7109375" customWidth="1"/>
    <col min="39" max="39" width="11.28515625" bestFit="1" customWidth="1"/>
    <col min="40" max="40" width="0" hidden="1" customWidth="1"/>
    <col min="41" max="45" width="5.5703125" customWidth="1"/>
    <col min="46" max="46" width="13.7109375" bestFit="1" customWidth="1"/>
    <col min="47" max="56" width="4.5703125" customWidth="1"/>
    <col min="57" max="57" width="11.28515625" bestFit="1" customWidth="1"/>
    <col min="58" max="58" width="0" hidden="1" customWidth="1"/>
    <col min="59" max="63" width="5.140625" customWidth="1"/>
    <col min="64" max="64" width="13.7109375" bestFit="1" customWidth="1"/>
    <col min="65" max="74" width="5" customWidth="1"/>
    <col min="75" max="75" width="11.28515625" bestFit="1" customWidth="1"/>
    <col min="76" max="76" width="0" hidden="1" customWidth="1"/>
    <col min="77" max="81" width="5.28515625" customWidth="1"/>
    <col min="82" max="82" width="13.7109375" bestFit="1" customWidth="1"/>
    <col min="83" max="86" width="9.140625" hidden="1" customWidth="1"/>
    <col min="101" max="105" width="0" hidden="1" customWidth="1"/>
  </cols>
  <sheetData>
    <row r="1" spans="1:86" s="1" customFormat="1" ht="15.75" thickBot="1">
      <c r="A1" s="167" t="s">
        <v>2</v>
      </c>
      <c r="B1" s="168"/>
      <c r="C1" s="171" t="s">
        <v>179</v>
      </c>
      <c r="D1" s="165"/>
      <c r="E1" s="165"/>
      <c r="F1" s="165"/>
      <c r="G1" s="165"/>
      <c r="H1" s="165"/>
      <c r="I1" s="165"/>
      <c r="J1" s="166"/>
      <c r="K1" s="164" t="s">
        <v>182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67" t="s">
        <v>183</v>
      </c>
      <c r="X1" s="169"/>
      <c r="Y1" s="169"/>
      <c r="Z1" s="169"/>
      <c r="AA1" s="169"/>
      <c r="AB1" s="170"/>
      <c r="AC1" s="169" t="s">
        <v>184</v>
      </c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7" t="s">
        <v>185</v>
      </c>
      <c r="AP1" s="169"/>
      <c r="AQ1" s="169"/>
      <c r="AR1" s="169"/>
      <c r="AS1" s="169"/>
      <c r="AT1" s="170"/>
      <c r="AU1" s="169" t="s">
        <v>186</v>
      </c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7" t="s">
        <v>187</v>
      </c>
      <c r="BH1" s="169"/>
      <c r="BI1" s="169"/>
      <c r="BJ1" s="169"/>
      <c r="BK1" s="169"/>
      <c r="BL1" s="170"/>
      <c r="BM1" s="169" t="s">
        <v>188</v>
      </c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7" t="s">
        <v>189</v>
      </c>
      <c r="BZ1" s="169"/>
      <c r="CA1" s="169"/>
      <c r="CB1" s="169"/>
      <c r="CC1" s="169"/>
      <c r="CD1" s="170"/>
      <c r="CE1" s="164" t="s">
        <v>120</v>
      </c>
      <c r="CF1" s="165"/>
      <c r="CG1" s="165"/>
      <c r="CH1" s="166"/>
    </row>
    <row r="2" spans="1:86">
      <c r="A2" s="23" t="s">
        <v>0</v>
      </c>
      <c r="B2" s="67" t="s">
        <v>1</v>
      </c>
      <c r="C2" s="24" t="s">
        <v>180</v>
      </c>
      <c r="D2" s="25" t="s">
        <v>181</v>
      </c>
      <c r="E2" s="25" t="s">
        <v>25</v>
      </c>
      <c r="F2" s="25" t="s">
        <v>26</v>
      </c>
      <c r="G2" s="25" t="s">
        <v>119</v>
      </c>
      <c r="H2" s="25" t="s">
        <v>27</v>
      </c>
      <c r="I2" s="25" t="s">
        <v>128</v>
      </c>
      <c r="J2" s="26" t="s">
        <v>28</v>
      </c>
      <c r="K2" s="27" t="s">
        <v>5</v>
      </c>
      <c r="L2" s="28" t="s">
        <v>10</v>
      </c>
      <c r="M2" s="27" t="s">
        <v>6</v>
      </c>
      <c r="N2" s="28" t="s">
        <v>10</v>
      </c>
      <c r="O2" s="27" t="s">
        <v>7</v>
      </c>
      <c r="P2" s="28" t="s">
        <v>10</v>
      </c>
      <c r="Q2" s="27" t="s">
        <v>8</v>
      </c>
      <c r="R2" s="28" t="s">
        <v>10</v>
      </c>
      <c r="S2" s="27" t="s">
        <v>9</v>
      </c>
      <c r="T2" s="28" t="s">
        <v>10</v>
      </c>
      <c r="U2" s="29" t="s">
        <v>16</v>
      </c>
      <c r="V2" s="29" t="s">
        <v>31</v>
      </c>
      <c r="W2" s="23" t="s">
        <v>5</v>
      </c>
      <c r="X2" s="66" t="s">
        <v>6</v>
      </c>
      <c r="Y2" s="66" t="s">
        <v>7</v>
      </c>
      <c r="Z2" s="66" t="s">
        <v>8</v>
      </c>
      <c r="AA2" s="66" t="s">
        <v>9</v>
      </c>
      <c r="AB2" s="31" t="s">
        <v>17</v>
      </c>
      <c r="AC2" s="27" t="s">
        <v>5</v>
      </c>
      <c r="AD2" s="28" t="s">
        <v>10</v>
      </c>
      <c r="AE2" s="27" t="s">
        <v>6</v>
      </c>
      <c r="AF2" s="28" t="s">
        <v>10</v>
      </c>
      <c r="AG2" s="27" t="s">
        <v>7</v>
      </c>
      <c r="AH2" s="28" t="s">
        <v>10</v>
      </c>
      <c r="AI2" s="27" t="s">
        <v>8</v>
      </c>
      <c r="AJ2" s="28" t="s">
        <v>10</v>
      </c>
      <c r="AK2" s="27" t="s">
        <v>9</v>
      </c>
      <c r="AL2" s="28" t="s">
        <v>10</v>
      </c>
      <c r="AM2" s="30" t="s">
        <v>16</v>
      </c>
      <c r="AN2" s="29" t="s">
        <v>31</v>
      </c>
      <c r="AO2" s="23" t="s">
        <v>5</v>
      </c>
      <c r="AP2" s="66" t="s">
        <v>6</v>
      </c>
      <c r="AQ2" s="66" t="s">
        <v>7</v>
      </c>
      <c r="AR2" s="66" t="s">
        <v>8</v>
      </c>
      <c r="AS2" s="66" t="s">
        <v>9</v>
      </c>
      <c r="AT2" s="31" t="s">
        <v>17</v>
      </c>
      <c r="AU2" s="27" t="s">
        <v>5</v>
      </c>
      <c r="AV2" s="28" t="s">
        <v>10</v>
      </c>
      <c r="AW2" s="27" t="s">
        <v>6</v>
      </c>
      <c r="AX2" s="28" t="s">
        <v>10</v>
      </c>
      <c r="AY2" s="27" t="s">
        <v>7</v>
      </c>
      <c r="AZ2" s="28" t="s">
        <v>10</v>
      </c>
      <c r="BA2" s="27" t="s">
        <v>8</v>
      </c>
      <c r="BB2" s="28" t="s">
        <v>10</v>
      </c>
      <c r="BC2" s="27" t="s">
        <v>9</v>
      </c>
      <c r="BD2" s="28" t="s">
        <v>10</v>
      </c>
      <c r="BE2" s="30" t="s">
        <v>16</v>
      </c>
      <c r="BF2" s="2" t="s">
        <v>31</v>
      </c>
      <c r="BG2" s="23" t="s">
        <v>5</v>
      </c>
      <c r="BH2" s="66" t="s">
        <v>6</v>
      </c>
      <c r="BI2" s="66" t="s">
        <v>7</v>
      </c>
      <c r="BJ2" s="66" t="s">
        <v>8</v>
      </c>
      <c r="BK2" s="66" t="s">
        <v>9</v>
      </c>
      <c r="BL2" s="31" t="s">
        <v>17</v>
      </c>
      <c r="BM2" s="27" t="s">
        <v>5</v>
      </c>
      <c r="BN2" s="28" t="s">
        <v>10</v>
      </c>
      <c r="BO2" s="27" t="s">
        <v>6</v>
      </c>
      <c r="BP2" s="28" t="s">
        <v>10</v>
      </c>
      <c r="BQ2" s="27" t="s">
        <v>7</v>
      </c>
      <c r="BR2" s="28" t="s">
        <v>10</v>
      </c>
      <c r="BS2" s="27" t="s">
        <v>8</v>
      </c>
      <c r="BT2" s="28" t="s">
        <v>10</v>
      </c>
      <c r="BU2" s="27" t="s">
        <v>9</v>
      </c>
      <c r="BV2" s="28" t="s">
        <v>10</v>
      </c>
      <c r="BW2" s="30" t="s">
        <v>16</v>
      </c>
      <c r="BX2" s="29" t="s">
        <v>31</v>
      </c>
      <c r="BY2" s="23" t="s">
        <v>5</v>
      </c>
      <c r="BZ2" s="66" t="s">
        <v>6</v>
      </c>
      <c r="CA2" s="66" t="s">
        <v>7</v>
      </c>
      <c r="CB2" s="66" t="s">
        <v>8</v>
      </c>
      <c r="CC2" s="66" t="s">
        <v>9</v>
      </c>
      <c r="CD2" s="31" t="s">
        <v>17</v>
      </c>
      <c r="CE2" s="56" t="s">
        <v>121</v>
      </c>
      <c r="CF2" s="45" t="s">
        <v>122</v>
      </c>
      <c r="CG2" s="45" t="s">
        <v>123</v>
      </c>
      <c r="CH2" s="45" t="s">
        <v>124</v>
      </c>
    </row>
    <row r="3" spans="1:86">
      <c r="A3" s="35">
        <v>1</v>
      </c>
      <c r="B3" s="36" t="s">
        <v>38</v>
      </c>
      <c r="C3" s="35">
        <f t="shared" ref="C3:C34" si="0">SUM(U3,AM3,BE3,BW3)</f>
        <v>710</v>
      </c>
      <c r="D3" s="22">
        <f t="shared" ref="D3:D34" si="1">SUM(AB3,AT3,BL3,CD3)</f>
        <v>110</v>
      </c>
      <c r="E3" s="22">
        <f t="shared" ref="E3:E34" si="2">SUM(V3,AN3,BF3,BX3)</f>
        <v>2</v>
      </c>
      <c r="F3" s="22">
        <f t="shared" ref="F3:F34" si="3">IFERROR(D3/E3,0)</f>
        <v>55</v>
      </c>
      <c r="G3" s="22" t="str">
        <f t="shared" ref="G3:G34" si="4">IF(E3&lt;1,0,IF(E3&lt;3,"CBDG",LARGE(CE3:CH3,1)+LARGE(CE3:CH3,2)+LARGE(CE3:CH3,3)))</f>
        <v>CBDG</v>
      </c>
      <c r="H3" s="22">
        <f t="shared" ref="H3:H34" si="5">COUNTIF(T3,"1")+COUNTIF(AL3,"1")+COUNTIF(BD3,"1")+COUNTIF(BV3,"1")</f>
        <v>1</v>
      </c>
      <c r="I3" s="33">
        <f t="shared" ref="I3:I34" si="6">COUNTIF(R3,"1")+COUNTIF(AJ3,"1")+COUNTIF(BB3,"1")+COUNTIF(BT3,"1")</f>
        <v>0</v>
      </c>
      <c r="J3" s="36">
        <f t="shared" ref="J3:J34" si="7">COUNTIF(L3,"1")+COUNTIF(N3,"1")+COUNTIF(P3,"1")+COUNTIF(AD3,"1")+COUNTIF(AF3,"1")+COUNTIF(AH3,"1")+COUNTIF(AV3,"1")+COUNTIF(AX3,"1")+COUNTIF(AZ3,"1")+COUNTIF(BN3,"1")+COUNTIF(BP3,"1")+COUNTIF(BR3,"1")</f>
        <v>3</v>
      </c>
      <c r="K3" s="34">
        <v>98</v>
      </c>
      <c r="L3" s="32">
        <v>1</v>
      </c>
      <c r="M3" s="32">
        <v>93</v>
      </c>
      <c r="N3" s="32">
        <v>1</v>
      </c>
      <c r="O3" s="32">
        <v>99</v>
      </c>
      <c r="P3" s="32">
        <v>1</v>
      </c>
      <c r="Q3" s="32"/>
      <c r="R3" s="32"/>
      <c r="S3" s="32">
        <v>94</v>
      </c>
      <c r="T3" s="32">
        <v>1</v>
      </c>
      <c r="U3" s="22">
        <f t="shared" ref="U3:U34" si="8">SUM(K3,M3,O3,Q3,S3)</f>
        <v>384</v>
      </c>
      <c r="V3" s="33">
        <f t="shared" ref="V3:V34" si="9">IF(U3&gt;0,1,0)</f>
        <v>1</v>
      </c>
      <c r="W3" s="37">
        <f>IF(ISNA(VLOOKUP($L$2:$L$66,Notes!$A$1:$B$10,2,0)),"",VLOOKUP($L$2:$L$66,Notes!$A$1:$B$10,2,0))</f>
        <v>10</v>
      </c>
      <c r="X3" s="22">
        <f>IF(ISNA(VLOOKUP($N$2:$N$66,Notes!$A$1:$B$10,2,0)),"",VLOOKUP($N$2:$N$66,Notes!$A$1:$B$10,2,0))</f>
        <v>10</v>
      </c>
      <c r="Y3" s="22">
        <f>IF(ISNA(VLOOKUP($P$2:$P$66,Notes!$A$1:$B$10,2,0)),"",VLOOKUP($P$2:$P$66,Notes!$A$1:$B$10,2,0))</f>
        <v>10</v>
      </c>
      <c r="Z3" s="22" t="str">
        <f>IF(ISNA(VLOOKUP($R$2:$R$66,Notes!$C$1:$D$10,2,0)),"",VLOOKUP($R$2:$R$66,Notes!$C$1:$D$10,2,0))</f>
        <v/>
      </c>
      <c r="AA3" s="22">
        <f>IF(ISNA(VLOOKUP($T$2:$T$66,Notes!$E$1:$F$10,2,0)),"",VLOOKUP($T$2:$T$66,Notes!$E$1:$F$10,2,0))</f>
        <v>30</v>
      </c>
      <c r="AB3" s="38">
        <f t="shared" ref="AB3:AB34" si="10">SUM(W3:AA3)</f>
        <v>60</v>
      </c>
      <c r="AC3" s="34"/>
      <c r="AD3" s="32"/>
      <c r="AE3" s="32"/>
      <c r="AF3" s="32"/>
      <c r="AG3" s="32"/>
      <c r="AH3" s="32"/>
      <c r="AI3" s="32"/>
      <c r="AJ3" s="32"/>
      <c r="AK3" s="32"/>
      <c r="AL3" s="32"/>
      <c r="AM3" s="22">
        <f t="shared" ref="AM3:AM34" si="11">SUM(AC3,AE3,AG3,AI3,AK3)</f>
        <v>0</v>
      </c>
      <c r="AN3" s="33">
        <f t="shared" ref="AN3:AN34" si="12">IF(AM3&gt;0,1,0)</f>
        <v>0</v>
      </c>
      <c r="AO3" s="37" t="str">
        <f>IF(ISNA(VLOOKUP($AD$2:$AD$66,Notes!$A$1:$B$10,2,0)),"",VLOOKUP($AD$2:$AD$66,Notes!$A$1:$B$10,2,0))</f>
        <v/>
      </c>
      <c r="AP3" s="22" t="str">
        <f>IF(ISNA(VLOOKUP($AF$2:$AF$66,Notes!$A$1:$B$10,2,0)),"",VLOOKUP($AF$2:$AF$66,Notes!$A$1:$B$10,2,0))</f>
        <v/>
      </c>
      <c r="AQ3" s="22" t="str">
        <f>IF(ISNA(VLOOKUP($AH$2:$AH$66,Notes!$A$1:$B$10,2,0)),"",VLOOKUP($AH$2:$AH$66,Notes!$A$1:$B$10,2,0))</f>
        <v/>
      </c>
      <c r="AR3" s="22" t="str">
        <f>IF(ISNA(VLOOKUP($AJ$2:$AJ$66,Notes!$C$1:$D$10,2,0)),"",VLOOKUP($AJ$2:$AJ$66,Notes!$C$1:$D$10,2,0))</f>
        <v/>
      </c>
      <c r="AS3" s="22" t="str">
        <f>IF(ISNA(VLOOKUP($AL$2:$AL$66,Notes!$E$1:$F$10,2,0)),"",VLOOKUP($AL$2:$AL$66,Notes!$E$1:$F$10,2,0))</f>
        <v/>
      </c>
      <c r="AT3" s="38">
        <f t="shared" ref="AT3:AT34" si="13">SUM(AO3:AS3)</f>
        <v>0</v>
      </c>
      <c r="AU3" s="34"/>
      <c r="AV3" s="32"/>
      <c r="AW3" s="32"/>
      <c r="AX3" s="32"/>
      <c r="AY3" s="32"/>
      <c r="AZ3" s="32"/>
      <c r="BA3" s="32"/>
      <c r="BB3" s="32"/>
      <c r="BC3" s="32"/>
      <c r="BD3" s="32"/>
      <c r="BE3" s="22">
        <f t="shared" ref="BE3:BE34" si="14">SUM(AU3,AW3,AY3,BA3,BC3)</f>
        <v>0</v>
      </c>
      <c r="BF3" s="33">
        <f t="shared" ref="BF3:BF34" si="15">IF(BE3&gt;0,1,0)</f>
        <v>0</v>
      </c>
      <c r="BG3" s="37" t="str">
        <f>IF(ISNA(VLOOKUP($AV$2:$AV$66,Notes!$A$1:$B$10,2,0)),"",VLOOKUP($AV$2:$AV$66,Notes!$A$1:$B$10,2,0))</f>
        <v/>
      </c>
      <c r="BH3" s="22" t="str">
        <f>IF(ISNA(VLOOKUP($AX$2:$AX$66,Notes!$A$1:$B$10,2,0)),"",VLOOKUP($AX$2:$AX$66,Notes!$A$1:$B$10,2,0))</f>
        <v/>
      </c>
      <c r="BI3" s="22" t="str">
        <f>IF(ISNA(VLOOKUP($AZ$2:$AZ$66,Notes!$A$1:$B$10,2,0)),"",VLOOKUP($AZ$2:$AZ$66,Notes!$A$1:$B$10,2,0))</f>
        <v/>
      </c>
      <c r="BJ3" s="22" t="str">
        <f>IF(ISNA(VLOOKUP($BB$2:$BB$66,Notes!$C$1:$D$10,2,0)),"",VLOOKUP($BB$2:$BB$66,Notes!$C$1:$D$10,2,0))</f>
        <v/>
      </c>
      <c r="BK3" s="22" t="str">
        <f>IF(ISNA(VLOOKUP($BD$2:$BD$66,Notes!$E$1:$F$10,2,0)),"",VLOOKUP($BD$2:$BD$66,Notes!$E$1:$F$10,2,0))</f>
        <v/>
      </c>
      <c r="BL3" s="38">
        <f t="shared" ref="BL3:BL34" si="16">SUM(BG3:BK3)</f>
        <v>0</v>
      </c>
      <c r="BM3" s="34">
        <v>79</v>
      </c>
      <c r="BN3" s="32">
        <v>2</v>
      </c>
      <c r="BO3" s="32">
        <v>79</v>
      </c>
      <c r="BP3" s="32">
        <v>4</v>
      </c>
      <c r="BQ3" s="32">
        <v>83</v>
      </c>
      <c r="BR3" s="32">
        <v>2</v>
      </c>
      <c r="BS3" s="32"/>
      <c r="BT3" s="32"/>
      <c r="BU3" s="32">
        <v>85</v>
      </c>
      <c r="BV3" s="32">
        <v>3</v>
      </c>
      <c r="BW3" s="22">
        <f t="shared" ref="BW3:BW34" si="17">SUM(BM3,BO3,BQ3,BS3,BU3)</f>
        <v>326</v>
      </c>
      <c r="BX3" s="33">
        <f t="shared" ref="BX3:BX34" si="18">IF(BW3&gt;0,1,0)</f>
        <v>1</v>
      </c>
      <c r="BY3" s="37">
        <f>IF(ISNA(VLOOKUP($BN$2:$BN$66,Notes!$A$1:$B$10,2,0)),"",VLOOKUP($BN$2:$BN$66,Notes!$A$1:$B$10,2,0))</f>
        <v>9</v>
      </c>
      <c r="BZ3" s="22">
        <f>IF(ISNA(VLOOKUP($BP$2:$BP$66,Notes!$A$1:$B$10,2,0)),"",VLOOKUP($BP$2:$BP$66,Notes!$A$1:$B$10,2,0))</f>
        <v>7</v>
      </c>
      <c r="CA3" s="22">
        <f>IF(ISNA(VLOOKUP($BR$2:$BR$66,Notes!$A$1:$B$10,2,0)),"",VLOOKUP($BR$2:$BR$66,Notes!$A$1:$B$10,2,0))</f>
        <v>9</v>
      </c>
      <c r="CB3" s="22" t="str">
        <f>IF(ISNA(VLOOKUP($BT$2:$BT$66,Notes!$C$1:$D$10,2,0)),"",VLOOKUP($BT$2:$BT$66,Notes!$C$1:$D$10,2,0))</f>
        <v/>
      </c>
      <c r="CC3" s="22">
        <f>IF(ISNA(VLOOKUP($BV$2:$BV$66,Notes!$E$1:$F$10,2,0)),"",VLOOKUP($BV$2:$BV$66,Notes!$E$1:$F$10,2,0))</f>
        <v>25</v>
      </c>
      <c r="CD3" s="38">
        <f t="shared" ref="CD3:CD34" si="19">SUM(BY3:CC3)</f>
        <v>50</v>
      </c>
      <c r="CE3" s="57">
        <f>AB3</f>
        <v>60</v>
      </c>
      <c r="CF3" s="22">
        <f>AT3</f>
        <v>0</v>
      </c>
      <c r="CG3" s="22">
        <f>BL3</f>
        <v>0</v>
      </c>
      <c r="CH3" s="22">
        <f>CD3</f>
        <v>50</v>
      </c>
    </row>
    <row r="4" spans="1:86">
      <c r="A4" s="35">
        <v>14</v>
      </c>
      <c r="B4" s="36" t="s">
        <v>74</v>
      </c>
      <c r="C4" s="35">
        <f t="shared" si="0"/>
        <v>0</v>
      </c>
      <c r="D4" s="22">
        <f t="shared" si="1"/>
        <v>0</v>
      </c>
      <c r="E4" s="22">
        <f t="shared" si="2"/>
        <v>0</v>
      </c>
      <c r="F4" s="22">
        <f t="shared" si="3"/>
        <v>0</v>
      </c>
      <c r="G4" s="22">
        <f t="shared" si="4"/>
        <v>0</v>
      </c>
      <c r="H4" s="22">
        <f t="shared" si="5"/>
        <v>0</v>
      </c>
      <c r="I4" s="33">
        <f t="shared" si="6"/>
        <v>0</v>
      </c>
      <c r="J4" s="36">
        <f t="shared" si="7"/>
        <v>0</v>
      </c>
      <c r="K4" s="34"/>
      <c r="L4" s="32"/>
      <c r="M4" s="32"/>
      <c r="N4" s="32"/>
      <c r="O4" s="32"/>
      <c r="P4" s="32"/>
      <c r="Q4" s="32"/>
      <c r="R4" s="32"/>
      <c r="S4" s="32"/>
      <c r="T4" s="32"/>
      <c r="U4" s="22">
        <f t="shared" si="8"/>
        <v>0</v>
      </c>
      <c r="V4" s="33">
        <f t="shared" si="9"/>
        <v>0</v>
      </c>
      <c r="W4" s="37" t="str">
        <f>IF(ISNA(VLOOKUP($L$2:$L$66,Notes!$A$1:$B$10,2,0)),"",VLOOKUP($L$2:$L$66,Notes!$A$1:$B$10,2,0))</f>
        <v/>
      </c>
      <c r="X4" s="22" t="str">
        <f>IF(ISNA(VLOOKUP($N$2:$N$66,Notes!$A$1:$B$10,2,0)),"",VLOOKUP($N$2:$N$66,Notes!$A$1:$B$10,2,0))</f>
        <v/>
      </c>
      <c r="Y4" s="22" t="str">
        <f>IF(ISNA(VLOOKUP($P$2:$P$66,Notes!$A$1:$B$10,2,0)),"",VLOOKUP($P$2:$P$66,Notes!$A$1:$B$10,2,0))</f>
        <v/>
      </c>
      <c r="Z4" s="22" t="str">
        <f>IF(ISNA(VLOOKUP($R$2:$R$66,Notes!$C$1:$D$10,2,0)),"",VLOOKUP($R$2:$R$66,Notes!$C$1:$D$10,2,0))</f>
        <v/>
      </c>
      <c r="AA4" s="22" t="str">
        <f>IF(ISNA(VLOOKUP($T$2:$T$66,Notes!$E$1:$F$10,2,0)),"",VLOOKUP($T$2:$T$66,Notes!$E$1:$F$10,2,0))</f>
        <v/>
      </c>
      <c r="AB4" s="38">
        <f t="shared" si="10"/>
        <v>0</v>
      </c>
      <c r="AC4" s="34"/>
      <c r="AD4" s="32"/>
      <c r="AE4" s="32"/>
      <c r="AF4" s="32"/>
      <c r="AG4" s="32"/>
      <c r="AH4" s="32"/>
      <c r="AI4" s="32"/>
      <c r="AJ4" s="32"/>
      <c r="AK4" s="32"/>
      <c r="AL4" s="32"/>
      <c r="AM4" s="22">
        <f t="shared" si="11"/>
        <v>0</v>
      </c>
      <c r="AN4" s="33">
        <f t="shared" si="12"/>
        <v>0</v>
      </c>
      <c r="AO4" s="37" t="str">
        <f>IF(ISNA(VLOOKUP($AD$2:$AD$66,Notes!$A$1:$B$10,2,0)),"",VLOOKUP($AD$2:$AD$66,Notes!$A$1:$B$10,2,0))</f>
        <v/>
      </c>
      <c r="AP4" s="22" t="str">
        <f>IF(ISNA(VLOOKUP($AF$2:$AF$66,Notes!$A$1:$B$10,2,0)),"",VLOOKUP($AF$2:$AF$66,Notes!$A$1:$B$10,2,0))</f>
        <v/>
      </c>
      <c r="AQ4" s="22" t="str">
        <f>IF(ISNA(VLOOKUP($AH$2:$AH$66,Notes!$A$1:$B$10,2,0)),"",VLOOKUP($AH$2:$AH$66,Notes!$A$1:$B$10,2,0))</f>
        <v/>
      </c>
      <c r="AR4" s="22" t="str">
        <f>IF(ISNA(VLOOKUP($AJ$2:$AJ$66,Notes!$C$1:$D$10,2,0)),"",VLOOKUP($AJ$2:$AJ$66,Notes!$C$1:$D$10,2,0))</f>
        <v/>
      </c>
      <c r="AS4" s="22" t="str">
        <f>IF(ISNA(VLOOKUP($AL$2:$AL$66,Notes!$E$1:$F$10,2,0)),"",VLOOKUP($AL$2:$AL$66,Notes!$E$1:$F$10,2,0))</f>
        <v/>
      </c>
      <c r="AT4" s="38">
        <f t="shared" si="13"/>
        <v>0</v>
      </c>
      <c r="AU4" s="34"/>
      <c r="AV4" s="32"/>
      <c r="AW4" s="32"/>
      <c r="AX4" s="32"/>
      <c r="AY4" s="32"/>
      <c r="AZ4" s="32"/>
      <c r="BA4" s="32"/>
      <c r="BB4" s="32"/>
      <c r="BC4" s="32"/>
      <c r="BD4" s="32"/>
      <c r="BE4" s="22">
        <f t="shared" si="14"/>
        <v>0</v>
      </c>
      <c r="BF4" s="33">
        <f t="shared" si="15"/>
        <v>0</v>
      </c>
      <c r="BG4" s="37" t="str">
        <f>IF(ISNA(VLOOKUP($AV$2:$AV$66,Notes!$A$1:$B$10,2,0)),"",VLOOKUP($AV$2:$AV$66,Notes!$A$1:$B$10,2,0))</f>
        <v/>
      </c>
      <c r="BH4" s="22" t="str">
        <f>IF(ISNA(VLOOKUP($AX$2:$AX$66,Notes!$A$1:$B$10,2,0)),"",VLOOKUP($AX$2:$AX$66,Notes!$A$1:$B$10,2,0))</f>
        <v/>
      </c>
      <c r="BI4" s="22" t="str">
        <f>IF(ISNA(VLOOKUP($AZ$2:$AZ$66,Notes!$A$1:$B$10,2,0)),"",VLOOKUP($AZ$2:$AZ$66,Notes!$A$1:$B$10,2,0))</f>
        <v/>
      </c>
      <c r="BJ4" s="22" t="str">
        <f>IF(ISNA(VLOOKUP($BB$2:$BB$66,Notes!$C$1:$D$10,2,0)),"",VLOOKUP($BB$2:$BB$66,Notes!$C$1:$D$10,2,0))</f>
        <v/>
      </c>
      <c r="BK4" s="22" t="str">
        <f>IF(ISNA(VLOOKUP($BD$2:$BD$66,Notes!$E$1:$F$10,2,0)),"",VLOOKUP($BD$2:$BD$66,Notes!$E$1:$F$10,2,0))</f>
        <v/>
      </c>
      <c r="BL4" s="38">
        <f t="shared" si="16"/>
        <v>0</v>
      </c>
      <c r="BM4" s="34"/>
      <c r="BN4" s="32"/>
      <c r="BO4" s="32"/>
      <c r="BP4" s="32"/>
      <c r="BQ4" s="32"/>
      <c r="BR4" s="32"/>
      <c r="BS4" s="32"/>
      <c r="BT4" s="32"/>
      <c r="BU4" s="32"/>
      <c r="BV4" s="32"/>
      <c r="BW4" s="22">
        <f t="shared" si="17"/>
        <v>0</v>
      </c>
      <c r="BX4" s="33">
        <f t="shared" si="18"/>
        <v>0</v>
      </c>
      <c r="BY4" s="37" t="str">
        <f>IF(ISNA(VLOOKUP($BN$2:$BN$66,Notes!$A$1:$B$10,2,0)),"",VLOOKUP($BN$2:$BN$66,Notes!$A$1:$B$10,2,0))</f>
        <v/>
      </c>
      <c r="BZ4" s="22" t="str">
        <f>IF(ISNA(VLOOKUP($BP$2:$BP$66,Notes!$A$1:$B$10,2,0)),"",VLOOKUP($BP$2:$BP$66,Notes!$A$1:$B$10,2,0))</f>
        <v/>
      </c>
      <c r="CA4" s="22" t="str">
        <f>IF(ISNA(VLOOKUP($BR$2:$BR$66,Notes!$A$1:$B$10,2,0)),"",VLOOKUP($BR$2:$BR$66,Notes!$A$1:$B$10,2,0))</f>
        <v/>
      </c>
      <c r="CB4" s="22" t="str">
        <f>IF(ISNA(VLOOKUP($BT$2:$BT$66,Notes!$C$1:$D$10,2,0)),"",VLOOKUP($BT$2:$BT$66,Notes!$C$1:$D$10,2,0))</f>
        <v/>
      </c>
      <c r="CC4" s="22" t="str">
        <f>IF(ISNA(VLOOKUP($BV$2:$BV$66,Notes!$E$1:$F$10,2,0)),"",VLOOKUP($BV$2:$BV$66,Notes!$E$1:$F$10,2,0))</f>
        <v/>
      </c>
      <c r="CD4" s="38">
        <f t="shared" si="19"/>
        <v>0</v>
      </c>
      <c r="CE4" s="57">
        <f t="shared" ref="CE4:CE65" si="20">AB4</f>
        <v>0</v>
      </c>
      <c r="CF4" s="22">
        <f t="shared" ref="CF4:CF65" si="21">AT4</f>
        <v>0</v>
      </c>
      <c r="CG4" s="22">
        <f t="shared" ref="CG4:CG65" si="22">BL4</f>
        <v>0</v>
      </c>
      <c r="CH4" s="22">
        <f t="shared" ref="CH4:CH65" si="23">CD4</f>
        <v>0</v>
      </c>
    </row>
    <row r="5" spans="1:86">
      <c r="A5" s="35">
        <v>19</v>
      </c>
      <c r="B5" s="36" t="s">
        <v>75</v>
      </c>
      <c r="C5" s="35">
        <f t="shared" si="0"/>
        <v>0</v>
      </c>
      <c r="D5" s="22">
        <f t="shared" si="1"/>
        <v>0</v>
      </c>
      <c r="E5" s="22">
        <f t="shared" si="2"/>
        <v>0</v>
      </c>
      <c r="F5" s="22">
        <f t="shared" si="3"/>
        <v>0</v>
      </c>
      <c r="G5" s="22">
        <f t="shared" si="4"/>
        <v>0</v>
      </c>
      <c r="H5" s="22">
        <f t="shared" si="5"/>
        <v>0</v>
      </c>
      <c r="I5" s="33">
        <f t="shared" si="6"/>
        <v>0</v>
      </c>
      <c r="J5" s="36">
        <f t="shared" si="7"/>
        <v>0</v>
      </c>
      <c r="K5" s="34"/>
      <c r="L5" s="32"/>
      <c r="M5" s="32"/>
      <c r="N5" s="32"/>
      <c r="O5" s="32"/>
      <c r="P5" s="32"/>
      <c r="Q5" s="32"/>
      <c r="R5" s="32"/>
      <c r="S5" s="32"/>
      <c r="T5" s="32"/>
      <c r="U5" s="22">
        <f t="shared" si="8"/>
        <v>0</v>
      </c>
      <c r="V5" s="33">
        <f t="shared" si="9"/>
        <v>0</v>
      </c>
      <c r="W5" s="37" t="str">
        <f>IF(ISNA(VLOOKUP($L$2:$L$66,Notes!$A$1:$B$10,2,0)),"",VLOOKUP($L$2:$L$66,Notes!$A$1:$B$10,2,0))</f>
        <v/>
      </c>
      <c r="X5" s="22" t="str">
        <f>IF(ISNA(VLOOKUP($N$2:$N$66,Notes!$A$1:$B$10,2,0)),"",VLOOKUP($N$2:$N$66,Notes!$A$1:$B$10,2,0))</f>
        <v/>
      </c>
      <c r="Y5" s="22" t="str">
        <f>IF(ISNA(VLOOKUP($P$2:$P$66,Notes!$A$1:$B$10,2,0)),"",VLOOKUP($P$2:$P$66,Notes!$A$1:$B$10,2,0))</f>
        <v/>
      </c>
      <c r="Z5" s="22" t="str">
        <f>IF(ISNA(VLOOKUP($R$2:$R$66,Notes!$C$1:$D$10,2,0)),"",VLOOKUP($R$2:$R$66,Notes!$C$1:$D$10,2,0))</f>
        <v/>
      </c>
      <c r="AA5" s="22" t="str">
        <f>IF(ISNA(VLOOKUP($T$2:$T$66,Notes!$E$1:$F$10,2,0)),"",VLOOKUP($T$2:$T$66,Notes!$E$1:$F$10,2,0))</f>
        <v/>
      </c>
      <c r="AB5" s="38">
        <f t="shared" si="10"/>
        <v>0</v>
      </c>
      <c r="AC5" s="34"/>
      <c r="AD5" s="32"/>
      <c r="AE5" s="32"/>
      <c r="AF5" s="32"/>
      <c r="AG5" s="32"/>
      <c r="AH5" s="32"/>
      <c r="AI5" s="32"/>
      <c r="AJ5" s="32"/>
      <c r="AK5" s="32"/>
      <c r="AL5" s="32"/>
      <c r="AM5" s="22">
        <f t="shared" si="11"/>
        <v>0</v>
      </c>
      <c r="AN5" s="33">
        <f t="shared" si="12"/>
        <v>0</v>
      </c>
      <c r="AO5" s="37" t="str">
        <f>IF(ISNA(VLOOKUP($AD$2:$AD$66,Notes!$A$1:$B$10,2,0)),"",VLOOKUP($AD$2:$AD$66,Notes!$A$1:$B$10,2,0))</f>
        <v/>
      </c>
      <c r="AP5" s="22" t="str">
        <f>IF(ISNA(VLOOKUP($AF$2:$AF$66,Notes!$A$1:$B$10,2,0)),"",VLOOKUP($AF$2:$AF$66,Notes!$A$1:$B$10,2,0))</f>
        <v/>
      </c>
      <c r="AQ5" s="22" t="str">
        <f>IF(ISNA(VLOOKUP($AH$2:$AH$66,Notes!$A$1:$B$10,2,0)),"",VLOOKUP($AH$2:$AH$66,Notes!$A$1:$B$10,2,0))</f>
        <v/>
      </c>
      <c r="AR5" s="22" t="str">
        <f>IF(ISNA(VLOOKUP($AJ$2:$AJ$66,Notes!$C$1:$D$10,2,0)),"",VLOOKUP($AJ$2:$AJ$66,Notes!$C$1:$D$10,2,0))</f>
        <v/>
      </c>
      <c r="AS5" s="22" t="str">
        <f>IF(ISNA(VLOOKUP($AL$2:$AL$66,Notes!$E$1:$F$10,2,0)),"",VLOOKUP($AL$2:$AL$66,Notes!$E$1:$F$10,2,0))</f>
        <v/>
      </c>
      <c r="AT5" s="38">
        <f t="shared" si="13"/>
        <v>0</v>
      </c>
      <c r="AU5" s="34"/>
      <c r="AV5" s="32"/>
      <c r="AW5" s="32"/>
      <c r="AX5" s="32"/>
      <c r="AY5" s="32"/>
      <c r="AZ5" s="32"/>
      <c r="BA5" s="32"/>
      <c r="BB5" s="32"/>
      <c r="BC5" s="32"/>
      <c r="BD5" s="32"/>
      <c r="BE5" s="22">
        <f t="shared" si="14"/>
        <v>0</v>
      </c>
      <c r="BF5" s="33">
        <f t="shared" si="15"/>
        <v>0</v>
      </c>
      <c r="BG5" s="37" t="str">
        <f>IF(ISNA(VLOOKUP($AV$2:$AV$66,Notes!$A$1:$B$10,2,0)),"",VLOOKUP($AV$2:$AV$66,Notes!$A$1:$B$10,2,0))</f>
        <v/>
      </c>
      <c r="BH5" s="22" t="str">
        <f>IF(ISNA(VLOOKUP($AX$2:$AX$66,Notes!$A$1:$B$10,2,0)),"",VLOOKUP($AX$2:$AX$66,Notes!$A$1:$B$10,2,0))</f>
        <v/>
      </c>
      <c r="BI5" s="22" t="str">
        <f>IF(ISNA(VLOOKUP($AZ$2:$AZ$66,Notes!$A$1:$B$10,2,0)),"",VLOOKUP($AZ$2:$AZ$66,Notes!$A$1:$B$10,2,0))</f>
        <v/>
      </c>
      <c r="BJ5" s="22" t="str">
        <f>IF(ISNA(VLOOKUP($BB$2:$BB$66,Notes!$C$1:$D$10,2,0)),"",VLOOKUP($BB$2:$BB$66,Notes!$C$1:$D$10,2,0))</f>
        <v/>
      </c>
      <c r="BK5" s="22" t="str">
        <f>IF(ISNA(VLOOKUP($BD$2:$BD$66,Notes!$E$1:$F$10,2,0)),"",VLOOKUP($BD$2:$BD$66,Notes!$E$1:$F$10,2,0))</f>
        <v/>
      </c>
      <c r="BL5" s="38">
        <f t="shared" si="16"/>
        <v>0</v>
      </c>
      <c r="BM5" s="34"/>
      <c r="BN5" s="32"/>
      <c r="BO5" s="32"/>
      <c r="BP5" s="32"/>
      <c r="BQ5" s="32"/>
      <c r="BR5" s="32"/>
      <c r="BS5" s="32"/>
      <c r="BT5" s="32"/>
      <c r="BU5" s="32"/>
      <c r="BV5" s="32"/>
      <c r="BW5" s="22">
        <f t="shared" si="17"/>
        <v>0</v>
      </c>
      <c r="BX5" s="33">
        <f t="shared" si="18"/>
        <v>0</v>
      </c>
      <c r="BY5" s="37" t="str">
        <f>IF(ISNA(VLOOKUP($BN$2:$BN$66,Notes!$A$1:$B$10,2,0)),"",VLOOKUP($BN$2:$BN$66,Notes!$A$1:$B$10,2,0))</f>
        <v/>
      </c>
      <c r="BZ5" s="22" t="str">
        <f>IF(ISNA(VLOOKUP($BP$2:$BP$66,Notes!$A$1:$B$10,2,0)),"",VLOOKUP($BP$2:$BP$66,Notes!$A$1:$B$10,2,0))</f>
        <v/>
      </c>
      <c r="CA5" s="22" t="str">
        <f>IF(ISNA(VLOOKUP($BR$2:$BR$66,Notes!$A$1:$B$10,2,0)),"",VLOOKUP($BR$2:$BR$66,Notes!$A$1:$B$10,2,0))</f>
        <v/>
      </c>
      <c r="CB5" s="22" t="str">
        <f>IF(ISNA(VLOOKUP($BT$2:$BT$66,Notes!$C$1:$D$10,2,0)),"",VLOOKUP($BT$2:$BT$66,Notes!$C$1:$D$10,2,0))</f>
        <v/>
      </c>
      <c r="CC5" s="22" t="str">
        <f>IF(ISNA(VLOOKUP($BV$2:$BV$66,Notes!$E$1:$F$10,2,0)),"",VLOOKUP($BV$2:$BV$66,Notes!$E$1:$F$10,2,0))</f>
        <v/>
      </c>
      <c r="CD5" s="38">
        <f t="shared" si="19"/>
        <v>0</v>
      </c>
      <c r="CE5" s="57">
        <f t="shared" si="20"/>
        <v>0</v>
      </c>
      <c r="CF5" s="22">
        <f t="shared" si="21"/>
        <v>0</v>
      </c>
      <c r="CG5" s="22">
        <f t="shared" si="22"/>
        <v>0</v>
      </c>
      <c r="CH5" s="22">
        <f t="shared" si="23"/>
        <v>0</v>
      </c>
    </row>
    <row r="6" spans="1:86">
      <c r="A6" s="121">
        <v>25</v>
      </c>
      <c r="B6" s="139" t="s">
        <v>282</v>
      </c>
      <c r="C6" s="35">
        <f t="shared" si="0"/>
        <v>0</v>
      </c>
      <c r="D6" s="22">
        <f t="shared" si="1"/>
        <v>0</v>
      </c>
      <c r="E6" s="22">
        <f t="shared" si="2"/>
        <v>0</v>
      </c>
      <c r="F6" s="22">
        <f t="shared" si="3"/>
        <v>0</v>
      </c>
      <c r="G6" s="22">
        <f t="shared" si="4"/>
        <v>0</v>
      </c>
      <c r="H6" s="22">
        <f t="shared" si="5"/>
        <v>0</v>
      </c>
      <c r="I6" s="33">
        <f t="shared" si="6"/>
        <v>0</v>
      </c>
      <c r="J6" s="36">
        <f t="shared" si="7"/>
        <v>0</v>
      </c>
      <c r="K6" s="34"/>
      <c r="L6" s="32"/>
      <c r="M6" s="32"/>
      <c r="N6" s="32"/>
      <c r="O6" s="32"/>
      <c r="P6" s="32"/>
      <c r="Q6" s="32"/>
      <c r="R6" s="32"/>
      <c r="S6" s="32"/>
      <c r="T6" s="32"/>
      <c r="U6" s="22">
        <f t="shared" si="8"/>
        <v>0</v>
      </c>
      <c r="V6" s="33">
        <f t="shared" si="9"/>
        <v>0</v>
      </c>
      <c r="W6" s="37" t="str">
        <f>IF(ISNA(VLOOKUP($L$2:$L$66,Notes!$A$1:$B$10,2,0)),"",VLOOKUP($L$2:$L$66,Notes!$A$1:$B$10,2,0))</f>
        <v/>
      </c>
      <c r="X6" s="22" t="str">
        <f>IF(ISNA(VLOOKUP($N$2:$N$66,Notes!$A$1:$B$10,2,0)),"",VLOOKUP($N$2:$N$66,Notes!$A$1:$B$10,2,0))</f>
        <v/>
      </c>
      <c r="Y6" s="22" t="str">
        <f>IF(ISNA(VLOOKUP($P$2:$P$66,Notes!$A$1:$B$10,2,0)),"",VLOOKUP($P$2:$P$66,Notes!$A$1:$B$10,2,0))</f>
        <v/>
      </c>
      <c r="Z6" s="22" t="str">
        <f>IF(ISNA(VLOOKUP($R$2:$R$66,Notes!$C$1:$D$10,2,0)),"",VLOOKUP($R$2:$R$66,Notes!$C$1:$D$10,2,0))</f>
        <v/>
      </c>
      <c r="AA6" s="22" t="str">
        <f>IF(ISNA(VLOOKUP($T$2:$T$66,Notes!$E$1:$F$10,2,0)),"",VLOOKUP($T$2:$T$66,Notes!$E$1:$F$10,2,0))</f>
        <v/>
      </c>
      <c r="AB6" s="38">
        <f t="shared" si="10"/>
        <v>0</v>
      </c>
      <c r="AC6" s="34"/>
      <c r="AD6" s="32"/>
      <c r="AE6" s="32"/>
      <c r="AF6" s="32"/>
      <c r="AG6" s="32"/>
      <c r="AH6" s="32"/>
      <c r="AI6" s="32"/>
      <c r="AJ6" s="32"/>
      <c r="AK6" s="32"/>
      <c r="AL6" s="32"/>
      <c r="AM6" s="22">
        <f t="shared" si="11"/>
        <v>0</v>
      </c>
      <c r="AN6" s="33">
        <f t="shared" si="12"/>
        <v>0</v>
      </c>
      <c r="AO6" s="37" t="str">
        <f>IF(ISNA(VLOOKUP($AD$2:$AD$66,Notes!$A$1:$B$10,2,0)),"",VLOOKUP($AD$2:$AD$66,Notes!$A$1:$B$10,2,0))</f>
        <v/>
      </c>
      <c r="AP6" s="22" t="str">
        <f>IF(ISNA(VLOOKUP($AF$2:$AF$66,Notes!$A$1:$B$10,2,0)),"",VLOOKUP($AF$2:$AF$66,Notes!$A$1:$B$10,2,0))</f>
        <v/>
      </c>
      <c r="AQ6" s="22" t="str">
        <f>IF(ISNA(VLOOKUP($AH$2:$AH$66,Notes!$A$1:$B$10,2,0)),"",VLOOKUP($AH$2:$AH$66,Notes!$A$1:$B$10,2,0))</f>
        <v/>
      </c>
      <c r="AR6" s="22" t="str">
        <f>IF(ISNA(VLOOKUP($AJ$2:$AJ$66,Notes!$C$1:$D$10,2,0)),"",VLOOKUP($AJ$2:$AJ$66,Notes!$C$1:$D$10,2,0))</f>
        <v/>
      </c>
      <c r="AS6" s="22" t="str">
        <f>IF(ISNA(VLOOKUP($AL$2:$AL$66,Notes!$E$1:$F$10,2,0)),"",VLOOKUP($AL$2:$AL$66,Notes!$E$1:$F$10,2,0))</f>
        <v/>
      </c>
      <c r="AT6" s="38">
        <f t="shared" si="13"/>
        <v>0</v>
      </c>
      <c r="AU6" s="34"/>
      <c r="AV6" s="32"/>
      <c r="AW6" s="32"/>
      <c r="AX6" s="32"/>
      <c r="AY6" s="32"/>
      <c r="AZ6" s="32"/>
      <c r="BA6" s="32"/>
      <c r="BB6" s="32"/>
      <c r="BC6" s="32"/>
      <c r="BD6" s="32"/>
      <c r="BE6" s="22">
        <f t="shared" si="14"/>
        <v>0</v>
      </c>
      <c r="BF6" s="33">
        <f t="shared" si="15"/>
        <v>0</v>
      </c>
      <c r="BG6" s="37" t="str">
        <f>IF(ISNA(VLOOKUP($AV$2:$AV$66,Notes!$A$1:$B$10,2,0)),"",VLOOKUP($AV$2:$AV$66,Notes!$A$1:$B$10,2,0))</f>
        <v/>
      </c>
      <c r="BH6" s="22" t="str">
        <f>IF(ISNA(VLOOKUP($AX$2:$AX$66,Notes!$A$1:$B$10,2,0)),"",VLOOKUP($AX$2:$AX$66,Notes!$A$1:$B$10,2,0))</f>
        <v/>
      </c>
      <c r="BI6" s="22" t="str">
        <f>IF(ISNA(VLOOKUP($AZ$2:$AZ$66,Notes!$A$1:$B$10,2,0)),"",VLOOKUP($AZ$2:$AZ$66,Notes!$A$1:$B$10,2,0))</f>
        <v/>
      </c>
      <c r="BJ6" s="22" t="str">
        <f>IF(ISNA(VLOOKUP($BB$2:$BB$66,Notes!$C$1:$D$10,2,0)),"",VLOOKUP($BB$2:$BB$66,Notes!$C$1:$D$10,2,0))</f>
        <v/>
      </c>
      <c r="BK6" s="22" t="str">
        <f>IF(ISNA(VLOOKUP($BD$2:$BD$66,Notes!$E$1:$F$10,2,0)),"",VLOOKUP($BD$2:$BD$66,Notes!$E$1:$F$10,2,0))</f>
        <v/>
      </c>
      <c r="BL6" s="38">
        <f t="shared" si="16"/>
        <v>0</v>
      </c>
      <c r="BM6" s="34"/>
      <c r="BN6" s="32"/>
      <c r="BO6" s="32"/>
      <c r="BP6" s="32"/>
      <c r="BQ6" s="32"/>
      <c r="BR6" s="32"/>
      <c r="BS6" s="32"/>
      <c r="BT6" s="32"/>
      <c r="BU6" s="32"/>
      <c r="BV6" s="32"/>
      <c r="BW6" s="22">
        <f t="shared" si="17"/>
        <v>0</v>
      </c>
      <c r="BX6" s="33">
        <f t="shared" si="18"/>
        <v>0</v>
      </c>
      <c r="BY6" s="37" t="str">
        <f>IF(ISNA(VLOOKUP($BN$2:$BN$66,Notes!$A$1:$B$10,2,0)),"",VLOOKUP($BN$2:$BN$66,Notes!$A$1:$B$10,2,0))</f>
        <v/>
      </c>
      <c r="BZ6" s="22" t="str">
        <f>IF(ISNA(VLOOKUP($BP$2:$BP$66,Notes!$A$1:$B$10,2,0)),"",VLOOKUP($BP$2:$BP$66,Notes!$A$1:$B$10,2,0))</f>
        <v/>
      </c>
      <c r="CA6" s="22" t="str">
        <f>IF(ISNA(VLOOKUP($BR$2:$BR$66,Notes!$A$1:$B$10,2,0)),"",VLOOKUP($BR$2:$BR$66,Notes!$A$1:$B$10,2,0))</f>
        <v/>
      </c>
      <c r="CB6" s="22" t="str">
        <f>IF(ISNA(VLOOKUP($BT$2:$BT$66,Notes!$C$1:$D$10,2,0)),"",VLOOKUP($BT$2:$BT$66,Notes!$C$1:$D$10,2,0))</f>
        <v/>
      </c>
      <c r="CC6" s="22" t="str">
        <f>IF(ISNA(VLOOKUP($BV$2:$BV$66,Notes!$E$1:$F$10,2,0)),"",VLOOKUP($BV$2:$BV$66,Notes!$E$1:$F$10,2,0))</f>
        <v/>
      </c>
      <c r="CD6" s="38">
        <f t="shared" si="19"/>
        <v>0</v>
      </c>
      <c r="CE6" s="57">
        <f t="shared" si="20"/>
        <v>0</v>
      </c>
      <c r="CF6" s="22">
        <f t="shared" si="21"/>
        <v>0</v>
      </c>
      <c r="CG6" s="22">
        <f t="shared" si="22"/>
        <v>0</v>
      </c>
      <c r="CH6" s="22">
        <f t="shared" si="23"/>
        <v>0</v>
      </c>
    </row>
    <row r="7" spans="1:86">
      <c r="A7" s="35">
        <v>38</v>
      </c>
      <c r="B7" s="36" t="s">
        <v>76</v>
      </c>
      <c r="C7" s="35">
        <f t="shared" si="0"/>
        <v>0</v>
      </c>
      <c r="D7" s="22">
        <f t="shared" si="1"/>
        <v>0</v>
      </c>
      <c r="E7" s="22">
        <f t="shared" si="2"/>
        <v>0</v>
      </c>
      <c r="F7" s="22">
        <f t="shared" si="3"/>
        <v>0</v>
      </c>
      <c r="G7" s="22">
        <f t="shared" si="4"/>
        <v>0</v>
      </c>
      <c r="H7" s="22">
        <f t="shared" si="5"/>
        <v>0</v>
      </c>
      <c r="I7" s="33">
        <f t="shared" si="6"/>
        <v>0</v>
      </c>
      <c r="J7" s="36">
        <f t="shared" si="7"/>
        <v>0</v>
      </c>
      <c r="K7" s="34"/>
      <c r="L7" s="32"/>
      <c r="M7" s="32"/>
      <c r="N7" s="32"/>
      <c r="O7" s="32"/>
      <c r="P7" s="32"/>
      <c r="Q7" s="32"/>
      <c r="R7" s="32"/>
      <c r="S7" s="32"/>
      <c r="T7" s="32"/>
      <c r="U7" s="22">
        <f t="shared" si="8"/>
        <v>0</v>
      </c>
      <c r="V7" s="33">
        <f t="shared" si="9"/>
        <v>0</v>
      </c>
      <c r="W7" s="37" t="str">
        <f>IF(ISNA(VLOOKUP($L$2:$L$66,Notes!$A$1:$B$10,2,0)),"",VLOOKUP($L$2:$L$66,Notes!$A$1:$B$10,2,0))</f>
        <v/>
      </c>
      <c r="X7" s="22" t="str">
        <f>IF(ISNA(VLOOKUP($N$2:$N$66,Notes!$A$1:$B$10,2,0)),"",VLOOKUP($N$2:$N$66,Notes!$A$1:$B$10,2,0))</f>
        <v/>
      </c>
      <c r="Y7" s="22" t="str">
        <f>IF(ISNA(VLOOKUP($P$2:$P$66,Notes!$A$1:$B$10,2,0)),"",VLOOKUP($P$2:$P$66,Notes!$A$1:$B$10,2,0))</f>
        <v/>
      </c>
      <c r="Z7" s="22" t="str">
        <f>IF(ISNA(VLOOKUP($R$2:$R$66,Notes!$C$1:$D$10,2,0)),"",VLOOKUP($R$2:$R$66,Notes!$C$1:$D$10,2,0))</f>
        <v/>
      </c>
      <c r="AA7" s="22" t="str">
        <f>IF(ISNA(VLOOKUP($T$2:$T$66,Notes!$E$1:$F$10,2,0)),"",VLOOKUP($T$2:$T$66,Notes!$E$1:$F$10,2,0))</f>
        <v/>
      </c>
      <c r="AB7" s="38">
        <f t="shared" si="10"/>
        <v>0</v>
      </c>
      <c r="AC7" s="34"/>
      <c r="AD7" s="32"/>
      <c r="AE7" s="32"/>
      <c r="AF7" s="32"/>
      <c r="AG7" s="32"/>
      <c r="AH7" s="32"/>
      <c r="AI7" s="32"/>
      <c r="AJ7" s="32"/>
      <c r="AK7" s="32"/>
      <c r="AL7" s="32"/>
      <c r="AM7" s="22">
        <f t="shared" si="11"/>
        <v>0</v>
      </c>
      <c r="AN7" s="33">
        <f t="shared" si="12"/>
        <v>0</v>
      </c>
      <c r="AO7" s="37" t="str">
        <f>IF(ISNA(VLOOKUP($AD$2:$AD$66,Notes!$A$1:$B$10,2,0)),"",VLOOKUP($AD$2:$AD$66,Notes!$A$1:$B$10,2,0))</f>
        <v/>
      </c>
      <c r="AP7" s="22" t="str">
        <f>IF(ISNA(VLOOKUP($AF$2:$AF$66,Notes!$A$1:$B$10,2,0)),"",VLOOKUP($AF$2:$AF$66,Notes!$A$1:$B$10,2,0))</f>
        <v/>
      </c>
      <c r="AQ7" s="22" t="str">
        <f>IF(ISNA(VLOOKUP($AH$2:$AH$66,Notes!$A$1:$B$10,2,0)),"",VLOOKUP($AH$2:$AH$66,Notes!$A$1:$B$10,2,0))</f>
        <v/>
      </c>
      <c r="AR7" s="22" t="str">
        <f>IF(ISNA(VLOOKUP($AJ$2:$AJ$66,Notes!$C$1:$D$10,2,0)),"",VLOOKUP($AJ$2:$AJ$66,Notes!$C$1:$D$10,2,0))</f>
        <v/>
      </c>
      <c r="AS7" s="22" t="str">
        <f>IF(ISNA(VLOOKUP($AL$2:$AL$66,Notes!$E$1:$F$10,2,0)),"",VLOOKUP($AL$2:$AL$66,Notes!$E$1:$F$10,2,0))</f>
        <v/>
      </c>
      <c r="AT7" s="38">
        <f t="shared" si="13"/>
        <v>0</v>
      </c>
      <c r="AU7" s="34"/>
      <c r="AV7" s="32"/>
      <c r="AW7" s="32"/>
      <c r="AX7" s="32"/>
      <c r="AY7" s="32"/>
      <c r="AZ7" s="32"/>
      <c r="BA7" s="32"/>
      <c r="BB7" s="32"/>
      <c r="BC7" s="32"/>
      <c r="BD7" s="32"/>
      <c r="BE7" s="22">
        <f t="shared" si="14"/>
        <v>0</v>
      </c>
      <c r="BF7" s="33">
        <f t="shared" si="15"/>
        <v>0</v>
      </c>
      <c r="BG7" s="37" t="str">
        <f>IF(ISNA(VLOOKUP($AV$2:$AV$66,Notes!$A$1:$B$10,2,0)),"",VLOOKUP($AV$2:$AV$66,Notes!$A$1:$B$10,2,0))</f>
        <v/>
      </c>
      <c r="BH7" s="22" t="str">
        <f>IF(ISNA(VLOOKUP($AX$2:$AX$66,Notes!$A$1:$B$10,2,0)),"",VLOOKUP($AX$2:$AX$66,Notes!$A$1:$B$10,2,0))</f>
        <v/>
      </c>
      <c r="BI7" s="22" t="str">
        <f>IF(ISNA(VLOOKUP($AZ$2:$AZ$66,Notes!$A$1:$B$10,2,0)),"",VLOOKUP($AZ$2:$AZ$66,Notes!$A$1:$B$10,2,0))</f>
        <v/>
      </c>
      <c r="BJ7" s="22" t="str">
        <f>IF(ISNA(VLOOKUP($BB$2:$BB$66,Notes!$C$1:$D$10,2,0)),"",VLOOKUP($BB$2:$BB$66,Notes!$C$1:$D$10,2,0))</f>
        <v/>
      </c>
      <c r="BK7" s="22" t="str">
        <f>IF(ISNA(VLOOKUP($BD$2:$BD$66,Notes!$E$1:$F$10,2,0)),"",VLOOKUP($BD$2:$BD$66,Notes!$E$1:$F$10,2,0))</f>
        <v/>
      </c>
      <c r="BL7" s="38">
        <f t="shared" si="16"/>
        <v>0</v>
      </c>
      <c r="BM7" s="34"/>
      <c r="BN7" s="32"/>
      <c r="BO7" s="32"/>
      <c r="BP7" s="32"/>
      <c r="BQ7" s="32"/>
      <c r="BR7" s="32"/>
      <c r="BS7" s="32"/>
      <c r="BT7" s="32"/>
      <c r="BU7" s="32"/>
      <c r="BV7" s="32"/>
      <c r="BW7" s="22">
        <f t="shared" si="17"/>
        <v>0</v>
      </c>
      <c r="BX7" s="33">
        <f t="shared" si="18"/>
        <v>0</v>
      </c>
      <c r="BY7" s="37" t="str">
        <f>IF(ISNA(VLOOKUP($BN$2:$BN$66,Notes!$A$1:$B$10,2,0)),"",VLOOKUP($BN$2:$BN$66,Notes!$A$1:$B$10,2,0))</f>
        <v/>
      </c>
      <c r="BZ7" s="22" t="str">
        <f>IF(ISNA(VLOOKUP($BP$2:$BP$66,Notes!$A$1:$B$10,2,0)),"",VLOOKUP($BP$2:$BP$66,Notes!$A$1:$B$10,2,0))</f>
        <v/>
      </c>
      <c r="CA7" s="22" t="str">
        <f>IF(ISNA(VLOOKUP($BR$2:$BR$66,Notes!$A$1:$B$10,2,0)),"",VLOOKUP($BR$2:$BR$66,Notes!$A$1:$B$10,2,0))</f>
        <v/>
      </c>
      <c r="CB7" s="22" t="str">
        <f>IF(ISNA(VLOOKUP($BT$2:$BT$66,Notes!$C$1:$D$10,2,0)),"",VLOOKUP($BT$2:$BT$66,Notes!$C$1:$D$10,2,0))</f>
        <v/>
      </c>
      <c r="CC7" s="22" t="str">
        <f>IF(ISNA(VLOOKUP($BV$2:$BV$66,Notes!$E$1:$F$10,2,0)),"",VLOOKUP($BV$2:$BV$66,Notes!$E$1:$F$10,2,0))</f>
        <v/>
      </c>
      <c r="CD7" s="38">
        <f t="shared" si="19"/>
        <v>0</v>
      </c>
      <c r="CE7" s="57">
        <f t="shared" si="20"/>
        <v>0</v>
      </c>
      <c r="CF7" s="22">
        <f t="shared" si="21"/>
        <v>0</v>
      </c>
      <c r="CG7" s="22">
        <f t="shared" si="22"/>
        <v>0</v>
      </c>
      <c r="CH7" s="22">
        <f t="shared" si="23"/>
        <v>0</v>
      </c>
    </row>
    <row r="8" spans="1:86">
      <c r="A8" s="35">
        <v>40</v>
      </c>
      <c r="B8" s="36" t="s">
        <v>77</v>
      </c>
      <c r="C8" s="35">
        <f t="shared" si="0"/>
        <v>0</v>
      </c>
      <c r="D8" s="22">
        <f t="shared" si="1"/>
        <v>0</v>
      </c>
      <c r="E8" s="22">
        <f t="shared" si="2"/>
        <v>0</v>
      </c>
      <c r="F8" s="22">
        <f t="shared" si="3"/>
        <v>0</v>
      </c>
      <c r="G8" s="22">
        <f t="shared" si="4"/>
        <v>0</v>
      </c>
      <c r="H8" s="22">
        <f t="shared" si="5"/>
        <v>0</v>
      </c>
      <c r="I8" s="33">
        <f t="shared" si="6"/>
        <v>0</v>
      </c>
      <c r="J8" s="36">
        <f t="shared" si="7"/>
        <v>0</v>
      </c>
      <c r="K8" s="34"/>
      <c r="L8" s="32"/>
      <c r="M8" s="32"/>
      <c r="N8" s="32"/>
      <c r="O8" s="32"/>
      <c r="P8" s="32"/>
      <c r="Q8" s="32"/>
      <c r="R8" s="32"/>
      <c r="S8" s="32"/>
      <c r="T8" s="32"/>
      <c r="U8" s="22">
        <f t="shared" si="8"/>
        <v>0</v>
      </c>
      <c r="V8" s="33">
        <f t="shared" si="9"/>
        <v>0</v>
      </c>
      <c r="W8" s="37" t="str">
        <f>IF(ISNA(VLOOKUP($L$2:$L$66,Notes!$A$1:$B$10,2,0)),"",VLOOKUP($L$2:$L$66,Notes!$A$1:$B$10,2,0))</f>
        <v/>
      </c>
      <c r="X8" s="22" t="str">
        <f>IF(ISNA(VLOOKUP($N$2:$N$66,Notes!$A$1:$B$10,2,0)),"",VLOOKUP($N$2:$N$66,Notes!$A$1:$B$10,2,0))</f>
        <v/>
      </c>
      <c r="Y8" s="22" t="str">
        <f>IF(ISNA(VLOOKUP($P$2:$P$66,Notes!$A$1:$B$10,2,0)),"",VLOOKUP($P$2:$P$66,Notes!$A$1:$B$10,2,0))</f>
        <v/>
      </c>
      <c r="Z8" s="22" t="str">
        <f>IF(ISNA(VLOOKUP($R$2:$R$66,Notes!$C$1:$D$10,2,0)),"",VLOOKUP($R$2:$R$66,Notes!$C$1:$D$10,2,0))</f>
        <v/>
      </c>
      <c r="AA8" s="22" t="str">
        <f>IF(ISNA(VLOOKUP($T$2:$T$66,Notes!$E$1:$F$10,2,0)),"",VLOOKUP($T$2:$T$66,Notes!$E$1:$F$10,2,0))</f>
        <v/>
      </c>
      <c r="AB8" s="38">
        <f t="shared" si="10"/>
        <v>0</v>
      </c>
      <c r="AC8" s="34"/>
      <c r="AD8" s="32"/>
      <c r="AE8" s="32"/>
      <c r="AF8" s="32"/>
      <c r="AG8" s="32"/>
      <c r="AH8" s="32"/>
      <c r="AI8" s="32"/>
      <c r="AJ8" s="32"/>
      <c r="AK8" s="32"/>
      <c r="AL8" s="32"/>
      <c r="AM8" s="22">
        <f t="shared" si="11"/>
        <v>0</v>
      </c>
      <c r="AN8" s="33">
        <f t="shared" si="12"/>
        <v>0</v>
      </c>
      <c r="AO8" s="37" t="str">
        <f>IF(ISNA(VLOOKUP($AD$2:$AD$66,Notes!$A$1:$B$10,2,0)),"",VLOOKUP($AD$2:$AD$66,Notes!$A$1:$B$10,2,0))</f>
        <v/>
      </c>
      <c r="AP8" s="22" t="str">
        <f>IF(ISNA(VLOOKUP($AF$2:$AF$66,Notes!$A$1:$B$10,2,0)),"",VLOOKUP($AF$2:$AF$66,Notes!$A$1:$B$10,2,0))</f>
        <v/>
      </c>
      <c r="AQ8" s="22" t="str">
        <f>IF(ISNA(VLOOKUP($AH$2:$AH$66,Notes!$A$1:$B$10,2,0)),"",VLOOKUP($AH$2:$AH$66,Notes!$A$1:$B$10,2,0))</f>
        <v/>
      </c>
      <c r="AR8" s="22" t="str">
        <f>IF(ISNA(VLOOKUP($AJ$2:$AJ$66,Notes!$C$1:$D$10,2,0)),"",VLOOKUP($AJ$2:$AJ$66,Notes!$C$1:$D$10,2,0))</f>
        <v/>
      </c>
      <c r="AS8" s="22" t="str">
        <f>IF(ISNA(VLOOKUP($AL$2:$AL$66,Notes!$E$1:$F$10,2,0)),"",VLOOKUP($AL$2:$AL$66,Notes!$E$1:$F$10,2,0))</f>
        <v/>
      </c>
      <c r="AT8" s="38">
        <f t="shared" si="13"/>
        <v>0</v>
      </c>
      <c r="AU8" s="34"/>
      <c r="AV8" s="32"/>
      <c r="AW8" s="32"/>
      <c r="AX8" s="32"/>
      <c r="AY8" s="32"/>
      <c r="AZ8" s="32"/>
      <c r="BA8" s="32"/>
      <c r="BB8" s="32"/>
      <c r="BC8" s="32"/>
      <c r="BD8" s="32"/>
      <c r="BE8" s="22">
        <f t="shared" si="14"/>
        <v>0</v>
      </c>
      <c r="BF8" s="33">
        <f t="shared" si="15"/>
        <v>0</v>
      </c>
      <c r="BG8" s="37" t="str">
        <f>IF(ISNA(VLOOKUP($AV$2:$AV$66,Notes!$A$1:$B$10,2,0)),"",VLOOKUP($AV$2:$AV$66,Notes!$A$1:$B$10,2,0))</f>
        <v/>
      </c>
      <c r="BH8" s="22" t="str">
        <f>IF(ISNA(VLOOKUP($AX$2:$AX$66,Notes!$A$1:$B$10,2,0)),"",VLOOKUP($AX$2:$AX$66,Notes!$A$1:$B$10,2,0))</f>
        <v/>
      </c>
      <c r="BI8" s="22" t="str">
        <f>IF(ISNA(VLOOKUP($AZ$2:$AZ$66,Notes!$A$1:$B$10,2,0)),"",VLOOKUP($AZ$2:$AZ$66,Notes!$A$1:$B$10,2,0))</f>
        <v/>
      </c>
      <c r="BJ8" s="22" t="str">
        <f>IF(ISNA(VLOOKUP($BB$2:$BB$66,Notes!$C$1:$D$10,2,0)),"",VLOOKUP($BB$2:$BB$66,Notes!$C$1:$D$10,2,0))</f>
        <v/>
      </c>
      <c r="BK8" s="22" t="str">
        <f>IF(ISNA(VLOOKUP($BD$2:$BD$66,Notes!$E$1:$F$10,2,0)),"",VLOOKUP($BD$2:$BD$66,Notes!$E$1:$F$10,2,0))</f>
        <v/>
      </c>
      <c r="BL8" s="38">
        <f t="shared" si="16"/>
        <v>0</v>
      </c>
      <c r="BM8" s="34"/>
      <c r="BN8" s="32"/>
      <c r="BO8" s="32"/>
      <c r="BP8" s="32"/>
      <c r="BQ8" s="32"/>
      <c r="BR8" s="32"/>
      <c r="BS8" s="32"/>
      <c r="BT8" s="32"/>
      <c r="BU8" s="32"/>
      <c r="BV8" s="32"/>
      <c r="BW8" s="22">
        <f t="shared" si="17"/>
        <v>0</v>
      </c>
      <c r="BX8" s="33">
        <f t="shared" si="18"/>
        <v>0</v>
      </c>
      <c r="BY8" s="37" t="str">
        <f>IF(ISNA(VLOOKUP($BN$2:$BN$66,Notes!$A$1:$B$10,2,0)),"",VLOOKUP($BN$2:$BN$66,Notes!$A$1:$B$10,2,0))</f>
        <v/>
      </c>
      <c r="BZ8" s="22" t="str">
        <f>IF(ISNA(VLOOKUP($BP$2:$BP$66,Notes!$A$1:$B$10,2,0)),"",VLOOKUP($BP$2:$BP$66,Notes!$A$1:$B$10,2,0))</f>
        <v/>
      </c>
      <c r="CA8" s="22" t="str">
        <f>IF(ISNA(VLOOKUP($BR$2:$BR$66,Notes!$A$1:$B$10,2,0)),"",VLOOKUP($BR$2:$BR$66,Notes!$A$1:$B$10,2,0))</f>
        <v/>
      </c>
      <c r="CB8" s="22" t="str">
        <f>IF(ISNA(VLOOKUP($BT$2:$BT$66,Notes!$C$1:$D$10,2,0)),"",VLOOKUP($BT$2:$BT$66,Notes!$C$1:$D$10,2,0))</f>
        <v/>
      </c>
      <c r="CC8" s="22" t="str">
        <f>IF(ISNA(VLOOKUP($BV$2:$BV$66,Notes!$E$1:$F$10,2,0)),"",VLOOKUP($BV$2:$BV$66,Notes!$E$1:$F$10,2,0))</f>
        <v/>
      </c>
      <c r="CD8" s="38">
        <f t="shared" si="19"/>
        <v>0</v>
      </c>
      <c r="CE8" s="57">
        <f t="shared" si="20"/>
        <v>0</v>
      </c>
      <c r="CF8" s="22">
        <f t="shared" si="21"/>
        <v>0</v>
      </c>
      <c r="CG8" s="22">
        <f t="shared" si="22"/>
        <v>0</v>
      </c>
      <c r="CH8" s="22">
        <f t="shared" si="23"/>
        <v>0</v>
      </c>
    </row>
    <row r="9" spans="1:86">
      <c r="A9" s="35">
        <v>53</v>
      </c>
      <c r="B9" s="36" t="s">
        <v>78</v>
      </c>
      <c r="C9" s="35">
        <f t="shared" si="0"/>
        <v>0</v>
      </c>
      <c r="D9" s="22">
        <f t="shared" si="1"/>
        <v>0</v>
      </c>
      <c r="E9" s="22">
        <f t="shared" si="2"/>
        <v>0</v>
      </c>
      <c r="F9" s="22">
        <f t="shared" si="3"/>
        <v>0</v>
      </c>
      <c r="G9" s="22">
        <f t="shared" si="4"/>
        <v>0</v>
      </c>
      <c r="H9" s="22">
        <f t="shared" si="5"/>
        <v>0</v>
      </c>
      <c r="I9" s="33">
        <f t="shared" si="6"/>
        <v>0</v>
      </c>
      <c r="J9" s="36">
        <f t="shared" si="7"/>
        <v>0</v>
      </c>
      <c r="K9" s="34"/>
      <c r="L9" s="32"/>
      <c r="M9" s="32"/>
      <c r="N9" s="32"/>
      <c r="O9" s="32"/>
      <c r="P9" s="32"/>
      <c r="Q9" s="32"/>
      <c r="R9" s="32"/>
      <c r="S9" s="32"/>
      <c r="T9" s="32"/>
      <c r="U9" s="22">
        <f t="shared" si="8"/>
        <v>0</v>
      </c>
      <c r="V9" s="33">
        <f t="shared" si="9"/>
        <v>0</v>
      </c>
      <c r="W9" s="37" t="str">
        <f>IF(ISNA(VLOOKUP($L$2:$L$66,Notes!$A$1:$B$10,2,0)),"",VLOOKUP($L$2:$L$66,Notes!$A$1:$B$10,2,0))</f>
        <v/>
      </c>
      <c r="X9" s="22" t="str">
        <f>IF(ISNA(VLOOKUP($N$2:$N$66,Notes!$A$1:$B$10,2,0)),"",VLOOKUP($N$2:$N$66,Notes!$A$1:$B$10,2,0))</f>
        <v/>
      </c>
      <c r="Y9" s="22" t="str">
        <f>IF(ISNA(VLOOKUP($P$2:$P$66,Notes!$A$1:$B$10,2,0)),"",VLOOKUP($P$2:$P$66,Notes!$A$1:$B$10,2,0))</f>
        <v/>
      </c>
      <c r="Z9" s="22" t="str">
        <f>IF(ISNA(VLOOKUP($R$2:$R$66,Notes!$C$1:$D$10,2,0)),"",VLOOKUP($R$2:$R$66,Notes!$C$1:$D$10,2,0))</f>
        <v/>
      </c>
      <c r="AA9" s="22" t="str">
        <f>IF(ISNA(VLOOKUP($T$2:$T$66,Notes!$E$1:$F$10,2,0)),"",VLOOKUP($T$2:$T$66,Notes!$E$1:$F$10,2,0))</f>
        <v/>
      </c>
      <c r="AB9" s="38">
        <f t="shared" si="10"/>
        <v>0</v>
      </c>
      <c r="AC9" s="34"/>
      <c r="AD9" s="32"/>
      <c r="AE9" s="32"/>
      <c r="AF9" s="32"/>
      <c r="AG9" s="32"/>
      <c r="AH9" s="32"/>
      <c r="AI9" s="32"/>
      <c r="AJ9" s="32"/>
      <c r="AK9" s="32"/>
      <c r="AL9" s="32"/>
      <c r="AM9" s="22">
        <f t="shared" si="11"/>
        <v>0</v>
      </c>
      <c r="AN9" s="33">
        <f t="shared" si="12"/>
        <v>0</v>
      </c>
      <c r="AO9" s="37" t="str">
        <f>IF(ISNA(VLOOKUP($AD$2:$AD$66,Notes!$A$1:$B$10,2,0)),"",VLOOKUP($AD$2:$AD$66,Notes!$A$1:$B$10,2,0))</f>
        <v/>
      </c>
      <c r="AP9" s="22" t="str">
        <f>IF(ISNA(VLOOKUP($AF$2:$AF$66,Notes!$A$1:$B$10,2,0)),"",VLOOKUP($AF$2:$AF$66,Notes!$A$1:$B$10,2,0))</f>
        <v/>
      </c>
      <c r="AQ9" s="22" t="str">
        <f>IF(ISNA(VLOOKUP($AH$2:$AH$66,Notes!$A$1:$B$10,2,0)),"",VLOOKUP($AH$2:$AH$66,Notes!$A$1:$B$10,2,0))</f>
        <v/>
      </c>
      <c r="AR9" s="22" t="str">
        <f>IF(ISNA(VLOOKUP($AJ$2:$AJ$66,Notes!$C$1:$D$10,2,0)),"",VLOOKUP($AJ$2:$AJ$66,Notes!$C$1:$D$10,2,0))</f>
        <v/>
      </c>
      <c r="AS9" s="22" t="str">
        <f>IF(ISNA(VLOOKUP($AL$2:$AL$66,Notes!$E$1:$F$10,2,0)),"",VLOOKUP($AL$2:$AL$66,Notes!$E$1:$F$10,2,0))</f>
        <v/>
      </c>
      <c r="AT9" s="38">
        <f t="shared" si="13"/>
        <v>0</v>
      </c>
      <c r="AU9" s="34"/>
      <c r="AV9" s="32"/>
      <c r="AW9" s="32"/>
      <c r="AX9" s="32"/>
      <c r="AY9" s="32"/>
      <c r="AZ9" s="32"/>
      <c r="BA9" s="32"/>
      <c r="BB9" s="32"/>
      <c r="BC9" s="32"/>
      <c r="BD9" s="32"/>
      <c r="BE9" s="22">
        <f t="shared" si="14"/>
        <v>0</v>
      </c>
      <c r="BF9" s="33">
        <f t="shared" si="15"/>
        <v>0</v>
      </c>
      <c r="BG9" s="37" t="str">
        <f>IF(ISNA(VLOOKUP($AV$2:$AV$66,Notes!$A$1:$B$10,2,0)),"",VLOOKUP($AV$2:$AV$66,Notes!$A$1:$B$10,2,0))</f>
        <v/>
      </c>
      <c r="BH9" s="22" t="str">
        <f>IF(ISNA(VLOOKUP($AX$2:$AX$66,Notes!$A$1:$B$10,2,0)),"",VLOOKUP($AX$2:$AX$66,Notes!$A$1:$B$10,2,0))</f>
        <v/>
      </c>
      <c r="BI9" s="22" t="str">
        <f>IF(ISNA(VLOOKUP($AZ$2:$AZ$66,Notes!$A$1:$B$10,2,0)),"",VLOOKUP($AZ$2:$AZ$66,Notes!$A$1:$B$10,2,0))</f>
        <v/>
      </c>
      <c r="BJ9" s="22" t="str">
        <f>IF(ISNA(VLOOKUP($BB$2:$BB$66,Notes!$C$1:$D$10,2,0)),"",VLOOKUP($BB$2:$BB$66,Notes!$C$1:$D$10,2,0))</f>
        <v/>
      </c>
      <c r="BK9" s="22" t="str">
        <f>IF(ISNA(VLOOKUP($BD$2:$BD$66,Notes!$E$1:$F$10,2,0)),"",VLOOKUP($BD$2:$BD$66,Notes!$E$1:$F$10,2,0))</f>
        <v/>
      </c>
      <c r="BL9" s="38">
        <f t="shared" si="16"/>
        <v>0</v>
      </c>
      <c r="BM9" s="34"/>
      <c r="BN9" s="32"/>
      <c r="BO9" s="32"/>
      <c r="BP9" s="32"/>
      <c r="BQ9" s="32"/>
      <c r="BR9" s="32"/>
      <c r="BS9" s="32"/>
      <c r="BT9" s="32"/>
      <c r="BU9" s="32"/>
      <c r="BV9" s="32"/>
      <c r="BW9" s="22">
        <f t="shared" si="17"/>
        <v>0</v>
      </c>
      <c r="BX9" s="33">
        <f t="shared" si="18"/>
        <v>0</v>
      </c>
      <c r="BY9" s="37" t="str">
        <f>IF(ISNA(VLOOKUP($BN$2:$BN$66,Notes!$A$1:$B$10,2,0)),"",VLOOKUP($BN$2:$BN$66,Notes!$A$1:$B$10,2,0))</f>
        <v/>
      </c>
      <c r="BZ9" s="22" t="str">
        <f>IF(ISNA(VLOOKUP($BP$2:$BP$66,Notes!$A$1:$B$10,2,0)),"",VLOOKUP($BP$2:$BP$66,Notes!$A$1:$B$10,2,0))</f>
        <v/>
      </c>
      <c r="CA9" s="22" t="str">
        <f>IF(ISNA(VLOOKUP($BR$2:$BR$66,Notes!$A$1:$B$10,2,0)),"",VLOOKUP($BR$2:$BR$66,Notes!$A$1:$B$10,2,0))</f>
        <v/>
      </c>
      <c r="CB9" s="22" t="str">
        <f>IF(ISNA(VLOOKUP($BT$2:$BT$66,Notes!$C$1:$D$10,2,0)),"",VLOOKUP($BT$2:$BT$66,Notes!$C$1:$D$10,2,0))</f>
        <v/>
      </c>
      <c r="CC9" s="22" t="str">
        <f>IF(ISNA(VLOOKUP($BV$2:$BV$66,Notes!$E$1:$F$10,2,0)),"",VLOOKUP($BV$2:$BV$66,Notes!$E$1:$F$10,2,0))</f>
        <v/>
      </c>
      <c r="CD9" s="38">
        <f t="shared" si="19"/>
        <v>0</v>
      </c>
      <c r="CE9" s="57">
        <f t="shared" si="20"/>
        <v>0</v>
      </c>
      <c r="CF9" s="22">
        <f t="shared" si="21"/>
        <v>0</v>
      </c>
      <c r="CG9" s="22">
        <f t="shared" si="22"/>
        <v>0</v>
      </c>
      <c r="CH9" s="22">
        <f t="shared" si="23"/>
        <v>0</v>
      </c>
    </row>
    <row r="10" spans="1:86">
      <c r="A10" s="35">
        <v>84</v>
      </c>
      <c r="B10" s="36" t="s">
        <v>53</v>
      </c>
      <c r="C10" s="35">
        <f t="shared" si="0"/>
        <v>0</v>
      </c>
      <c r="D10" s="22">
        <f t="shared" si="1"/>
        <v>0</v>
      </c>
      <c r="E10" s="22">
        <f t="shared" si="2"/>
        <v>0</v>
      </c>
      <c r="F10" s="22">
        <f t="shared" si="3"/>
        <v>0</v>
      </c>
      <c r="G10" s="22">
        <f t="shared" si="4"/>
        <v>0</v>
      </c>
      <c r="H10" s="22">
        <f t="shared" si="5"/>
        <v>0</v>
      </c>
      <c r="I10" s="33">
        <f t="shared" si="6"/>
        <v>0</v>
      </c>
      <c r="J10" s="36">
        <f t="shared" si="7"/>
        <v>0</v>
      </c>
      <c r="K10" s="34"/>
      <c r="L10" s="32"/>
      <c r="M10" s="32"/>
      <c r="N10" s="32"/>
      <c r="O10" s="32"/>
      <c r="P10" s="32"/>
      <c r="Q10" s="32"/>
      <c r="R10" s="32"/>
      <c r="S10" s="32"/>
      <c r="T10" s="32"/>
      <c r="U10" s="22">
        <f t="shared" si="8"/>
        <v>0</v>
      </c>
      <c r="V10" s="33">
        <f t="shared" si="9"/>
        <v>0</v>
      </c>
      <c r="W10" s="37" t="str">
        <f>IF(ISNA(VLOOKUP($L$2:$L$66,Notes!$A$1:$B$10,2,0)),"",VLOOKUP($L$2:$L$66,Notes!$A$1:$B$10,2,0))</f>
        <v/>
      </c>
      <c r="X10" s="22" t="str">
        <f>IF(ISNA(VLOOKUP($N$2:$N$66,Notes!$A$1:$B$10,2,0)),"",VLOOKUP($N$2:$N$66,Notes!$A$1:$B$10,2,0))</f>
        <v/>
      </c>
      <c r="Y10" s="22" t="str">
        <f>IF(ISNA(VLOOKUP($P$2:$P$66,Notes!$A$1:$B$10,2,0)),"",VLOOKUP($P$2:$P$66,Notes!$A$1:$B$10,2,0))</f>
        <v/>
      </c>
      <c r="Z10" s="22" t="str">
        <f>IF(ISNA(VLOOKUP($R$2:$R$66,Notes!$C$1:$D$10,2,0)),"",VLOOKUP($R$2:$R$66,Notes!$C$1:$D$10,2,0))</f>
        <v/>
      </c>
      <c r="AA10" s="22" t="str">
        <f>IF(ISNA(VLOOKUP($T$2:$T$66,Notes!$E$1:$F$10,2,0)),"",VLOOKUP($T$2:$T$66,Notes!$E$1:$F$10,2,0))</f>
        <v/>
      </c>
      <c r="AB10" s="38">
        <f t="shared" si="10"/>
        <v>0</v>
      </c>
      <c r="AC10" s="34"/>
      <c r="AD10" s="32"/>
      <c r="AE10" s="32"/>
      <c r="AF10" s="32"/>
      <c r="AG10" s="32"/>
      <c r="AH10" s="32"/>
      <c r="AI10" s="32"/>
      <c r="AJ10" s="32"/>
      <c r="AK10" s="32"/>
      <c r="AL10" s="32"/>
      <c r="AM10" s="22">
        <f t="shared" si="11"/>
        <v>0</v>
      </c>
      <c r="AN10" s="33">
        <f t="shared" si="12"/>
        <v>0</v>
      </c>
      <c r="AO10" s="37" t="str">
        <f>IF(ISNA(VLOOKUP($AD$2:$AD$66,Notes!$A$1:$B$10,2,0)),"",VLOOKUP($AD$2:$AD$66,Notes!$A$1:$B$10,2,0))</f>
        <v/>
      </c>
      <c r="AP10" s="22" t="str">
        <f>IF(ISNA(VLOOKUP($AF$2:$AF$66,Notes!$A$1:$B$10,2,0)),"",VLOOKUP($AF$2:$AF$66,Notes!$A$1:$B$10,2,0))</f>
        <v/>
      </c>
      <c r="AQ10" s="22" t="str">
        <f>IF(ISNA(VLOOKUP($AH$2:$AH$66,Notes!$A$1:$B$10,2,0)),"",VLOOKUP($AH$2:$AH$66,Notes!$A$1:$B$10,2,0))</f>
        <v/>
      </c>
      <c r="AR10" s="22" t="str">
        <f>IF(ISNA(VLOOKUP($AJ$2:$AJ$66,Notes!$C$1:$D$10,2,0)),"",VLOOKUP($AJ$2:$AJ$66,Notes!$C$1:$D$10,2,0))</f>
        <v/>
      </c>
      <c r="AS10" s="22" t="str">
        <f>IF(ISNA(VLOOKUP($AL$2:$AL$66,Notes!$E$1:$F$10,2,0)),"",VLOOKUP($AL$2:$AL$66,Notes!$E$1:$F$10,2,0))</f>
        <v/>
      </c>
      <c r="AT10" s="38">
        <f t="shared" si="13"/>
        <v>0</v>
      </c>
      <c r="AU10" s="34"/>
      <c r="AV10" s="32"/>
      <c r="AW10" s="32"/>
      <c r="AX10" s="32"/>
      <c r="AY10" s="32"/>
      <c r="AZ10" s="32"/>
      <c r="BA10" s="32"/>
      <c r="BB10" s="32"/>
      <c r="BC10" s="32"/>
      <c r="BD10" s="32"/>
      <c r="BE10" s="22">
        <f t="shared" si="14"/>
        <v>0</v>
      </c>
      <c r="BF10" s="33">
        <f t="shared" si="15"/>
        <v>0</v>
      </c>
      <c r="BG10" s="37" t="str">
        <f>IF(ISNA(VLOOKUP($AV$2:$AV$66,Notes!$A$1:$B$10,2,0)),"",VLOOKUP($AV$2:$AV$66,Notes!$A$1:$B$10,2,0))</f>
        <v/>
      </c>
      <c r="BH10" s="22" t="str">
        <f>IF(ISNA(VLOOKUP($AX$2:$AX$66,Notes!$A$1:$B$10,2,0)),"",VLOOKUP($AX$2:$AX$66,Notes!$A$1:$B$10,2,0))</f>
        <v/>
      </c>
      <c r="BI10" s="22" t="str">
        <f>IF(ISNA(VLOOKUP($AZ$2:$AZ$66,Notes!$A$1:$B$10,2,0)),"",VLOOKUP($AZ$2:$AZ$66,Notes!$A$1:$B$10,2,0))</f>
        <v/>
      </c>
      <c r="BJ10" s="22" t="str">
        <f>IF(ISNA(VLOOKUP($BB$2:$BB$66,Notes!$C$1:$D$10,2,0)),"",VLOOKUP($BB$2:$BB$66,Notes!$C$1:$D$10,2,0))</f>
        <v/>
      </c>
      <c r="BK10" s="22" t="str">
        <f>IF(ISNA(VLOOKUP($BD$2:$BD$66,Notes!$E$1:$F$10,2,0)),"",VLOOKUP($BD$2:$BD$66,Notes!$E$1:$F$10,2,0))</f>
        <v/>
      </c>
      <c r="BL10" s="38">
        <f t="shared" si="16"/>
        <v>0</v>
      </c>
      <c r="BM10" s="34"/>
      <c r="BN10" s="32"/>
      <c r="BO10" s="32"/>
      <c r="BP10" s="32"/>
      <c r="BQ10" s="32"/>
      <c r="BR10" s="32"/>
      <c r="BS10" s="32"/>
      <c r="BT10" s="32"/>
      <c r="BU10" s="32"/>
      <c r="BV10" s="32"/>
      <c r="BW10" s="22">
        <f t="shared" si="17"/>
        <v>0</v>
      </c>
      <c r="BX10" s="33">
        <f t="shared" si="18"/>
        <v>0</v>
      </c>
      <c r="BY10" s="37" t="str">
        <f>IF(ISNA(VLOOKUP($BN$2:$BN$66,Notes!$A$1:$B$10,2,0)),"",VLOOKUP($BN$2:$BN$66,Notes!$A$1:$B$10,2,0))</f>
        <v/>
      </c>
      <c r="BZ10" s="22" t="str">
        <f>IF(ISNA(VLOOKUP($BP$2:$BP$66,Notes!$A$1:$B$10,2,0)),"",VLOOKUP($BP$2:$BP$66,Notes!$A$1:$B$10,2,0))</f>
        <v/>
      </c>
      <c r="CA10" s="22" t="str">
        <f>IF(ISNA(VLOOKUP($BR$2:$BR$66,Notes!$A$1:$B$10,2,0)),"",VLOOKUP($BR$2:$BR$66,Notes!$A$1:$B$10,2,0))</f>
        <v/>
      </c>
      <c r="CB10" s="22" t="str">
        <f>IF(ISNA(VLOOKUP($BT$2:$BT$66,Notes!$C$1:$D$10,2,0)),"",VLOOKUP($BT$2:$BT$66,Notes!$C$1:$D$10,2,0))</f>
        <v/>
      </c>
      <c r="CC10" s="22" t="str">
        <f>IF(ISNA(VLOOKUP($BV$2:$BV$66,Notes!$E$1:$F$10,2,0)),"",VLOOKUP($BV$2:$BV$66,Notes!$E$1:$F$10,2,0))</f>
        <v/>
      </c>
      <c r="CD10" s="38">
        <f t="shared" si="19"/>
        <v>0</v>
      </c>
      <c r="CE10" s="57">
        <f t="shared" si="20"/>
        <v>0</v>
      </c>
      <c r="CF10" s="22">
        <f t="shared" si="21"/>
        <v>0</v>
      </c>
      <c r="CG10" s="22">
        <f t="shared" si="22"/>
        <v>0</v>
      </c>
      <c r="CH10" s="22">
        <f t="shared" si="23"/>
        <v>0</v>
      </c>
    </row>
    <row r="11" spans="1:86">
      <c r="A11" s="35">
        <v>97</v>
      </c>
      <c r="B11" s="36" t="s">
        <v>49</v>
      </c>
      <c r="C11" s="35">
        <f t="shared" si="0"/>
        <v>279</v>
      </c>
      <c r="D11" s="22">
        <f t="shared" si="1"/>
        <v>31</v>
      </c>
      <c r="E11" s="22">
        <f t="shared" si="2"/>
        <v>1</v>
      </c>
      <c r="F11" s="22">
        <f t="shared" si="3"/>
        <v>31</v>
      </c>
      <c r="G11" s="22" t="str">
        <f t="shared" si="4"/>
        <v>CBDG</v>
      </c>
      <c r="H11" s="22">
        <f t="shared" si="5"/>
        <v>0</v>
      </c>
      <c r="I11" s="33">
        <f t="shared" si="6"/>
        <v>0</v>
      </c>
      <c r="J11" s="36">
        <f t="shared" si="7"/>
        <v>0</v>
      </c>
      <c r="K11" s="34"/>
      <c r="L11" s="32"/>
      <c r="M11" s="32"/>
      <c r="N11" s="32"/>
      <c r="O11" s="32"/>
      <c r="P11" s="32"/>
      <c r="Q11" s="32"/>
      <c r="R11" s="32"/>
      <c r="S11" s="32"/>
      <c r="T11" s="32"/>
      <c r="U11" s="22">
        <f t="shared" si="8"/>
        <v>0</v>
      </c>
      <c r="V11" s="33">
        <f t="shared" si="9"/>
        <v>0</v>
      </c>
      <c r="W11" s="37" t="str">
        <f>IF(ISNA(VLOOKUP($L$2:$L$66,Notes!$A$1:$B$10,2,0)),"",VLOOKUP($L$2:$L$66,Notes!$A$1:$B$10,2,0))</f>
        <v/>
      </c>
      <c r="X11" s="22" t="str">
        <f>IF(ISNA(VLOOKUP($N$2:$N$66,Notes!$A$1:$B$10,2,0)),"",VLOOKUP($N$2:$N$66,Notes!$A$1:$B$10,2,0))</f>
        <v/>
      </c>
      <c r="Y11" s="22" t="str">
        <f>IF(ISNA(VLOOKUP($P$2:$P$66,Notes!$A$1:$B$10,2,0)),"",VLOOKUP($P$2:$P$66,Notes!$A$1:$B$10,2,0))</f>
        <v/>
      </c>
      <c r="Z11" s="22" t="str">
        <f>IF(ISNA(VLOOKUP($R$2:$R$66,Notes!$C$1:$D$10,2,0)),"",VLOOKUP($R$2:$R$66,Notes!$C$1:$D$10,2,0))</f>
        <v/>
      </c>
      <c r="AA11" s="22" t="str">
        <f>IF(ISNA(VLOOKUP($T$2:$T$66,Notes!$E$1:$F$10,2,0)),"",VLOOKUP($T$2:$T$66,Notes!$E$1:$F$10,2,0))</f>
        <v/>
      </c>
      <c r="AB11" s="38">
        <f t="shared" si="10"/>
        <v>0</v>
      </c>
      <c r="AC11" s="34"/>
      <c r="AD11" s="32"/>
      <c r="AE11" s="32"/>
      <c r="AF11" s="32"/>
      <c r="AG11" s="32"/>
      <c r="AH11" s="32"/>
      <c r="AI11" s="32"/>
      <c r="AJ11" s="32"/>
      <c r="AK11" s="32"/>
      <c r="AL11" s="32"/>
      <c r="AM11" s="22">
        <f t="shared" si="11"/>
        <v>0</v>
      </c>
      <c r="AN11" s="33">
        <f t="shared" si="12"/>
        <v>0</v>
      </c>
      <c r="AO11" s="37" t="str">
        <f>IF(ISNA(VLOOKUP($AD$2:$AD$66,Notes!$A$1:$B$10,2,0)),"",VLOOKUP($AD$2:$AD$66,Notes!$A$1:$B$10,2,0))</f>
        <v/>
      </c>
      <c r="AP11" s="22" t="str">
        <f>IF(ISNA(VLOOKUP($AF$2:$AF$66,Notes!$A$1:$B$10,2,0)),"",VLOOKUP($AF$2:$AF$66,Notes!$A$1:$B$10,2,0))</f>
        <v/>
      </c>
      <c r="AQ11" s="22" t="str">
        <f>IF(ISNA(VLOOKUP($AH$2:$AH$66,Notes!$A$1:$B$10,2,0)),"",VLOOKUP($AH$2:$AH$66,Notes!$A$1:$B$10,2,0))</f>
        <v/>
      </c>
      <c r="AR11" s="22" t="str">
        <f>IF(ISNA(VLOOKUP($AJ$2:$AJ$66,Notes!$C$1:$D$10,2,0)),"",VLOOKUP($AJ$2:$AJ$66,Notes!$C$1:$D$10,2,0))</f>
        <v/>
      </c>
      <c r="AS11" s="22" t="str">
        <f>IF(ISNA(VLOOKUP($AL$2:$AL$66,Notes!$E$1:$F$10,2,0)),"",VLOOKUP($AL$2:$AL$66,Notes!$E$1:$F$10,2,0))</f>
        <v/>
      </c>
      <c r="AT11" s="38">
        <f t="shared" si="13"/>
        <v>0</v>
      </c>
      <c r="AU11" s="34"/>
      <c r="AV11" s="32"/>
      <c r="AW11" s="32"/>
      <c r="AX11" s="32"/>
      <c r="AY11" s="32"/>
      <c r="AZ11" s="32"/>
      <c r="BA11" s="32"/>
      <c r="BB11" s="32"/>
      <c r="BC11" s="32"/>
      <c r="BD11" s="32"/>
      <c r="BE11" s="22">
        <f t="shared" si="14"/>
        <v>0</v>
      </c>
      <c r="BF11" s="33">
        <f t="shared" si="15"/>
        <v>0</v>
      </c>
      <c r="BG11" s="37" t="str">
        <f>IF(ISNA(VLOOKUP($AV$2:$AV$66,Notes!$A$1:$B$10,2,0)),"",VLOOKUP($AV$2:$AV$66,Notes!$A$1:$B$10,2,0))</f>
        <v/>
      </c>
      <c r="BH11" s="22" t="str">
        <f>IF(ISNA(VLOOKUP($AX$2:$AX$66,Notes!$A$1:$B$10,2,0)),"",VLOOKUP($AX$2:$AX$66,Notes!$A$1:$B$10,2,0))</f>
        <v/>
      </c>
      <c r="BI11" s="22" t="str">
        <f>IF(ISNA(VLOOKUP($AZ$2:$AZ$66,Notes!$A$1:$B$10,2,0)),"",VLOOKUP($AZ$2:$AZ$66,Notes!$A$1:$B$10,2,0))</f>
        <v/>
      </c>
      <c r="BJ11" s="22" t="str">
        <f>IF(ISNA(VLOOKUP($BB$2:$BB$66,Notes!$C$1:$D$10,2,0)),"",VLOOKUP($BB$2:$BB$66,Notes!$C$1:$D$10,2,0))</f>
        <v/>
      </c>
      <c r="BK11" s="22" t="str">
        <f>IF(ISNA(VLOOKUP($BD$2:$BD$66,Notes!$E$1:$F$10,2,0)),"",VLOOKUP($BD$2:$BD$66,Notes!$E$1:$F$10,2,0))</f>
        <v/>
      </c>
      <c r="BL11" s="38">
        <f t="shared" si="16"/>
        <v>0</v>
      </c>
      <c r="BM11" s="34">
        <v>73</v>
      </c>
      <c r="BN11" s="32">
        <v>4</v>
      </c>
      <c r="BO11" s="32">
        <v>71</v>
      </c>
      <c r="BP11" s="32">
        <v>5</v>
      </c>
      <c r="BQ11" s="32">
        <v>77</v>
      </c>
      <c r="BR11" s="32">
        <v>5</v>
      </c>
      <c r="BS11" s="32">
        <v>58</v>
      </c>
      <c r="BT11" s="32">
        <v>2</v>
      </c>
      <c r="BU11" s="32"/>
      <c r="BV11" s="32"/>
      <c r="BW11" s="22">
        <f t="shared" si="17"/>
        <v>279</v>
      </c>
      <c r="BX11" s="33">
        <f t="shared" si="18"/>
        <v>1</v>
      </c>
      <c r="BY11" s="37">
        <f>IF(ISNA(VLOOKUP($BN$2:$BN$66,Notes!$A$1:$B$10,2,0)),"",VLOOKUP($BN$2:$BN$66,Notes!$A$1:$B$10,2,0))</f>
        <v>7</v>
      </c>
      <c r="BZ11" s="22">
        <f>IF(ISNA(VLOOKUP($BP$2:$BP$66,Notes!$A$1:$B$10,2,0)),"",VLOOKUP($BP$2:$BP$66,Notes!$A$1:$B$10,2,0))</f>
        <v>6</v>
      </c>
      <c r="CA11" s="22">
        <f>IF(ISNA(VLOOKUP($BR$2:$BR$66,Notes!$A$1:$B$10,2,0)),"",VLOOKUP($BR$2:$BR$66,Notes!$A$1:$B$10,2,0))</f>
        <v>6</v>
      </c>
      <c r="CB11" s="22">
        <f>IF(ISNA(VLOOKUP($BT$2:$BT$66,Notes!$C$1:$D$10,2,0)),"",VLOOKUP($BT$2:$BT$66,Notes!$C$1:$D$10,2,0))</f>
        <v>12</v>
      </c>
      <c r="CC11" s="22" t="str">
        <f>IF(ISNA(VLOOKUP($BV$2:$BV$66,Notes!$E$1:$F$10,2,0)),"",VLOOKUP($BV$2:$BV$66,Notes!$E$1:$F$10,2,0))</f>
        <v/>
      </c>
      <c r="CD11" s="38">
        <f t="shared" si="19"/>
        <v>31</v>
      </c>
      <c r="CE11" s="57">
        <f t="shared" si="20"/>
        <v>0</v>
      </c>
      <c r="CF11" s="22">
        <f t="shared" si="21"/>
        <v>0</v>
      </c>
      <c r="CG11" s="22">
        <f t="shared" si="22"/>
        <v>0</v>
      </c>
      <c r="CH11" s="22">
        <f t="shared" si="23"/>
        <v>31</v>
      </c>
    </row>
    <row r="12" spans="1:86">
      <c r="A12" s="35">
        <v>100</v>
      </c>
      <c r="B12" s="36" t="s">
        <v>41</v>
      </c>
      <c r="C12" s="35">
        <f t="shared" si="0"/>
        <v>566</v>
      </c>
      <c r="D12" s="22">
        <f t="shared" si="1"/>
        <v>66</v>
      </c>
      <c r="E12" s="22">
        <f t="shared" si="2"/>
        <v>2</v>
      </c>
      <c r="F12" s="22">
        <f t="shared" si="3"/>
        <v>33</v>
      </c>
      <c r="G12" s="22" t="str">
        <f t="shared" si="4"/>
        <v>CBDG</v>
      </c>
      <c r="H12" s="22">
        <f t="shared" si="5"/>
        <v>0</v>
      </c>
      <c r="I12" s="33">
        <f t="shared" si="6"/>
        <v>1</v>
      </c>
      <c r="J12" s="36">
        <f t="shared" si="7"/>
        <v>0</v>
      </c>
      <c r="K12" s="34">
        <v>85</v>
      </c>
      <c r="L12" s="32">
        <v>4</v>
      </c>
      <c r="M12" s="32">
        <v>83</v>
      </c>
      <c r="N12" s="32">
        <v>4</v>
      </c>
      <c r="O12" s="32">
        <v>89</v>
      </c>
      <c r="P12" s="32">
        <v>3</v>
      </c>
      <c r="Q12" s="32">
        <v>83</v>
      </c>
      <c r="R12" s="32">
        <v>2</v>
      </c>
      <c r="S12" s="32"/>
      <c r="T12" s="32"/>
      <c r="U12" s="22">
        <f t="shared" si="8"/>
        <v>340</v>
      </c>
      <c r="V12" s="33">
        <f t="shared" si="9"/>
        <v>1</v>
      </c>
      <c r="W12" s="37">
        <f>IF(ISNA(VLOOKUP($L$2:$L$66,Notes!$A$1:$B$10,2,0)),"",VLOOKUP($L$2:$L$66,Notes!$A$1:$B$10,2,0))</f>
        <v>7</v>
      </c>
      <c r="X12" s="22">
        <f>IF(ISNA(VLOOKUP($N$2:$N$66,Notes!$A$1:$B$10,2,0)),"",VLOOKUP($N$2:$N$66,Notes!$A$1:$B$10,2,0))</f>
        <v>7</v>
      </c>
      <c r="Y12" s="22">
        <f>IF(ISNA(VLOOKUP($P$2:$P$66,Notes!$A$1:$B$10,2,0)),"",VLOOKUP($P$2:$P$66,Notes!$A$1:$B$10,2,0))</f>
        <v>8</v>
      </c>
      <c r="Z12" s="22">
        <f>IF(ISNA(VLOOKUP($R$2:$R$66,Notes!$C$1:$D$10,2,0)),"",VLOOKUP($R$2:$R$66,Notes!$C$1:$D$10,2,0))</f>
        <v>12</v>
      </c>
      <c r="AA12" s="22" t="str">
        <f>IF(ISNA(VLOOKUP($T$2:$T$66,Notes!$E$1:$F$10,2,0)),"",VLOOKUP($T$2:$T$66,Notes!$E$1:$F$10,2,0))</f>
        <v/>
      </c>
      <c r="AB12" s="38">
        <f t="shared" si="10"/>
        <v>34</v>
      </c>
      <c r="AC12" s="34"/>
      <c r="AD12" s="32"/>
      <c r="AE12" s="32"/>
      <c r="AF12" s="32"/>
      <c r="AG12" s="32"/>
      <c r="AH12" s="32"/>
      <c r="AI12" s="32"/>
      <c r="AJ12" s="32"/>
      <c r="AK12" s="32"/>
      <c r="AL12" s="32"/>
      <c r="AM12" s="22">
        <f t="shared" si="11"/>
        <v>0</v>
      </c>
      <c r="AN12" s="33">
        <f t="shared" si="12"/>
        <v>0</v>
      </c>
      <c r="AO12" s="37" t="str">
        <f>IF(ISNA(VLOOKUP($AD$2:$AD$66,Notes!$A$1:$B$10,2,0)),"",VLOOKUP($AD$2:$AD$66,Notes!$A$1:$B$10,2,0))</f>
        <v/>
      </c>
      <c r="AP12" s="22" t="str">
        <f>IF(ISNA(VLOOKUP($AF$2:$AF$66,Notes!$A$1:$B$10,2,0)),"",VLOOKUP($AF$2:$AF$66,Notes!$A$1:$B$10,2,0))</f>
        <v/>
      </c>
      <c r="AQ12" s="22" t="str">
        <f>IF(ISNA(VLOOKUP($AH$2:$AH$66,Notes!$A$1:$B$10,2,0)),"",VLOOKUP($AH$2:$AH$66,Notes!$A$1:$B$10,2,0))</f>
        <v/>
      </c>
      <c r="AR12" s="22" t="str">
        <f>IF(ISNA(VLOOKUP($AJ$2:$AJ$66,Notes!$C$1:$D$10,2,0)),"",VLOOKUP($AJ$2:$AJ$66,Notes!$C$1:$D$10,2,0))</f>
        <v/>
      </c>
      <c r="AS12" s="22" t="str">
        <f>IF(ISNA(VLOOKUP($AL$2:$AL$66,Notes!$E$1:$F$10,2,0)),"",VLOOKUP($AL$2:$AL$66,Notes!$E$1:$F$10,2,0))</f>
        <v/>
      </c>
      <c r="AT12" s="38">
        <f t="shared" si="13"/>
        <v>0</v>
      </c>
      <c r="AU12" s="34"/>
      <c r="AV12" s="32"/>
      <c r="AW12" s="32"/>
      <c r="AX12" s="32"/>
      <c r="AY12" s="32"/>
      <c r="AZ12" s="32"/>
      <c r="BA12" s="32"/>
      <c r="BB12" s="32"/>
      <c r="BC12" s="32"/>
      <c r="BD12" s="32"/>
      <c r="BE12" s="22">
        <f t="shared" si="14"/>
        <v>0</v>
      </c>
      <c r="BF12" s="33">
        <f t="shared" si="15"/>
        <v>0</v>
      </c>
      <c r="BG12" s="37" t="str">
        <f>IF(ISNA(VLOOKUP($AV$2:$AV$66,Notes!$A$1:$B$10,2,0)),"",VLOOKUP($AV$2:$AV$66,Notes!$A$1:$B$10,2,0))</f>
        <v/>
      </c>
      <c r="BH12" s="22" t="str">
        <f>IF(ISNA(VLOOKUP($AX$2:$AX$66,Notes!$A$1:$B$10,2,0)),"",VLOOKUP($AX$2:$AX$66,Notes!$A$1:$B$10,2,0))</f>
        <v/>
      </c>
      <c r="BI12" s="22" t="str">
        <f>IF(ISNA(VLOOKUP($AZ$2:$AZ$66,Notes!$A$1:$B$10,2,0)),"",VLOOKUP($AZ$2:$AZ$66,Notes!$A$1:$B$10,2,0))</f>
        <v/>
      </c>
      <c r="BJ12" s="22" t="str">
        <f>IF(ISNA(VLOOKUP($BB$2:$BB$66,Notes!$C$1:$D$10,2,0)),"",VLOOKUP($BB$2:$BB$66,Notes!$C$1:$D$10,2,0))</f>
        <v/>
      </c>
      <c r="BK12" s="22" t="str">
        <f>IF(ISNA(VLOOKUP($BD$2:$BD$66,Notes!$E$1:$F$10,2,0)),"",VLOOKUP($BD$2:$BD$66,Notes!$E$1:$F$10,2,0))</f>
        <v/>
      </c>
      <c r="BL12" s="38">
        <f t="shared" si="16"/>
        <v>0</v>
      </c>
      <c r="BM12" s="34">
        <v>69</v>
      </c>
      <c r="BN12" s="32">
        <v>5</v>
      </c>
      <c r="BO12" s="32">
        <v>72</v>
      </c>
      <c r="BP12" s="32">
        <v>5</v>
      </c>
      <c r="BQ12" s="32">
        <v>5</v>
      </c>
      <c r="BR12" s="32">
        <v>5</v>
      </c>
      <c r="BS12" s="32">
        <v>80</v>
      </c>
      <c r="BT12" s="32">
        <v>1</v>
      </c>
      <c r="BU12" s="32"/>
      <c r="BV12" s="32"/>
      <c r="BW12" s="22">
        <f t="shared" si="17"/>
        <v>226</v>
      </c>
      <c r="BX12" s="33">
        <f t="shared" si="18"/>
        <v>1</v>
      </c>
      <c r="BY12" s="37">
        <f>IF(ISNA(VLOOKUP($BN$2:$BN$66,Notes!$A$1:$B$10,2,0)),"",VLOOKUP($BN$2:$BN$66,Notes!$A$1:$B$10,2,0))</f>
        <v>6</v>
      </c>
      <c r="BZ12" s="22">
        <f>IF(ISNA(VLOOKUP($BP$2:$BP$66,Notes!$A$1:$B$10,2,0)),"",VLOOKUP($BP$2:$BP$66,Notes!$A$1:$B$10,2,0))</f>
        <v>6</v>
      </c>
      <c r="CA12" s="22">
        <f>IF(ISNA(VLOOKUP($BR$2:$BR$66,Notes!$A$1:$B$10,2,0)),"",VLOOKUP($BR$2:$BR$66,Notes!$A$1:$B$10,2,0))</f>
        <v>6</v>
      </c>
      <c r="CB12" s="22">
        <f>IF(ISNA(VLOOKUP($BT$2:$BT$66,Notes!$C$1:$D$10,2,0)),"",VLOOKUP($BT$2:$BT$66,Notes!$C$1:$D$10,2,0))</f>
        <v>14</v>
      </c>
      <c r="CC12" s="22" t="str">
        <f>IF(ISNA(VLOOKUP($BV$2:$BV$66,Notes!$E$1:$F$10,2,0)),"",VLOOKUP($BV$2:$BV$66,Notes!$E$1:$F$10,2,0))</f>
        <v/>
      </c>
      <c r="CD12" s="38">
        <f t="shared" si="19"/>
        <v>32</v>
      </c>
      <c r="CE12" s="57">
        <f t="shared" si="20"/>
        <v>34</v>
      </c>
      <c r="CF12" s="22">
        <f t="shared" si="21"/>
        <v>0</v>
      </c>
      <c r="CG12" s="22">
        <f t="shared" si="22"/>
        <v>0</v>
      </c>
      <c r="CH12" s="22">
        <f t="shared" si="23"/>
        <v>32</v>
      </c>
    </row>
    <row r="13" spans="1:86">
      <c r="A13" s="35">
        <v>105</v>
      </c>
      <c r="B13" s="36" t="s">
        <v>48</v>
      </c>
      <c r="C13" s="35">
        <f t="shared" si="0"/>
        <v>250</v>
      </c>
      <c r="D13" s="22">
        <f t="shared" si="1"/>
        <v>24</v>
      </c>
      <c r="E13" s="22">
        <f t="shared" si="2"/>
        <v>1</v>
      </c>
      <c r="F13" s="22">
        <f t="shared" si="3"/>
        <v>24</v>
      </c>
      <c r="G13" s="22" t="str">
        <f t="shared" si="4"/>
        <v>CBDG</v>
      </c>
      <c r="H13" s="22">
        <f t="shared" si="5"/>
        <v>0</v>
      </c>
      <c r="I13" s="33">
        <f t="shared" si="6"/>
        <v>0</v>
      </c>
      <c r="J13" s="36">
        <f t="shared" si="7"/>
        <v>0</v>
      </c>
      <c r="K13" s="34">
        <v>69</v>
      </c>
      <c r="L13" s="32">
        <v>6</v>
      </c>
      <c r="M13" s="32">
        <v>76</v>
      </c>
      <c r="N13" s="32">
        <v>4</v>
      </c>
      <c r="O13" s="32">
        <v>88</v>
      </c>
      <c r="P13" s="32">
        <v>4</v>
      </c>
      <c r="Q13" s="32">
        <v>17</v>
      </c>
      <c r="R13" s="32">
        <v>8</v>
      </c>
      <c r="S13" s="32"/>
      <c r="T13" s="32"/>
      <c r="U13" s="22">
        <f t="shared" si="8"/>
        <v>250</v>
      </c>
      <c r="V13" s="33">
        <f t="shared" si="9"/>
        <v>1</v>
      </c>
      <c r="W13" s="37">
        <f>IF(ISNA(VLOOKUP($L$2:$L$66,Notes!$A$1:$B$10,2,0)),"",VLOOKUP($L$2:$L$66,Notes!$A$1:$B$10,2,0))</f>
        <v>5</v>
      </c>
      <c r="X13" s="22">
        <f>IF(ISNA(VLOOKUP($N$2:$N$66,Notes!$A$1:$B$10,2,0)),"",VLOOKUP($N$2:$N$66,Notes!$A$1:$B$10,2,0))</f>
        <v>7</v>
      </c>
      <c r="Y13" s="22">
        <f>IF(ISNA(VLOOKUP($P$2:$P$66,Notes!$A$1:$B$10,2,0)),"",VLOOKUP($P$2:$P$66,Notes!$A$1:$B$10,2,0))</f>
        <v>7</v>
      </c>
      <c r="Z13" s="22">
        <f>IF(ISNA(VLOOKUP($R$2:$R$66,Notes!$C$1:$D$10,2,0)),"",VLOOKUP($R$2:$R$66,Notes!$C$1:$D$10,2,0))</f>
        <v>5</v>
      </c>
      <c r="AA13" s="22" t="str">
        <f>IF(ISNA(VLOOKUP($T$2:$T$66,Notes!$E$1:$F$10,2,0)),"",VLOOKUP($T$2:$T$66,Notes!$E$1:$F$10,2,0))</f>
        <v/>
      </c>
      <c r="AB13" s="38">
        <f t="shared" si="10"/>
        <v>24</v>
      </c>
      <c r="AC13" s="34"/>
      <c r="AD13" s="32"/>
      <c r="AE13" s="32"/>
      <c r="AF13" s="32"/>
      <c r="AG13" s="32"/>
      <c r="AH13" s="32"/>
      <c r="AI13" s="32"/>
      <c r="AJ13" s="32"/>
      <c r="AK13" s="32"/>
      <c r="AL13" s="32"/>
      <c r="AM13" s="22">
        <f t="shared" si="11"/>
        <v>0</v>
      </c>
      <c r="AN13" s="33">
        <f t="shared" si="12"/>
        <v>0</v>
      </c>
      <c r="AO13" s="37" t="str">
        <f>IF(ISNA(VLOOKUP($AD$2:$AD$66,Notes!$A$1:$B$10,2,0)),"",VLOOKUP($AD$2:$AD$66,Notes!$A$1:$B$10,2,0))</f>
        <v/>
      </c>
      <c r="AP13" s="22" t="str">
        <f>IF(ISNA(VLOOKUP($AF$2:$AF$66,Notes!$A$1:$B$10,2,0)),"",VLOOKUP($AF$2:$AF$66,Notes!$A$1:$B$10,2,0))</f>
        <v/>
      </c>
      <c r="AQ13" s="22" t="str">
        <f>IF(ISNA(VLOOKUP($AH$2:$AH$66,Notes!$A$1:$B$10,2,0)),"",VLOOKUP($AH$2:$AH$66,Notes!$A$1:$B$10,2,0))</f>
        <v/>
      </c>
      <c r="AR13" s="22" t="str">
        <f>IF(ISNA(VLOOKUP($AJ$2:$AJ$66,Notes!$C$1:$D$10,2,0)),"",VLOOKUP($AJ$2:$AJ$66,Notes!$C$1:$D$10,2,0))</f>
        <v/>
      </c>
      <c r="AS13" s="22" t="str">
        <f>IF(ISNA(VLOOKUP($AL$2:$AL$66,Notes!$E$1:$F$10,2,0)),"",VLOOKUP($AL$2:$AL$66,Notes!$E$1:$F$10,2,0))</f>
        <v/>
      </c>
      <c r="AT13" s="38">
        <f t="shared" si="13"/>
        <v>0</v>
      </c>
      <c r="AU13" s="34"/>
      <c r="AV13" s="32"/>
      <c r="AW13" s="32"/>
      <c r="AX13" s="32"/>
      <c r="AY13" s="32"/>
      <c r="AZ13" s="32"/>
      <c r="BA13" s="32"/>
      <c r="BB13" s="32"/>
      <c r="BC13" s="32"/>
      <c r="BD13" s="32"/>
      <c r="BE13" s="22">
        <f t="shared" si="14"/>
        <v>0</v>
      </c>
      <c r="BF13" s="33">
        <f t="shared" si="15"/>
        <v>0</v>
      </c>
      <c r="BG13" s="37" t="str">
        <f>IF(ISNA(VLOOKUP($AV$2:$AV$66,Notes!$A$1:$B$10,2,0)),"",VLOOKUP($AV$2:$AV$66,Notes!$A$1:$B$10,2,0))</f>
        <v/>
      </c>
      <c r="BH13" s="22" t="str">
        <f>IF(ISNA(VLOOKUP($AX$2:$AX$66,Notes!$A$1:$B$10,2,0)),"",VLOOKUP($AX$2:$AX$66,Notes!$A$1:$B$10,2,0))</f>
        <v/>
      </c>
      <c r="BI13" s="22" t="str">
        <f>IF(ISNA(VLOOKUP($AZ$2:$AZ$66,Notes!$A$1:$B$10,2,0)),"",VLOOKUP($AZ$2:$AZ$66,Notes!$A$1:$B$10,2,0))</f>
        <v/>
      </c>
      <c r="BJ13" s="22" t="str">
        <f>IF(ISNA(VLOOKUP($BB$2:$BB$66,Notes!$C$1:$D$10,2,0)),"",VLOOKUP($BB$2:$BB$66,Notes!$C$1:$D$10,2,0))</f>
        <v/>
      </c>
      <c r="BK13" s="22" t="str">
        <f>IF(ISNA(VLOOKUP($BD$2:$BD$66,Notes!$E$1:$F$10,2,0)),"",VLOOKUP($BD$2:$BD$66,Notes!$E$1:$F$10,2,0))</f>
        <v/>
      </c>
      <c r="BL13" s="38">
        <f t="shared" si="16"/>
        <v>0</v>
      </c>
      <c r="BM13" s="34"/>
      <c r="BN13" s="32"/>
      <c r="BO13" s="32"/>
      <c r="BP13" s="32"/>
      <c r="BQ13" s="32"/>
      <c r="BR13" s="32"/>
      <c r="BS13" s="32"/>
      <c r="BT13" s="32"/>
      <c r="BU13" s="32"/>
      <c r="BV13" s="32"/>
      <c r="BW13" s="22">
        <f t="shared" si="17"/>
        <v>0</v>
      </c>
      <c r="BX13" s="33">
        <f t="shared" si="18"/>
        <v>0</v>
      </c>
      <c r="BY13" s="37" t="str">
        <f>IF(ISNA(VLOOKUP($BN$2:$BN$66,Notes!$A$1:$B$10,2,0)),"",VLOOKUP($BN$2:$BN$66,Notes!$A$1:$B$10,2,0))</f>
        <v/>
      </c>
      <c r="BZ13" s="22" t="str">
        <f>IF(ISNA(VLOOKUP($BP$2:$BP$66,Notes!$A$1:$B$10,2,0)),"",VLOOKUP($BP$2:$BP$66,Notes!$A$1:$B$10,2,0))</f>
        <v/>
      </c>
      <c r="CA13" s="22" t="str">
        <f>IF(ISNA(VLOOKUP($BR$2:$BR$66,Notes!$A$1:$B$10,2,0)),"",VLOOKUP($BR$2:$BR$66,Notes!$A$1:$B$10,2,0))</f>
        <v/>
      </c>
      <c r="CB13" s="22" t="str">
        <f>IF(ISNA(VLOOKUP($BT$2:$BT$66,Notes!$C$1:$D$10,2,0)),"",VLOOKUP($BT$2:$BT$66,Notes!$C$1:$D$10,2,0))</f>
        <v/>
      </c>
      <c r="CC13" s="22" t="str">
        <f>IF(ISNA(VLOOKUP($BV$2:$BV$66,Notes!$E$1:$F$10,2,0)),"",VLOOKUP($BV$2:$BV$66,Notes!$E$1:$F$10,2,0))</f>
        <v/>
      </c>
      <c r="CD13" s="38">
        <f t="shared" si="19"/>
        <v>0</v>
      </c>
      <c r="CE13" s="57">
        <f t="shared" si="20"/>
        <v>24</v>
      </c>
      <c r="CF13" s="22">
        <f t="shared" si="21"/>
        <v>0</v>
      </c>
      <c r="CG13" s="22">
        <f t="shared" si="22"/>
        <v>0</v>
      </c>
      <c r="CH13" s="22">
        <f t="shared" si="23"/>
        <v>0</v>
      </c>
    </row>
    <row r="14" spans="1:86">
      <c r="A14" s="35">
        <v>120</v>
      </c>
      <c r="B14" s="36" t="s">
        <v>54</v>
      </c>
      <c r="C14" s="35">
        <f t="shared" si="0"/>
        <v>0</v>
      </c>
      <c r="D14" s="22">
        <f t="shared" si="1"/>
        <v>0</v>
      </c>
      <c r="E14" s="22">
        <f t="shared" si="2"/>
        <v>0</v>
      </c>
      <c r="F14" s="22">
        <f t="shared" si="3"/>
        <v>0</v>
      </c>
      <c r="G14" s="22">
        <f t="shared" si="4"/>
        <v>0</v>
      </c>
      <c r="H14" s="22">
        <f t="shared" si="5"/>
        <v>0</v>
      </c>
      <c r="I14" s="33">
        <f t="shared" si="6"/>
        <v>0</v>
      </c>
      <c r="J14" s="36">
        <f t="shared" si="7"/>
        <v>0</v>
      </c>
      <c r="K14" s="34"/>
      <c r="L14" s="32"/>
      <c r="M14" s="32"/>
      <c r="N14" s="32"/>
      <c r="O14" s="32"/>
      <c r="P14" s="32"/>
      <c r="Q14" s="32"/>
      <c r="R14" s="32"/>
      <c r="S14" s="32"/>
      <c r="T14" s="32"/>
      <c r="U14" s="22">
        <f t="shared" si="8"/>
        <v>0</v>
      </c>
      <c r="V14" s="33">
        <f t="shared" si="9"/>
        <v>0</v>
      </c>
      <c r="W14" s="37" t="str">
        <f>IF(ISNA(VLOOKUP($L$2:$L$66,Notes!$A$1:$B$10,2,0)),"",VLOOKUP($L$2:$L$66,Notes!$A$1:$B$10,2,0))</f>
        <v/>
      </c>
      <c r="X14" s="22" t="str">
        <f>IF(ISNA(VLOOKUP($N$2:$N$66,Notes!$A$1:$B$10,2,0)),"",VLOOKUP($N$2:$N$66,Notes!$A$1:$B$10,2,0))</f>
        <v/>
      </c>
      <c r="Y14" s="22" t="str">
        <f>IF(ISNA(VLOOKUP($P$2:$P$66,Notes!$A$1:$B$10,2,0)),"",VLOOKUP($P$2:$P$66,Notes!$A$1:$B$10,2,0))</f>
        <v/>
      </c>
      <c r="Z14" s="22" t="str">
        <f>IF(ISNA(VLOOKUP($R$2:$R$66,Notes!$C$1:$D$10,2,0)),"",VLOOKUP($R$2:$R$66,Notes!$C$1:$D$10,2,0))</f>
        <v/>
      </c>
      <c r="AA14" s="22" t="str">
        <f>IF(ISNA(VLOOKUP($T$2:$T$66,Notes!$E$1:$F$10,2,0)),"",VLOOKUP($T$2:$T$66,Notes!$E$1:$F$10,2,0))</f>
        <v/>
      </c>
      <c r="AB14" s="38">
        <f t="shared" si="10"/>
        <v>0</v>
      </c>
      <c r="AC14" s="34"/>
      <c r="AD14" s="32"/>
      <c r="AE14" s="32"/>
      <c r="AF14" s="32"/>
      <c r="AG14" s="32"/>
      <c r="AH14" s="32"/>
      <c r="AI14" s="32"/>
      <c r="AJ14" s="32"/>
      <c r="AK14" s="32"/>
      <c r="AL14" s="32"/>
      <c r="AM14" s="22">
        <f t="shared" si="11"/>
        <v>0</v>
      </c>
      <c r="AN14" s="33">
        <f t="shared" si="12"/>
        <v>0</v>
      </c>
      <c r="AO14" s="37" t="str">
        <f>IF(ISNA(VLOOKUP($AD$2:$AD$66,Notes!$A$1:$B$10,2,0)),"",VLOOKUP($AD$2:$AD$66,Notes!$A$1:$B$10,2,0))</f>
        <v/>
      </c>
      <c r="AP14" s="22" t="str">
        <f>IF(ISNA(VLOOKUP($AF$2:$AF$66,Notes!$A$1:$B$10,2,0)),"",VLOOKUP($AF$2:$AF$66,Notes!$A$1:$B$10,2,0))</f>
        <v/>
      </c>
      <c r="AQ14" s="22" t="str">
        <f>IF(ISNA(VLOOKUP($AH$2:$AH$66,Notes!$A$1:$B$10,2,0)),"",VLOOKUP($AH$2:$AH$66,Notes!$A$1:$B$10,2,0))</f>
        <v/>
      </c>
      <c r="AR14" s="22" t="str">
        <f>IF(ISNA(VLOOKUP($AJ$2:$AJ$66,Notes!$C$1:$D$10,2,0)),"",VLOOKUP($AJ$2:$AJ$66,Notes!$C$1:$D$10,2,0))</f>
        <v/>
      </c>
      <c r="AS14" s="22" t="str">
        <f>IF(ISNA(VLOOKUP($AL$2:$AL$66,Notes!$E$1:$F$10,2,0)),"",VLOOKUP($AL$2:$AL$66,Notes!$E$1:$F$10,2,0))</f>
        <v/>
      </c>
      <c r="AT14" s="38">
        <f t="shared" si="13"/>
        <v>0</v>
      </c>
      <c r="AU14" s="34"/>
      <c r="AV14" s="32"/>
      <c r="AW14" s="32"/>
      <c r="AX14" s="32"/>
      <c r="AY14" s="32"/>
      <c r="AZ14" s="32"/>
      <c r="BA14" s="32"/>
      <c r="BB14" s="32"/>
      <c r="BC14" s="32"/>
      <c r="BD14" s="32"/>
      <c r="BE14" s="22">
        <f t="shared" si="14"/>
        <v>0</v>
      </c>
      <c r="BF14" s="33">
        <f t="shared" si="15"/>
        <v>0</v>
      </c>
      <c r="BG14" s="37" t="str">
        <f>IF(ISNA(VLOOKUP($AV$2:$AV$66,Notes!$A$1:$B$10,2,0)),"",VLOOKUP($AV$2:$AV$66,Notes!$A$1:$B$10,2,0))</f>
        <v/>
      </c>
      <c r="BH14" s="22" t="str">
        <f>IF(ISNA(VLOOKUP($AX$2:$AX$66,Notes!$A$1:$B$10,2,0)),"",VLOOKUP($AX$2:$AX$66,Notes!$A$1:$B$10,2,0))</f>
        <v/>
      </c>
      <c r="BI14" s="22" t="str">
        <f>IF(ISNA(VLOOKUP($AZ$2:$AZ$66,Notes!$A$1:$B$10,2,0)),"",VLOOKUP($AZ$2:$AZ$66,Notes!$A$1:$B$10,2,0))</f>
        <v/>
      </c>
      <c r="BJ14" s="22" t="str">
        <f>IF(ISNA(VLOOKUP($BB$2:$BB$66,Notes!$C$1:$D$10,2,0)),"",VLOOKUP($BB$2:$BB$66,Notes!$C$1:$D$10,2,0))</f>
        <v/>
      </c>
      <c r="BK14" s="22" t="str">
        <f>IF(ISNA(VLOOKUP($BD$2:$BD$66,Notes!$E$1:$F$10,2,0)),"",VLOOKUP($BD$2:$BD$66,Notes!$E$1:$F$10,2,0))</f>
        <v/>
      </c>
      <c r="BL14" s="38">
        <f t="shared" si="16"/>
        <v>0</v>
      </c>
      <c r="BM14" s="34"/>
      <c r="BN14" s="32"/>
      <c r="BO14" s="32"/>
      <c r="BP14" s="32"/>
      <c r="BQ14" s="32"/>
      <c r="BR14" s="32"/>
      <c r="BS14" s="32"/>
      <c r="BT14" s="32"/>
      <c r="BU14" s="32"/>
      <c r="BV14" s="32"/>
      <c r="BW14" s="22">
        <f t="shared" si="17"/>
        <v>0</v>
      </c>
      <c r="BX14" s="33">
        <f t="shared" si="18"/>
        <v>0</v>
      </c>
      <c r="BY14" s="37" t="str">
        <f>IF(ISNA(VLOOKUP($BN$2:$BN$66,Notes!$A$1:$B$10,2,0)),"",VLOOKUP($BN$2:$BN$66,Notes!$A$1:$B$10,2,0))</f>
        <v/>
      </c>
      <c r="BZ14" s="22" t="str">
        <f>IF(ISNA(VLOOKUP($BP$2:$BP$66,Notes!$A$1:$B$10,2,0)),"",VLOOKUP($BP$2:$BP$66,Notes!$A$1:$B$10,2,0))</f>
        <v/>
      </c>
      <c r="CA14" s="22" t="str">
        <f>IF(ISNA(VLOOKUP($BR$2:$BR$66,Notes!$A$1:$B$10,2,0)),"",VLOOKUP($BR$2:$BR$66,Notes!$A$1:$B$10,2,0))</f>
        <v/>
      </c>
      <c r="CB14" s="22" t="str">
        <f>IF(ISNA(VLOOKUP($BT$2:$BT$66,Notes!$C$1:$D$10,2,0)),"",VLOOKUP($BT$2:$BT$66,Notes!$C$1:$D$10,2,0))</f>
        <v/>
      </c>
      <c r="CC14" s="22" t="str">
        <f>IF(ISNA(VLOOKUP($BV$2:$BV$66,Notes!$E$1:$F$10,2,0)),"",VLOOKUP($BV$2:$BV$66,Notes!$E$1:$F$10,2,0))</f>
        <v/>
      </c>
      <c r="CD14" s="38">
        <f t="shared" si="19"/>
        <v>0</v>
      </c>
      <c r="CE14" s="57">
        <f t="shared" si="20"/>
        <v>0</v>
      </c>
      <c r="CF14" s="22">
        <f t="shared" si="21"/>
        <v>0</v>
      </c>
      <c r="CG14" s="22">
        <f t="shared" si="22"/>
        <v>0</v>
      </c>
      <c r="CH14" s="22">
        <f t="shared" si="23"/>
        <v>0</v>
      </c>
    </row>
    <row r="15" spans="1:86">
      <c r="A15" s="35">
        <v>121</v>
      </c>
      <c r="B15" s="36" t="s">
        <v>46</v>
      </c>
      <c r="C15" s="35">
        <f t="shared" si="0"/>
        <v>0</v>
      </c>
      <c r="D15" s="22">
        <f t="shared" si="1"/>
        <v>0</v>
      </c>
      <c r="E15" s="22">
        <f t="shared" si="2"/>
        <v>0</v>
      </c>
      <c r="F15" s="22">
        <f t="shared" si="3"/>
        <v>0</v>
      </c>
      <c r="G15" s="22">
        <f t="shared" si="4"/>
        <v>0</v>
      </c>
      <c r="H15" s="22">
        <f t="shared" si="5"/>
        <v>0</v>
      </c>
      <c r="I15" s="33">
        <f t="shared" si="6"/>
        <v>0</v>
      </c>
      <c r="J15" s="36">
        <f t="shared" si="7"/>
        <v>0</v>
      </c>
      <c r="K15" s="34"/>
      <c r="L15" s="32"/>
      <c r="M15" s="32"/>
      <c r="N15" s="32"/>
      <c r="O15" s="32"/>
      <c r="P15" s="32"/>
      <c r="Q15" s="32"/>
      <c r="R15" s="32"/>
      <c r="S15" s="32"/>
      <c r="T15" s="32"/>
      <c r="U15" s="22">
        <f t="shared" si="8"/>
        <v>0</v>
      </c>
      <c r="V15" s="33">
        <f t="shared" si="9"/>
        <v>0</v>
      </c>
      <c r="W15" s="37" t="str">
        <f>IF(ISNA(VLOOKUP($L$2:$L$66,Notes!$A$1:$B$10,2,0)),"",VLOOKUP($L$2:$L$66,Notes!$A$1:$B$10,2,0))</f>
        <v/>
      </c>
      <c r="X15" s="22" t="str">
        <f>IF(ISNA(VLOOKUP($N$2:$N$66,Notes!$A$1:$B$10,2,0)),"",VLOOKUP($N$2:$N$66,Notes!$A$1:$B$10,2,0))</f>
        <v/>
      </c>
      <c r="Y15" s="22" t="str">
        <f>IF(ISNA(VLOOKUP($P$2:$P$66,Notes!$A$1:$B$10,2,0)),"",VLOOKUP($P$2:$P$66,Notes!$A$1:$B$10,2,0))</f>
        <v/>
      </c>
      <c r="Z15" s="22" t="str">
        <f>IF(ISNA(VLOOKUP($R$2:$R$66,Notes!$C$1:$D$10,2,0)),"",VLOOKUP($R$2:$R$66,Notes!$C$1:$D$10,2,0))</f>
        <v/>
      </c>
      <c r="AA15" s="22" t="str">
        <f>IF(ISNA(VLOOKUP($T$2:$T$66,Notes!$E$1:$F$10,2,0)),"",VLOOKUP($T$2:$T$66,Notes!$E$1:$F$10,2,0))</f>
        <v/>
      </c>
      <c r="AB15" s="38">
        <f t="shared" si="10"/>
        <v>0</v>
      </c>
      <c r="AC15" s="34"/>
      <c r="AD15" s="32"/>
      <c r="AE15" s="32"/>
      <c r="AF15" s="32"/>
      <c r="AG15" s="32"/>
      <c r="AH15" s="32"/>
      <c r="AI15" s="32"/>
      <c r="AJ15" s="32"/>
      <c r="AK15" s="32"/>
      <c r="AL15" s="32"/>
      <c r="AM15" s="22">
        <f t="shared" si="11"/>
        <v>0</v>
      </c>
      <c r="AN15" s="33">
        <f t="shared" si="12"/>
        <v>0</v>
      </c>
      <c r="AO15" s="37" t="str">
        <f>IF(ISNA(VLOOKUP($AD$2:$AD$66,Notes!$A$1:$B$10,2,0)),"",VLOOKUP($AD$2:$AD$66,Notes!$A$1:$B$10,2,0))</f>
        <v/>
      </c>
      <c r="AP15" s="22" t="str">
        <f>IF(ISNA(VLOOKUP($AF$2:$AF$66,Notes!$A$1:$B$10,2,0)),"",VLOOKUP($AF$2:$AF$66,Notes!$A$1:$B$10,2,0))</f>
        <v/>
      </c>
      <c r="AQ15" s="22" t="str">
        <f>IF(ISNA(VLOOKUP($AH$2:$AH$66,Notes!$A$1:$B$10,2,0)),"",VLOOKUP($AH$2:$AH$66,Notes!$A$1:$B$10,2,0))</f>
        <v/>
      </c>
      <c r="AR15" s="22" t="str">
        <f>IF(ISNA(VLOOKUP($AJ$2:$AJ$66,Notes!$C$1:$D$10,2,0)),"",VLOOKUP($AJ$2:$AJ$66,Notes!$C$1:$D$10,2,0))</f>
        <v/>
      </c>
      <c r="AS15" s="22" t="str">
        <f>IF(ISNA(VLOOKUP($AL$2:$AL$66,Notes!$E$1:$F$10,2,0)),"",VLOOKUP($AL$2:$AL$66,Notes!$E$1:$F$10,2,0))</f>
        <v/>
      </c>
      <c r="AT15" s="38">
        <f t="shared" si="13"/>
        <v>0</v>
      </c>
      <c r="AU15" s="34"/>
      <c r="AV15" s="32"/>
      <c r="AW15" s="32"/>
      <c r="AX15" s="32"/>
      <c r="AY15" s="32"/>
      <c r="AZ15" s="32"/>
      <c r="BA15" s="32"/>
      <c r="BB15" s="32"/>
      <c r="BC15" s="32"/>
      <c r="BD15" s="32"/>
      <c r="BE15" s="22">
        <f t="shared" si="14"/>
        <v>0</v>
      </c>
      <c r="BF15" s="33">
        <f t="shared" si="15"/>
        <v>0</v>
      </c>
      <c r="BG15" s="37" t="str">
        <f>IF(ISNA(VLOOKUP($AV$2:$AV$66,Notes!$A$1:$B$10,2,0)),"",VLOOKUP($AV$2:$AV$66,Notes!$A$1:$B$10,2,0))</f>
        <v/>
      </c>
      <c r="BH15" s="22" t="str">
        <f>IF(ISNA(VLOOKUP($AX$2:$AX$66,Notes!$A$1:$B$10,2,0)),"",VLOOKUP($AX$2:$AX$66,Notes!$A$1:$B$10,2,0))</f>
        <v/>
      </c>
      <c r="BI15" s="22" t="str">
        <f>IF(ISNA(VLOOKUP($AZ$2:$AZ$66,Notes!$A$1:$B$10,2,0)),"",VLOOKUP($AZ$2:$AZ$66,Notes!$A$1:$B$10,2,0))</f>
        <v/>
      </c>
      <c r="BJ15" s="22" t="str">
        <f>IF(ISNA(VLOOKUP($BB$2:$BB$66,Notes!$C$1:$D$10,2,0)),"",VLOOKUP($BB$2:$BB$66,Notes!$C$1:$D$10,2,0))</f>
        <v/>
      </c>
      <c r="BK15" s="22" t="str">
        <f>IF(ISNA(VLOOKUP($BD$2:$BD$66,Notes!$E$1:$F$10,2,0)),"",VLOOKUP($BD$2:$BD$66,Notes!$E$1:$F$10,2,0))</f>
        <v/>
      </c>
      <c r="BL15" s="38">
        <f t="shared" si="16"/>
        <v>0</v>
      </c>
      <c r="BM15" s="34"/>
      <c r="BN15" s="32"/>
      <c r="BO15" s="32"/>
      <c r="BP15" s="32"/>
      <c r="BQ15" s="32"/>
      <c r="BR15" s="32"/>
      <c r="BS15" s="32"/>
      <c r="BT15" s="32"/>
      <c r="BU15" s="32"/>
      <c r="BV15" s="32"/>
      <c r="BW15" s="22">
        <f t="shared" si="17"/>
        <v>0</v>
      </c>
      <c r="BX15" s="33">
        <f t="shared" si="18"/>
        <v>0</v>
      </c>
      <c r="BY15" s="37" t="str">
        <f>IF(ISNA(VLOOKUP($BN$2:$BN$66,Notes!$A$1:$B$10,2,0)),"",VLOOKUP($BN$2:$BN$66,Notes!$A$1:$B$10,2,0))</f>
        <v/>
      </c>
      <c r="BZ15" s="22" t="str">
        <f>IF(ISNA(VLOOKUP($BP$2:$BP$66,Notes!$A$1:$B$10,2,0)),"",VLOOKUP($BP$2:$BP$66,Notes!$A$1:$B$10,2,0))</f>
        <v/>
      </c>
      <c r="CA15" s="22" t="str">
        <f>IF(ISNA(VLOOKUP($BR$2:$BR$66,Notes!$A$1:$B$10,2,0)),"",VLOOKUP($BR$2:$BR$66,Notes!$A$1:$B$10,2,0))</f>
        <v/>
      </c>
      <c r="CB15" s="22" t="str">
        <f>IF(ISNA(VLOOKUP($BT$2:$BT$66,Notes!$C$1:$D$10,2,0)),"",VLOOKUP($BT$2:$BT$66,Notes!$C$1:$D$10,2,0))</f>
        <v/>
      </c>
      <c r="CC15" s="22" t="str">
        <f>IF(ISNA(VLOOKUP($BV$2:$BV$66,Notes!$E$1:$F$10,2,0)),"",VLOOKUP($BV$2:$BV$66,Notes!$E$1:$F$10,2,0))</f>
        <v/>
      </c>
      <c r="CD15" s="38">
        <f t="shared" si="19"/>
        <v>0</v>
      </c>
      <c r="CE15" s="57">
        <f t="shared" si="20"/>
        <v>0</v>
      </c>
      <c r="CF15" s="22">
        <f t="shared" si="21"/>
        <v>0</v>
      </c>
      <c r="CG15" s="22">
        <f t="shared" si="22"/>
        <v>0</v>
      </c>
      <c r="CH15" s="22">
        <f t="shared" si="23"/>
        <v>0</v>
      </c>
    </row>
    <row r="16" spans="1:86">
      <c r="A16" s="35">
        <v>122</v>
      </c>
      <c r="B16" s="139" t="s">
        <v>164</v>
      </c>
      <c r="C16" s="35">
        <f t="shared" si="0"/>
        <v>31</v>
      </c>
      <c r="D16" s="22">
        <f t="shared" si="1"/>
        <v>5</v>
      </c>
      <c r="E16" s="22">
        <f t="shared" si="2"/>
        <v>1</v>
      </c>
      <c r="F16" s="22">
        <f t="shared" si="3"/>
        <v>5</v>
      </c>
      <c r="G16" s="22" t="str">
        <f t="shared" si="4"/>
        <v>CBDG</v>
      </c>
      <c r="H16" s="22">
        <f t="shared" si="5"/>
        <v>0</v>
      </c>
      <c r="I16" s="33">
        <f t="shared" si="6"/>
        <v>0</v>
      </c>
      <c r="J16" s="36">
        <f t="shared" si="7"/>
        <v>0</v>
      </c>
      <c r="K16" s="34"/>
      <c r="L16" s="32"/>
      <c r="M16" s="32"/>
      <c r="N16" s="32"/>
      <c r="O16" s="32"/>
      <c r="P16" s="32"/>
      <c r="Q16" s="32"/>
      <c r="R16" s="32"/>
      <c r="S16" s="32"/>
      <c r="T16" s="32"/>
      <c r="U16" s="22">
        <f t="shared" si="8"/>
        <v>0</v>
      </c>
      <c r="V16" s="33">
        <f t="shared" si="9"/>
        <v>0</v>
      </c>
      <c r="W16" s="37" t="str">
        <f>IF(ISNA(VLOOKUP($L$2:$L$66,Notes!$A$1:$B$10,2,0)),"",VLOOKUP($L$2:$L$66,Notes!$A$1:$B$10,2,0))</f>
        <v/>
      </c>
      <c r="X16" s="22" t="str">
        <f>IF(ISNA(VLOOKUP($N$2:$N$66,Notes!$A$1:$B$10,2,0)),"",VLOOKUP($N$2:$N$66,Notes!$A$1:$B$10,2,0))</f>
        <v/>
      </c>
      <c r="Y16" s="22" t="str">
        <f>IF(ISNA(VLOOKUP($P$2:$P$66,Notes!$A$1:$B$10,2,0)),"",VLOOKUP($P$2:$P$66,Notes!$A$1:$B$10,2,0))</f>
        <v/>
      </c>
      <c r="Z16" s="22" t="str">
        <f>IF(ISNA(VLOOKUP($R$2:$R$66,Notes!$C$1:$D$10,2,0)),"",VLOOKUP($R$2:$R$66,Notes!$C$1:$D$10,2,0))</f>
        <v/>
      </c>
      <c r="AA16" s="22" t="str">
        <f>IF(ISNA(VLOOKUP($T$2:$T$66,Notes!$E$1:$F$10,2,0)),"",VLOOKUP($T$2:$T$66,Notes!$E$1:$F$10,2,0))</f>
        <v/>
      </c>
      <c r="AB16" s="38">
        <f t="shared" si="10"/>
        <v>0</v>
      </c>
      <c r="AC16" s="34"/>
      <c r="AD16" s="32"/>
      <c r="AE16" s="32"/>
      <c r="AF16" s="32"/>
      <c r="AG16" s="32"/>
      <c r="AH16" s="32"/>
      <c r="AI16" s="32"/>
      <c r="AJ16" s="32"/>
      <c r="AK16" s="32"/>
      <c r="AL16" s="32"/>
      <c r="AM16" s="22">
        <f t="shared" si="11"/>
        <v>0</v>
      </c>
      <c r="AN16" s="33">
        <f t="shared" si="12"/>
        <v>0</v>
      </c>
      <c r="AO16" s="37" t="str">
        <f>IF(ISNA(VLOOKUP($AD$2:$AD$66,Notes!$A$1:$B$10,2,0)),"",VLOOKUP($AD$2:$AD$66,Notes!$A$1:$B$10,2,0))</f>
        <v/>
      </c>
      <c r="AP16" s="22" t="str">
        <f>IF(ISNA(VLOOKUP($AF$2:$AF$66,Notes!$A$1:$B$10,2,0)),"",VLOOKUP($AF$2:$AF$66,Notes!$A$1:$B$10,2,0))</f>
        <v/>
      </c>
      <c r="AQ16" s="22" t="str">
        <f>IF(ISNA(VLOOKUP($AH$2:$AH$66,Notes!$A$1:$B$10,2,0)),"",VLOOKUP($AH$2:$AH$66,Notes!$A$1:$B$10,2,0))</f>
        <v/>
      </c>
      <c r="AR16" s="22" t="str">
        <f>IF(ISNA(VLOOKUP($AJ$2:$AJ$66,Notes!$C$1:$D$10,2,0)),"",VLOOKUP($AJ$2:$AJ$66,Notes!$C$1:$D$10,2,0))</f>
        <v/>
      </c>
      <c r="AS16" s="22" t="str">
        <f>IF(ISNA(VLOOKUP($AL$2:$AL$66,Notes!$E$1:$F$10,2,0)),"",VLOOKUP($AL$2:$AL$66,Notes!$E$1:$F$10,2,0))</f>
        <v/>
      </c>
      <c r="AT16" s="38">
        <f t="shared" si="13"/>
        <v>0</v>
      </c>
      <c r="AU16" s="34"/>
      <c r="AV16" s="32"/>
      <c r="AW16" s="32"/>
      <c r="AX16" s="32"/>
      <c r="AY16" s="32"/>
      <c r="AZ16" s="32"/>
      <c r="BA16" s="32"/>
      <c r="BB16" s="32"/>
      <c r="BC16" s="32"/>
      <c r="BD16" s="32"/>
      <c r="BE16" s="22">
        <f t="shared" si="14"/>
        <v>0</v>
      </c>
      <c r="BF16" s="33">
        <f t="shared" si="15"/>
        <v>0</v>
      </c>
      <c r="BG16" s="37" t="str">
        <f>IF(ISNA(VLOOKUP($AV$2:$AV$66,Notes!$A$1:$B$10,2,0)),"",VLOOKUP($AV$2:$AV$66,Notes!$A$1:$B$10,2,0))</f>
        <v/>
      </c>
      <c r="BH16" s="22" t="str">
        <f>IF(ISNA(VLOOKUP($AX$2:$AX$66,Notes!$A$1:$B$10,2,0)),"",VLOOKUP($AX$2:$AX$66,Notes!$A$1:$B$10,2,0))</f>
        <v/>
      </c>
      <c r="BI16" s="22" t="str">
        <f>IF(ISNA(VLOOKUP($AZ$2:$AZ$66,Notes!$A$1:$B$10,2,0)),"",VLOOKUP($AZ$2:$AZ$66,Notes!$A$1:$B$10,2,0))</f>
        <v/>
      </c>
      <c r="BJ16" s="22" t="str">
        <f>IF(ISNA(VLOOKUP($BB$2:$BB$66,Notes!$C$1:$D$10,2,0)),"",VLOOKUP($BB$2:$BB$66,Notes!$C$1:$D$10,2,0))</f>
        <v/>
      </c>
      <c r="BK16" s="22" t="str">
        <f>IF(ISNA(VLOOKUP($BD$2:$BD$66,Notes!$E$1:$F$10,2,0)),"",VLOOKUP($BD$2:$BD$66,Notes!$E$1:$F$10,2,0))</f>
        <v/>
      </c>
      <c r="BL16" s="38">
        <f t="shared" si="16"/>
        <v>0</v>
      </c>
      <c r="BM16" s="34">
        <v>31</v>
      </c>
      <c r="BN16" s="32">
        <v>6</v>
      </c>
      <c r="BO16" s="32"/>
      <c r="BP16" s="32"/>
      <c r="BQ16" s="32"/>
      <c r="BR16" s="32"/>
      <c r="BS16" s="32"/>
      <c r="BT16" s="32"/>
      <c r="BU16" s="32"/>
      <c r="BV16" s="32"/>
      <c r="BW16" s="22">
        <f t="shared" si="17"/>
        <v>31</v>
      </c>
      <c r="BX16" s="33">
        <f t="shared" si="18"/>
        <v>1</v>
      </c>
      <c r="BY16" s="37">
        <f>IF(ISNA(VLOOKUP($BN$2:$BN$66,Notes!$A$1:$B$10,2,0)),"",VLOOKUP($BN$2:$BN$66,Notes!$A$1:$B$10,2,0))</f>
        <v>5</v>
      </c>
      <c r="BZ16" s="22" t="str">
        <f>IF(ISNA(VLOOKUP($BP$2:$BP$66,Notes!$A$1:$B$10,2,0)),"",VLOOKUP($BP$2:$BP$66,Notes!$A$1:$B$10,2,0))</f>
        <v/>
      </c>
      <c r="CA16" s="22" t="str">
        <f>IF(ISNA(VLOOKUP($BR$2:$BR$66,Notes!$A$1:$B$10,2,0)),"",VLOOKUP($BR$2:$BR$66,Notes!$A$1:$B$10,2,0))</f>
        <v/>
      </c>
      <c r="CB16" s="22" t="str">
        <f>IF(ISNA(VLOOKUP($BT$2:$BT$66,Notes!$C$1:$D$10,2,0)),"",VLOOKUP($BT$2:$BT$66,Notes!$C$1:$D$10,2,0))</f>
        <v/>
      </c>
      <c r="CC16" s="22" t="str">
        <f>IF(ISNA(VLOOKUP($BV$2:$BV$66,Notes!$E$1:$F$10,2,0)),"",VLOOKUP($BV$2:$BV$66,Notes!$E$1:$F$10,2,0))</f>
        <v/>
      </c>
      <c r="CD16" s="38">
        <f t="shared" si="19"/>
        <v>5</v>
      </c>
      <c r="CE16" s="57">
        <f t="shared" si="20"/>
        <v>0</v>
      </c>
      <c r="CF16" s="22">
        <f t="shared" si="21"/>
        <v>0</v>
      </c>
      <c r="CG16" s="22">
        <f t="shared" si="22"/>
        <v>0</v>
      </c>
      <c r="CH16" s="22">
        <f t="shared" si="23"/>
        <v>5</v>
      </c>
    </row>
    <row r="17" spans="1:86">
      <c r="A17" s="35">
        <v>127</v>
      </c>
      <c r="B17" s="36" t="s">
        <v>80</v>
      </c>
      <c r="C17" s="35">
        <f t="shared" si="0"/>
        <v>291</v>
      </c>
      <c r="D17" s="22">
        <f t="shared" si="1"/>
        <v>41</v>
      </c>
      <c r="E17" s="22">
        <f t="shared" si="2"/>
        <v>1</v>
      </c>
      <c r="F17" s="22">
        <f t="shared" si="3"/>
        <v>41</v>
      </c>
      <c r="G17" s="22" t="str">
        <f t="shared" si="4"/>
        <v>CBDG</v>
      </c>
      <c r="H17" s="22">
        <f t="shared" si="5"/>
        <v>0</v>
      </c>
      <c r="I17" s="33">
        <f t="shared" si="6"/>
        <v>0</v>
      </c>
      <c r="J17" s="36">
        <f t="shared" si="7"/>
        <v>0</v>
      </c>
      <c r="K17" s="34">
        <v>82</v>
      </c>
      <c r="L17" s="32">
        <v>3</v>
      </c>
      <c r="M17" s="32">
        <v>87</v>
      </c>
      <c r="N17" s="32">
        <v>2</v>
      </c>
      <c r="O17" s="32">
        <v>90</v>
      </c>
      <c r="P17" s="32">
        <v>2</v>
      </c>
      <c r="Q17" s="32"/>
      <c r="R17" s="32"/>
      <c r="S17" s="32">
        <v>32</v>
      </c>
      <c r="T17" s="32">
        <v>8</v>
      </c>
      <c r="U17" s="22">
        <f t="shared" si="8"/>
        <v>291</v>
      </c>
      <c r="V17" s="33">
        <f t="shared" si="9"/>
        <v>1</v>
      </c>
      <c r="W17" s="37">
        <f>IF(ISNA(VLOOKUP($L$2:$L$66,Notes!$A$1:$B$10,2,0)),"",VLOOKUP($L$2:$L$66,Notes!$A$1:$B$10,2,0))</f>
        <v>8</v>
      </c>
      <c r="X17" s="22">
        <f>IF(ISNA(VLOOKUP($N$2:$N$66,Notes!$A$1:$B$10,2,0)),"",VLOOKUP($N$2:$N$66,Notes!$A$1:$B$10,2,0))</f>
        <v>9</v>
      </c>
      <c r="Y17" s="22">
        <f>IF(ISNA(VLOOKUP($P$2:$P$66,Notes!$A$1:$B$10,2,0)),"",VLOOKUP($P$2:$P$66,Notes!$A$1:$B$10,2,0))</f>
        <v>9</v>
      </c>
      <c r="Z17" s="22" t="str">
        <f>IF(ISNA(VLOOKUP($R$2:$R$66,Notes!$C$1:$D$10,2,0)),"",VLOOKUP($R$2:$R$66,Notes!$C$1:$D$10,2,0))</f>
        <v/>
      </c>
      <c r="AA17" s="22">
        <f>IF(ISNA(VLOOKUP($T$2:$T$66,Notes!$E$1:$F$10,2,0)),"",VLOOKUP($T$2:$T$66,Notes!$E$1:$F$10,2,0))</f>
        <v>15</v>
      </c>
      <c r="AB17" s="38">
        <f t="shared" si="10"/>
        <v>41</v>
      </c>
      <c r="AC17" s="34"/>
      <c r="AD17" s="32"/>
      <c r="AE17" s="32"/>
      <c r="AF17" s="32"/>
      <c r="AG17" s="32"/>
      <c r="AH17" s="32"/>
      <c r="AI17" s="32"/>
      <c r="AJ17" s="32"/>
      <c r="AK17" s="32"/>
      <c r="AL17" s="32"/>
      <c r="AM17" s="22">
        <f t="shared" si="11"/>
        <v>0</v>
      </c>
      <c r="AN17" s="33">
        <f t="shared" si="12"/>
        <v>0</v>
      </c>
      <c r="AO17" s="37" t="str">
        <f>IF(ISNA(VLOOKUP($AD$2:$AD$66,Notes!$A$1:$B$10,2,0)),"",VLOOKUP($AD$2:$AD$66,Notes!$A$1:$B$10,2,0))</f>
        <v/>
      </c>
      <c r="AP17" s="22" t="str">
        <f>IF(ISNA(VLOOKUP($AF$2:$AF$66,Notes!$A$1:$B$10,2,0)),"",VLOOKUP($AF$2:$AF$66,Notes!$A$1:$B$10,2,0))</f>
        <v/>
      </c>
      <c r="AQ17" s="22" t="str">
        <f>IF(ISNA(VLOOKUP($AH$2:$AH$66,Notes!$A$1:$B$10,2,0)),"",VLOOKUP($AH$2:$AH$66,Notes!$A$1:$B$10,2,0))</f>
        <v/>
      </c>
      <c r="AR17" s="22" t="str">
        <f>IF(ISNA(VLOOKUP($AJ$2:$AJ$66,Notes!$C$1:$D$10,2,0)),"",VLOOKUP($AJ$2:$AJ$66,Notes!$C$1:$D$10,2,0))</f>
        <v/>
      </c>
      <c r="AS17" s="22" t="str">
        <f>IF(ISNA(VLOOKUP($AL$2:$AL$66,Notes!$E$1:$F$10,2,0)),"",VLOOKUP($AL$2:$AL$66,Notes!$E$1:$F$10,2,0))</f>
        <v/>
      </c>
      <c r="AT17" s="38">
        <f t="shared" si="13"/>
        <v>0</v>
      </c>
      <c r="AU17" s="34"/>
      <c r="AV17" s="32"/>
      <c r="AW17" s="32"/>
      <c r="AX17" s="32"/>
      <c r="AY17" s="32"/>
      <c r="AZ17" s="32"/>
      <c r="BA17" s="32"/>
      <c r="BB17" s="32"/>
      <c r="BC17" s="32"/>
      <c r="BD17" s="32"/>
      <c r="BE17" s="22">
        <f t="shared" si="14"/>
        <v>0</v>
      </c>
      <c r="BF17" s="33">
        <f t="shared" si="15"/>
        <v>0</v>
      </c>
      <c r="BG17" s="37" t="str">
        <f>IF(ISNA(VLOOKUP($AV$2:$AV$66,Notes!$A$1:$B$10,2,0)),"",VLOOKUP($AV$2:$AV$66,Notes!$A$1:$B$10,2,0))</f>
        <v/>
      </c>
      <c r="BH17" s="22" t="str">
        <f>IF(ISNA(VLOOKUP($AX$2:$AX$66,Notes!$A$1:$B$10,2,0)),"",VLOOKUP($AX$2:$AX$66,Notes!$A$1:$B$10,2,0))</f>
        <v/>
      </c>
      <c r="BI17" s="22" t="str">
        <f>IF(ISNA(VLOOKUP($AZ$2:$AZ$66,Notes!$A$1:$B$10,2,0)),"",VLOOKUP($AZ$2:$AZ$66,Notes!$A$1:$B$10,2,0))</f>
        <v/>
      </c>
      <c r="BJ17" s="22" t="str">
        <f>IF(ISNA(VLOOKUP($BB$2:$BB$66,Notes!$C$1:$D$10,2,0)),"",VLOOKUP($BB$2:$BB$66,Notes!$C$1:$D$10,2,0))</f>
        <v/>
      </c>
      <c r="BK17" s="22" t="str">
        <f>IF(ISNA(VLOOKUP($BD$2:$BD$66,Notes!$E$1:$F$10,2,0)),"",VLOOKUP($BD$2:$BD$66,Notes!$E$1:$F$10,2,0))</f>
        <v/>
      </c>
      <c r="BL17" s="38">
        <f t="shared" si="16"/>
        <v>0</v>
      </c>
      <c r="BM17" s="34"/>
      <c r="BN17" s="32"/>
      <c r="BO17" s="32"/>
      <c r="BP17" s="32"/>
      <c r="BQ17" s="32"/>
      <c r="BR17" s="32"/>
      <c r="BS17" s="32"/>
      <c r="BT17" s="32"/>
      <c r="BU17" s="32"/>
      <c r="BV17" s="32"/>
      <c r="BW17" s="22">
        <f t="shared" si="17"/>
        <v>0</v>
      </c>
      <c r="BX17" s="33">
        <f t="shared" si="18"/>
        <v>0</v>
      </c>
      <c r="BY17" s="37" t="str">
        <f>IF(ISNA(VLOOKUP($BN$2:$BN$66,Notes!$A$1:$B$10,2,0)),"",VLOOKUP($BN$2:$BN$66,Notes!$A$1:$B$10,2,0))</f>
        <v/>
      </c>
      <c r="BZ17" s="22" t="str">
        <f>IF(ISNA(VLOOKUP($BP$2:$BP$66,Notes!$A$1:$B$10,2,0)),"",VLOOKUP($BP$2:$BP$66,Notes!$A$1:$B$10,2,0))</f>
        <v/>
      </c>
      <c r="CA17" s="22" t="str">
        <f>IF(ISNA(VLOOKUP($BR$2:$BR$66,Notes!$A$1:$B$10,2,0)),"",VLOOKUP($BR$2:$BR$66,Notes!$A$1:$B$10,2,0))</f>
        <v/>
      </c>
      <c r="CB17" s="22" t="str">
        <f>IF(ISNA(VLOOKUP($BT$2:$BT$66,Notes!$C$1:$D$10,2,0)),"",VLOOKUP($BT$2:$BT$66,Notes!$C$1:$D$10,2,0))</f>
        <v/>
      </c>
      <c r="CC17" s="22" t="str">
        <f>IF(ISNA(VLOOKUP($BV$2:$BV$66,Notes!$E$1:$F$10,2,0)),"",VLOOKUP($BV$2:$BV$66,Notes!$E$1:$F$10,2,0))</f>
        <v/>
      </c>
      <c r="CD17" s="38">
        <f t="shared" si="19"/>
        <v>0</v>
      </c>
      <c r="CE17" s="57">
        <f t="shared" si="20"/>
        <v>41</v>
      </c>
      <c r="CF17" s="22">
        <f t="shared" si="21"/>
        <v>0</v>
      </c>
      <c r="CG17" s="22">
        <f t="shared" si="22"/>
        <v>0</v>
      </c>
      <c r="CH17" s="22">
        <f t="shared" si="23"/>
        <v>0</v>
      </c>
    </row>
    <row r="18" spans="1:86">
      <c r="A18" s="35">
        <v>144</v>
      </c>
      <c r="B18" s="36" t="s">
        <v>44</v>
      </c>
      <c r="C18" s="35">
        <f t="shared" si="0"/>
        <v>0</v>
      </c>
      <c r="D18" s="22">
        <f t="shared" si="1"/>
        <v>0</v>
      </c>
      <c r="E18" s="22">
        <f t="shared" si="2"/>
        <v>0</v>
      </c>
      <c r="F18" s="22">
        <f t="shared" si="3"/>
        <v>0</v>
      </c>
      <c r="G18" s="22">
        <f t="shared" si="4"/>
        <v>0</v>
      </c>
      <c r="H18" s="22">
        <f t="shared" si="5"/>
        <v>0</v>
      </c>
      <c r="I18" s="33">
        <f t="shared" si="6"/>
        <v>0</v>
      </c>
      <c r="J18" s="36">
        <f t="shared" si="7"/>
        <v>0</v>
      </c>
      <c r="K18" s="34"/>
      <c r="L18" s="32"/>
      <c r="M18" s="32"/>
      <c r="N18" s="32"/>
      <c r="O18" s="32"/>
      <c r="P18" s="32"/>
      <c r="Q18" s="32"/>
      <c r="R18" s="32"/>
      <c r="S18" s="32"/>
      <c r="T18" s="32"/>
      <c r="U18" s="22">
        <f t="shared" si="8"/>
        <v>0</v>
      </c>
      <c r="V18" s="33">
        <f t="shared" si="9"/>
        <v>0</v>
      </c>
      <c r="W18" s="37" t="str">
        <f>IF(ISNA(VLOOKUP($L$2:$L$66,Notes!$A$1:$B$10,2,0)),"",VLOOKUP($L$2:$L$66,Notes!$A$1:$B$10,2,0))</f>
        <v/>
      </c>
      <c r="X18" s="22" t="str">
        <f>IF(ISNA(VLOOKUP($N$2:$N$66,Notes!$A$1:$B$10,2,0)),"",VLOOKUP($N$2:$N$66,Notes!$A$1:$B$10,2,0))</f>
        <v/>
      </c>
      <c r="Y18" s="22" t="str">
        <f>IF(ISNA(VLOOKUP($P$2:$P$66,Notes!$A$1:$B$10,2,0)),"",VLOOKUP($P$2:$P$66,Notes!$A$1:$B$10,2,0))</f>
        <v/>
      </c>
      <c r="Z18" s="22" t="str">
        <f>IF(ISNA(VLOOKUP($R$2:$R$66,Notes!$C$1:$D$10,2,0)),"",VLOOKUP($R$2:$R$66,Notes!$C$1:$D$10,2,0))</f>
        <v/>
      </c>
      <c r="AA18" s="22" t="str">
        <f>IF(ISNA(VLOOKUP($T$2:$T$66,Notes!$E$1:$F$10,2,0)),"",VLOOKUP($T$2:$T$66,Notes!$E$1:$F$10,2,0))</f>
        <v/>
      </c>
      <c r="AB18" s="38">
        <f t="shared" si="10"/>
        <v>0</v>
      </c>
      <c r="AC18" s="34"/>
      <c r="AD18" s="32"/>
      <c r="AE18" s="32"/>
      <c r="AF18" s="32"/>
      <c r="AG18" s="32"/>
      <c r="AH18" s="32"/>
      <c r="AI18" s="32"/>
      <c r="AJ18" s="32"/>
      <c r="AK18" s="32"/>
      <c r="AL18" s="32"/>
      <c r="AM18" s="22">
        <f t="shared" si="11"/>
        <v>0</v>
      </c>
      <c r="AN18" s="33">
        <f t="shared" si="12"/>
        <v>0</v>
      </c>
      <c r="AO18" s="37" t="str">
        <f>IF(ISNA(VLOOKUP($AD$2:$AD$66,Notes!$A$1:$B$10,2,0)),"",VLOOKUP($AD$2:$AD$66,Notes!$A$1:$B$10,2,0))</f>
        <v/>
      </c>
      <c r="AP18" s="22" t="str">
        <f>IF(ISNA(VLOOKUP($AF$2:$AF$66,Notes!$A$1:$B$10,2,0)),"",VLOOKUP($AF$2:$AF$66,Notes!$A$1:$B$10,2,0))</f>
        <v/>
      </c>
      <c r="AQ18" s="22" t="str">
        <f>IF(ISNA(VLOOKUP($AH$2:$AH$66,Notes!$A$1:$B$10,2,0)),"",VLOOKUP($AH$2:$AH$66,Notes!$A$1:$B$10,2,0))</f>
        <v/>
      </c>
      <c r="AR18" s="22" t="str">
        <f>IF(ISNA(VLOOKUP($AJ$2:$AJ$66,Notes!$C$1:$D$10,2,0)),"",VLOOKUP($AJ$2:$AJ$66,Notes!$C$1:$D$10,2,0))</f>
        <v/>
      </c>
      <c r="AS18" s="22" t="str">
        <f>IF(ISNA(VLOOKUP($AL$2:$AL$66,Notes!$E$1:$F$10,2,0)),"",VLOOKUP($AL$2:$AL$66,Notes!$E$1:$F$10,2,0))</f>
        <v/>
      </c>
      <c r="AT18" s="38">
        <f t="shared" si="13"/>
        <v>0</v>
      </c>
      <c r="AU18" s="34"/>
      <c r="AV18" s="32"/>
      <c r="AW18" s="32"/>
      <c r="AX18" s="32"/>
      <c r="AY18" s="32"/>
      <c r="AZ18" s="32"/>
      <c r="BA18" s="32"/>
      <c r="BB18" s="32"/>
      <c r="BC18" s="32"/>
      <c r="BD18" s="32"/>
      <c r="BE18" s="22">
        <f t="shared" si="14"/>
        <v>0</v>
      </c>
      <c r="BF18" s="33">
        <f t="shared" si="15"/>
        <v>0</v>
      </c>
      <c r="BG18" s="37" t="str">
        <f>IF(ISNA(VLOOKUP($AV$2:$AV$66,Notes!$A$1:$B$10,2,0)),"",VLOOKUP($AV$2:$AV$66,Notes!$A$1:$B$10,2,0))</f>
        <v/>
      </c>
      <c r="BH18" s="22" t="str">
        <f>IF(ISNA(VLOOKUP($AX$2:$AX$66,Notes!$A$1:$B$10,2,0)),"",VLOOKUP($AX$2:$AX$66,Notes!$A$1:$B$10,2,0))</f>
        <v/>
      </c>
      <c r="BI18" s="22" t="str">
        <f>IF(ISNA(VLOOKUP($AZ$2:$AZ$66,Notes!$A$1:$B$10,2,0)),"",VLOOKUP($AZ$2:$AZ$66,Notes!$A$1:$B$10,2,0))</f>
        <v/>
      </c>
      <c r="BJ18" s="22" t="str">
        <f>IF(ISNA(VLOOKUP($BB$2:$BB$66,Notes!$C$1:$D$10,2,0)),"",VLOOKUP($BB$2:$BB$66,Notes!$C$1:$D$10,2,0))</f>
        <v/>
      </c>
      <c r="BK18" s="22" t="str">
        <f>IF(ISNA(VLOOKUP($BD$2:$BD$66,Notes!$E$1:$F$10,2,0)),"",VLOOKUP($BD$2:$BD$66,Notes!$E$1:$F$10,2,0))</f>
        <v/>
      </c>
      <c r="BL18" s="38">
        <f t="shared" si="16"/>
        <v>0</v>
      </c>
      <c r="BM18" s="34"/>
      <c r="BN18" s="32"/>
      <c r="BO18" s="32"/>
      <c r="BP18" s="32"/>
      <c r="BQ18" s="32"/>
      <c r="BR18" s="32"/>
      <c r="BS18" s="32"/>
      <c r="BT18" s="32"/>
      <c r="BU18" s="32"/>
      <c r="BV18" s="32"/>
      <c r="BW18" s="22">
        <f t="shared" si="17"/>
        <v>0</v>
      </c>
      <c r="BX18" s="33">
        <f t="shared" si="18"/>
        <v>0</v>
      </c>
      <c r="BY18" s="37" t="str">
        <f>IF(ISNA(VLOOKUP($BN$2:$BN$66,Notes!$A$1:$B$10,2,0)),"",VLOOKUP($BN$2:$BN$66,Notes!$A$1:$B$10,2,0))</f>
        <v/>
      </c>
      <c r="BZ18" s="22" t="str">
        <f>IF(ISNA(VLOOKUP($BP$2:$BP$66,Notes!$A$1:$B$10,2,0)),"",VLOOKUP($BP$2:$BP$66,Notes!$A$1:$B$10,2,0))</f>
        <v/>
      </c>
      <c r="CA18" s="22" t="str">
        <f>IF(ISNA(VLOOKUP($BR$2:$BR$66,Notes!$A$1:$B$10,2,0)),"",VLOOKUP($BR$2:$BR$66,Notes!$A$1:$B$10,2,0))</f>
        <v/>
      </c>
      <c r="CB18" s="22" t="str">
        <f>IF(ISNA(VLOOKUP($BT$2:$BT$66,Notes!$C$1:$D$10,2,0)),"",VLOOKUP($BT$2:$BT$66,Notes!$C$1:$D$10,2,0))</f>
        <v/>
      </c>
      <c r="CC18" s="22" t="str">
        <f>IF(ISNA(VLOOKUP($BV$2:$BV$66,Notes!$E$1:$F$10,2,0)),"",VLOOKUP($BV$2:$BV$66,Notes!$E$1:$F$10,2,0))</f>
        <v/>
      </c>
      <c r="CD18" s="38">
        <f t="shared" si="19"/>
        <v>0</v>
      </c>
      <c r="CE18" s="57">
        <f t="shared" si="20"/>
        <v>0</v>
      </c>
      <c r="CF18" s="22">
        <f t="shared" si="21"/>
        <v>0</v>
      </c>
      <c r="CG18" s="22">
        <f t="shared" si="22"/>
        <v>0</v>
      </c>
      <c r="CH18" s="22">
        <f t="shared" si="23"/>
        <v>0</v>
      </c>
    </row>
    <row r="19" spans="1:86">
      <c r="A19" s="35">
        <v>148</v>
      </c>
      <c r="B19" s="139" t="s">
        <v>272</v>
      </c>
      <c r="C19" s="35">
        <f t="shared" si="0"/>
        <v>0</v>
      </c>
      <c r="D19" s="22">
        <f t="shared" si="1"/>
        <v>0</v>
      </c>
      <c r="E19" s="22">
        <f t="shared" si="2"/>
        <v>0</v>
      </c>
      <c r="F19" s="22">
        <f t="shared" si="3"/>
        <v>0</v>
      </c>
      <c r="G19" s="22">
        <f t="shared" si="4"/>
        <v>0</v>
      </c>
      <c r="H19" s="22">
        <f t="shared" si="5"/>
        <v>0</v>
      </c>
      <c r="I19" s="33">
        <f t="shared" si="6"/>
        <v>0</v>
      </c>
      <c r="J19" s="36">
        <f t="shared" si="7"/>
        <v>0</v>
      </c>
      <c r="K19" s="34"/>
      <c r="L19" s="32"/>
      <c r="M19" s="32"/>
      <c r="N19" s="32"/>
      <c r="O19" s="32"/>
      <c r="P19" s="32"/>
      <c r="Q19" s="32"/>
      <c r="R19" s="32"/>
      <c r="S19" s="32"/>
      <c r="T19" s="32"/>
      <c r="U19" s="22">
        <f t="shared" si="8"/>
        <v>0</v>
      </c>
      <c r="V19" s="33">
        <f t="shared" si="9"/>
        <v>0</v>
      </c>
      <c r="W19" s="37" t="str">
        <f>IF(ISNA(VLOOKUP($L$2:$L$66,Notes!$A$1:$B$10,2,0)),"",VLOOKUP($L$2:$L$66,Notes!$A$1:$B$10,2,0))</f>
        <v/>
      </c>
      <c r="X19" s="22" t="str">
        <f>IF(ISNA(VLOOKUP($N$2:$N$66,Notes!$A$1:$B$10,2,0)),"",VLOOKUP($N$2:$N$66,Notes!$A$1:$B$10,2,0))</f>
        <v/>
      </c>
      <c r="Y19" s="22" t="str">
        <f>IF(ISNA(VLOOKUP($P$2:$P$66,Notes!$A$1:$B$10,2,0)),"",VLOOKUP($P$2:$P$66,Notes!$A$1:$B$10,2,0))</f>
        <v/>
      </c>
      <c r="Z19" s="22" t="str">
        <f>IF(ISNA(VLOOKUP($R$2:$R$66,Notes!$C$1:$D$10,2,0)),"",VLOOKUP($R$2:$R$66,Notes!$C$1:$D$10,2,0))</f>
        <v/>
      </c>
      <c r="AA19" s="22" t="str">
        <f>IF(ISNA(VLOOKUP($T$2:$T$66,Notes!$E$1:$F$10,2,0)),"",VLOOKUP($T$2:$T$66,Notes!$E$1:$F$10,2,0))</f>
        <v/>
      </c>
      <c r="AB19" s="38">
        <f t="shared" si="10"/>
        <v>0</v>
      </c>
      <c r="AC19" s="34"/>
      <c r="AD19" s="32"/>
      <c r="AE19" s="32"/>
      <c r="AF19" s="32"/>
      <c r="AG19" s="32"/>
      <c r="AH19" s="32"/>
      <c r="AI19" s="32"/>
      <c r="AJ19" s="32"/>
      <c r="AK19" s="32"/>
      <c r="AL19" s="32"/>
      <c r="AM19" s="22">
        <f t="shared" si="11"/>
        <v>0</v>
      </c>
      <c r="AN19" s="33">
        <f t="shared" si="12"/>
        <v>0</v>
      </c>
      <c r="AO19" s="37" t="str">
        <f>IF(ISNA(VLOOKUP($AD$2:$AD$66,Notes!$A$1:$B$10,2,0)),"",VLOOKUP($AD$2:$AD$66,Notes!$A$1:$B$10,2,0))</f>
        <v/>
      </c>
      <c r="AP19" s="22" t="str">
        <f>IF(ISNA(VLOOKUP($AF$2:$AF$66,Notes!$A$1:$B$10,2,0)),"",VLOOKUP($AF$2:$AF$66,Notes!$A$1:$B$10,2,0))</f>
        <v/>
      </c>
      <c r="AQ19" s="22" t="str">
        <f>IF(ISNA(VLOOKUP($AH$2:$AH$66,Notes!$A$1:$B$10,2,0)),"",VLOOKUP($AH$2:$AH$66,Notes!$A$1:$B$10,2,0))</f>
        <v/>
      </c>
      <c r="AR19" s="22" t="str">
        <f>IF(ISNA(VLOOKUP($AJ$2:$AJ$66,Notes!$C$1:$D$10,2,0)),"",VLOOKUP($AJ$2:$AJ$66,Notes!$C$1:$D$10,2,0))</f>
        <v/>
      </c>
      <c r="AS19" s="22" t="str">
        <f>IF(ISNA(VLOOKUP($AL$2:$AL$66,Notes!$E$1:$F$10,2,0)),"",VLOOKUP($AL$2:$AL$66,Notes!$E$1:$F$10,2,0))</f>
        <v/>
      </c>
      <c r="AT19" s="38">
        <f t="shared" si="13"/>
        <v>0</v>
      </c>
      <c r="AU19" s="34"/>
      <c r="AV19" s="32"/>
      <c r="AW19" s="32"/>
      <c r="AX19" s="32"/>
      <c r="AY19" s="32"/>
      <c r="AZ19" s="32"/>
      <c r="BA19" s="32"/>
      <c r="BB19" s="32"/>
      <c r="BC19" s="32"/>
      <c r="BD19" s="32"/>
      <c r="BE19" s="22">
        <f t="shared" si="14"/>
        <v>0</v>
      </c>
      <c r="BF19" s="33">
        <f t="shared" si="15"/>
        <v>0</v>
      </c>
      <c r="BG19" s="37" t="str">
        <f>IF(ISNA(VLOOKUP($AV$2:$AV$66,Notes!$A$1:$B$10,2,0)),"",VLOOKUP($AV$2:$AV$66,Notes!$A$1:$B$10,2,0))</f>
        <v/>
      </c>
      <c r="BH19" s="22" t="str">
        <f>IF(ISNA(VLOOKUP($AX$2:$AX$66,Notes!$A$1:$B$10,2,0)),"",VLOOKUP($AX$2:$AX$66,Notes!$A$1:$B$10,2,0))</f>
        <v/>
      </c>
      <c r="BI19" s="22" t="str">
        <f>IF(ISNA(VLOOKUP($AZ$2:$AZ$66,Notes!$A$1:$B$10,2,0)),"",VLOOKUP($AZ$2:$AZ$66,Notes!$A$1:$B$10,2,0))</f>
        <v/>
      </c>
      <c r="BJ19" s="22" t="str">
        <f>IF(ISNA(VLOOKUP($BB$2:$BB$66,Notes!$C$1:$D$10,2,0)),"",VLOOKUP($BB$2:$BB$66,Notes!$C$1:$D$10,2,0))</f>
        <v/>
      </c>
      <c r="BK19" s="22" t="str">
        <f>IF(ISNA(VLOOKUP($BD$2:$BD$66,Notes!$E$1:$F$10,2,0)),"",VLOOKUP($BD$2:$BD$66,Notes!$E$1:$F$10,2,0))</f>
        <v/>
      </c>
      <c r="BL19" s="38">
        <f t="shared" si="16"/>
        <v>0</v>
      </c>
      <c r="BM19" s="34"/>
      <c r="BN19" s="32"/>
      <c r="BO19" s="32"/>
      <c r="BP19" s="32"/>
      <c r="BQ19" s="32"/>
      <c r="BR19" s="32"/>
      <c r="BS19" s="32"/>
      <c r="BT19" s="32"/>
      <c r="BU19" s="32"/>
      <c r="BV19" s="32"/>
      <c r="BW19" s="22">
        <f t="shared" si="17"/>
        <v>0</v>
      </c>
      <c r="BX19" s="33">
        <f t="shared" si="18"/>
        <v>0</v>
      </c>
      <c r="BY19" s="37" t="str">
        <f>IF(ISNA(VLOOKUP($BN$2:$BN$66,Notes!$A$1:$B$10,2,0)),"",VLOOKUP($BN$2:$BN$66,Notes!$A$1:$B$10,2,0))</f>
        <v/>
      </c>
      <c r="BZ19" s="22" t="str">
        <f>IF(ISNA(VLOOKUP($BP$2:$BP$66,Notes!$A$1:$B$10,2,0)),"",VLOOKUP($BP$2:$BP$66,Notes!$A$1:$B$10,2,0))</f>
        <v/>
      </c>
      <c r="CA19" s="22" t="str">
        <f>IF(ISNA(VLOOKUP($BR$2:$BR$66,Notes!$A$1:$B$10,2,0)),"",VLOOKUP($BR$2:$BR$66,Notes!$A$1:$B$10,2,0))</f>
        <v/>
      </c>
      <c r="CB19" s="22" t="str">
        <f>IF(ISNA(VLOOKUP($BT$2:$BT$66,Notes!$C$1:$D$10,2,0)),"",VLOOKUP($BT$2:$BT$66,Notes!$C$1:$D$10,2,0))</f>
        <v/>
      </c>
      <c r="CC19" s="22" t="str">
        <f>IF(ISNA(VLOOKUP($BV$2:$BV$66,Notes!$E$1:$F$10,2,0)),"",VLOOKUP($BV$2:$BV$66,Notes!$E$1:$F$10,2,0))</f>
        <v/>
      </c>
      <c r="CD19" s="38">
        <f t="shared" si="19"/>
        <v>0</v>
      </c>
      <c r="CE19" s="57">
        <f t="shared" si="20"/>
        <v>0</v>
      </c>
      <c r="CF19" s="22">
        <f t="shared" si="21"/>
        <v>0</v>
      </c>
      <c r="CG19" s="22">
        <f t="shared" si="22"/>
        <v>0</v>
      </c>
      <c r="CH19" s="22">
        <f t="shared" si="23"/>
        <v>0</v>
      </c>
    </row>
    <row r="20" spans="1:86">
      <c r="A20" s="35">
        <v>150</v>
      </c>
      <c r="B20" s="36" t="s">
        <v>52</v>
      </c>
      <c r="C20" s="35">
        <f t="shared" si="0"/>
        <v>349</v>
      </c>
      <c r="D20" s="22">
        <f t="shared" si="1"/>
        <v>45</v>
      </c>
      <c r="E20" s="22">
        <f t="shared" si="2"/>
        <v>1</v>
      </c>
      <c r="F20" s="22">
        <f t="shared" si="3"/>
        <v>45</v>
      </c>
      <c r="G20" s="22" t="str">
        <f t="shared" si="4"/>
        <v>CBDG</v>
      </c>
      <c r="H20" s="22">
        <f t="shared" si="5"/>
        <v>0</v>
      </c>
      <c r="I20" s="33">
        <f t="shared" si="6"/>
        <v>0</v>
      </c>
      <c r="J20" s="36">
        <f t="shared" si="7"/>
        <v>0</v>
      </c>
      <c r="K20" s="34">
        <v>95</v>
      </c>
      <c r="L20" s="32">
        <v>2</v>
      </c>
      <c r="M20" s="32">
        <v>89</v>
      </c>
      <c r="N20" s="32">
        <v>3</v>
      </c>
      <c r="O20" s="32">
        <v>95</v>
      </c>
      <c r="P20" s="32">
        <v>2</v>
      </c>
      <c r="Q20" s="32"/>
      <c r="R20" s="32"/>
      <c r="S20" s="32">
        <v>70</v>
      </c>
      <c r="T20" s="32">
        <v>6</v>
      </c>
      <c r="U20" s="22">
        <f t="shared" si="8"/>
        <v>349</v>
      </c>
      <c r="V20" s="33">
        <f t="shared" si="9"/>
        <v>1</v>
      </c>
      <c r="W20" s="37">
        <f>IF(ISNA(VLOOKUP($L$2:$L$66,Notes!$A$1:$B$10,2,0)),"",VLOOKUP($L$2:$L$66,Notes!$A$1:$B$10,2,0))</f>
        <v>9</v>
      </c>
      <c r="X20" s="22">
        <f>IF(ISNA(VLOOKUP($N$2:$N$66,Notes!$A$1:$B$10,2,0)),"",VLOOKUP($N$2:$N$66,Notes!$A$1:$B$10,2,0))</f>
        <v>8</v>
      </c>
      <c r="Y20" s="22">
        <f>IF(ISNA(VLOOKUP($P$2:$P$66,Notes!$A$1:$B$10,2,0)),"",VLOOKUP($P$2:$P$66,Notes!$A$1:$B$10,2,0))</f>
        <v>9</v>
      </c>
      <c r="Z20" s="22" t="str">
        <f>IF(ISNA(VLOOKUP($R$2:$R$66,Notes!$C$1:$D$10,2,0)),"",VLOOKUP($R$2:$R$66,Notes!$C$1:$D$10,2,0))</f>
        <v/>
      </c>
      <c r="AA20" s="22">
        <f>IF(ISNA(VLOOKUP($T$2:$T$66,Notes!$E$1:$F$10,2,0)),"",VLOOKUP($T$2:$T$66,Notes!$E$1:$F$10,2,0))</f>
        <v>19</v>
      </c>
      <c r="AB20" s="38">
        <f t="shared" si="10"/>
        <v>45</v>
      </c>
      <c r="AC20" s="34"/>
      <c r="AD20" s="32"/>
      <c r="AE20" s="32"/>
      <c r="AF20" s="32"/>
      <c r="AG20" s="32"/>
      <c r="AH20" s="32"/>
      <c r="AI20" s="32"/>
      <c r="AJ20" s="32"/>
      <c r="AK20" s="32"/>
      <c r="AL20" s="32"/>
      <c r="AM20" s="22">
        <f t="shared" si="11"/>
        <v>0</v>
      </c>
      <c r="AN20" s="33">
        <f t="shared" si="12"/>
        <v>0</v>
      </c>
      <c r="AO20" s="37" t="str">
        <f>IF(ISNA(VLOOKUP($AD$2:$AD$66,Notes!$A$1:$B$10,2,0)),"",VLOOKUP($AD$2:$AD$66,Notes!$A$1:$B$10,2,0))</f>
        <v/>
      </c>
      <c r="AP20" s="22" t="str">
        <f>IF(ISNA(VLOOKUP($AF$2:$AF$66,Notes!$A$1:$B$10,2,0)),"",VLOOKUP($AF$2:$AF$66,Notes!$A$1:$B$10,2,0))</f>
        <v/>
      </c>
      <c r="AQ20" s="22" t="str">
        <f>IF(ISNA(VLOOKUP($AH$2:$AH$66,Notes!$A$1:$B$10,2,0)),"",VLOOKUP($AH$2:$AH$66,Notes!$A$1:$B$10,2,0))</f>
        <v/>
      </c>
      <c r="AR20" s="22" t="str">
        <f>IF(ISNA(VLOOKUP($AJ$2:$AJ$66,Notes!$C$1:$D$10,2,0)),"",VLOOKUP($AJ$2:$AJ$66,Notes!$C$1:$D$10,2,0))</f>
        <v/>
      </c>
      <c r="AS20" s="22" t="str">
        <f>IF(ISNA(VLOOKUP($AL$2:$AL$66,Notes!$E$1:$F$10,2,0)),"",VLOOKUP($AL$2:$AL$66,Notes!$E$1:$F$10,2,0))</f>
        <v/>
      </c>
      <c r="AT20" s="38">
        <f t="shared" si="13"/>
        <v>0</v>
      </c>
      <c r="AU20" s="34"/>
      <c r="AV20" s="32"/>
      <c r="AW20" s="32"/>
      <c r="AX20" s="32"/>
      <c r="AY20" s="32"/>
      <c r="AZ20" s="32"/>
      <c r="BA20" s="32"/>
      <c r="BB20" s="32"/>
      <c r="BC20" s="32"/>
      <c r="BD20" s="32"/>
      <c r="BE20" s="22">
        <f t="shared" si="14"/>
        <v>0</v>
      </c>
      <c r="BF20" s="33">
        <f t="shared" si="15"/>
        <v>0</v>
      </c>
      <c r="BG20" s="37" t="str">
        <f>IF(ISNA(VLOOKUP($AV$2:$AV$66,Notes!$A$1:$B$10,2,0)),"",VLOOKUP($AV$2:$AV$66,Notes!$A$1:$B$10,2,0))</f>
        <v/>
      </c>
      <c r="BH20" s="22" t="str">
        <f>IF(ISNA(VLOOKUP($AX$2:$AX$66,Notes!$A$1:$B$10,2,0)),"",VLOOKUP($AX$2:$AX$66,Notes!$A$1:$B$10,2,0))</f>
        <v/>
      </c>
      <c r="BI20" s="22" t="str">
        <f>IF(ISNA(VLOOKUP($AZ$2:$AZ$66,Notes!$A$1:$B$10,2,0)),"",VLOOKUP($AZ$2:$AZ$66,Notes!$A$1:$B$10,2,0))</f>
        <v/>
      </c>
      <c r="BJ20" s="22" t="str">
        <f>IF(ISNA(VLOOKUP($BB$2:$BB$66,Notes!$C$1:$D$10,2,0)),"",VLOOKUP($BB$2:$BB$66,Notes!$C$1:$D$10,2,0))</f>
        <v/>
      </c>
      <c r="BK20" s="22" t="str">
        <f>IF(ISNA(VLOOKUP($BD$2:$BD$66,Notes!$E$1:$F$10,2,0)),"",VLOOKUP($BD$2:$BD$66,Notes!$E$1:$F$10,2,0))</f>
        <v/>
      </c>
      <c r="BL20" s="38">
        <f t="shared" si="16"/>
        <v>0</v>
      </c>
      <c r="BM20" s="34"/>
      <c r="BN20" s="32"/>
      <c r="BO20" s="32"/>
      <c r="BP20" s="32"/>
      <c r="BQ20" s="32"/>
      <c r="BR20" s="32"/>
      <c r="BS20" s="32"/>
      <c r="BT20" s="32"/>
      <c r="BU20" s="32"/>
      <c r="BV20" s="32"/>
      <c r="BW20" s="22">
        <f t="shared" si="17"/>
        <v>0</v>
      </c>
      <c r="BX20" s="33">
        <f t="shared" si="18"/>
        <v>0</v>
      </c>
      <c r="BY20" s="37" t="str">
        <f>IF(ISNA(VLOOKUP($BN$2:$BN$66,Notes!$A$1:$B$10,2,0)),"",VLOOKUP($BN$2:$BN$66,Notes!$A$1:$B$10,2,0))</f>
        <v/>
      </c>
      <c r="BZ20" s="22" t="str">
        <f>IF(ISNA(VLOOKUP($BP$2:$BP$66,Notes!$A$1:$B$10,2,0)),"",VLOOKUP($BP$2:$BP$66,Notes!$A$1:$B$10,2,0))</f>
        <v/>
      </c>
      <c r="CA20" s="22" t="str">
        <f>IF(ISNA(VLOOKUP($BR$2:$BR$66,Notes!$A$1:$B$10,2,0)),"",VLOOKUP($BR$2:$BR$66,Notes!$A$1:$B$10,2,0))</f>
        <v/>
      </c>
      <c r="CB20" s="22" t="str">
        <f>IF(ISNA(VLOOKUP($BT$2:$BT$66,Notes!$C$1:$D$10,2,0)),"",VLOOKUP($BT$2:$BT$66,Notes!$C$1:$D$10,2,0))</f>
        <v/>
      </c>
      <c r="CC20" s="22" t="str">
        <f>IF(ISNA(VLOOKUP($BV$2:$BV$66,Notes!$E$1:$F$10,2,0)),"",VLOOKUP($BV$2:$BV$66,Notes!$E$1:$F$10,2,0))</f>
        <v/>
      </c>
      <c r="CD20" s="38">
        <f t="shared" si="19"/>
        <v>0</v>
      </c>
      <c r="CE20" s="57">
        <f t="shared" si="20"/>
        <v>45</v>
      </c>
      <c r="CF20" s="22">
        <f t="shared" si="21"/>
        <v>0</v>
      </c>
      <c r="CG20" s="22">
        <f t="shared" si="22"/>
        <v>0</v>
      </c>
      <c r="CH20" s="22">
        <f t="shared" si="23"/>
        <v>0</v>
      </c>
    </row>
    <row r="21" spans="1:86">
      <c r="A21" s="35">
        <v>169</v>
      </c>
      <c r="B21" s="36" t="s">
        <v>55</v>
      </c>
      <c r="C21" s="35">
        <f t="shared" si="0"/>
        <v>0</v>
      </c>
      <c r="D21" s="22">
        <f t="shared" si="1"/>
        <v>0</v>
      </c>
      <c r="E21" s="22">
        <f t="shared" si="2"/>
        <v>0</v>
      </c>
      <c r="F21" s="22">
        <f t="shared" si="3"/>
        <v>0</v>
      </c>
      <c r="G21" s="22">
        <f t="shared" si="4"/>
        <v>0</v>
      </c>
      <c r="H21" s="22">
        <f t="shared" si="5"/>
        <v>0</v>
      </c>
      <c r="I21" s="33">
        <f t="shared" si="6"/>
        <v>0</v>
      </c>
      <c r="J21" s="36">
        <f t="shared" si="7"/>
        <v>0</v>
      </c>
      <c r="K21" s="34"/>
      <c r="L21" s="32"/>
      <c r="M21" s="32"/>
      <c r="N21" s="32"/>
      <c r="O21" s="32"/>
      <c r="P21" s="32"/>
      <c r="Q21" s="32"/>
      <c r="R21" s="32"/>
      <c r="S21" s="32"/>
      <c r="T21" s="32"/>
      <c r="U21" s="22">
        <f t="shared" si="8"/>
        <v>0</v>
      </c>
      <c r="V21" s="33">
        <f t="shared" si="9"/>
        <v>0</v>
      </c>
      <c r="W21" s="37" t="str">
        <f>IF(ISNA(VLOOKUP($L$2:$L$66,Notes!$A$1:$B$10,2,0)),"",VLOOKUP($L$2:$L$66,Notes!$A$1:$B$10,2,0))</f>
        <v/>
      </c>
      <c r="X21" s="22" t="str">
        <f>IF(ISNA(VLOOKUP($N$2:$N$66,Notes!$A$1:$B$10,2,0)),"",VLOOKUP($N$2:$N$66,Notes!$A$1:$B$10,2,0))</f>
        <v/>
      </c>
      <c r="Y21" s="22" t="str">
        <f>IF(ISNA(VLOOKUP($P$2:$P$66,Notes!$A$1:$B$10,2,0)),"",VLOOKUP($P$2:$P$66,Notes!$A$1:$B$10,2,0))</f>
        <v/>
      </c>
      <c r="Z21" s="22" t="str">
        <f>IF(ISNA(VLOOKUP($R$2:$R$66,Notes!$C$1:$D$10,2,0)),"",VLOOKUP($R$2:$R$66,Notes!$C$1:$D$10,2,0))</f>
        <v/>
      </c>
      <c r="AA21" s="22" t="str">
        <f>IF(ISNA(VLOOKUP($T$2:$T$66,Notes!$E$1:$F$10,2,0)),"",VLOOKUP($T$2:$T$66,Notes!$E$1:$F$10,2,0))</f>
        <v/>
      </c>
      <c r="AB21" s="38">
        <f t="shared" si="10"/>
        <v>0</v>
      </c>
      <c r="AC21" s="34"/>
      <c r="AD21" s="32"/>
      <c r="AE21" s="32"/>
      <c r="AF21" s="32"/>
      <c r="AG21" s="32"/>
      <c r="AH21" s="32"/>
      <c r="AI21" s="32"/>
      <c r="AJ21" s="32"/>
      <c r="AK21" s="32"/>
      <c r="AL21" s="32"/>
      <c r="AM21" s="22">
        <f t="shared" si="11"/>
        <v>0</v>
      </c>
      <c r="AN21" s="33">
        <f t="shared" si="12"/>
        <v>0</v>
      </c>
      <c r="AO21" s="37" t="str">
        <f>IF(ISNA(VLOOKUP($AD$2:$AD$66,Notes!$A$1:$B$10,2,0)),"",VLOOKUP($AD$2:$AD$66,Notes!$A$1:$B$10,2,0))</f>
        <v/>
      </c>
      <c r="AP21" s="22" t="str">
        <f>IF(ISNA(VLOOKUP($AF$2:$AF$66,Notes!$A$1:$B$10,2,0)),"",VLOOKUP($AF$2:$AF$66,Notes!$A$1:$B$10,2,0))</f>
        <v/>
      </c>
      <c r="AQ21" s="22" t="str">
        <f>IF(ISNA(VLOOKUP($AH$2:$AH$66,Notes!$A$1:$B$10,2,0)),"",VLOOKUP($AH$2:$AH$66,Notes!$A$1:$B$10,2,0))</f>
        <v/>
      </c>
      <c r="AR21" s="22" t="str">
        <f>IF(ISNA(VLOOKUP($AJ$2:$AJ$66,Notes!$C$1:$D$10,2,0)),"",VLOOKUP($AJ$2:$AJ$66,Notes!$C$1:$D$10,2,0))</f>
        <v/>
      </c>
      <c r="AS21" s="22" t="str">
        <f>IF(ISNA(VLOOKUP($AL$2:$AL$66,Notes!$E$1:$F$10,2,0)),"",VLOOKUP($AL$2:$AL$66,Notes!$E$1:$F$10,2,0))</f>
        <v/>
      </c>
      <c r="AT21" s="38">
        <f t="shared" si="13"/>
        <v>0</v>
      </c>
      <c r="AU21" s="34"/>
      <c r="AV21" s="32"/>
      <c r="AW21" s="32"/>
      <c r="AX21" s="32"/>
      <c r="AY21" s="32"/>
      <c r="AZ21" s="32"/>
      <c r="BA21" s="32"/>
      <c r="BB21" s="32"/>
      <c r="BC21" s="32"/>
      <c r="BD21" s="32"/>
      <c r="BE21" s="22">
        <f t="shared" si="14"/>
        <v>0</v>
      </c>
      <c r="BF21" s="33">
        <f t="shared" si="15"/>
        <v>0</v>
      </c>
      <c r="BG21" s="37" t="str">
        <f>IF(ISNA(VLOOKUP($AV$2:$AV$66,Notes!$A$1:$B$10,2,0)),"",VLOOKUP($AV$2:$AV$66,Notes!$A$1:$B$10,2,0))</f>
        <v/>
      </c>
      <c r="BH21" s="22" t="str">
        <f>IF(ISNA(VLOOKUP($AX$2:$AX$66,Notes!$A$1:$B$10,2,0)),"",VLOOKUP($AX$2:$AX$66,Notes!$A$1:$B$10,2,0))</f>
        <v/>
      </c>
      <c r="BI21" s="22" t="str">
        <f>IF(ISNA(VLOOKUP($AZ$2:$AZ$66,Notes!$A$1:$B$10,2,0)),"",VLOOKUP($AZ$2:$AZ$66,Notes!$A$1:$B$10,2,0))</f>
        <v/>
      </c>
      <c r="BJ21" s="22" t="str">
        <f>IF(ISNA(VLOOKUP($BB$2:$BB$66,Notes!$C$1:$D$10,2,0)),"",VLOOKUP($BB$2:$BB$66,Notes!$C$1:$D$10,2,0))</f>
        <v/>
      </c>
      <c r="BK21" s="22" t="str">
        <f>IF(ISNA(VLOOKUP($BD$2:$BD$66,Notes!$E$1:$F$10,2,0)),"",VLOOKUP($BD$2:$BD$66,Notes!$E$1:$F$10,2,0))</f>
        <v/>
      </c>
      <c r="BL21" s="38">
        <f t="shared" si="16"/>
        <v>0</v>
      </c>
      <c r="BM21" s="34"/>
      <c r="BN21" s="32"/>
      <c r="BO21" s="32"/>
      <c r="BP21" s="32"/>
      <c r="BQ21" s="32"/>
      <c r="BR21" s="32"/>
      <c r="BS21" s="32"/>
      <c r="BT21" s="32"/>
      <c r="BU21" s="32"/>
      <c r="BV21" s="32"/>
      <c r="BW21" s="22">
        <f t="shared" si="17"/>
        <v>0</v>
      </c>
      <c r="BX21" s="33">
        <f t="shared" si="18"/>
        <v>0</v>
      </c>
      <c r="BY21" s="37" t="str">
        <f>IF(ISNA(VLOOKUP($BN$2:$BN$66,Notes!$A$1:$B$10,2,0)),"",VLOOKUP($BN$2:$BN$66,Notes!$A$1:$B$10,2,0))</f>
        <v/>
      </c>
      <c r="BZ21" s="22" t="str">
        <f>IF(ISNA(VLOOKUP($BP$2:$BP$66,Notes!$A$1:$B$10,2,0)),"",VLOOKUP($BP$2:$BP$66,Notes!$A$1:$B$10,2,0))</f>
        <v/>
      </c>
      <c r="CA21" s="22" t="str">
        <f>IF(ISNA(VLOOKUP($BR$2:$BR$66,Notes!$A$1:$B$10,2,0)),"",VLOOKUP($BR$2:$BR$66,Notes!$A$1:$B$10,2,0))</f>
        <v/>
      </c>
      <c r="CB21" s="22" t="str">
        <f>IF(ISNA(VLOOKUP($BT$2:$BT$66,Notes!$C$1:$D$10,2,0)),"",VLOOKUP($BT$2:$BT$66,Notes!$C$1:$D$10,2,0))</f>
        <v/>
      </c>
      <c r="CC21" s="22" t="str">
        <f>IF(ISNA(VLOOKUP($BV$2:$BV$66,Notes!$E$1:$F$10,2,0)),"",VLOOKUP($BV$2:$BV$66,Notes!$E$1:$F$10,2,0))</f>
        <v/>
      </c>
      <c r="CD21" s="38">
        <f t="shared" si="19"/>
        <v>0</v>
      </c>
      <c r="CE21" s="57">
        <f t="shared" si="20"/>
        <v>0</v>
      </c>
      <c r="CF21" s="22">
        <f t="shared" si="21"/>
        <v>0</v>
      </c>
      <c r="CG21" s="22">
        <f t="shared" si="22"/>
        <v>0</v>
      </c>
      <c r="CH21" s="22">
        <f t="shared" si="23"/>
        <v>0</v>
      </c>
    </row>
    <row r="22" spans="1:86">
      <c r="A22" s="35">
        <v>173</v>
      </c>
      <c r="B22" s="36" t="s">
        <v>50</v>
      </c>
      <c r="C22" s="35">
        <f t="shared" si="0"/>
        <v>698</v>
      </c>
      <c r="D22" s="22">
        <f t="shared" si="1"/>
        <v>108</v>
      </c>
      <c r="E22" s="22">
        <f t="shared" si="2"/>
        <v>2</v>
      </c>
      <c r="F22" s="22">
        <f t="shared" si="3"/>
        <v>54</v>
      </c>
      <c r="G22" s="22" t="str">
        <f t="shared" si="4"/>
        <v>CBDG</v>
      </c>
      <c r="H22" s="22">
        <f t="shared" si="5"/>
        <v>0</v>
      </c>
      <c r="I22" s="33">
        <f t="shared" si="6"/>
        <v>0</v>
      </c>
      <c r="J22" s="36">
        <f t="shared" si="7"/>
        <v>4</v>
      </c>
      <c r="K22" s="34">
        <v>86</v>
      </c>
      <c r="L22" s="32">
        <v>1</v>
      </c>
      <c r="M22" s="32">
        <v>91</v>
      </c>
      <c r="N22" s="32">
        <v>1</v>
      </c>
      <c r="O22" s="32">
        <v>96</v>
      </c>
      <c r="P22" s="32">
        <v>1</v>
      </c>
      <c r="Q22" s="32"/>
      <c r="R22" s="32"/>
      <c r="S22" s="32">
        <v>88</v>
      </c>
      <c r="T22" s="32">
        <v>3</v>
      </c>
      <c r="U22" s="22">
        <f t="shared" si="8"/>
        <v>361</v>
      </c>
      <c r="V22" s="33">
        <f t="shared" si="9"/>
        <v>1</v>
      </c>
      <c r="W22" s="37">
        <f>IF(ISNA(VLOOKUP($L$2:$L$66,Notes!$A$1:$B$10,2,0)),"",VLOOKUP($L$2:$L$66,Notes!$A$1:$B$10,2,0))</f>
        <v>10</v>
      </c>
      <c r="X22" s="22">
        <f>IF(ISNA(VLOOKUP($N$2:$N$66,Notes!$A$1:$B$10,2,0)),"",VLOOKUP($N$2:$N$66,Notes!$A$1:$B$10,2,0))</f>
        <v>10</v>
      </c>
      <c r="Y22" s="22">
        <f>IF(ISNA(VLOOKUP($P$2:$P$66,Notes!$A$1:$B$10,2,0)),"",VLOOKUP($P$2:$P$66,Notes!$A$1:$B$10,2,0))</f>
        <v>10</v>
      </c>
      <c r="Z22" s="22" t="str">
        <f>IF(ISNA(VLOOKUP($R$2:$R$66,Notes!$C$1:$D$10,2,0)),"",VLOOKUP($R$2:$R$66,Notes!$C$1:$D$10,2,0))</f>
        <v/>
      </c>
      <c r="AA22" s="22">
        <f>IF(ISNA(VLOOKUP($T$2:$T$66,Notes!$E$1:$F$10,2,0)),"",VLOOKUP($T$2:$T$66,Notes!$E$1:$F$10,2,0))</f>
        <v>25</v>
      </c>
      <c r="AB22" s="38">
        <f t="shared" si="10"/>
        <v>55</v>
      </c>
      <c r="AC22" s="34"/>
      <c r="AD22" s="32"/>
      <c r="AE22" s="32"/>
      <c r="AF22" s="32"/>
      <c r="AG22" s="32"/>
      <c r="AH22" s="32"/>
      <c r="AI22" s="32"/>
      <c r="AJ22" s="32"/>
      <c r="AK22" s="32"/>
      <c r="AL22" s="32"/>
      <c r="AM22" s="22">
        <f t="shared" si="11"/>
        <v>0</v>
      </c>
      <c r="AN22" s="33">
        <f t="shared" si="12"/>
        <v>0</v>
      </c>
      <c r="AO22" s="37" t="str">
        <f>IF(ISNA(VLOOKUP($AD$2:$AD$66,Notes!$A$1:$B$10,2,0)),"",VLOOKUP($AD$2:$AD$66,Notes!$A$1:$B$10,2,0))</f>
        <v/>
      </c>
      <c r="AP22" s="22" t="str">
        <f>IF(ISNA(VLOOKUP($AF$2:$AF$66,Notes!$A$1:$B$10,2,0)),"",VLOOKUP($AF$2:$AF$66,Notes!$A$1:$B$10,2,0))</f>
        <v/>
      </c>
      <c r="AQ22" s="22" t="str">
        <f>IF(ISNA(VLOOKUP($AH$2:$AH$66,Notes!$A$1:$B$10,2,0)),"",VLOOKUP($AH$2:$AH$66,Notes!$A$1:$B$10,2,0))</f>
        <v/>
      </c>
      <c r="AR22" s="22" t="str">
        <f>IF(ISNA(VLOOKUP($AJ$2:$AJ$66,Notes!$C$1:$D$10,2,0)),"",VLOOKUP($AJ$2:$AJ$66,Notes!$C$1:$D$10,2,0))</f>
        <v/>
      </c>
      <c r="AS22" s="22" t="str">
        <f>IF(ISNA(VLOOKUP($AL$2:$AL$66,Notes!$E$1:$F$10,2,0)),"",VLOOKUP($AL$2:$AL$66,Notes!$E$1:$F$10,2,0))</f>
        <v/>
      </c>
      <c r="AT22" s="38">
        <f t="shared" si="13"/>
        <v>0</v>
      </c>
      <c r="AU22" s="34"/>
      <c r="AV22" s="32"/>
      <c r="AW22" s="32"/>
      <c r="AX22" s="32"/>
      <c r="AY22" s="32"/>
      <c r="AZ22" s="32"/>
      <c r="BA22" s="32"/>
      <c r="BB22" s="32"/>
      <c r="BC22" s="32"/>
      <c r="BD22" s="32"/>
      <c r="BE22" s="22">
        <f t="shared" si="14"/>
        <v>0</v>
      </c>
      <c r="BF22" s="33">
        <f t="shared" si="15"/>
        <v>0</v>
      </c>
      <c r="BG22" s="37" t="str">
        <f>IF(ISNA(VLOOKUP($AV$2:$AV$66,Notes!$A$1:$B$10,2,0)),"",VLOOKUP($AV$2:$AV$66,Notes!$A$1:$B$10,2,0))</f>
        <v/>
      </c>
      <c r="BH22" s="22" t="str">
        <f>IF(ISNA(VLOOKUP($AX$2:$AX$66,Notes!$A$1:$B$10,2,0)),"",VLOOKUP($AX$2:$AX$66,Notes!$A$1:$B$10,2,0))</f>
        <v/>
      </c>
      <c r="BI22" s="22" t="str">
        <f>IF(ISNA(VLOOKUP($AZ$2:$AZ$66,Notes!$A$1:$B$10,2,0)),"",VLOOKUP($AZ$2:$AZ$66,Notes!$A$1:$B$10,2,0))</f>
        <v/>
      </c>
      <c r="BJ22" s="22" t="str">
        <f>IF(ISNA(VLOOKUP($BB$2:$BB$66,Notes!$C$1:$D$10,2,0)),"",VLOOKUP($BB$2:$BB$66,Notes!$C$1:$D$10,2,0))</f>
        <v/>
      </c>
      <c r="BK22" s="22" t="str">
        <f>IF(ISNA(VLOOKUP($BD$2:$BD$66,Notes!$E$1:$F$10,2,0)),"",VLOOKUP($BD$2:$BD$66,Notes!$E$1:$F$10,2,0))</f>
        <v/>
      </c>
      <c r="BL22" s="38">
        <f t="shared" si="16"/>
        <v>0</v>
      </c>
      <c r="BM22" s="34">
        <v>85</v>
      </c>
      <c r="BN22" s="32">
        <v>1</v>
      </c>
      <c r="BO22" s="32">
        <v>83</v>
      </c>
      <c r="BP22" s="32">
        <v>2</v>
      </c>
      <c r="BQ22" s="32">
        <v>81</v>
      </c>
      <c r="BR22" s="32">
        <v>4</v>
      </c>
      <c r="BS22" s="32"/>
      <c r="BT22" s="32"/>
      <c r="BU22" s="32">
        <v>88</v>
      </c>
      <c r="BV22" s="32">
        <v>2</v>
      </c>
      <c r="BW22" s="22">
        <f t="shared" si="17"/>
        <v>337</v>
      </c>
      <c r="BX22" s="33">
        <f t="shared" si="18"/>
        <v>1</v>
      </c>
      <c r="BY22" s="37">
        <f>IF(ISNA(VLOOKUP($BN$2:$BN$66,Notes!$A$1:$B$10,2,0)),"",VLOOKUP($BN$2:$BN$66,Notes!$A$1:$B$10,2,0))</f>
        <v>10</v>
      </c>
      <c r="BZ22" s="22">
        <f>IF(ISNA(VLOOKUP($BP$2:$BP$66,Notes!$A$1:$B$10,2,0)),"",VLOOKUP($BP$2:$BP$66,Notes!$A$1:$B$10,2,0))</f>
        <v>9</v>
      </c>
      <c r="CA22" s="22">
        <f>IF(ISNA(VLOOKUP($BR$2:$BR$66,Notes!$A$1:$B$10,2,0)),"",VLOOKUP($BR$2:$BR$66,Notes!$A$1:$B$10,2,0))</f>
        <v>7</v>
      </c>
      <c r="CB22" s="22" t="str">
        <f>IF(ISNA(VLOOKUP($BT$2:$BT$66,Notes!$C$1:$D$10,2,0)),"",VLOOKUP($BT$2:$BT$66,Notes!$C$1:$D$10,2,0))</f>
        <v/>
      </c>
      <c r="CC22" s="22">
        <f>IF(ISNA(VLOOKUP($BV$2:$BV$66,Notes!$E$1:$F$10,2,0)),"",VLOOKUP($BV$2:$BV$66,Notes!$E$1:$F$10,2,0))</f>
        <v>27</v>
      </c>
      <c r="CD22" s="38">
        <f t="shared" si="19"/>
        <v>53</v>
      </c>
      <c r="CE22" s="57">
        <f t="shared" si="20"/>
        <v>55</v>
      </c>
      <c r="CF22" s="22">
        <f t="shared" si="21"/>
        <v>0</v>
      </c>
      <c r="CG22" s="22">
        <f t="shared" si="22"/>
        <v>0</v>
      </c>
      <c r="CH22" s="22">
        <f t="shared" si="23"/>
        <v>53</v>
      </c>
    </row>
    <row r="23" spans="1:86">
      <c r="A23" s="35">
        <v>175</v>
      </c>
      <c r="B23" s="36" t="s">
        <v>43</v>
      </c>
      <c r="C23" s="35">
        <f t="shared" si="0"/>
        <v>0</v>
      </c>
      <c r="D23" s="22">
        <f t="shared" si="1"/>
        <v>0</v>
      </c>
      <c r="E23" s="22">
        <f t="shared" si="2"/>
        <v>0</v>
      </c>
      <c r="F23" s="22">
        <f t="shared" si="3"/>
        <v>0</v>
      </c>
      <c r="G23" s="22">
        <f t="shared" si="4"/>
        <v>0</v>
      </c>
      <c r="H23" s="22">
        <f t="shared" si="5"/>
        <v>0</v>
      </c>
      <c r="I23" s="33">
        <f t="shared" si="6"/>
        <v>0</v>
      </c>
      <c r="J23" s="36">
        <f t="shared" si="7"/>
        <v>0</v>
      </c>
      <c r="K23" s="34"/>
      <c r="L23" s="32"/>
      <c r="M23" s="32"/>
      <c r="N23" s="32"/>
      <c r="O23" s="32"/>
      <c r="P23" s="32"/>
      <c r="Q23" s="32"/>
      <c r="R23" s="32"/>
      <c r="S23" s="32"/>
      <c r="T23" s="32"/>
      <c r="U23" s="22">
        <f t="shared" si="8"/>
        <v>0</v>
      </c>
      <c r="V23" s="33">
        <f t="shared" si="9"/>
        <v>0</v>
      </c>
      <c r="W23" s="37" t="str">
        <f>IF(ISNA(VLOOKUP($L$2:$L$66,Notes!$A$1:$B$10,2,0)),"",VLOOKUP($L$2:$L$66,Notes!$A$1:$B$10,2,0))</f>
        <v/>
      </c>
      <c r="X23" s="22" t="str">
        <f>IF(ISNA(VLOOKUP($N$2:$N$66,Notes!$A$1:$B$10,2,0)),"",VLOOKUP($N$2:$N$66,Notes!$A$1:$B$10,2,0))</f>
        <v/>
      </c>
      <c r="Y23" s="22" t="str">
        <f>IF(ISNA(VLOOKUP($P$2:$P$66,Notes!$A$1:$B$10,2,0)),"",VLOOKUP($P$2:$P$66,Notes!$A$1:$B$10,2,0))</f>
        <v/>
      </c>
      <c r="Z23" s="22" t="str">
        <f>IF(ISNA(VLOOKUP($R$2:$R$66,Notes!$C$1:$D$10,2,0)),"",VLOOKUP($R$2:$R$66,Notes!$C$1:$D$10,2,0))</f>
        <v/>
      </c>
      <c r="AA23" s="22" t="str">
        <f>IF(ISNA(VLOOKUP($T$2:$T$66,Notes!$E$1:$F$10,2,0)),"",VLOOKUP($T$2:$T$66,Notes!$E$1:$F$10,2,0))</f>
        <v/>
      </c>
      <c r="AB23" s="38">
        <f t="shared" si="10"/>
        <v>0</v>
      </c>
      <c r="AC23" s="34"/>
      <c r="AD23" s="32"/>
      <c r="AE23" s="32"/>
      <c r="AF23" s="32"/>
      <c r="AG23" s="32"/>
      <c r="AH23" s="32"/>
      <c r="AI23" s="32"/>
      <c r="AJ23" s="32"/>
      <c r="AK23" s="32"/>
      <c r="AL23" s="32"/>
      <c r="AM23" s="22">
        <f t="shared" si="11"/>
        <v>0</v>
      </c>
      <c r="AN23" s="33">
        <f t="shared" si="12"/>
        <v>0</v>
      </c>
      <c r="AO23" s="37" t="str">
        <f>IF(ISNA(VLOOKUP($AD$2:$AD$66,Notes!$A$1:$B$10,2,0)),"",VLOOKUP($AD$2:$AD$66,Notes!$A$1:$B$10,2,0))</f>
        <v/>
      </c>
      <c r="AP23" s="22" t="str">
        <f>IF(ISNA(VLOOKUP($AF$2:$AF$66,Notes!$A$1:$B$10,2,0)),"",VLOOKUP($AF$2:$AF$66,Notes!$A$1:$B$10,2,0))</f>
        <v/>
      </c>
      <c r="AQ23" s="22" t="str">
        <f>IF(ISNA(VLOOKUP($AH$2:$AH$66,Notes!$A$1:$B$10,2,0)),"",VLOOKUP($AH$2:$AH$66,Notes!$A$1:$B$10,2,0))</f>
        <v/>
      </c>
      <c r="AR23" s="22" t="str">
        <f>IF(ISNA(VLOOKUP($AJ$2:$AJ$66,Notes!$C$1:$D$10,2,0)),"",VLOOKUP($AJ$2:$AJ$66,Notes!$C$1:$D$10,2,0))</f>
        <v/>
      </c>
      <c r="AS23" s="22" t="str">
        <f>IF(ISNA(VLOOKUP($AL$2:$AL$66,Notes!$E$1:$F$10,2,0)),"",VLOOKUP($AL$2:$AL$66,Notes!$E$1:$F$10,2,0))</f>
        <v/>
      </c>
      <c r="AT23" s="38">
        <f t="shared" si="13"/>
        <v>0</v>
      </c>
      <c r="AU23" s="34"/>
      <c r="AV23" s="32"/>
      <c r="AW23" s="32"/>
      <c r="AX23" s="32"/>
      <c r="AY23" s="32"/>
      <c r="AZ23" s="32"/>
      <c r="BA23" s="32"/>
      <c r="BB23" s="32"/>
      <c r="BC23" s="32"/>
      <c r="BD23" s="32"/>
      <c r="BE23" s="22">
        <f t="shared" si="14"/>
        <v>0</v>
      </c>
      <c r="BF23" s="33">
        <f t="shared" si="15"/>
        <v>0</v>
      </c>
      <c r="BG23" s="37" t="str">
        <f>IF(ISNA(VLOOKUP($AV$2:$AV$66,Notes!$A$1:$B$10,2,0)),"",VLOOKUP($AV$2:$AV$66,Notes!$A$1:$B$10,2,0))</f>
        <v/>
      </c>
      <c r="BH23" s="22" t="str">
        <f>IF(ISNA(VLOOKUP($AX$2:$AX$66,Notes!$A$1:$B$10,2,0)),"",VLOOKUP($AX$2:$AX$66,Notes!$A$1:$B$10,2,0))</f>
        <v/>
      </c>
      <c r="BI23" s="22" t="str">
        <f>IF(ISNA(VLOOKUP($AZ$2:$AZ$66,Notes!$A$1:$B$10,2,0)),"",VLOOKUP($AZ$2:$AZ$66,Notes!$A$1:$B$10,2,0))</f>
        <v/>
      </c>
      <c r="BJ23" s="22" t="str">
        <f>IF(ISNA(VLOOKUP($BB$2:$BB$66,Notes!$C$1:$D$10,2,0)),"",VLOOKUP($BB$2:$BB$66,Notes!$C$1:$D$10,2,0))</f>
        <v/>
      </c>
      <c r="BK23" s="22" t="str">
        <f>IF(ISNA(VLOOKUP($BD$2:$BD$66,Notes!$E$1:$F$10,2,0)),"",VLOOKUP($BD$2:$BD$66,Notes!$E$1:$F$10,2,0))</f>
        <v/>
      </c>
      <c r="BL23" s="38">
        <f t="shared" si="16"/>
        <v>0</v>
      </c>
      <c r="BM23" s="34"/>
      <c r="BN23" s="32"/>
      <c r="BO23" s="32"/>
      <c r="BP23" s="32"/>
      <c r="BQ23" s="32"/>
      <c r="BR23" s="32"/>
      <c r="BS23" s="32"/>
      <c r="BT23" s="32"/>
      <c r="BU23" s="32"/>
      <c r="BV23" s="32"/>
      <c r="BW23" s="22">
        <f t="shared" si="17"/>
        <v>0</v>
      </c>
      <c r="BX23" s="33">
        <f t="shared" si="18"/>
        <v>0</v>
      </c>
      <c r="BY23" s="37" t="str">
        <f>IF(ISNA(VLOOKUP($BN$2:$BN$66,Notes!$A$1:$B$10,2,0)),"",VLOOKUP($BN$2:$BN$66,Notes!$A$1:$B$10,2,0))</f>
        <v/>
      </c>
      <c r="BZ23" s="22" t="str">
        <f>IF(ISNA(VLOOKUP($BP$2:$BP$66,Notes!$A$1:$B$10,2,0)),"",VLOOKUP($BP$2:$BP$66,Notes!$A$1:$B$10,2,0))</f>
        <v/>
      </c>
      <c r="CA23" s="22" t="str">
        <f>IF(ISNA(VLOOKUP($BR$2:$BR$66,Notes!$A$1:$B$10,2,0)),"",VLOOKUP($BR$2:$BR$66,Notes!$A$1:$B$10,2,0))</f>
        <v/>
      </c>
      <c r="CB23" s="22" t="str">
        <f>IF(ISNA(VLOOKUP($BT$2:$BT$66,Notes!$C$1:$D$10,2,0)),"",VLOOKUP($BT$2:$BT$66,Notes!$C$1:$D$10,2,0))</f>
        <v/>
      </c>
      <c r="CC23" s="22" t="str">
        <f>IF(ISNA(VLOOKUP($BV$2:$BV$66,Notes!$E$1:$F$10,2,0)),"",VLOOKUP($BV$2:$BV$66,Notes!$E$1:$F$10,2,0))</f>
        <v/>
      </c>
      <c r="CD23" s="38">
        <f t="shared" si="19"/>
        <v>0</v>
      </c>
      <c r="CE23" s="57">
        <f t="shared" si="20"/>
        <v>0</v>
      </c>
      <c r="CF23" s="22">
        <f t="shared" si="21"/>
        <v>0</v>
      </c>
      <c r="CG23" s="22">
        <f t="shared" si="22"/>
        <v>0</v>
      </c>
      <c r="CH23" s="22">
        <f t="shared" si="23"/>
        <v>0</v>
      </c>
    </row>
    <row r="24" spans="1:86">
      <c r="A24" s="35">
        <v>183</v>
      </c>
      <c r="B24" s="36" t="s">
        <v>81</v>
      </c>
      <c r="C24" s="35">
        <f t="shared" si="0"/>
        <v>263</v>
      </c>
      <c r="D24" s="22">
        <f t="shared" si="1"/>
        <v>26</v>
      </c>
      <c r="E24" s="22">
        <f t="shared" si="2"/>
        <v>1</v>
      </c>
      <c r="F24" s="22">
        <f t="shared" si="3"/>
        <v>26</v>
      </c>
      <c r="G24" s="22" t="str">
        <f t="shared" si="4"/>
        <v>CBDG</v>
      </c>
      <c r="H24" s="22">
        <f t="shared" si="5"/>
        <v>0</v>
      </c>
      <c r="I24" s="33">
        <f t="shared" si="6"/>
        <v>0</v>
      </c>
      <c r="J24" s="36">
        <f t="shared" si="7"/>
        <v>0</v>
      </c>
      <c r="K24" s="34">
        <v>83</v>
      </c>
      <c r="L24" s="32">
        <v>5</v>
      </c>
      <c r="M24" s="32">
        <v>79</v>
      </c>
      <c r="N24" s="32">
        <v>5</v>
      </c>
      <c r="O24" s="32">
        <v>75</v>
      </c>
      <c r="P24" s="32">
        <v>5</v>
      </c>
      <c r="Q24" s="32">
        <v>26</v>
      </c>
      <c r="R24" s="32">
        <v>5</v>
      </c>
      <c r="S24" s="32"/>
      <c r="T24" s="32"/>
      <c r="U24" s="22">
        <f t="shared" si="8"/>
        <v>263</v>
      </c>
      <c r="V24" s="33">
        <f t="shared" si="9"/>
        <v>1</v>
      </c>
      <c r="W24" s="37">
        <f>IF(ISNA(VLOOKUP($L$2:$L$66,Notes!$A$1:$B$10,2,0)),"",VLOOKUP($L$2:$L$66,Notes!$A$1:$B$10,2,0))</f>
        <v>6</v>
      </c>
      <c r="X24" s="22">
        <f>IF(ISNA(VLOOKUP($N$2:$N$66,Notes!$A$1:$B$10,2,0)),"",VLOOKUP($N$2:$N$66,Notes!$A$1:$B$10,2,0))</f>
        <v>6</v>
      </c>
      <c r="Y24" s="22">
        <f>IF(ISNA(VLOOKUP($P$2:$P$66,Notes!$A$1:$B$10,2,0)),"",VLOOKUP($P$2:$P$66,Notes!$A$1:$B$10,2,0))</f>
        <v>6</v>
      </c>
      <c r="Z24" s="22">
        <f>IF(ISNA(VLOOKUP($R$2:$R$66,Notes!$C$1:$D$10,2,0)),"",VLOOKUP($R$2:$R$66,Notes!$C$1:$D$10,2,0))</f>
        <v>8</v>
      </c>
      <c r="AA24" s="22" t="str">
        <f>IF(ISNA(VLOOKUP($T$2:$T$66,Notes!$E$1:$F$10,2,0)),"",VLOOKUP($T$2:$T$66,Notes!$E$1:$F$10,2,0))</f>
        <v/>
      </c>
      <c r="AB24" s="38">
        <f t="shared" si="10"/>
        <v>26</v>
      </c>
      <c r="AC24" s="34"/>
      <c r="AD24" s="32"/>
      <c r="AE24" s="32"/>
      <c r="AF24" s="32"/>
      <c r="AG24" s="32"/>
      <c r="AH24" s="32"/>
      <c r="AI24" s="32"/>
      <c r="AJ24" s="32"/>
      <c r="AK24" s="32"/>
      <c r="AL24" s="32"/>
      <c r="AM24" s="22">
        <f t="shared" si="11"/>
        <v>0</v>
      </c>
      <c r="AN24" s="33">
        <f t="shared" si="12"/>
        <v>0</v>
      </c>
      <c r="AO24" s="37" t="str">
        <f>IF(ISNA(VLOOKUP($AD$2:$AD$66,Notes!$A$1:$B$10,2,0)),"",VLOOKUP($AD$2:$AD$66,Notes!$A$1:$B$10,2,0))</f>
        <v/>
      </c>
      <c r="AP24" s="22" t="str">
        <f>IF(ISNA(VLOOKUP($AF$2:$AF$66,Notes!$A$1:$B$10,2,0)),"",VLOOKUP($AF$2:$AF$66,Notes!$A$1:$B$10,2,0))</f>
        <v/>
      </c>
      <c r="AQ24" s="22" t="str">
        <f>IF(ISNA(VLOOKUP($AH$2:$AH$66,Notes!$A$1:$B$10,2,0)),"",VLOOKUP($AH$2:$AH$66,Notes!$A$1:$B$10,2,0))</f>
        <v/>
      </c>
      <c r="AR24" s="22" t="str">
        <f>IF(ISNA(VLOOKUP($AJ$2:$AJ$66,Notes!$C$1:$D$10,2,0)),"",VLOOKUP($AJ$2:$AJ$66,Notes!$C$1:$D$10,2,0))</f>
        <v/>
      </c>
      <c r="AS24" s="22" t="str">
        <f>IF(ISNA(VLOOKUP($AL$2:$AL$66,Notes!$E$1:$F$10,2,0)),"",VLOOKUP($AL$2:$AL$66,Notes!$E$1:$F$10,2,0))</f>
        <v/>
      </c>
      <c r="AT24" s="38">
        <f t="shared" si="13"/>
        <v>0</v>
      </c>
      <c r="AU24" s="34"/>
      <c r="AV24" s="32"/>
      <c r="AW24" s="32"/>
      <c r="AX24" s="32"/>
      <c r="AY24" s="32"/>
      <c r="AZ24" s="32"/>
      <c r="BA24" s="32"/>
      <c r="BB24" s="32"/>
      <c r="BC24" s="32"/>
      <c r="BD24" s="32"/>
      <c r="BE24" s="22">
        <f t="shared" si="14"/>
        <v>0</v>
      </c>
      <c r="BF24" s="33">
        <f t="shared" si="15"/>
        <v>0</v>
      </c>
      <c r="BG24" s="37" t="str">
        <f>IF(ISNA(VLOOKUP($AV$2:$AV$66,Notes!$A$1:$B$10,2,0)),"",VLOOKUP($AV$2:$AV$66,Notes!$A$1:$B$10,2,0))</f>
        <v/>
      </c>
      <c r="BH24" s="22" t="str">
        <f>IF(ISNA(VLOOKUP($AX$2:$AX$66,Notes!$A$1:$B$10,2,0)),"",VLOOKUP($AX$2:$AX$66,Notes!$A$1:$B$10,2,0))</f>
        <v/>
      </c>
      <c r="BI24" s="22" t="str">
        <f>IF(ISNA(VLOOKUP($AZ$2:$AZ$66,Notes!$A$1:$B$10,2,0)),"",VLOOKUP($AZ$2:$AZ$66,Notes!$A$1:$B$10,2,0))</f>
        <v/>
      </c>
      <c r="BJ24" s="22" t="str">
        <f>IF(ISNA(VLOOKUP($BB$2:$BB$66,Notes!$C$1:$D$10,2,0)),"",VLOOKUP($BB$2:$BB$66,Notes!$C$1:$D$10,2,0))</f>
        <v/>
      </c>
      <c r="BK24" s="22" t="str">
        <f>IF(ISNA(VLOOKUP($BD$2:$BD$66,Notes!$E$1:$F$10,2,0)),"",VLOOKUP($BD$2:$BD$66,Notes!$E$1:$F$10,2,0))</f>
        <v/>
      </c>
      <c r="BL24" s="38">
        <f t="shared" si="16"/>
        <v>0</v>
      </c>
      <c r="BM24" s="34"/>
      <c r="BN24" s="32"/>
      <c r="BO24" s="32"/>
      <c r="BP24" s="32"/>
      <c r="BQ24" s="32"/>
      <c r="BR24" s="32"/>
      <c r="BS24" s="32"/>
      <c r="BT24" s="32"/>
      <c r="BU24" s="32"/>
      <c r="BV24" s="32"/>
      <c r="BW24" s="22">
        <f t="shared" si="17"/>
        <v>0</v>
      </c>
      <c r="BX24" s="33">
        <f t="shared" si="18"/>
        <v>0</v>
      </c>
      <c r="BY24" s="37" t="str">
        <f>IF(ISNA(VLOOKUP($BN$2:$BN$66,Notes!$A$1:$B$10,2,0)),"",VLOOKUP($BN$2:$BN$66,Notes!$A$1:$B$10,2,0))</f>
        <v/>
      </c>
      <c r="BZ24" s="22" t="str">
        <f>IF(ISNA(VLOOKUP($BP$2:$BP$66,Notes!$A$1:$B$10,2,0)),"",VLOOKUP($BP$2:$BP$66,Notes!$A$1:$B$10,2,0))</f>
        <v/>
      </c>
      <c r="CA24" s="22" t="str">
        <f>IF(ISNA(VLOOKUP($BR$2:$BR$66,Notes!$A$1:$B$10,2,0)),"",VLOOKUP($BR$2:$BR$66,Notes!$A$1:$B$10,2,0))</f>
        <v/>
      </c>
      <c r="CB24" s="22" t="str">
        <f>IF(ISNA(VLOOKUP($BT$2:$BT$66,Notes!$C$1:$D$10,2,0)),"",VLOOKUP($BT$2:$BT$66,Notes!$C$1:$D$10,2,0))</f>
        <v/>
      </c>
      <c r="CC24" s="22" t="str">
        <f>IF(ISNA(VLOOKUP($BV$2:$BV$66,Notes!$E$1:$F$10,2,0)),"",VLOOKUP($BV$2:$BV$66,Notes!$E$1:$F$10,2,0))</f>
        <v/>
      </c>
      <c r="CD24" s="38">
        <f t="shared" si="19"/>
        <v>0</v>
      </c>
      <c r="CE24" s="57">
        <f t="shared" si="20"/>
        <v>26</v>
      </c>
      <c r="CF24" s="22">
        <f t="shared" si="21"/>
        <v>0</v>
      </c>
      <c r="CG24" s="22">
        <f t="shared" si="22"/>
        <v>0</v>
      </c>
      <c r="CH24" s="22">
        <f t="shared" si="23"/>
        <v>0</v>
      </c>
    </row>
    <row r="25" spans="1:86">
      <c r="A25" s="35">
        <v>191</v>
      </c>
      <c r="B25" s="36" t="s">
        <v>82</v>
      </c>
      <c r="C25" s="35">
        <f t="shared" si="0"/>
        <v>0</v>
      </c>
      <c r="D25" s="22">
        <f t="shared" si="1"/>
        <v>0</v>
      </c>
      <c r="E25" s="22">
        <f t="shared" si="2"/>
        <v>0</v>
      </c>
      <c r="F25" s="22">
        <f t="shared" si="3"/>
        <v>0</v>
      </c>
      <c r="G25" s="22">
        <f t="shared" si="4"/>
        <v>0</v>
      </c>
      <c r="H25" s="22">
        <f t="shared" si="5"/>
        <v>0</v>
      </c>
      <c r="I25" s="33">
        <f t="shared" si="6"/>
        <v>0</v>
      </c>
      <c r="J25" s="36">
        <f t="shared" si="7"/>
        <v>0</v>
      </c>
      <c r="K25" s="34"/>
      <c r="L25" s="32"/>
      <c r="M25" s="32"/>
      <c r="N25" s="32"/>
      <c r="O25" s="32"/>
      <c r="P25" s="32"/>
      <c r="Q25" s="32"/>
      <c r="R25" s="32"/>
      <c r="S25" s="32"/>
      <c r="T25" s="32"/>
      <c r="U25" s="22">
        <f t="shared" si="8"/>
        <v>0</v>
      </c>
      <c r="V25" s="33">
        <f t="shared" si="9"/>
        <v>0</v>
      </c>
      <c r="W25" s="37" t="str">
        <f>IF(ISNA(VLOOKUP($L$2:$L$66,Notes!$A$1:$B$10,2,0)),"",VLOOKUP($L$2:$L$66,Notes!$A$1:$B$10,2,0))</f>
        <v/>
      </c>
      <c r="X25" s="22" t="str">
        <f>IF(ISNA(VLOOKUP($N$2:$N$66,Notes!$A$1:$B$10,2,0)),"",VLOOKUP($N$2:$N$66,Notes!$A$1:$B$10,2,0))</f>
        <v/>
      </c>
      <c r="Y25" s="22" t="str">
        <f>IF(ISNA(VLOOKUP($P$2:$P$66,Notes!$A$1:$B$10,2,0)),"",VLOOKUP($P$2:$P$66,Notes!$A$1:$B$10,2,0))</f>
        <v/>
      </c>
      <c r="Z25" s="22" t="str">
        <f>IF(ISNA(VLOOKUP($R$2:$R$66,Notes!$C$1:$D$10,2,0)),"",VLOOKUP($R$2:$R$66,Notes!$C$1:$D$10,2,0))</f>
        <v/>
      </c>
      <c r="AA25" s="22" t="str">
        <f>IF(ISNA(VLOOKUP($T$2:$T$66,Notes!$E$1:$F$10,2,0)),"",VLOOKUP($T$2:$T$66,Notes!$E$1:$F$10,2,0))</f>
        <v/>
      </c>
      <c r="AB25" s="38">
        <f t="shared" si="10"/>
        <v>0</v>
      </c>
      <c r="AC25" s="34"/>
      <c r="AD25" s="32"/>
      <c r="AE25" s="32"/>
      <c r="AF25" s="32"/>
      <c r="AG25" s="32"/>
      <c r="AH25" s="32"/>
      <c r="AI25" s="32"/>
      <c r="AJ25" s="32"/>
      <c r="AK25" s="32"/>
      <c r="AL25" s="32"/>
      <c r="AM25" s="22">
        <f t="shared" si="11"/>
        <v>0</v>
      </c>
      <c r="AN25" s="33">
        <f t="shared" si="12"/>
        <v>0</v>
      </c>
      <c r="AO25" s="37" t="str">
        <f>IF(ISNA(VLOOKUP($AD$2:$AD$66,Notes!$A$1:$B$10,2,0)),"",VLOOKUP($AD$2:$AD$66,Notes!$A$1:$B$10,2,0))</f>
        <v/>
      </c>
      <c r="AP25" s="22" t="str">
        <f>IF(ISNA(VLOOKUP($AF$2:$AF$66,Notes!$A$1:$B$10,2,0)),"",VLOOKUP($AF$2:$AF$66,Notes!$A$1:$B$10,2,0))</f>
        <v/>
      </c>
      <c r="AQ25" s="22" t="str">
        <f>IF(ISNA(VLOOKUP($AH$2:$AH$66,Notes!$A$1:$B$10,2,0)),"",VLOOKUP($AH$2:$AH$66,Notes!$A$1:$B$10,2,0))</f>
        <v/>
      </c>
      <c r="AR25" s="22" t="str">
        <f>IF(ISNA(VLOOKUP($AJ$2:$AJ$66,Notes!$C$1:$D$10,2,0)),"",VLOOKUP($AJ$2:$AJ$66,Notes!$C$1:$D$10,2,0))</f>
        <v/>
      </c>
      <c r="AS25" s="22" t="str">
        <f>IF(ISNA(VLOOKUP($AL$2:$AL$66,Notes!$E$1:$F$10,2,0)),"",VLOOKUP($AL$2:$AL$66,Notes!$E$1:$F$10,2,0))</f>
        <v/>
      </c>
      <c r="AT25" s="38">
        <f t="shared" si="13"/>
        <v>0</v>
      </c>
      <c r="AU25" s="34"/>
      <c r="AV25" s="32"/>
      <c r="AW25" s="32"/>
      <c r="AX25" s="32"/>
      <c r="AY25" s="32"/>
      <c r="AZ25" s="32"/>
      <c r="BA25" s="32"/>
      <c r="BB25" s="32"/>
      <c r="BC25" s="32"/>
      <c r="BD25" s="32"/>
      <c r="BE25" s="22">
        <f t="shared" si="14"/>
        <v>0</v>
      </c>
      <c r="BF25" s="33">
        <f t="shared" si="15"/>
        <v>0</v>
      </c>
      <c r="BG25" s="37" t="str">
        <f>IF(ISNA(VLOOKUP($AV$2:$AV$66,Notes!$A$1:$B$10,2,0)),"",VLOOKUP($AV$2:$AV$66,Notes!$A$1:$B$10,2,0))</f>
        <v/>
      </c>
      <c r="BH25" s="22" t="str">
        <f>IF(ISNA(VLOOKUP($AX$2:$AX$66,Notes!$A$1:$B$10,2,0)),"",VLOOKUP($AX$2:$AX$66,Notes!$A$1:$B$10,2,0))</f>
        <v/>
      </c>
      <c r="BI25" s="22" t="str">
        <f>IF(ISNA(VLOOKUP($AZ$2:$AZ$66,Notes!$A$1:$B$10,2,0)),"",VLOOKUP($AZ$2:$AZ$66,Notes!$A$1:$B$10,2,0))</f>
        <v/>
      </c>
      <c r="BJ25" s="22" t="str">
        <f>IF(ISNA(VLOOKUP($BB$2:$BB$66,Notes!$C$1:$D$10,2,0)),"",VLOOKUP($BB$2:$BB$66,Notes!$C$1:$D$10,2,0))</f>
        <v/>
      </c>
      <c r="BK25" s="22" t="str">
        <f>IF(ISNA(VLOOKUP($BD$2:$BD$66,Notes!$E$1:$F$10,2,0)),"",VLOOKUP($BD$2:$BD$66,Notes!$E$1:$F$10,2,0))</f>
        <v/>
      </c>
      <c r="BL25" s="38">
        <f t="shared" si="16"/>
        <v>0</v>
      </c>
      <c r="BM25" s="34"/>
      <c r="BN25" s="32"/>
      <c r="BO25" s="32"/>
      <c r="BP25" s="32"/>
      <c r="BQ25" s="32"/>
      <c r="BR25" s="32"/>
      <c r="BS25" s="32"/>
      <c r="BT25" s="32"/>
      <c r="BU25" s="32"/>
      <c r="BV25" s="32"/>
      <c r="BW25" s="22">
        <f t="shared" si="17"/>
        <v>0</v>
      </c>
      <c r="BX25" s="33">
        <f t="shared" si="18"/>
        <v>0</v>
      </c>
      <c r="BY25" s="37" t="str">
        <f>IF(ISNA(VLOOKUP($BN$2:$BN$66,Notes!$A$1:$B$10,2,0)),"",VLOOKUP($BN$2:$BN$66,Notes!$A$1:$B$10,2,0))</f>
        <v/>
      </c>
      <c r="BZ25" s="22" t="str">
        <f>IF(ISNA(VLOOKUP($BP$2:$BP$66,Notes!$A$1:$B$10,2,0)),"",VLOOKUP($BP$2:$BP$66,Notes!$A$1:$B$10,2,0))</f>
        <v/>
      </c>
      <c r="CA25" s="22" t="str">
        <f>IF(ISNA(VLOOKUP($BR$2:$BR$66,Notes!$A$1:$B$10,2,0)),"",VLOOKUP($BR$2:$BR$66,Notes!$A$1:$B$10,2,0))</f>
        <v/>
      </c>
      <c r="CB25" s="22" t="str">
        <f>IF(ISNA(VLOOKUP($BT$2:$BT$66,Notes!$C$1:$D$10,2,0)),"",VLOOKUP($BT$2:$BT$66,Notes!$C$1:$D$10,2,0))</f>
        <v/>
      </c>
      <c r="CC25" s="22" t="str">
        <f>IF(ISNA(VLOOKUP($BV$2:$BV$66,Notes!$E$1:$F$10,2,0)),"",VLOOKUP($BV$2:$BV$66,Notes!$E$1:$F$10,2,0))</f>
        <v/>
      </c>
      <c r="CD25" s="38">
        <f t="shared" si="19"/>
        <v>0</v>
      </c>
      <c r="CE25" s="57">
        <f t="shared" si="20"/>
        <v>0</v>
      </c>
      <c r="CF25" s="22">
        <f t="shared" si="21"/>
        <v>0</v>
      </c>
      <c r="CG25" s="22">
        <f t="shared" si="22"/>
        <v>0</v>
      </c>
      <c r="CH25" s="22">
        <f t="shared" si="23"/>
        <v>0</v>
      </c>
    </row>
    <row r="26" spans="1:86">
      <c r="A26" s="35">
        <v>192</v>
      </c>
      <c r="B26" s="36" t="s">
        <v>47</v>
      </c>
      <c r="C26" s="35">
        <f t="shared" si="0"/>
        <v>310</v>
      </c>
      <c r="D26" s="22">
        <f t="shared" si="1"/>
        <v>27</v>
      </c>
      <c r="E26" s="22">
        <f t="shared" si="2"/>
        <v>1</v>
      </c>
      <c r="F26" s="22">
        <f t="shared" si="3"/>
        <v>27</v>
      </c>
      <c r="G26" s="22" t="str">
        <f t="shared" si="4"/>
        <v>CBDG</v>
      </c>
      <c r="H26" s="22">
        <f t="shared" si="5"/>
        <v>0</v>
      </c>
      <c r="I26" s="33">
        <f t="shared" si="6"/>
        <v>0</v>
      </c>
      <c r="J26" s="36">
        <f t="shared" si="7"/>
        <v>0</v>
      </c>
      <c r="K26" s="34">
        <v>76</v>
      </c>
      <c r="L26" s="32">
        <v>5</v>
      </c>
      <c r="M26" s="32">
        <v>74</v>
      </c>
      <c r="N26" s="32">
        <v>6</v>
      </c>
      <c r="O26" s="32">
        <v>79</v>
      </c>
      <c r="P26" s="32">
        <v>5</v>
      </c>
      <c r="Q26" s="32">
        <v>81</v>
      </c>
      <c r="R26" s="32">
        <v>3</v>
      </c>
      <c r="S26" s="32"/>
      <c r="T26" s="32"/>
      <c r="U26" s="22">
        <f t="shared" si="8"/>
        <v>310</v>
      </c>
      <c r="V26" s="33">
        <f t="shared" si="9"/>
        <v>1</v>
      </c>
      <c r="W26" s="37">
        <f>IF(ISNA(VLOOKUP($L$2:$L$66,Notes!$A$1:$B$10,2,0)),"",VLOOKUP($L$2:$L$66,Notes!$A$1:$B$10,2,0))</f>
        <v>6</v>
      </c>
      <c r="X26" s="22">
        <f>IF(ISNA(VLOOKUP($N$2:$N$66,Notes!$A$1:$B$10,2,0)),"",VLOOKUP($N$2:$N$66,Notes!$A$1:$B$10,2,0))</f>
        <v>5</v>
      </c>
      <c r="Y26" s="22">
        <f>IF(ISNA(VLOOKUP($P$2:$P$66,Notes!$A$1:$B$10,2,0)),"",VLOOKUP($P$2:$P$66,Notes!$A$1:$B$10,2,0))</f>
        <v>6</v>
      </c>
      <c r="Z26" s="22">
        <f>IF(ISNA(VLOOKUP($R$2:$R$66,Notes!$C$1:$D$10,2,0)),"",VLOOKUP($R$2:$R$66,Notes!$C$1:$D$10,2,0))</f>
        <v>10</v>
      </c>
      <c r="AA26" s="22" t="str">
        <f>IF(ISNA(VLOOKUP($T$2:$T$66,Notes!$E$1:$F$10,2,0)),"",VLOOKUP($T$2:$T$66,Notes!$E$1:$F$10,2,0))</f>
        <v/>
      </c>
      <c r="AB26" s="38">
        <f t="shared" si="10"/>
        <v>27</v>
      </c>
      <c r="AC26" s="34"/>
      <c r="AD26" s="32"/>
      <c r="AE26" s="32"/>
      <c r="AF26" s="32"/>
      <c r="AG26" s="32"/>
      <c r="AH26" s="32"/>
      <c r="AI26" s="32"/>
      <c r="AJ26" s="32"/>
      <c r="AK26" s="32"/>
      <c r="AL26" s="32"/>
      <c r="AM26" s="22">
        <f t="shared" si="11"/>
        <v>0</v>
      </c>
      <c r="AN26" s="33">
        <f t="shared" si="12"/>
        <v>0</v>
      </c>
      <c r="AO26" s="37" t="str">
        <f>IF(ISNA(VLOOKUP($AD$2:$AD$66,Notes!$A$1:$B$10,2,0)),"",VLOOKUP($AD$2:$AD$66,Notes!$A$1:$B$10,2,0))</f>
        <v/>
      </c>
      <c r="AP26" s="22" t="str">
        <f>IF(ISNA(VLOOKUP($AF$2:$AF$66,Notes!$A$1:$B$10,2,0)),"",VLOOKUP($AF$2:$AF$66,Notes!$A$1:$B$10,2,0))</f>
        <v/>
      </c>
      <c r="AQ26" s="22" t="str">
        <f>IF(ISNA(VLOOKUP($AH$2:$AH$66,Notes!$A$1:$B$10,2,0)),"",VLOOKUP($AH$2:$AH$66,Notes!$A$1:$B$10,2,0))</f>
        <v/>
      </c>
      <c r="AR26" s="22" t="str">
        <f>IF(ISNA(VLOOKUP($AJ$2:$AJ$66,Notes!$C$1:$D$10,2,0)),"",VLOOKUP($AJ$2:$AJ$66,Notes!$C$1:$D$10,2,0))</f>
        <v/>
      </c>
      <c r="AS26" s="22" t="str">
        <f>IF(ISNA(VLOOKUP($AL$2:$AL$66,Notes!$E$1:$F$10,2,0)),"",VLOOKUP($AL$2:$AL$66,Notes!$E$1:$F$10,2,0))</f>
        <v/>
      </c>
      <c r="AT26" s="38">
        <f t="shared" si="13"/>
        <v>0</v>
      </c>
      <c r="AU26" s="34"/>
      <c r="AV26" s="32"/>
      <c r="AW26" s="32"/>
      <c r="AX26" s="32"/>
      <c r="AY26" s="32"/>
      <c r="AZ26" s="32"/>
      <c r="BA26" s="32"/>
      <c r="BB26" s="32"/>
      <c r="BC26" s="32"/>
      <c r="BD26" s="32"/>
      <c r="BE26" s="22">
        <f t="shared" si="14"/>
        <v>0</v>
      </c>
      <c r="BF26" s="33">
        <f t="shared" si="15"/>
        <v>0</v>
      </c>
      <c r="BG26" s="37" t="str">
        <f>IF(ISNA(VLOOKUP($AV$2:$AV$66,Notes!$A$1:$B$10,2,0)),"",VLOOKUP($AV$2:$AV$66,Notes!$A$1:$B$10,2,0))</f>
        <v/>
      </c>
      <c r="BH26" s="22" t="str">
        <f>IF(ISNA(VLOOKUP($AX$2:$AX$66,Notes!$A$1:$B$10,2,0)),"",VLOOKUP($AX$2:$AX$66,Notes!$A$1:$B$10,2,0))</f>
        <v/>
      </c>
      <c r="BI26" s="22" t="str">
        <f>IF(ISNA(VLOOKUP($AZ$2:$AZ$66,Notes!$A$1:$B$10,2,0)),"",VLOOKUP($AZ$2:$AZ$66,Notes!$A$1:$B$10,2,0))</f>
        <v/>
      </c>
      <c r="BJ26" s="22" t="str">
        <f>IF(ISNA(VLOOKUP($BB$2:$BB$66,Notes!$C$1:$D$10,2,0)),"",VLOOKUP($BB$2:$BB$66,Notes!$C$1:$D$10,2,0))</f>
        <v/>
      </c>
      <c r="BK26" s="22" t="str">
        <f>IF(ISNA(VLOOKUP($BD$2:$BD$66,Notes!$E$1:$F$10,2,0)),"",VLOOKUP($BD$2:$BD$66,Notes!$E$1:$F$10,2,0))</f>
        <v/>
      </c>
      <c r="BL26" s="38">
        <f t="shared" si="16"/>
        <v>0</v>
      </c>
      <c r="BM26" s="34"/>
      <c r="BN26" s="32"/>
      <c r="BO26" s="32"/>
      <c r="BP26" s="32"/>
      <c r="BQ26" s="32"/>
      <c r="BR26" s="32"/>
      <c r="BS26" s="32"/>
      <c r="BT26" s="32"/>
      <c r="BU26" s="32"/>
      <c r="BV26" s="32"/>
      <c r="BW26" s="22">
        <f t="shared" si="17"/>
        <v>0</v>
      </c>
      <c r="BX26" s="33">
        <f t="shared" si="18"/>
        <v>0</v>
      </c>
      <c r="BY26" s="37" t="str">
        <f>IF(ISNA(VLOOKUP($BN$2:$BN$66,Notes!$A$1:$B$10,2,0)),"",VLOOKUP($BN$2:$BN$66,Notes!$A$1:$B$10,2,0))</f>
        <v/>
      </c>
      <c r="BZ26" s="22" t="str">
        <f>IF(ISNA(VLOOKUP($BP$2:$BP$66,Notes!$A$1:$B$10,2,0)),"",VLOOKUP($BP$2:$BP$66,Notes!$A$1:$B$10,2,0))</f>
        <v/>
      </c>
      <c r="CA26" s="22" t="str">
        <f>IF(ISNA(VLOOKUP($BR$2:$BR$66,Notes!$A$1:$B$10,2,0)),"",VLOOKUP($BR$2:$BR$66,Notes!$A$1:$B$10,2,0))</f>
        <v/>
      </c>
      <c r="CB26" s="22" t="str">
        <f>IF(ISNA(VLOOKUP($BT$2:$BT$66,Notes!$C$1:$D$10,2,0)),"",VLOOKUP($BT$2:$BT$66,Notes!$C$1:$D$10,2,0))</f>
        <v/>
      </c>
      <c r="CC26" s="22" t="str">
        <f>IF(ISNA(VLOOKUP($BV$2:$BV$66,Notes!$E$1:$F$10,2,0)),"",VLOOKUP($BV$2:$BV$66,Notes!$E$1:$F$10,2,0))</f>
        <v/>
      </c>
      <c r="CD26" s="38">
        <f t="shared" si="19"/>
        <v>0</v>
      </c>
      <c r="CE26" s="57">
        <f t="shared" si="20"/>
        <v>27</v>
      </c>
      <c r="CF26" s="22">
        <f t="shared" si="21"/>
        <v>0</v>
      </c>
      <c r="CG26" s="22">
        <f t="shared" si="22"/>
        <v>0</v>
      </c>
      <c r="CH26" s="22">
        <f t="shared" si="23"/>
        <v>0</v>
      </c>
    </row>
    <row r="27" spans="1:86">
      <c r="A27" s="35">
        <v>197</v>
      </c>
      <c r="B27" s="139" t="s">
        <v>275</v>
      </c>
      <c r="C27" s="35">
        <f t="shared" si="0"/>
        <v>0</v>
      </c>
      <c r="D27" s="22">
        <f t="shared" si="1"/>
        <v>0</v>
      </c>
      <c r="E27" s="22">
        <f t="shared" si="2"/>
        <v>0</v>
      </c>
      <c r="F27" s="22">
        <f t="shared" si="3"/>
        <v>0</v>
      </c>
      <c r="G27" s="22">
        <f t="shared" si="4"/>
        <v>0</v>
      </c>
      <c r="H27" s="22">
        <f t="shared" si="5"/>
        <v>0</v>
      </c>
      <c r="I27" s="33">
        <f t="shared" si="6"/>
        <v>0</v>
      </c>
      <c r="J27" s="36">
        <f t="shared" si="7"/>
        <v>0</v>
      </c>
      <c r="K27" s="34"/>
      <c r="L27" s="32"/>
      <c r="M27" s="32"/>
      <c r="N27" s="32"/>
      <c r="O27" s="32"/>
      <c r="P27" s="32"/>
      <c r="Q27" s="32"/>
      <c r="R27" s="32"/>
      <c r="S27" s="32"/>
      <c r="T27" s="32"/>
      <c r="U27" s="22">
        <f t="shared" si="8"/>
        <v>0</v>
      </c>
      <c r="V27" s="33">
        <f t="shared" si="9"/>
        <v>0</v>
      </c>
      <c r="W27" s="37" t="str">
        <f>IF(ISNA(VLOOKUP($L$2:$L$66,Notes!$A$1:$B$10,2,0)),"",VLOOKUP($L$2:$L$66,Notes!$A$1:$B$10,2,0))</f>
        <v/>
      </c>
      <c r="X27" s="22" t="str">
        <f>IF(ISNA(VLOOKUP($N$2:$N$66,Notes!$A$1:$B$10,2,0)),"",VLOOKUP($N$2:$N$66,Notes!$A$1:$B$10,2,0))</f>
        <v/>
      </c>
      <c r="Y27" s="22" t="str">
        <f>IF(ISNA(VLOOKUP($P$2:$P$66,Notes!$A$1:$B$10,2,0)),"",VLOOKUP($P$2:$P$66,Notes!$A$1:$B$10,2,0))</f>
        <v/>
      </c>
      <c r="Z27" s="22" t="str">
        <f>IF(ISNA(VLOOKUP($R$2:$R$66,Notes!$C$1:$D$10,2,0)),"",VLOOKUP($R$2:$R$66,Notes!$C$1:$D$10,2,0))</f>
        <v/>
      </c>
      <c r="AA27" s="22" t="str">
        <f>IF(ISNA(VLOOKUP($T$2:$T$66,Notes!$E$1:$F$10,2,0)),"",VLOOKUP($T$2:$T$66,Notes!$E$1:$F$10,2,0))</f>
        <v/>
      </c>
      <c r="AB27" s="38">
        <f t="shared" si="10"/>
        <v>0</v>
      </c>
      <c r="AC27" s="34"/>
      <c r="AD27" s="32"/>
      <c r="AE27" s="32"/>
      <c r="AF27" s="32"/>
      <c r="AG27" s="32"/>
      <c r="AH27" s="32"/>
      <c r="AI27" s="32"/>
      <c r="AJ27" s="32"/>
      <c r="AK27" s="32"/>
      <c r="AL27" s="32"/>
      <c r="AM27" s="22">
        <f t="shared" si="11"/>
        <v>0</v>
      </c>
      <c r="AN27" s="33">
        <f t="shared" si="12"/>
        <v>0</v>
      </c>
      <c r="AO27" s="37" t="str">
        <f>IF(ISNA(VLOOKUP($AD$2:$AD$66,Notes!$A$1:$B$10,2,0)),"",VLOOKUP($AD$2:$AD$66,Notes!$A$1:$B$10,2,0))</f>
        <v/>
      </c>
      <c r="AP27" s="22" t="str">
        <f>IF(ISNA(VLOOKUP($AF$2:$AF$66,Notes!$A$1:$B$10,2,0)),"",VLOOKUP($AF$2:$AF$66,Notes!$A$1:$B$10,2,0))</f>
        <v/>
      </c>
      <c r="AQ27" s="22" t="str">
        <f>IF(ISNA(VLOOKUP($AH$2:$AH$66,Notes!$A$1:$B$10,2,0)),"",VLOOKUP($AH$2:$AH$66,Notes!$A$1:$B$10,2,0))</f>
        <v/>
      </c>
      <c r="AR27" s="22" t="str">
        <f>IF(ISNA(VLOOKUP($AJ$2:$AJ$66,Notes!$C$1:$D$10,2,0)),"",VLOOKUP($AJ$2:$AJ$66,Notes!$C$1:$D$10,2,0))</f>
        <v/>
      </c>
      <c r="AS27" s="22" t="str">
        <f>IF(ISNA(VLOOKUP($AL$2:$AL$66,Notes!$E$1:$F$10,2,0)),"",VLOOKUP($AL$2:$AL$66,Notes!$E$1:$F$10,2,0))</f>
        <v/>
      </c>
      <c r="AT27" s="38">
        <f t="shared" si="13"/>
        <v>0</v>
      </c>
      <c r="AU27" s="34"/>
      <c r="AV27" s="32"/>
      <c r="AW27" s="32"/>
      <c r="AX27" s="32"/>
      <c r="AY27" s="32"/>
      <c r="AZ27" s="32"/>
      <c r="BA27" s="32"/>
      <c r="BB27" s="32"/>
      <c r="BC27" s="32"/>
      <c r="BD27" s="32"/>
      <c r="BE27" s="22">
        <f t="shared" si="14"/>
        <v>0</v>
      </c>
      <c r="BF27" s="33">
        <f t="shared" si="15"/>
        <v>0</v>
      </c>
      <c r="BG27" s="37" t="str">
        <f>IF(ISNA(VLOOKUP($AV$2:$AV$66,Notes!$A$1:$B$10,2,0)),"",VLOOKUP($AV$2:$AV$66,Notes!$A$1:$B$10,2,0))</f>
        <v/>
      </c>
      <c r="BH27" s="22" t="str">
        <f>IF(ISNA(VLOOKUP($AX$2:$AX$66,Notes!$A$1:$B$10,2,0)),"",VLOOKUP($AX$2:$AX$66,Notes!$A$1:$B$10,2,0))</f>
        <v/>
      </c>
      <c r="BI27" s="22" t="str">
        <f>IF(ISNA(VLOOKUP($AZ$2:$AZ$66,Notes!$A$1:$B$10,2,0)),"",VLOOKUP($AZ$2:$AZ$66,Notes!$A$1:$B$10,2,0))</f>
        <v/>
      </c>
      <c r="BJ27" s="22" t="str">
        <f>IF(ISNA(VLOOKUP($BB$2:$BB$66,Notes!$C$1:$D$10,2,0)),"",VLOOKUP($BB$2:$BB$66,Notes!$C$1:$D$10,2,0))</f>
        <v/>
      </c>
      <c r="BK27" s="22" t="str">
        <f>IF(ISNA(VLOOKUP($BD$2:$BD$66,Notes!$E$1:$F$10,2,0)),"",VLOOKUP($BD$2:$BD$66,Notes!$E$1:$F$10,2,0))</f>
        <v/>
      </c>
      <c r="BL27" s="38">
        <f t="shared" si="16"/>
        <v>0</v>
      </c>
      <c r="BM27" s="34"/>
      <c r="BN27" s="32"/>
      <c r="BO27" s="32"/>
      <c r="BP27" s="32"/>
      <c r="BQ27" s="32"/>
      <c r="BR27" s="32"/>
      <c r="BS27" s="32"/>
      <c r="BT27" s="32"/>
      <c r="BU27" s="32"/>
      <c r="BV27" s="32"/>
      <c r="BW27" s="22">
        <f t="shared" si="17"/>
        <v>0</v>
      </c>
      <c r="BX27" s="33">
        <f t="shared" si="18"/>
        <v>0</v>
      </c>
      <c r="BY27" s="37" t="str">
        <f>IF(ISNA(VLOOKUP($BN$2:$BN$66,Notes!$A$1:$B$10,2,0)),"",VLOOKUP($BN$2:$BN$66,Notes!$A$1:$B$10,2,0))</f>
        <v/>
      </c>
      <c r="BZ27" s="22" t="str">
        <f>IF(ISNA(VLOOKUP($BP$2:$BP$66,Notes!$A$1:$B$10,2,0)),"",VLOOKUP($BP$2:$BP$66,Notes!$A$1:$B$10,2,0))</f>
        <v/>
      </c>
      <c r="CA27" s="22" t="str">
        <f>IF(ISNA(VLOOKUP($BR$2:$BR$66,Notes!$A$1:$B$10,2,0)),"",VLOOKUP($BR$2:$BR$66,Notes!$A$1:$B$10,2,0))</f>
        <v/>
      </c>
      <c r="CB27" s="22" t="str">
        <f>IF(ISNA(VLOOKUP($BT$2:$BT$66,Notes!$C$1:$D$10,2,0)),"",VLOOKUP($BT$2:$BT$66,Notes!$C$1:$D$10,2,0))</f>
        <v/>
      </c>
      <c r="CC27" s="22" t="str">
        <f>IF(ISNA(VLOOKUP($BV$2:$BV$66,Notes!$E$1:$F$10,2,0)),"",VLOOKUP($BV$2:$BV$66,Notes!$E$1:$F$10,2,0))</f>
        <v/>
      </c>
      <c r="CD27" s="38">
        <f t="shared" si="19"/>
        <v>0</v>
      </c>
      <c r="CE27" s="57">
        <f t="shared" si="20"/>
        <v>0</v>
      </c>
      <c r="CF27" s="22">
        <f t="shared" si="21"/>
        <v>0</v>
      </c>
      <c r="CG27" s="22">
        <f t="shared" si="22"/>
        <v>0</v>
      </c>
      <c r="CH27" s="22">
        <f t="shared" si="23"/>
        <v>0</v>
      </c>
    </row>
    <row r="28" spans="1:86">
      <c r="A28" s="35">
        <v>203</v>
      </c>
      <c r="B28" s="36" t="s">
        <v>83</v>
      </c>
      <c r="C28" s="35">
        <f t="shared" si="0"/>
        <v>0</v>
      </c>
      <c r="D28" s="22">
        <f t="shared" si="1"/>
        <v>0</v>
      </c>
      <c r="E28" s="22">
        <f t="shared" si="2"/>
        <v>0</v>
      </c>
      <c r="F28" s="22">
        <f t="shared" si="3"/>
        <v>0</v>
      </c>
      <c r="G28" s="22">
        <f t="shared" si="4"/>
        <v>0</v>
      </c>
      <c r="H28" s="22">
        <f t="shared" si="5"/>
        <v>0</v>
      </c>
      <c r="I28" s="33">
        <f t="shared" si="6"/>
        <v>0</v>
      </c>
      <c r="J28" s="36">
        <f t="shared" si="7"/>
        <v>0</v>
      </c>
      <c r="K28" s="34"/>
      <c r="L28" s="32"/>
      <c r="M28" s="32"/>
      <c r="N28" s="32"/>
      <c r="O28" s="32"/>
      <c r="P28" s="32"/>
      <c r="Q28" s="32"/>
      <c r="R28" s="32"/>
      <c r="S28" s="32"/>
      <c r="T28" s="32"/>
      <c r="U28" s="22">
        <f t="shared" si="8"/>
        <v>0</v>
      </c>
      <c r="V28" s="33">
        <f t="shared" si="9"/>
        <v>0</v>
      </c>
      <c r="W28" s="37" t="str">
        <f>IF(ISNA(VLOOKUP($L$2:$L$66,Notes!$A$1:$B$10,2,0)),"",VLOOKUP($L$2:$L$66,Notes!$A$1:$B$10,2,0))</f>
        <v/>
      </c>
      <c r="X28" s="22" t="str">
        <f>IF(ISNA(VLOOKUP($N$2:$N$66,Notes!$A$1:$B$10,2,0)),"",VLOOKUP($N$2:$N$66,Notes!$A$1:$B$10,2,0))</f>
        <v/>
      </c>
      <c r="Y28" s="22" t="str">
        <f>IF(ISNA(VLOOKUP($P$2:$P$66,Notes!$A$1:$B$10,2,0)),"",VLOOKUP($P$2:$P$66,Notes!$A$1:$B$10,2,0))</f>
        <v/>
      </c>
      <c r="Z28" s="22" t="str">
        <f>IF(ISNA(VLOOKUP($R$2:$R$66,Notes!$C$1:$D$10,2,0)),"",VLOOKUP($R$2:$R$66,Notes!$C$1:$D$10,2,0))</f>
        <v/>
      </c>
      <c r="AA28" s="22" t="str">
        <f>IF(ISNA(VLOOKUP($T$2:$T$66,Notes!$E$1:$F$10,2,0)),"",VLOOKUP($T$2:$T$66,Notes!$E$1:$F$10,2,0))</f>
        <v/>
      </c>
      <c r="AB28" s="38">
        <f t="shared" si="10"/>
        <v>0</v>
      </c>
      <c r="AC28" s="34"/>
      <c r="AD28" s="32"/>
      <c r="AE28" s="32"/>
      <c r="AF28" s="32"/>
      <c r="AG28" s="32"/>
      <c r="AH28" s="32"/>
      <c r="AI28" s="32"/>
      <c r="AJ28" s="32"/>
      <c r="AK28" s="32"/>
      <c r="AL28" s="32"/>
      <c r="AM28" s="22">
        <f t="shared" si="11"/>
        <v>0</v>
      </c>
      <c r="AN28" s="33">
        <f t="shared" si="12"/>
        <v>0</v>
      </c>
      <c r="AO28" s="37" t="str">
        <f>IF(ISNA(VLOOKUP($AD$2:$AD$66,Notes!$A$1:$B$10,2,0)),"",VLOOKUP($AD$2:$AD$66,Notes!$A$1:$B$10,2,0))</f>
        <v/>
      </c>
      <c r="AP28" s="22" t="str">
        <f>IF(ISNA(VLOOKUP($AF$2:$AF$66,Notes!$A$1:$B$10,2,0)),"",VLOOKUP($AF$2:$AF$66,Notes!$A$1:$B$10,2,0))</f>
        <v/>
      </c>
      <c r="AQ28" s="22" t="str">
        <f>IF(ISNA(VLOOKUP($AH$2:$AH$66,Notes!$A$1:$B$10,2,0)),"",VLOOKUP($AH$2:$AH$66,Notes!$A$1:$B$10,2,0))</f>
        <v/>
      </c>
      <c r="AR28" s="22" t="str">
        <f>IF(ISNA(VLOOKUP($AJ$2:$AJ$66,Notes!$C$1:$D$10,2,0)),"",VLOOKUP($AJ$2:$AJ$66,Notes!$C$1:$D$10,2,0))</f>
        <v/>
      </c>
      <c r="AS28" s="22" t="str">
        <f>IF(ISNA(VLOOKUP($AL$2:$AL$66,Notes!$E$1:$F$10,2,0)),"",VLOOKUP($AL$2:$AL$66,Notes!$E$1:$F$10,2,0))</f>
        <v/>
      </c>
      <c r="AT28" s="38">
        <f t="shared" si="13"/>
        <v>0</v>
      </c>
      <c r="AU28" s="34"/>
      <c r="AV28" s="32"/>
      <c r="AW28" s="32"/>
      <c r="AX28" s="32"/>
      <c r="AY28" s="32"/>
      <c r="AZ28" s="32"/>
      <c r="BA28" s="32"/>
      <c r="BB28" s="32"/>
      <c r="BC28" s="32"/>
      <c r="BD28" s="32"/>
      <c r="BE28" s="22">
        <f t="shared" si="14"/>
        <v>0</v>
      </c>
      <c r="BF28" s="33">
        <f t="shared" si="15"/>
        <v>0</v>
      </c>
      <c r="BG28" s="37" t="str">
        <f>IF(ISNA(VLOOKUP($AV$2:$AV$66,Notes!$A$1:$B$10,2,0)),"",VLOOKUP($AV$2:$AV$66,Notes!$A$1:$B$10,2,0))</f>
        <v/>
      </c>
      <c r="BH28" s="22" t="str">
        <f>IF(ISNA(VLOOKUP($AX$2:$AX$66,Notes!$A$1:$B$10,2,0)),"",VLOOKUP($AX$2:$AX$66,Notes!$A$1:$B$10,2,0))</f>
        <v/>
      </c>
      <c r="BI28" s="22" t="str">
        <f>IF(ISNA(VLOOKUP($AZ$2:$AZ$66,Notes!$A$1:$B$10,2,0)),"",VLOOKUP($AZ$2:$AZ$66,Notes!$A$1:$B$10,2,0))</f>
        <v/>
      </c>
      <c r="BJ28" s="22" t="str">
        <f>IF(ISNA(VLOOKUP($BB$2:$BB$66,Notes!$C$1:$D$10,2,0)),"",VLOOKUP($BB$2:$BB$66,Notes!$C$1:$D$10,2,0))</f>
        <v/>
      </c>
      <c r="BK28" s="22" t="str">
        <f>IF(ISNA(VLOOKUP($BD$2:$BD$66,Notes!$E$1:$F$10,2,0)),"",VLOOKUP($BD$2:$BD$66,Notes!$E$1:$F$10,2,0))</f>
        <v/>
      </c>
      <c r="BL28" s="38">
        <f t="shared" si="16"/>
        <v>0</v>
      </c>
      <c r="BM28" s="34"/>
      <c r="BN28" s="32"/>
      <c r="BO28" s="32"/>
      <c r="BP28" s="32"/>
      <c r="BQ28" s="32"/>
      <c r="BR28" s="32"/>
      <c r="BS28" s="32"/>
      <c r="BT28" s="32"/>
      <c r="BU28" s="32"/>
      <c r="BV28" s="32"/>
      <c r="BW28" s="22">
        <f t="shared" si="17"/>
        <v>0</v>
      </c>
      <c r="BX28" s="33">
        <f t="shared" si="18"/>
        <v>0</v>
      </c>
      <c r="BY28" s="37" t="str">
        <f>IF(ISNA(VLOOKUP($BN$2:$BN$66,Notes!$A$1:$B$10,2,0)),"",VLOOKUP($BN$2:$BN$66,Notes!$A$1:$B$10,2,0))</f>
        <v/>
      </c>
      <c r="BZ28" s="22" t="str">
        <f>IF(ISNA(VLOOKUP($BP$2:$BP$66,Notes!$A$1:$B$10,2,0)),"",VLOOKUP($BP$2:$BP$66,Notes!$A$1:$B$10,2,0))</f>
        <v/>
      </c>
      <c r="CA28" s="22" t="str">
        <f>IF(ISNA(VLOOKUP($BR$2:$BR$66,Notes!$A$1:$B$10,2,0)),"",VLOOKUP($BR$2:$BR$66,Notes!$A$1:$B$10,2,0))</f>
        <v/>
      </c>
      <c r="CB28" s="22" t="str">
        <f>IF(ISNA(VLOOKUP($BT$2:$BT$66,Notes!$C$1:$D$10,2,0)),"",VLOOKUP($BT$2:$BT$66,Notes!$C$1:$D$10,2,0))</f>
        <v/>
      </c>
      <c r="CC28" s="22" t="str">
        <f>IF(ISNA(VLOOKUP($BV$2:$BV$66,Notes!$E$1:$F$10,2,0)),"",VLOOKUP($BV$2:$BV$66,Notes!$E$1:$F$10,2,0))</f>
        <v/>
      </c>
      <c r="CD28" s="38">
        <f t="shared" si="19"/>
        <v>0</v>
      </c>
      <c r="CE28" s="57">
        <f t="shared" si="20"/>
        <v>0</v>
      </c>
      <c r="CF28" s="22">
        <f t="shared" si="21"/>
        <v>0</v>
      </c>
      <c r="CG28" s="22">
        <f t="shared" si="22"/>
        <v>0</v>
      </c>
      <c r="CH28" s="22">
        <f t="shared" si="23"/>
        <v>0</v>
      </c>
    </row>
    <row r="29" spans="1:86">
      <c r="A29" s="35">
        <v>244</v>
      </c>
      <c r="B29" s="36" t="s">
        <v>84</v>
      </c>
      <c r="C29" s="35">
        <f t="shared" si="0"/>
        <v>0</v>
      </c>
      <c r="D29" s="22">
        <f t="shared" si="1"/>
        <v>0</v>
      </c>
      <c r="E29" s="22">
        <f t="shared" si="2"/>
        <v>0</v>
      </c>
      <c r="F29" s="22">
        <f t="shared" si="3"/>
        <v>0</v>
      </c>
      <c r="G29" s="22">
        <f t="shared" si="4"/>
        <v>0</v>
      </c>
      <c r="H29" s="22">
        <f t="shared" si="5"/>
        <v>0</v>
      </c>
      <c r="I29" s="33">
        <f t="shared" si="6"/>
        <v>0</v>
      </c>
      <c r="J29" s="36">
        <f t="shared" si="7"/>
        <v>0</v>
      </c>
      <c r="K29" s="34"/>
      <c r="L29" s="32"/>
      <c r="M29" s="32"/>
      <c r="N29" s="32"/>
      <c r="O29" s="32"/>
      <c r="P29" s="32"/>
      <c r="Q29" s="32"/>
      <c r="R29" s="32"/>
      <c r="S29" s="32"/>
      <c r="T29" s="32"/>
      <c r="U29" s="22">
        <f t="shared" si="8"/>
        <v>0</v>
      </c>
      <c r="V29" s="33">
        <f t="shared" si="9"/>
        <v>0</v>
      </c>
      <c r="W29" s="37" t="str">
        <f>IF(ISNA(VLOOKUP($L$2:$L$66,Notes!$A$1:$B$10,2,0)),"",VLOOKUP($L$2:$L$66,Notes!$A$1:$B$10,2,0))</f>
        <v/>
      </c>
      <c r="X29" s="22" t="str">
        <f>IF(ISNA(VLOOKUP($N$2:$N$66,Notes!$A$1:$B$10,2,0)),"",VLOOKUP($N$2:$N$66,Notes!$A$1:$B$10,2,0))</f>
        <v/>
      </c>
      <c r="Y29" s="22" t="str">
        <f>IF(ISNA(VLOOKUP($P$2:$P$66,Notes!$A$1:$B$10,2,0)),"",VLOOKUP($P$2:$P$66,Notes!$A$1:$B$10,2,0))</f>
        <v/>
      </c>
      <c r="Z29" s="22" t="str">
        <f>IF(ISNA(VLOOKUP($R$2:$R$66,Notes!$C$1:$D$10,2,0)),"",VLOOKUP($R$2:$R$66,Notes!$C$1:$D$10,2,0))</f>
        <v/>
      </c>
      <c r="AA29" s="22" t="str">
        <f>IF(ISNA(VLOOKUP($T$2:$T$66,Notes!$E$1:$F$10,2,0)),"",VLOOKUP($T$2:$T$66,Notes!$E$1:$F$10,2,0))</f>
        <v/>
      </c>
      <c r="AB29" s="38">
        <f t="shared" si="10"/>
        <v>0</v>
      </c>
      <c r="AC29" s="34"/>
      <c r="AD29" s="32"/>
      <c r="AE29" s="32"/>
      <c r="AF29" s="32"/>
      <c r="AG29" s="32"/>
      <c r="AH29" s="32"/>
      <c r="AI29" s="32"/>
      <c r="AJ29" s="32"/>
      <c r="AK29" s="32"/>
      <c r="AL29" s="32"/>
      <c r="AM29" s="22">
        <f t="shared" si="11"/>
        <v>0</v>
      </c>
      <c r="AN29" s="33">
        <f t="shared" si="12"/>
        <v>0</v>
      </c>
      <c r="AO29" s="37" t="str">
        <f>IF(ISNA(VLOOKUP($AD$2:$AD$66,Notes!$A$1:$B$10,2,0)),"",VLOOKUP($AD$2:$AD$66,Notes!$A$1:$B$10,2,0))</f>
        <v/>
      </c>
      <c r="AP29" s="22" t="str">
        <f>IF(ISNA(VLOOKUP($AF$2:$AF$66,Notes!$A$1:$B$10,2,0)),"",VLOOKUP($AF$2:$AF$66,Notes!$A$1:$B$10,2,0))</f>
        <v/>
      </c>
      <c r="AQ29" s="22" t="str">
        <f>IF(ISNA(VLOOKUP($AH$2:$AH$66,Notes!$A$1:$B$10,2,0)),"",VLOOKUP($AH$2:$AH$66,Notes!$A$1:$B$10,2,0))</f>
        <v/>
      </c>
      <c r="AR29" s="22" t="str">
        <f>IF(ISNA(VLOOKUP($AJ$2:$AJ$66,Notes!$C$1:$D$10,2,0)),"",VLOOKUP($AJ$2:$AJ$66,Notes!$C$1:$D$10,2,0))</f>
        <v/>
      </c>
      <c r="AS29" s="22" t="str">
        <f>IF(ISNA(VLOOKUP($AL$2:$AL$66,Notes!$E$1:$F$10,2,0)),"",VLOOKUP($AL$2:$AL$66,Notes!$E$1:$F$10,2,0))</f>
        <v/>
      </c>
      <c r="AT29" s="38">
        <f t="shared" si="13"/>
        <v>0</v>
      </c>
      <c r="AU29" s="34"/>
      <c r="AV29" s="32"/>
      <c r="AW29" s="32"/>
      <c r="AX29" s="32"/>
      <c r="AY29" s="32"/>
      <c r="AZ29" s="32"/>
      <c r="BA29" s="32"/>
      <c r="BB29" s="32"/>
      <c r="BC29" s="32"/>
      <c r="BD29" s="32"/>
      <c r="BE29" s="22">
        <f t="shared" si="14"/>
        <v>0</v>
      </c>
      <c r="BF29" s="33">
        <f t="shared" si="15"/>
        <v>0</v>
      </c>
      <c r="BG29" s="37" t="str">
        <f>IF(ISNA(VLOOKUP($AV$2:$AV$66,Notes!$A$1:$B$10,2,0)),"",VLOOKUP($AV$2:$AV$66,Notes!$A$1:$B$10,2,0))</f>
        <v/>
      </c>
      <c r="BH29" s="22" t="str">
        <f>IF(ISNA(VLOOKUP($AX$2:$AX$66,Notes!$A$1:$B$10,2,0)),"",VLOOKUP($AX$2:$AX$66,Notes!$A$1:$B$10,2,0))</f>
        <v/>
      </c>
      <c r="BI29" s="22" t="str">
        <f>IF(ISNA(VLOOKUP($AZ$2:$AZ$66,Notes!$A$1:$B$10,2,0)),"",VLOOKUP($AZ$2:$AZ$66,Notes!$A$1:$B$10,2,0))</f>
        <v/>
      </c>
      <c r="BJ29" s="22" t="str">
        <f>IF(ISNA(VLOOKUP($BB$2:$BB$66,Notes!$C$1:$D$10,2,0)),"",VLOOKUP($BB$2:$BB$66,Notes!$C$1:$D$10,2,0))</f>
        <v/>
      </c>
      <c r="BK29" s="22" t="str">
        <f>IF(ISNA(VLOOKUP($BD$2:$BD$66,Notes!$E$1:$F$10,2,0)),"",VLOOKUP($BD$2:$BD$66,Notes!$E$1:$F$10,2,0))</f>
        <v/>
      </c>
      <c r="BL29" s="38">
        <f t="shared" si="16"/>
        <v>0</v>
      </c>
      <c r="BM29" s="34"/>
      <c r="BN29" s="32"/>
      <c r="BO29" s="32"/>
      <c r="BP29" s="32"/>
      <c r="BQ29" s="32"/>
      <c r="BR29" s="32"/>
      <c r="BS29" s="32"/>
      <c r="BT29" s="32"/>
      <c r="BU29" s="32"/>
      <c r="BV29" s="32"/>
      <c r="BW29" s="22">
        <f t="shared" si="17"/>
        <v>0</v>
      </c>
      <c r="BX29" s="33">
        <f t="shared" si="18"/>
        <v>0</v>
      </c>
      <c r="BY29" s="37" t="str">
        <f>IF(ISNA(VLOOKUP($BN$2:$BN$66,Notes!$A$1:$B$10,2,0)),"",VLOOKUP($BN$2:$BN$66,Notes!$A$1:$B$10,2,0))</f>
        <v/>
      </c>
      <c r="BZ29" s="22" t="str">
        <f>IF(ISNA(VLOOKUP($BP$2:$BP$66,Notes!$A$1:$B$10,2,0)),"",VLOOKUP($BP$2:$BP$66,Notes!$A$1:$B$10,2,0))</f>
        <v/>
      </c>
      <c r="CA29" s="22" t="str">
        <f>IF(ISNA(VLOOKUP($BR$2:$BR$66,Notes!$A$1:$B$10,2,0)),"",VLOOKUP($BR$2:$BR$66,Notes!$A$1:$B$10,2,0))</f>
        <v/>
      </c>
      <c r="CB29" s="22" t="str">
        <f>IF(ISNA(VLOOKUP($BT$2:$BT$66,Notes!$C$1:$D$10,2,0)),"",VLOOKUP($BT$2:$BT$66,Notes!$C$1:$D$10,2,0))</f>
        <v/>
      </c>
      <c r="CC29" s="22" t="str">
        <f>IF(ISNA(VLOOKUP($BV$2:$BV$66,Notes!$E$1:$F$10,2,0)),"",VLOOKUP($BV$2:$BV$66,Notes!$E$1:$F$10,2,0))</f>
        <v/>
      </c>
      <c r="CD29" s="38">
        <f t="shared" si="19"/>
        <v>0</v>
      </c>
      <c r="CE29" s="57">
        <f t="shared" si="20"/>
        <v>0</v>
      </c>
      <c r="CF29" s="22">
        <f t="shared" si="21"/>
        <v>0</v>
      </c>
      <c r="CG29" s="22">
        <f t="shared" si="22"/>
        <v>0</v>
      </c>
      <c r="CH29" s="22">
        <f t="shared" si="23"/>
        <v>0</v>
      </c>
    </row>
    <row r="30" spans="1:86">
      <c r="A30" s="35">
        <v>248</v>
      </c>
      <c r="B30" s="36" t="s">
        <v>58</v>
      </c>
      <c r="C30" s="35">
        <f t="shared" si="0"/>
        <v>562</v>
      </c>
      <c r="D30" s="22">
        <f t="shared" si="1"/>
        <v>72</v>
      </c>
      <c r="E30" s="22">
        <f t="shared" si="2"/>
        <v>2</v>
      </c>
      <c r="F30" s="22">
        <f t="shared" si="3"/>
        <v>36</v>
      </c>
      <c r="G30" s="22" t="str">
        <f t="shared" si="4"/>
        <v>CBDG</v>
      </c>
      <c r="H30" s="22">
        <f t="shared" si="5"/>
        <v>0</v>
      </c>
      <c r="I30" s="33">
        <f t="shared" si="6"/>
        <v>0</v>
      </c>
      <c r="J30" s="36">
        <f t="shared" si="7"/>
        <v>0</v>
      </c>
      <c r="K30" s="34">
        <v>81</v>
      </c>
      <c r="L30" s="32">
        <v>6</v>
      </c>
      <c r="M30" s="32">
        <v>69</v>
      </c>
      <c r="N30" s="32">
        <v>6</v>
      </c>
      <c r="O30" s="32">
        <v>66</v>
      </c>
      <c r="P30" s="32">
        <v>6</v>
      </c>
      <c r="Q30" s="32">
        <v>23</v>
      </c>
      <c r="R30" s="32">
        <v>6</v>
      </c>
      <c r="S30" s="32"/>
      <c r="T30" s="32"/>
      <c r="U30" s="22">
        <f t="shared" si="8"/>
        <v>239</v>
      </c>
      <c r="V30" s="33">
        <f t="shared" si="9"/>
        <v>1</v>
      </c>
      <c r="W30" s="37">
        <f>IF(ISNA(VLOOKUP($L$2:$L$66,Notes!$A$1:$B$10,2,0)),"",VLOOKUP($L$2:$L$66,Notes!$A$1:$B$10,2,0))</f>
        <v>5</v>
      </c>
      <c r="X30" s="22">
        <f>IF(ISNA(VLOOKUP($N$2:$N$66,Notes!$A$1:$B$10,2,0)),"",VLOOKUP($N$2:$N$66,Notes!$A$1:$B$10,2,0))</f>
        <v>5</v>
      </c>
      <c r="Y30" s="22">
        <f>IF(ISNA(VLOOKUP($P$2:$P$66,Notes!$A$1:$B$10,2,0)),"",VLOOKUP($P$2:$P$66,Notes!$A$1:$B$10,2,0))</f>
        <v>5</v>
      </c>
      <c r="Z30" s="22">
        <f>IF(ISNA(VLOOKUP($R$2:$R$66,Notes!$C$1:$D$10,2,0)),"",VLOOKUP($R$2:$R$66,Notes!$C$1:$D$10,2,0))</f>
        <v>7</v>
      </c>
      <c r="AA30" s="22" t="str">
        <f>IF(ISNA(VLOOKUP($T$2:$T$66,Notes!$E$1:$F$10,2,0)),"",VLOOKUP($T$2:$T$66,Notes!$E$1:$F$10,2,0))</f>
        <v/>
      </c>
      <c r="AB30" s="38">
        <f t="shared" si="10"/>
        <v>22</v>
      </c>
      <c r="AC30" s="34"/>
      <c r="AD30" s="32"/>
      <c r="AE30" s="32"/>
      <c r="AF30" s="32"/>
      <c r="AG30" s="32"/>
      <c r="AH30" s="32"/>
      <c r="AI30" s="32"/>
      <c r="AJ30" s="32"/>
      <c r="AK30" s="32"/>
      <c r="AL30" s="32"/>
      <c r="AM30" s="22">
        <f t="shared" si="11"/>
        <v>0</v>
      </c>
      <c r="AN30" s="33">
        <f t="shared" si="12"/>
        <v>0</v>
      </c>
      <c r="AO30" s="37" t="str">
        <f>IF(ISNA(VLOOKUP($AD$2:$AD$66,Notes!$A$1:$B$10,2,0)),"",VLOOKUP($AD$2:$AD$66,Notes!$A$1:$B$10,2,0))</f>
        <v/>
      </c>
      <c r="AP30" s="22" t="str">
        <f>IF(ISNA(VLOOKUP($AF$2:$AF$66,Notes!$A$1:$B$10,2,0)),"",VLOOKUP($AF$2:$AF$66,Notes!$A$1:$B$10,2,0))</f>
        <v/>
      </c>
      <c r="AQ30" s="22" t="str">
        <f>IF(ISNA(VLOOKUP($AH$2:$AH$66,Notes!$A$1:$B$10,2,0)),"",VLOOKUP($AH$2:$AH$66,Notes!$A$1:$B$10,2,0))</f>
        <v/>
      </c>
      <c r="AR30" s="22" t="str">
        <f>IF(ISNA(VLOOKUP($AJ$2:$AJ$66,Notes!$C$1:$D$10,2,0)),"",VLOOKUP($AJ$2:$AJ$66,Notes!$C$1:$D$10,2,0))</f>
        <v/>
      </c>
      <c r="AS30" s="22" t="str">
        <f>IF(ISNA(VLOOKUP($AL$2:$AL$66,Notes!$E$1:$F$10,2,0)),"",VLOOKUP($AL$2:$AL$66,Notes!$E$1:$F$10,2,0))</f>
        <v/>
      </c>
      <c r="AT30" s="38">
        <f t="shared" si="13"/>
        <v>0</v>
      </c>
      <c r="AU30" s="34"/>
      <c r="AV30" s="32"/>
      <c r="AW30" s="32"/>
      <c r="AX30" s="32"/>
      <c r="AY30" s="32"/>
      <c r="AZ30" s="32"/>
      <c r="BA30" s="32"/>
      <c r="BB30" s="32"/>
      <c r="BC30" s="32"/>
      <c r="BD30" s="32"/>
      <c r="BE30" s="22">
        <f t="shared" si="14"/>
        <v>0</v>
      </c>
      <c r="BF30" s="33">
        <f t="shared" si="15"/>
        <v>0</v>
      </c>
      <c r="BG30" s="37" t="str">
        <f>IF(ISNA(VLOOKUP($AV$2:$AV$66,Notes!$A$1:$B$10,2,0)),"",VLOOKUP($AV$2:$AV$66,Notes!$A$1:$B$10,2,0))</f>
        <v/>
      </c>
      <c r="BH30" s="22" t="str">
        <f>IF(ISNA(VLOOKUP($AX$2:$AX$66,Notes!$A$1:$B$10,2,0)),"",VLOOKUP($AX$2:$AX$66,Notes!$A$1:$B$10,2,0))</f>
        <v/>
      </c>
      <c r="BI30" s="22" t="str">
        <f>IF(ISNA(VLOOKUP($AZ$2:$AZ$66,Notes!$A$1:$B$10,2,0)),"",VLOOKUP($AZ$2:$AZ$66,Notes!$A$1:$B$10,2,0))</f>
        <v/>
      </c>
      <c r="BJ30" s="22" t="str">
        <f>IF(ISNA(VLOOKUP($BB$2:$BB$66,Notes!$C$1:$D$10,2,0)),"",VLOOKUP($BB$2:$BB$66,Notes!$C$1:$D$10,2,0))</f>
        <v/>
      </c>
      <c r="BK30" s="22" t="str">
        <f>IF(ISNA(VLOOKUP($BD$2:$BD$66,Notes!$E$1:$F$10,2,0)),"",VLOOKUP($BD$2:$BD$66,Notes!$E$1:$F$10,2,0))</f>
        <v/>
      </c>
      <c r="BL30" s="38">
        <f t="shared" si="16"/>
        <v>0</v>
      </c>
      <c r="BM30" s="34">
        <v>77</v>
      </c>
      <c r="BN30" s="32">
        <v>2</v>
      </c>
      <c r="BO30" s="32">
        <v>81</v>
      </c>
      <c r="BP30" s="32">
        <v>2</v>
      </c>
      <c r="BQ30" s="32">
        <v>82</v>
      </c>
      <c r="BR30" s="32">
        <v>2</v>
      </c>
      <c r="BS30" s="32"/>
      <c r="BT30" s="32"/>
      <c r="BU30" s="32">
        <v>83</v>
      </c>
      <c r="BV30" s="32">
        <v>4</v>
      </c>
      <c r="BW30" s="22">
        <f t="shared" si="17"/>
        <v>323</v>
      </c>
      <c r="BX30" s="33">
        <f t="shared" si="18"/>
        <v>1</v>
      </c>
      <c r="BY30" s="37">
        <f>IF(ISNA(VLOOKUP($BN$2:$BN$66,Notes!$A$1:$B$10,2,0)),"",VLOOKUP($BN$2:$BN$66,Notes!$A$1:$B$10,2,0))</f>
        <v>9</v>
      </c>
      <c r="BZ30" s="22">
        <f>IF(ISNA(VLOOKUP($BP$2:$BP$66,Notes!$A$1:$B$10,2,0)),"",VLOOKUP($BP$2:$BP$66,Notes!$A$1:$B$10,2,0))</f>
        <v>9</v>
      </c>
      <c r="CA30" s="22">
        <f>IF(ISNA(VLOOKUP($BR$2:$BR$66,Notes!$A$1:$B$10,2,0)),"",VLOOKUP($BR$2:$BR$66,Notes!$A$1:$B$10,2,0))</f>
        <v>9</v>
      </c>
      <c r="CB30" s="22" t="str">
        <f>IF(ISNA(VLOOKUP($BT$2:$BT$66,Notes!$C$1:$D$10,2,0)),"",VLOOKUP($BT$2:$BT$66,Notes!$C$1:$D$10,2,0))</f>
        <v/>
      </c>
      <c r="CC30" s="22">
        <f>IF(ISNA(VLOOKUP($BV$2:$BV$66,Notes!$E$1:$F$10,2,0)),"",VLOOKUP($BV$2:$BV$66,Notes!$E$1:$F$10,2,0))</f>
        <v>23</v>
      </c>
      <c r="CD30" s="38">
        <f t="shared" si="19"/>
        <v>50</v>
      </c>
      <c r="CE30" s="57">
        <f t="shared" si="20"/>
        <v>22</v>
      </c>
      <c r="CF30" s="22">
        <f t="shared" si="21"/>
        <v>0</v>
      </c>
      <c r="CG30" s="22">
        <f t="shared" si="22"/>
        <v>0</v>
      </c>
      <c r="CH30" s="22">
        <f t="shared" si="23"/>
        <v>50</v>
      </c>
    </row>
    <row r="31" spans="1:86">
      <c r="A31" s="35">
        <v>259</v>
      </c>
      <c r="B31" s="36" t="s">
        <v>42</v>
      </c>
      <c r="C31" s="35">
        <f t="shared" si="0"/>
        <v>657</v>
      </c>
      <c r="D31" s="22">
        <f t="shared" si="1"/>
        <v>91</v>
      </c>
      <c r="E31" s="22">
        <f t="shared" si="2"/>
        <v>2</v>
      </c>
      <c r="F31" s="22">
        <f t="shared" si="3"/>
        <v>45.5</v>
      </c>
      <c r="G31" s="22" t="str">
        <f t="shared" si="4"/>
        <v>CBDG</v>
      </c>
      <c r="H31" s="22">
        <f t="shared" si="5"/>
        <v>0</v>
      </c>
      <c r="I31" s="33">
        <f t="shared" si="6"/>
        <v>0</v>
      </c>
      <c r="J31" s="36">
        <f t="shared" si="7"/>
        <v>0</v>
      </c>
      <c r="K31" s="34">
        <v>91</v>
      </c>
      <c r="L31" s="32">
        <v>3</v>
      </c>
      <c r="M31" s="32">
        <v>89</v>
      </c>
      <c r="N31" s="32">
        <v>2</v>
      </c>
      <c r="O31" s="32">
        <v>92</v>
      </c>
      <c r="P31" s="32">
        <v>3</v>
      </c>
      <c r="Q31" s="32"/>
      <c r="R31" s="32"/>
      <c r="S31" s="32">
        <v>81</v>
      </c>
      <c r="T31" s="32">
        <v>4</v>
      </c>
      <c r="U31" s="22">
        <f t="shared" si="8"/>
        <v>353</v>
      </c>
      <c r="V31" s="33">
        <f t="shared" si="9"/>
        <v>1</v>
      </c>
      <c r="W31" s="37">
        <f>IF(ISNA(VLOOKUP($L$2:$L$66,Notes!$A$1:$B$10,2,0)),"",VLOOKUP($L$2:$L$66,Notes!$A$1:$B$10,2,0))</f>
        <v>8</v>
      </c>
      <c r="X31" s="22">
        <f>IF(ISNA(VLOOKUP($N$2:$N$66,Notes!$A$1:$B$10,2,0)),"",VLOOKUP($N$2:$N$66,Notes!$A$1:$B$10,2,0))</f>
        <v>9</v>
      </c>
      <c r="Y31" s="22">
        <f>IF(ISNA(VLOOKUP($P$2:$P$66,Notes!$A$1:$B$10,2,0)),"",VLOOKUP($P$2:$P$66,Notes!$A$1:$B$10,2,0))</f>
        <v>8</v>
      </c>
      <c r="Z31" s="22" t="str">
        <f>IF(ISNA(VLOOKUP($R$2:$R$66,Notes!$C$1:$D$10,2,0)),"",VLOOKUP($R$2:$R$66,Notes!$C$1:$D$10,2,0))</f>
        <v/>
      </c>
      <c r="AA31" s="22">
        <f>IF(ISNA(VLOOKUP($T$2:$T$66,Notes!$E$1:$F$10,2,0)),"",VLOOKUP($T$2:$T$66,Notes!$E$1:$F$10,2,0))</f>
        <v>23</v>
      </c>
      <c r="AB31" s="38">
        <f t="shared" si="10"/>
        <v>48</v>
      </c>
      <c r="AC31" s="34"/>
      <c r="AD31" s="32"/>
      <c r="AE31" s="32"/>
      <c r="AF31" s="32"/>
      <c r="AG31" s="32"/>
      <c r="AH31" s="32"/>
      <c r="AI31" s="32"/>
      <c r="AJ31" s="32"/>
      <c r="AK31" s="32"/>
      <c r="AL31" s="32"/>
      <c r="AM31" s="22">
        <f t="shared" si="11"/>
        <v>0</v>
      </c>
      <c r="AN31" s="33">
        <f t="shared" si="12"/>
        <v>0</v>
      </c>
      <c r="AO31" s="37" t="str">
        <f>IF(ISNA(VLOOKUP($AD$2:$AD$66,Notes!$A$1:$B$10,2,0)),"",VLOOKUP($AD$2:$AD$66,Notes!$A$1:$B$10,2,0))</f>
        <v/>
      </c>
      <c r="AP31" s="22" t="str">
        <f>IF(ISNA(VLOOKUP($AF$2:$AF$66,Notes!$A$1:$B$10,2,0)),"",VLOOKUP($AF$2:$AF$66,Notes!$A$1:$B$10,2,0))</f>
        <v/>
      </c>
      <c r="AQ31" s="22" t="str">
        <f>IF(ISNA(VLOOKUP($AH$2:$AH$66,Notes!$A$1:$B$10,2,0)),"",VLOOKUP($AH$2:$AH$66,Notes!$A$1:$B$10,2,0))</f>
        <v/>
      </c>
      <c r="AR31" s="22" t="str">
        <f>IF(ISNA(VLOOKUP($AJ$2:$AJ$66,Notes!$C$1:$D$10,2,0)),"",VLOOKUP($AJ$2:$AJ$66,Notes!$C$1:$D$10,2,0))</f>
        <v/>
      </c>
      <c r="AS31" s="22" t="str">
        <f>IF(ISNA(VLOOKUP($AL$2:$AL$66,Notes!$E$1:$F$10,2,0)),"",VLOOKUP($AL$2:$AL$66,Notes!$E$1:$F$10,2,0))</f>
        <v/>
      </c>
      <c r="AT31" s="38">
        <f t="shared" si="13"/>
        <v>0</v>
      </c>
      <c r="AU31" s="34"/>
      <c r="AV31" s="32"/>
      <c r="AW31" s="32"/>
      <c r="AX31" s="32"/>
      <c r="AY31" s="32"/>
      <c r="AZ31" s="32"/>
      <c r="BA31" s="32"/>
      <c r="BB31" s="32"/>
      <c r="BC31" s="32"/>
      <c r="BD31" s="32"/>
      <c r="BE31" s="22">
        <f t="shared" si="14"/>
        <v>0</v>
      </c>
      <c r="BF31" s="33">
        <f t="shared" si="15"/>
        <v>0</v>
      </c>
      <c r="BG31" s="37" t="str">
        <f>IF(ISNA(VLOOKUP($AV$2:$AV$66,Notes!$A$1:$B$10,2,0)),"",VLOOKUP($AV$2:$AV$66,Notes!$A$1:$B$10,2,0))</f>
        <v/>
      </c>
      <c r="BH31" s="22" t="str">
        <f>IF(ISNA(VLOOKUP($AX$2:$AX$66,Notes!$A$1:$B$10,2,0)),"",VLOOKUP($AX$2:$AX$66,Notes!$A$1:$B$10,2,0))</f>
        <v/>
      </c>
      <c r="BI31" s="22" t="str">
        <f>IF(ISNA(VLOOKUP($AZ$2:$AZ$66,Notes!$A$1:$B$10,2,0)),"",VLOOKUP($AZ$2:$AZ$66,Notes!$A$1:$B$10,2,0))</f>
        <v/>
      </c>
      <c r="BJ31" s="22" t="str">
        <f>IF(ISNA(VLOOKUP($BB$2:$BB$66,Notes!$C$1:$D$10,2,0)),"",VLOOKUP($BB$2:$BB$66,Notes!$C$1:$D$10,2,0))</f>
        <v/>
      </c>
      <c r="BK31" s="22" t="str">
        <f>IF(ISNA(VLOOKUP($BD$2:$BD$66,Notes!$E$1:$F$10,2,0)),"",VLOOKUP($BD$2:$BD$66,Notes!$E$1:$F$10,2,0))</f>
        <v/>
      </c>
      <c r="BL31" s="38">
        <f t="shared" si="16"/>
        <v>0</v>
      </c>
      <c r="BM31" s="34">
        <v>75</v>
      </c>
      <c r="BN31" s="32">
        <v>3</v>
      </c>
      <c r="BO31" s="32">
        <v>74</v>
      </c>
      <c r="BP31" s="32">
        <v>4</v>
      </c>
      <c r="BQ31" s="32">
        <v>75</v>
      </c>
      <c r="BR31" s="32">
        <v>4</v>
      </c>
      <c r="BS31" s="32"/>
      <c r="BT31" s="32"/>
      <c r="BU31" s="32">
        <v>80</v>
      </c>
      <c r="BV31" s="32">
        <v>5</v>
      </c>
      <c r="BW31" s="22">
        <f t="shared" si="17"/>
        <v>304</v>
      </c>
      <c r="BX31" s="33">
        <f t="shared" si="18"/>
        <v>1</v>
      </c>
      <c r="BY31" s="37">
        <f>IF(ISNA(VLOOKUP($BN$2:$BN$66,Notes!$A$1:$B$10,2,0)),"",VLOOKUP($BN$2:$BN$66,Notes!$A$1:$B$10,2,0))</f>
        <v>8</v>
      </c>
      <c r="BZ31" s="22">
        <f>IF(ISNA(VLOOKUP($BP$2:$BP$66,Notes!$A$1:$B$10,2,0)),"",VLOOKUP($BP$2:$BP$66,Notes!$A$1:$B$10,2,0))</f>
        <v>7</v>
      </c>
      <c r="CA31" s="22">
        <f>IF(ISNA(VLOOKUP($BR$2:$BR$66,Notes!$A$1:$B$10,2,0)),"",VLOOKUP($BR$2:$BR$66,Notes!$A$1:$B$10,2,0))</f>
        <v>7</v>
      </c>
      <c r="CB31" s="22" t="str">
        <f>IF(ISNA(VLOOKUP($BT$2:$BT$66,Notes!$C$1:$D$10,2,0)),"",VLOOKUP($BT$2:$BT$66,Notes!$C$1:$D$10,2,0))</f>
        <v/>
      </c>
      <c r="CC31" s="22">
        <f>IF(ISNA(VLOOKUP($BV$2:$BV$66,Notes!$E$1:$F$10,2,0)),"",VLOOKUP($BV$2:$BV$66,Notes!$E$1:$F$10,2,0))</f>
        <v>21</v>
      </c>
      <c r="CD31" s="38">
        <f t="shared" si="19"/>
        <v>43</v>
      </c>
      <c r="CE31" s="57">
        <f t="shared" si="20"/>
        <v>48</v>
      </c>
      <c r="CF31" s="22">
        <f t="shared" si="21"/>
        <v>0</v>
      </c>
      <c r="CG31" s="22">
        <f t="shared" si="22"/>
        <v>0</v>
      </c>
      <c r="CH31" s="22">
        <f t="shared" si="23"/>
        <v>43</v>
      </c>
    </row>
    <row r="32" spans="1:86">
      <c r="A32" s="35">
        <v>260</v>
      </c>
      <c r="B32" s="36" t="s">
        <v>59</v>
      </c>
      <c r="C32" s="35">
        <f t="shared" si="0"/>
        <v>459</v>
      </c>
      <c r="D32" s="22">
        <f t="shared" si="1"/>
        <v>63</v>
      </c>
      <c r="E32" s="22">
        <f t="shared" si="2"/>
        <v>2</v>
      </c>
      <c r="F32" s="22">
        <f t="shared" si="3"/>
        <v>31.5</v>
      </c>
      <c r="G32" s="22" t="str">
        <f t="shared" si="4"/>
        <v>CBDG</v>
      </c>
      <c r="H32" s="22">
        <f t="shared" si="5"/>
        <v>0</v>
      </c>
      <c r="I32" s="33">
        <f t="shared" si="6"/>
        <v>0</v>
      </c>
      <c r="J32" s="36">
        <f t="shared" si="7"/>
        <v>2</v>
      </c>
      <c r="K32" s="34">
        <v>75</v>
      </c>
      <c r="L32" s="32">
        <v>4</v>
      </c>
      <c r="M32" s="32">
        <v>50</v>
      </c>
      <c r="N32" s="32">
        <v>5</v>
      </c>
      <c r="O32" s="32">
        <v>26</v>
      </c>
      <c r="P32" s="32">
        <v>5</v>
      </c>
      <c r="Q32" s="32"/>
      <c r="R32" s="32"/>
      <c r="S32" s="32"/>
      <c r="T32" s="32"/>
      <c r="U32" s="22">
        <f t="shared" si="8"/>
        <v>151</v>
      </c>
      <c r="V32" s="33">
        <f t="shared" si="9"/>
        <v>1</v>
      </c>
      <c r="W32" s="37">
        <f>IF(ISNA(VLOOKUP($L$2:$L$66,Notes!$A$1:$B$10,2,0)),"",VLOOKUP($L$2:$L$66,Notes!$A$1:$B$10,2,0))</f>
        <v>7</v>
      </c>
      <c r="X32" s="22">
        <f>IF(ISNA(VLOOKUP($N$2:$N$66,Notes!$A$1:$B$10,2,0)),"",VLOOKUP($N$2:$N$66,Notes!$A$1:$B$10,2,0))</f>
        <v>6</v>
      </c>
      <c r="Y32" s="22">
        <f>IF(ISNA(VLOOKUP($P$2:$P$66,Notes!$A$1:$B$10,2,0)),"",VLOOKUP($P$2:$P$66,Notes!$A$1:$B$10,2,0))</f>
        <v>6</v>
      </c>
      <c r="Z32" s="22" t="str">
        <f>IF(ISNA(VLOOKUP($R$2:$R$66,Notes!$C$1:$D$10,2,0)),"",VLOOKUP($R$2:$R$66,Notes!$C$1:$D$10,2,0))</f>
        <v/>
      </c>
      <c r="AA32" s="22" t="str">
        <f>IF(ISNA(VLOOKUP($T$2:$T$66,Notes!$E$1:$F$10,2,0)),"",VLOOKUP($T$2:$T$66,Notes!$E$1:$F$10,2,0))</f>
        <v/>
      </c>
      <c r="AB32" s="38">
        <f t="shared" si="10"/>
        <v>19</v>
      </c>
      <c r="AC32" s="34"/>
      <c r="AD32" s="32"/>
      <c r="AE32" s="32"/>
      <c r="AF32" s="32"/>
      <c r="AG32" s="32"/>
      <c r="AH32" s="32"/>
      <c r="AI32" s="32"/>
      <c r="AJ32" s="32"/>
      <c r="AK32" s="32"/>
      <c r="AL32" s="32"/>
      <c r="AM32" s="22">
        <f t="shared" si="11"/>
        <v>0</v>
      </c>
      <c r="AN32" s="33">
        <f t="shared" si="12"/>
        <v>0</v>
      </c>
      <c r="AO32" s="37" t="str">
        <f>IF(ISNA(VLOOKUP($AD$2:$AD$66,Notes!$A$1:$B$10,2,0)),"",VLOOKUP($AD$2:$AD$66,Notes!$A$1:$B$10,2,0))</f>
        <v/>
      </c>
      <c r="AP32" s="22" t="str">
        <f>IF(ISNA(VLOOKUP($AF$2:$AF$66,Notes!$A$1:$B$10,2,0)),"",VLOOKUP($AF$2:$AF$66,Notes!$A$1:$B$10,2,0))</f>
        <v/>
      </c>
      <c r="AQ32" s="22" t="str">
        <f>IF(ISNA(VLOOKUP($AH$2:$AH$66,Notes!$A$1:$B$10,2,0)),"",VLOOKUP($AH$2:$AH$66,Notes!$A$1:$B$10,2,0))</f>
        <v/>
      </c>
      <c r="AR32" s="22" t="str">
        <f>IF(ISNA(VLOOKUP($AJ$2:$AJ$66,Notes!$C$1:$D$10,2,0)),"",VLOOKUP($AJ$2:$AJ$66,Notes!$C$1:$D$10,2,0))</f>
        <v/>
      </c>
      <c r="AS32" s="22" t="str">
        <f>IF(ISNA(VLOOKUP($AL$2:$AL$66,Notes!$E$1:$F$10,2,0)),"",VLOOKUP($AL$2:$AL$66,Notes!$E$1:$F$10,2,0))</f>
        <v/>
      </c>
      <c r="AT32" s="38">
        <f t="shared" si="13"/>
        <v>0</v>
      </c>
      <c r="AU32" s="34"/>
      <c r="AV32" s="32"/>
      <c r="AW32" s="32"/>
      <c r="AX32" s="32"/>
      <c r="AY32" s="32"/>
      <c r="AZ32" s="32"/>
      <c r="BA32" s="32"/>
      <c r="BB32" s="32"/>
      <c r="BC32" s="32"/>
      <c r="BD32" s="32"/>
      <c r="BE32" s="22">
        <f t="shared" si="14"/>
        <v>0</v>
      </c>
      <c r="BF32" s="33">
        <f t="shared" si="15"/>
        <v>0</v>
      </c>
      <c r="BG32" s="37" t="str">
        <f>IF(ISNA(VLOOKUP($AV$2:$AV$66,Notes!$A$1:$B$10,2,0)),"",VLOOKUP($AV$2:$AV$66,Notes!$A$1:$B$10,2,0))</f>
        <v/>
      </c>
      <c r="BH32" s="22" t="str">
        <f>IF(ISNA(VLOOKUP($AX$2:$AX$66,Notes!$A$1:$B$10,2,0)),"",VLOOKUP($AX$2:$AX$66,Notes!$A$1:$B$10,2,0))</f>
        <v/>
      </c>
      <c r="BI32" s="22" t="str">
        <f>IF(ISNA(VLOOKUP($AZ$2:$AZ$66,Notes!$A$1:$B$10,2,0)),"",VLOOKUP($AZ$2:$AZ$66,Notes!$A$1:$B$10,2,0))</f>
        <v/>
      </c>
      <c r="BJ32" s="22" t="str">
        <f>IF(ISNA(VLOOKUP($BB$2:$BB$66,Notes!$C$1:$D$10,2,0)),"",VLOOKUP($BB$2:$BB$66,Notes!$C$1:$D$10,2,0))</f>
        <v/>
      </c>
      <c r="BK32" s="22" t="str">
        <f>IF(ISNA(VLOOKUP($BD$2:$BD$66,Notes!$E$1:$F$10,2,0)),"",VLOOKUP($BD$2:$BD$66,Notes!$E$1:$F$10,2,0))</f>
        <v/>
      </c>
      <c r="BL32" s="38">
        <f t="shared" si="16"/>
        <v>0</v>
      </c>
      <c r="BM32" s="34">
        <v>56</v>
      </c>
      <c r="BN32" s="32">
        <v>6</v>
      </c>
      <c r="BO32" s="32">
        <v>88</v>
      </c>
      <c r="BP32" s="32">
        <v>1</v>
      </c>
      <c r="BQ32" s="32">
        <v>85</v>
      </c>
      <c r="BR32" s="32">
        <v>1</v>
      </c>
      <c r="BS32" s="32"/>
      <c r="BT32" s="32"/>
      <c r="BU32" s="32">
        <v>79</v>
      </c>
      <c r="BV32" s="32">
        <v>6</v>
      </c>
      <c r="BW32" s="22">
        <f t="shared" si="17"/>
        <v>308</v>
      </c>
      <c r="BX32" s="33">
        <f t="shared" si="18"/>
        <v>1</v>
      </c>
      <c r="BY32" s="37">
        <f>IF(ISNA(VLOOKUP($BN$2:$BN$66,Notes!$A$1:$B$10,2,0)),"",VLOOKUP($BN$2:$BN$66,Notes!$A$1:$B$10,2,0))</f>
        <v>5</v>
      </c>
      <c r="BZ32" s="22">
        <f>IF(ISNA(VLOOKUP($BP$2:$BP$66,Notes!$A$1:$B$10,2,0)),"",VLOOKUP($BP$2:$BP$66,Notes!$A$1:$B$10,2,0))</f>
        <v>10</v>
      </c>
      <c r="CA32" s="22">
        <f>IF(ISNA(VLOOKUP($BR$2:$BR$66,Notes!$A$1:$B$10,2,0)),"",VLOOKUP($BR$2:$BR$66,Notes!$A$1:$B$10,2,0))</f>
        <v>10</v>
      </c>
      <c r="CB32" s="22" t="str">
        <f>IF(ISNA(VLOOKUP($BT$2:$BT$66,Notes!$C$1:$D$10,2,0)),"",VLOOKUP($BT$2:$BT$66,Notes!$C$1:$D$10,2,0))</f>
        <v/>
      </c>
      <c r="CC32" s="22">
        <f>IF(ISNA(VLOOKUP($BV$2:$BV$66,Notes!$E$1:$F$10,2,0)),"",VLOOKUP($BV$2:$BV$66,Notes!$E$1:$F$10,2,0))</f>
        <v>19</v>
      </c>
      <c r="CD32" s="38">
        <f t="shared" si="19"/>
        <v>44</v>
      </c>
      <c r="CE32" s="57">
        <f t="shared" si="20"/>
        <v>19</v>
      </c>
      <c r="CF32" s="22">
        <f t="shared" si="21"/>
        <v>0</v>
      </c>
      <c r="CG32" s="22">
        <f t="shared" si="22"/>
        <v>0</v>
      </c>
      <c r="CH32" s="22">
        <f t="shared" si="23"/>
        <v>44</v>
      </c>
    </row>
    <row r="33" spans="1:86">
      <c r="A33" s="35">
        <v>291</v>
      </c>
      <c r="B33" s="36" t="s">
        <v>85</v>
      </c>
      <c r="C33" s="35">
        <f t="shared" si="0"/>
        <v>0</v>
      </c>
      <c r="D33" s="22">
        <f t="shared" si="1"/>
        <v>0</v>
      </c>
      <c r="E33" s="22">
        <f t="shared" si="2"/>
        <v>0</v>
      </c>
      <c r="F33" s="22">
        <f t="shared" si="3"/>
        <v>0</v>
      </c>
      <c r="G33" s="22">
        <f t="shared" si="4"/>
        <v>0</v>
      </c>
      <c r="H33" s="22">
        <f t="shared" si="5"/>
        <v>0</v>
      </c>
      <c r="I33" s="33">
        <f t="shared" si="6"/>
        <v>0</v>
      </c>
      <c r="J33" s="36">
        <f t="shared" si="7"/>
        <v>0</v>
      </c>
      <c r="K33" s="34"/>
      <c r="L33" s="32"/>
      <c r="M33" s="32"/>
      <c r="N33" s="32"/>
      <c r="O33" s="32"/>
      <c r="P33" s="32"/>
      <c r="Q33" s="32"/>
      <c r="R33" s="32"/>
      <c r="S33" s="32"/>
      <c r="T33" s="32"/>
      <c r="U33" s="22">
        <f t="shared" si="8"/>
        <v>0</v>
      </c>
      <c r="V33" s="33">
        <f t="shared" si="9"/>
        <v>0</v>
      </c>
      <c r="W33" s="37" t="str">
        <f>IF(ISNA(VLOOKUP($L$2:$L$66,Notes!$A$1:$B$10,2,0)),"",VLOOKUP($L$2:$L$66,Notes!$A$1:$B$10,2,0))</f>
        <v/>
      </c>
      <c r="X33" s="22" t="str">
        <f>IF(ISNA(VLOOKUP($N$2:$N$66,Notes!$A$1:$B$10,2,0)),"",VLOOKUP($N$2:$N$66,Notes!$A$1:$B$10,2,0))</f>
        <v/>
      </c>
      <c r="Y33" s="22" t="str">
        <f>IF(ISNA(VLOOKUP($P$2:$P$66,Notes!$A$1:$B$10,2,0)),"",VLOOKUP($P$2:$P$66,Notes!$A$1:$B$10,2,0))</f>
        <v/>
      </c>
      <c r="Z33" s="22" t="str">
        <f>IF(ISNA(VLOOKUP($R$2:$R$66,Notes!$C$1:$D$10,2,0)),"",VLOOKUP($R$2:$R$66,Notes!$C$1:$D$10,2,0))</f>
        <v/>
      </c>
      <c r="AA33" s="22" t="str">
        <f>IF(ISNA(VLOOKUP($T$2:$T$66,Notes!$E$1:$F$10,2,0)),"",VLOOKUP($T$2:$T$66,Notes!$E$1:$F$10,2,0))</f>
        <v/>
      </c>
      <c r="AB33" s="38">
        <f t="shared" si="10"/>
        <v>0</v>
      </c>
      <c r="AC33" s="34"/>
      <c r="AD33" s="32"/>
      <c r="AE33" s="32"/>
      <c r="AF33" s="32"/>
      <c r="AG33" s="32"/>
      <c r="AH33" s="32"/>
      <c r="AI33" s="32"/>
      <c r="AJ33" s="32"/>
      <c r="AK33" s="32"/>
      <c r="AL33" s="32"/>
      <c r="AM33" s="22">
        <f t="shared" si="11"/>
        <v>0</v>
      </c>
      <c r="AN33" s="33">
        <f t="shared" si="12"/>
        <v>0</v>
      </c>
      <c r="AO33" s="37" t="str">
        <f>IF(ISNA(VLOOKUP($AD$2:$AD$66,Notes!$A$1:$B$10,2,0)),"",VLOOKUP($AD$2:$AD$66,Notes!$A$1:$B$10,2,0))</f>
        <v/>
      </c>
      <c r="AP33" s="22" t="str">
        <f>IF(ISNA(VLOOKUP($AF$2:$AF$66,Notes!$A$1:$B$10,2,0)),"",VLOOKUP($AF$2:$AF$66,Notes!$A$1:$B$10,2,0))</f>
        <v/>
      </c>
      <c r="AQ33" s="22" t="str">
        <f>IF(ISNA(VLOOKUP($AH$2:$AH$66,Notes!$A$1:$B$10,2,0)),"",VLOOKUP($AH$2:$AH$66,Notes!$A$1:$B$10,2,0))</f>
        <v/>
      </c>
      <c r="AR33" s="22" t="str">
        <f>IF(ISNA(VLOOKUP($AJ$2:$AJ$66,Notes!$C$1:$D$10,2,0)),"",VLOOKUP($AJ$2:$AJ$66,Notes!$C$1:$D$10,2,0))</f>
        <v/>
      </c>
      <c r="AS33" s="22" t="str">
        <f>IF(ISNA(VLOOKUP($AL$2:$AL$66,Notes!$E$1:$F$10,2,0)),"",VLOOKUP($AL$2:$AL$66,Notes!$E$1:$F$10,2,0))</f>
        <v/>
      </c>
      <c r="AT33" s="38">
        <f t="shared" si="13"/>
        <v>0</v>
      </c>
      <c r="AU33" s="34"/>
      <c r="AV33" s="32"/>
      <c r="AW33" s="32"/>
      <c r="AX33" s="32"/>
      <c r="AY33" s="32"/>
      <c r="AZ33" s="32"/>
      <c r="BA33" s="32"/>
      <c r="BB33" s="32"/>
      <c r="BC33" s="32"/>
      <c r="BD33" s="32"/>
      <c r="BE33" s="22">
        <f t="shared" si="14"/>
        <v>0</v>
      </c>
      <c r="BF33" s="33">
        <f t="shared" si="15"/>
        <v>0</v>
      </c>
      <c r="BG33" s="37" t="str">
        <f>IF(ISNA(VLOOKUP($AV$2:$AV$66,Notes!$A$1:$B$10,2,0)),"",VLOOKUP($AV$2:$AV$66,Notes!$A$1:$B$10,2,0))</f>
        <v/>
      </c>
      <c r="BH33" s="22" t="str">
        <f>IF(ISNA(VLOOKUP($AX$2:$AX$66,Notes!$A$1:$B$10,2,0)),"",VLOOKUP($AX$2:$AX$66,Notes!$A$1:$B$10,2,0))</f>
        <v/>
      </c>
      <c r="BI33" s="22" t="str">
        <f>IF(ISNA(VLOOKUP($AZ$2:$AZ$66,Notes!$A$1:$B$10,2,0)),"",VLOOKUP($AZ$2:$AZ$66,Notes!$A$1:$B$10,2,0))</f>
        <v/>
      </c>
      <c r="BJ33" s="22" t="str">
        <f>IF(ISNA(VLOOKUP($BB$2:$BB$66,Notes!$C$1:$D$10,2,0)),"",VLOOKUP($BB$2:$BB$66,Notes!$C$1:$D$10,2,0))</f>
        <v/>
      </c>
      <c r="BK33" s="22" t="str">
        <f>IF(ISNA(VLOOKUP($BD$2:$BD$66,Notes!$E$1:$F$10,2,0)),"",VLOOKUP($BD$2:$BD$66,Notes!$E$1:$F$10,2,0))</f>
        <v/>
      </c>
      <c r="BL33" s="38">
        <f t="shared" si="16"/>
        <v>0</v>
      </c>
      <c r="BM33" s="34"/>
      <c r="BN33" s="32"/>
      <c r="BO33" s="32"/>
      <c r="BP33" s="32"/>
      <c r="BQ33" s="32"/>
      <c r="BR33" s="32"/>
      <c r="BS33" s="32"/>
      <c r="BT33" s="32"/>
      <c r="BU33" s="32"/>
      <c r="BV33" s="32"/>
      <c r="BW33" s="22">
        <f t="shared" si="17"/>
        <v>0</v>
      </c>
      <c r="BX33" s="33">
        <f t="shared" si="18"/>
        <v>0</v>
      </c>
      <c r="BY33" s="37" t="str">
        <f>IF(ISNA(VLOOKUP($BN$2:$BN$66,Notes!$A$1:$B$10,2,0)),"",VLOOKUP($BN$2:$BN$66,Notes!$A$1:$B$10,2,0))</f>
        <v/>
      </c>
      <c r="BZ33" s="22" t="str">
        <f>IF(ISNA(VLOOKUP($BP$2:$BP$66,Notes!$A$1:$B$10,2,0)),"",VLOOKUP($BP$2:$BP$66,Notes!$A$1:$B$10,2,0))</f>
        <v/>
      </c>
      <c r="CA33" s="22" t="str">
        <f>IF(ISNA(VLOOKUP($BR$2:$BR$66,Notes!$A$1:$B$10,2,0)),"",VLOOKUP($BR$2:$BR$66,Notes!$A$1:$B$10,2,0))</f>
        <v/>
      </c>
      <c r="CB33" s="22" t="str">
        <f>IF(ISNA(VLOOKUP($BT$2:$BT$66,Notes!$C$1:$D$10,2,0)),"",VLOOKUP($BT$2:$BT$66,Notes!$C$1:$D$10,2,0))</f>
        <v/>
      </c>
      <c r="CC33" s="22" t="str">
        <f>IF(ISNA(VLOOKUP($BV$2:$BV$66,Notes!$E$1:$F$10,2,0)),"",VLOOKUP($BV$2:$BV$66,Notes!$E$1:$F$10,2,0))</f>
        <v/>
      </c>
      <c r="CD33" s="38">
        <f t="shared" si="19"/>
        <v>0</v>
      </c>
      <c r="CE33" s="57">
        <f t="shared" si="20"/>
        <v>0</v>
      </c>
      <c r="CF33" s="22">
        <f t="shared" si="21"/>
        <v>0</v>
      </c>
      <c r="CG33" s="22">
        <f t="shared" si="22"/>
        <v>0</v>
      </c>
      <c r="CH33" s="22">
        <f t="shared" si="23"/>
        <v>0</v>
      </c>
    </row>
    <row r="34" spans="1:86">
      <c r="A34" s="35">
        <v>304</v>
      </c>
      <c r="B34" s="36" t="s">
        <v>51</v>
      </c>
      <c r="C34" s="35">
        <f t="shared" si="0"/>
        <v>0</v>
      </c>
      <c r="D34" s="22">
        <f t="shared" si="1"/>
        <v>0</v>
      </c>
      <c r="E34" s="22">
        <f t="shared" si="2"/>
        <v>0</v>
      </c>
      <c r="F34" s="22">
        <f t="shared" si="3"/>
        <v>0</v>
      </c>
      <c r="G34" s="22">
        <f t="shared" si="4"/>
        <v>0</v>
      </c>
      <c r="H34" s="22">
        <f t="shared" si="5"/>
        <v>0</v>
      </c>
      <c r="I34" s="33">
        <f t="shared" si="6"/>
        <v>0</v>
      </c>
      <c r="J34" s="36">
        <f t="shared" si="7"/>
        <v>0</v>
      </c>
      <c r="K34" s="34"/>
      <c r="L34" s="32"/>
      <c r="M34" s="32"/>
      <c r="N34" s="32"/>
      <c r="O34" s="32"/>
      <c r="P34" s="32"/>
      <c r="Q34" s="32"/>
      <c r="R34" s="32"/>
      <c r="S34" s="32"/>
      <c r="T34" s="32"/>
      <c r="U34" s="22">
        <f t="shared" si="8"/>
        <v>0</v>
      </c>
      <c r="V34" s="33">
        <f t="shared" si="9"/>
        <v>0</v>
      </c>
      <c r="W34" s="37" t="str">
        <f>IF(ISNA(VLOOKUP($L$2:$L$66,Notes!$A$1:$B$10,2,0)),"",VLOOKUP($L$2:$L$66,Notes!$A$1:$B$10,2,0))</f>
        <v/>
      </c>
      <c r="X34" s="22" t="str">
        <f>IF(ISNA(VLOOKUP($N$2:$N$66,Notes!$A$1:$B$10,2,0)),"",VLOOKUP($N$2:$N$66,Notes!$A$1:$B$10,2,0))</f>
        <v/>
      </c>
      <c r="Y34" s="22" t="str">
        <f>IF(ISNA(VLOOKUP($P$2:$P$66,Notes!$A$1:$B$10,2,0)),"",VLOOKUP($P$2:$P$66,Notes!$A$1:$B$10,2,0))</f>
        <v/>
      </c>
      <c r="Z34" s="22" t="str">
        <f>IF(ISNA(VLOOKUP($R$2:$R$66,Notes!$C$1:$D$10,2,0)),"",VLOOKUP($R$2:$R$66,Notes!$C$1:$D$10,2,0))</f>
        <v/>
      </c>
      <c r="AA34" s="22" t="str">
        <f>IF(ISNA(VLOOKUP($T$2:$T$66,Notes!$E$1:$F$10,2,0)),"",VLOOKUP($T$2:$T$66,Notes!$E$1:$F$10,2,0))</f>
        <v/>
      </c>
      <c r="AB34" s="38">
        <f t="shared" si="10"/>
        <v>0</v>
      </c>
      <c r="AC34" s="34"/>
      <c r="AD34" s="32"/>
      <c r="AE34" s="32"/>
      <c r="AF34" s="32"/>
      <c r="AG34" s="32"/>
      <c r="AH34" s="32"/>
      <c r="AI34" s="32"/>
      <c r="AJ34" s="32"/>
      <c r="AK34" s="32"/>
      <c r="AL34" s="32"/>
      <c r="AM34" s="22">
        <f t="shared" si="11"/>
        <v>0</v>
      </c>
      <c r="AN34" s="33">
        <f t="shared" si="12"/>
        <v>0</v>
      </c>
      <c r="AO34" s="37" t="str">
        <f>IF(ISNA(VLOOKUP($AD$2:$AD$66,Notes!$A$1:$B$10,2,0)),"",VLOOKUP($AD$2:$AD$66,Notes!$A$1:$B$10,2,0))</f>
        <v/>
      </c>
      <c r="AP34" s="22" t="str">
        <f>IF(ISNA(VLOOKUP($AF$2:$AF$66,Notes!$A$1:$B$10,2,0)),"",VLOOKUP($AF$2:$AF$66,Notes!$A$1:$B$10,2,0))</f>
        <v/>
      </c>
      <c r="AQ34" s="22" t="str">
        <f>IF(ISNA(VLOOKUP($AH$2:$AH$66,Notes!$A$1:$B$10,2,0)),"",VLOOKUP($AH$2:$AH$66,Notes!$A$1:$B$10,2,0))</f>
        <v/>
      </c>
      <c r="AR34" s="22" t="str">
        <f>IF(ISNA(VLOOKUP($AJ$2:$AJ$66,Notes!$C$1:$D$10,2,0)),"",VLOOKUP($AJ$2:$AJ$66,Notes!$C$1:$D$10,2,0))</f>
        <v/>
      </c>
      <c r="AS34" s="22" t="str">
        <f>IF(ISNA(VLOOKUP($AL$2:$AL$66,Notes!$E$1:$F$10,2,0)),"",VLOOKUP($AL$2:$AL$66,Notes!$E$1:$F$10,2,0))</f>
        <v/>
      </c>
      <c r="AT34" s="38">
        <f t="shared" si="13"/>
        <v>0</v>
      </c>
      <c r="AU34" s="34"/>
      <c r="AV34" s="32"/>
      <c r="AW34" s="32"/>
      <c r="AX34" s="32"/>
      <c r="AY34" s="32"/>
      <c r="AZ34" s="32"/>
      <c r="BA34" s="32"/>
      <c r="BB34" s="32"/>
      <c r="BC34" s="32"/>
      <c r="BD34" s="32"/>
      <c r="BE34" s="22">
        <f t="shared" si="14"/>
        <v>0</v>
      </c>
      <c r="BF34" s="33">
        <f t="shared" si="15"/>
        <v>0</v>
      </c>
      <c r="BG34" s="37" t="str">
        <f>IF(ISNA(VLOOKUP($AV$2:$AV$66,Notes!$A$1:$B$10,2,0)),"",VLOOKUP($AV$2:$AV$66,Notes!$A$1:$B$10,2,0))</f>
        <v/>
      </c>
      <c r="BH34" s="22" t="str">
        <f>IF(ISNA(VLOOKUP($AX$2:$AX$66,Notes!$A$1:$B$10,2,0)),"",VLOOKUP($AX$2:$AX$66,Notes!$A$1:$B$10,2,0))</f>
        <v/>
      </c>
      <c r="BI34" s="22" t="str">
        <f>IF(ISNA(VLOOKUP($AZ$2:$AZ$66,Notes!$A$1:$B$10,2,0)),"",VLOOKUP($AZ$2:$AZ$66,Notes!$A$1:$B$10,2,0))</f>
        <v/>
      </c>
      <c r="BJ34" s="22" t="str">
        <f>IF(ISNA(VLOOKUP($BB$2:$BB$66,Notes!$C$1:$D$10,2,0)),"",VLOOKUP($BB$2:$BB$66,Notes!$C$1:$D$10,2,0))</f>
        <v/>
      </c>
      <c r="BK34" s="22" t="str">
        <f>IF(ISNA(VLOOKUP($BD$2:$BD$66,Notes!$E$1:$F$10,2,0)),"",VLOOKUP($BD$2:$BD$66,Notes!$E$1:$F$10,2,0))</f>
        <v/>
      </c>
      <c r="BL34" s="38">
        <f t="shared" si="16"/>
        <v>0</v>
      </c>
      <c r="BM34" s="34"/>
      <c r="BN34" s="32"/>
      <c r="BO34" s="32"/>
      <c r="BP34" s="32"/>
      <c r="BQ34" s="32"/>
      <c r="BR34" s="32"/>
      <c r="BS34" s="32"/>
      <c r="BT34" s="32"/>
      <c r="BU34" s="32"/>
      <c r="BV34" s="32"/>
      <c r="BW34" s="22">
        <f t="shared" si="17"/>
        <v>0</v>
      </c>
      <c r="BX34" s="33">
        <f t="shared" si="18"/>
        <v>0</v>
      </c>
      <c r="BY34" s="37" t="str">
        <f>IF(ISNA(VLOOKUP($BN$2:$BN$66,Notes!$A$1:$B$10,2,0)),"",VLOOKUP($BN$2:$BN$66,Notes!$A$1:$B$10,2,0))</f>
        <v/>
      </c>
      <c r="BZ34" s="22" t="str">
        <f>IF(ISNA(VLOOKUP($BP$2:$BP$66,Notes!$A$1:$B$10,2,0)),"",VLOOKUP($BP$2:$BP$66,Notes!$A$1:$B$10,2,0))</f>
        <v/>
      </c>
      <c r="CA34" s="22" t="str">
        <f>IF(ISNA(VLOOKUP($BR$2:$BR$66,Notes!$A$1:$B$10,2,0)),"",VLOOKUP($BR$2:$BR$66,Notes!$A$1:$B$10,2,0))</f>
        <v/>
      </c>
      <c r="CB34" s="22" t="str">
        <f>IF(ISNA(VLOOKUP($BT$2:$BT$66,Notes!$C$1:$D$10,2,0)),"",VLOOKUP($BT$2:$BT$66,Notes!$C$1:$D$10,2,0))</f>
        <v/>
      </c>
      <c r="CC34" s="22" t="str">
        <f>IF(ISNA(VLOOKUP($BV$2:$BV$66,Notes!$E$1:$F$10,2,0)),"",VLOOKUP($BV$2:$BV$66,Notes!$E$1:$F$10,2,0))</f>
        <v/>
      </c>
      <c r="CD34" s="38">
        <f t="shared" si="19"/>
        <v>0</v>
      </c>
      <c r="CE34" s="57">
        <f t="shared" si="20"/>
        <v>0</v>
      </c>
      <c r="CF34" s="22">
        <f t="shared" si="21"/>
        <v>0</v>
      </c>
      <c r="CG34" s="22">
        <f t="shared" si="22"/>
        <v>0</v>
      </c>
      <c r="CH34" s="22">
        <f t="shared" si="23"/>
        <v>0</v>
      </c>
    </row>
    <row r="35" spans="1:86">
      <c r="A35" s="35">
        <v>348</v>
      </c>
      <c r="B35" s="36" t="s">
        <v>86</v>
      </c>
      <c r="C35" s="35">
        <f t="shared" ref="C35:C66" si="24">SUM(U35,AM35,BE35,BW35)</f>
        <v>0</v>
      </c>
      <c r="D35" s="22">
        <f t="shared" ref="D35:D66" si="25">SUM(AB35,AT35,BL35,CD35)</f>
        <v>0</v>
      </c>
      <c r="E35" s="22">
        <f t="shared" ref="E35:E66" si="26">SUM(V35,AN35,BF35,BX35)</f>
        <v>0</v>
      </c>
      <c r="F35" s="22">
        <f t="shared" ref="F35:F66" si="27">IFERROR(D35/E35,0)</f>
        <v>0</v>
      </c>
      <c r="G35" s="22">
        <f t="shared" ref="G35:G66" si="28">IF(E35&lt;1,0,IF(E35&lt;3,"CBDG",LARGE(CE35:CH35,1)+LARGE(CE35:CH35,2)+LARGE(CE35:CH35,3)))</f>
        <v>0</v>
      </c>
      <c r="H35" s="22">
        <f t="shared" ref="H35:H66" si="29">COUNTIF(T35,"1")+COUNTIF(AL35,"1")+COUNTIF(BD35,"1")+COUNTIF(BV35,"1")</f>
        <v>0</v>
      </c>
      <c r="I35" s="33">
        <f t="shared" ref="I35:I66" si="30">COUNTIF(R35,"1")+COUNTIF(AJ35,"1")+COUNTIF(BB35,"1")+COUNTIF(BT35,"1")</f>
        <v>0</v>
      </c>
      <c r="J35" s="36">
        <f t="shared" ref="J35:J66" si="31">COUNTIF(L35,"1")+COUNTIF(N35,"1")+COUNTIF(P35,"1")+COUNTIF(AD35,"1")+COUNTIF(AF35,"1")+COUNTIF(AH35,"1")+COUNTIF(AV35,"1")+COUNTIF(AX35,"1")+COUNTIF(AZ35,"1")+COUNTIF(BN35,"1")+COUNTIF(BP35,"1")+COUNTIF(BR35,"1")</f>
        <v>0</v>
      </c>
      <c r="K35" s="34"/>
      <c r="L35" s="32"/>
      <c r="M35" s="32"/>
      <c r="N35" s="32"/>
      <c r="O35" s="32"/>
      <c r="P35" s="32"/>
      <c r="Q35" s="32"/>
      <c r="R35" s="32"/>
      <c r="S35" s="32"/>
      <c r="T35" s="32"/>
      <c r="U35" s="22">
        <f t="shared" ref="U35:U66" si="32">SUM(K35,M35,O35,Q35,S35)</f>
        <v>0</v>
      </c>
      <c r="V35" s="33">
        <f t="shared" ref="V35:V66" si="33">IF(U35&gt;0,1,0)</f>
        <v>0</v>
      </c>
      <c r="W35" s="37" t="str">
        <f>IF(ISNA(VLOOKUP($L$2:$L$66,Notes!$A$1:$B$10,2,0)),"",VLOOKUP($L$2:$L$66,Notes!$A$1:$B$10,2,0))</f>
        <v/>
      </c>
      <c r="X35" s="22" t="str">
        <f>IF(ISNA(VLOOKUP($N$2:$N$66,Notes!$A$1:$B$10,2,0)),"",VLOOKUP($N$2:$N$66,Notes!$A$1:$B$10,2,0))</f>
        <v/>
      </c>
      <c r="Y35" s="22" t="str">
        <f>IF(ISNA(VLOOKUP($P$2:$P$66,Notes!$A$1:$B$10,2,0)),"",VLOOKUP($P$2:$P$66,Notes!$A$1:$B$10,2,0))</f>
        <v/>
      </c>
      <c r="Z35" s="22" t="str">
        <f>IF(ISNA(VLOOKUP($R$2:$R$66,Notes!$C$1:$D$10,2,0)),"",VLOOKUP($R$2:$R$66,Notes!$C$1:$D$10,2,0))</f>
        <v/>
      </c>
      <c r="AA35" s="22" t="str">
        <f>IF(ISNA(VLOOKUP($T$2:$T$66,Notes!$E$1:$F$10,2,0)),"",VLOOKUP($T$2:$T$66,Notes!$E$1:$F$10,2,0))</f>
        <v/>
      </c>
      <c r="AB35" s="38">
        <f t="shared" ref="AB35:AB66" si="34">SUM(W35:AA35)</f>
        <v>0</v>
      </c>
      <c r="AC35" s="34"/>
      <c r="AD35" s="32"/>
      <c r="AE35" s="32"/>
      <c r="AF35" s="32"/>
      <c r="AG35" s="32"/>
      <c r="AH35" s="32"/>
      <c r="AI35" s="32"/>
      <c r="AJ35" s="32"/>
      <c r="AK35" s="32"/>
      <c r="AL35" s="32"/>
      <c r="AM35" s="22">
        <f t="shared" ref="AM35:AM66" si="35">SUM(AC35,AE35,AG35,AI35,AK35)</f>
        <v>0</v>
      </c>
      <c r="AN35" s="33">
        <f t="shared" ref="AN35:AN66" si="36">IF(AM35&gt;0,1,0)</f>
        <v>0</v>
      </c>
      <c r="AO35" s="37" t="str">
        <f>IF(ISNA(VLOOKUP($AD$2:$AD$66,Notes!$A$1:$B$10,2,0)),"",VLOOKUP($AD$2:$AD$66,Notes!$A$1:$B$10,2,0))</f>
        <v/>
      </c>
      <c r="AP35" s="22" t="str">
        <f>IF(ISNA(VLOOKUP($AF$2:$AF$66,Notes!$A$1:$B$10,2,0)),"",VLOOKUP($AF$2:$AF$66,Notes!$A$1:$B$10,2,0))</f>
        <v/>
      </c>
      <c r="AQ35" s="22" t="str">
        <f>IF(ISNA(VLOOKUP($AH$2:$AH$66,Notes!$A$1:$B$10,2,0)),"",VLOOKUP($AH$2:$AH$66,Notes!$A$1:$B$10,2,0))</f>
        <v/>
      </c>
      <c r="AR35" s="22" t="str">
        <f>IF(ISNA(VLOOKUP($AJ$2:$AJ$66,Notes!$C$1:$D$10,2,0)),"",VLOOKUP($AJ$2:$AJ$66,Notes!$C$1:$D$10,2,0))</f>
        <v/>
      </c>
      <c r="AS35" s="22" t="str">
        <f>IF(ISNA(VLOOKUP($AL$2:$AL$66,Notes!$E$1:$F$10,2,0)),"",VLOOKUP($AL$2:$AL$66,Notes!$E$1:$F$10,2,0))</f>
        <v/>
      </c>
      <c r="AT35" s="38">
        <f t="shared" ref="AT35:AT66" si="37">SUM(AO35:AS35)</f>
        <v>0</v>
      </c>
      <c r="AU35" s="34"/>
      <c r="AV35" s="32"/>
      <c r="AW35" s="32"/>
      <c r="AX35" s="32"/>
      <c r="AY35" s="32"/>
      <c r="AZ35" s="32"/>
      <c r="BA35" s="32"/>
      <c r="BB35" s="32"/>
      <c r="BC35" s="32"/>
      <c r="BD35" s="32"/>
      <c r="BE35" s="22">
        <f t="shared" ref="BE35:BE66" si="38">SUM(AU35,AW35,AY35,BA35,BC35)</f>
        <v>0</v>
      </c>
      <c r="BF35" s="33">
        <f t="shared" ref="BF35:BF66" si="39">IF(BE35&gt;0,1,0)</f>
        <v>0</v>
      </c>
      <c r="BG35" s="37" t="str">
        <f>IF(ISNA(VLOOKUP($AV$2:$AV$66,Notes!$A$1:$B$10,2,0)),"",VLOOKUP($AV$2:$AV$66,Notes!$A$1:$B$10,2,0))</f>
        <v/>
      </c>
      <c r="BH35" s="22" t="str">
        <f>IF(ISNA(VLOOKUP($AX$2:$AX$66,Notes!$A$1:$B$10,2,0)),"",VLOOKUP($AX$2:$AX$66,Notes!$A$1:$B$10,2,0))</f>
        <v/>
      </c>
      <c r="BI35" s="22" t="str">
        <f>IF(ISNA(VLOOKUP($AZ$2:$AZ$66,Notes!$A$1:$B$10,2,0)),"",VLOOKUP($AZ$2:$AZ$66,Notes!$A$1:$B$10,2,0))</f>
        <v/>
      </c>
      <c r="BJ35" s="22" t="str">
        <f>IF(ISNA(VLOOKUP($BB$2:$BB$66,Notes!$C$1:$D$10,2,0)),"",VLOOKUP($BB$2:$BB$66,Notes!$C$1:$D$10,2,0))</f>
        <v/>
      </c>
      <c r="BK35" s="22" t="str">
        <f>IF(ISNA(VLOOKUP($BD$2:$BD$66,Notes!$E$1:$F$10,2,0)),"",VLOOKUP($BD$2:$BD$66,Notes!$E$1:$F$10,2,0))</f>
        <v/>
      </c>
      <c r="BL35" s="38">
        <f t="shared" ref="BL35:BL66" si="40">SUM(BG35:BK35)</f>
        <v>0</v>
      </c>
      <c r="BM35" s="34"/>
      <c r="BN35" s="32"/>
      <c r="BO35" s="32"/>
      <c r="BP35" s="32"/>
      <c r="BQ35" s="32"/>
      <c r="BR35" s="32"/>
      <c r="BS35" s="32"/>
      <c r="BT35" s="32"/>
      <c r="BU35" s="32"/>
      <c r="BV35" s="32"/>
      <c r="BW35" s="22">
        <f t="shared" ref="BW35:BW66" si="41">SUM(BM35,BO35,BQ35,BS35,BU35)</f>
        <v>0</v>
      </c>
      <c r="BX35" s="33">
        <f t="shared" ref="BX35:BX66" si="42">IF(BW35&gt;0,1,0)</f>
        <v>0</v>
      </c>
      <c r="BY35" s="37" t="str">
        <f>IF(ISNA(VLOOKUP($BN$2:$BN$66,Notes!$A$1:$B$10,2,0)),"",VLOOKUP($BN$2:$BN$66,Notes!$A$1:$B$10,2,0))</f>
        <v/>
      </c>
      <c r="BZ35" s="22" t="str">
        <f>IF(ISNA(VLOOKUP($BP$2:$BP$66,Notes!$A$1:$B$10,2,0)),"",VLOOKUP($BP$2:$BP$66,Notes!$A$1:$B$10,2,0))</f>
        <v/>
      </c>
      <c r="CA35" s="22" t="str">
        <f>IF(ISNA(VLOOKUP($BR$2:$BR$66,Notes!$A$1:$B$10,2,0)),"",VLOOKUP($BR$2:$BR$66,Notes!$A$1:$B$10,2,0))</f>
        <v/>
      </c>
      <c r="CB35" s="22" t="str">
        <f>IF(ISNA(VLOOKUP($BT$2:$BT$66,Notes!$C$1:$D$10,2,0)),"",VLOOKUP($BT$2:$BT$66,Notes!$C$1:$D$10,2,0))</f>
        <v/>
      </c>
      <c r="CC35" s="22" t="str">
        <f>IF(ISNA(VLOOKUP($BV$2:$BV$66,Notes!$E$1:$F$10,2,0)),"",VLOOKUP($BV$2:$BV$66,Notes!$E$1:$F$10,2,0))</f>
        <v/>
      </c>
      <c r="CD35" s="38">
        <f t="shared" ref="CD35:CD66" si="43">SUM(BY35:CC35)</f>
        <v>0</v>
      </c>
      <c r="CE35" s="57">
        <f t="shared" si="20"/>
        <v>0</v>
      </c>
      <c r="CF35" s="22">
        <f t="shared" si="21"/>
        <v>0</v>
      </c>
      <c r="CG35" s="22">
        <f t="shared" si="22"/>
        <v>0</v>
      </c>
      <c r="CH35" s="22">
        <f t="shared" si="23"/>
        <v>0</v>
      </c>
    </row>
    <row r="36" spans="1:86">
      <c r="A36" s="35">
        <v>390</v>
      </c>
      <c r="B36" s="36" t="s">
        <v>87</v>
      </c>
      <c r="C36" s="35">
        <f t="shared" si="24"/>
        <v>0</v>
      </c>
      <c r="D36" s="22">
        <f t="shared" si="25"/>
        <v>0</v>
      </c>
      <c r="E36" s="22">
        <f t="shared" si="26"/>
        <v>0</v>
      </c>
      <c r="F36" s="22">
        <f t="shared" si="27"/>
        <v>0</v>
      </c>
      <c r="G36" s="22">
        <f t="shared" si="28"/>
        <v>0</v>
      </c>
      <c r="H36" s="22">
        <f t="shared" si="29"/>
        <v>0</v>
      </c>
      <c r="I36" s="33">
        <f t="shared" si="30"/>
        <v>0</v>
      </c>
      <c r="J36" s="36">
        <f t="shared" si="31"/>
        <v>0</v>
      </c>
      <c r="K36" s="34"/>
      <c r="L36" s="32"/>
      <c r="M36" s="32"/>
      <c r="N36" s="32"/>
      <c r="O36" s="32"/>
      <c r="P36" s="32"/>
      <c r="Q36" s="32"/>
      <c r="R36" s="32"/>
      <c r="S36" s="32"/>
      <c r="T36" s="32"/>
      <c r="U36" s="22">
        <f t="shared" si="32"/>
        <v>0</v>
      </c>
      <c r="V36" s="33">
        <f t="shared" si="33"/>
        <v>0</v>
      </c>
      <c r="W36" s="37" t="str">
        <f>IF(ISNA(VLOOKUP($L$2:$L$66,Notes!$A$1:$B$10,2,0)),"",VLOOKUP($L$2:$L$66,Notes!$A$1:$B$10,2,0))</f>
        <v/>
      </c>
      <c r="X36" s="22" t="str">
        <f>IF(ISNA(VLOOKUP($N$2:$N$66,Notes!$A$1:$B$10,2,0)),"",VLOOKUP($N$2:$N$66,Notes!$A$1:$B$10,2,0))</f>
        <v/>
      </c>
      <c r="Y36" s="22" t="str">
        <f>IF(ISNA(VLOOKUP($P$2:$P$66,Notes!$A$1:$B$10,2,0)),"",VLOOKUP($P$2:$P$66,Notes!$A$1:$B$10,2,0))</f>
        <v/>
      </c>
      <c r="Z36" s="22" t="str">
        <f>IF(ISNA(VLOOKUP($R$2:$R$66,Notes!$C$1:$D$10,2,0)),"",VLOOKUP($R$2:$R$66,Notes!$C$1:$D$10,2,0))</f>
        <v/>
      </c>
      <c r="AA36" s="22" t="str">
        <f>IF(ISNA(VLOOKUP($T$2:$T$66,Notes!$E$1:$F$10,2,0)),"",VLOOKUP($T$2:$T$66,Notes!$E$1:$F$10,2,0))</f>
        <v/>
      </c>
      <c r="AB36" s="38">
        <f t="shared" si="34"/>
        <v>0</v>
      </c>
      <c r="AC36" s="34"/>
      <c r="AD36" s="32"/>
      <c r="AE36" s="32"/>
      <c r="AF36" s="32"/>
      <c r="AG36" s="32"/>
      <c r="AH36" s="32"/>
      <c r="AI36" s="32"/>
      <c r="AJ36" s="32"/>
      <c r="AK36" s="32"/>
      <c r="AL36" s="32"/>
      <c r="AM36" s="22">
        <f t="shared" si="35"/>
        <v>0</v>
      </c>
      <c r="AN36" s="33">
        <f t="shared" si="36"/>
        <v>0</v>
      </c>
      <c r="AO36" s="37" t="str">
        <f>IF(ISNA(VLOOKUP($AD$2:$AD$66,Notes!$A$1:$B$10,2,0)),"",VLOOKUP($AD$2:$AD$66,Notes!$A$1:$B$10,2,0))</f>
        <v/>
      </c>
      <c r="AP36" s="22" t="str">
        <f>IF(ISNA(VLOOKUP($AF$2:$AF$66,Notes!$A$1:$B$10,2,0)),"",VLOOKUP($AF$2:$AF$66,Notes!$A$1:$B$10,2,0))</f>
        <v/>
      </c>
      <c r="AQ36" s="22" t="str">
        <f>IF(ISNA(VLOOKUP($AH$2:$AH$66,Notes!$A$1:$B$10,2,0)),"",VLOOKUP($AH$2:$AH$66,Notes!$A$1:$B$10,2,0))</f>
        <v/>
      </c>
      <c r="AR36" s="22" t="str">
        <f>IF(ISNA(VLOOKUP($AJ$2:$AJ$66,Notes!$C$1:$D$10,2,0)),"",VLOOKUP($AJ$2:$AJ$66,Notes!$C$1:$D$10,2,0))</f>
        <v/>
      </c>
      <c r="AS36" s="22" t="str">
        <f>IF(ISNA(VLOOKUP($AL$2:$AL$66,Notes!$E$1:$F$10,2,0)),"",VLOOKUP($AL$2:$AL$66,Notes!$E$1:$F$10,2,0))</f>
        <v/>
      </c>
      <c r="AT36" s="38">
        <f t="shared" si="37"/>
        <v>0</v>
      </c>
      <c r="AU36" s="34"/>
      <c r="AV36" s="32"/>
      <c r="AW36" s="32"/>
      <c r="AX36" s="32"/>
      <c r="AY36" s="32"/>
      <c r="AZ36" s="32"/>
      <c r="BA36" s="32"/>
      <c r="BB36" s="32"/>
      <c r="BC36" s="32"/>
      <c r="BD36" s="32"/>
      <c r="BE36" s="22">
        <f t="shared" si="38"/>
        <v>0</v>
      </c>
      <c r="BF36" s="33">
        <f t="shared" si="39"/>
        <v>0</v>
      </c>
      <c r="BG36" s="37" t="str">
        <f>IF(ISNA(VLOOKUP($AV$2:$AV$66,Notes!$A$1:$B$10,2,0)),"",VLOOKUP($AV$2:$AV$66,Notes!$A$1:$B$10,2,0))</f>
        <v/>
      </c>
      <c r="BH36" s="22" t="str">
        <f>IF(ISNA(VLOOKUP($AX$2:$AX$66,Notes!$A$1:$B$10,2,0)),"",VLOOKUP($AX$2:$AX$66,Notes!$A$1:$B$10,2,0))</f>
        <v/>
      </c>
      <c r="BI36" s="22" t="str">
        <f>IF(ISNA(VLOOKUP($AZ$2:$AZ$66,Notes!$A$1:$B$10,2,0)),"",VLOOKUP($AZ$2:$AZ$66,Notes!$A$1:$B$10,2,0))</f>
        <v/>
      </c>
      <c r="BJ36" s="22" t="str">
        <f>IF(ISNA(VLOOKUP($BB$2:$BB$66,Notes!$C$1:$D$10,2,0)),"",VLOOKUP($BB$2:$BB$66,Notes!$C$1:$D$10,2,0))</f>
        <v/>
      </c>
      <c r="BK36" s="22" t="str">
        <f>IF(ISNA(VLOOKUP($BD$2:$BD$66,Notes!$E$1:$F$10,2,0)),"",VLOOKUP($BD$2:$BD$66,Notes!$E$1:$F$10,2,0))</f>
        <v/>
      </c>
      <c r="BL36" s="38">
        <f t="shared" si="40"/>
        <v>0</v>
      </c>
      <c r="BM36" s="34"/>
      <c r="BN36" s="32"/>
      <c r="BO36" s="32"/>
      <c r="BP36" s="32"/>
      <c r="BQ36" s="32"/>
      <c r="BR36" s="32"/>
      <c r="BS36" s="32"/>
      <c r="BT36" s="32"/>
      <c r="BU36" s="32"/>
      <c r="BV36" s="32"/>
      <c r="BW36" s="22">
        <f t="shared" si="41"/>
        <v>0</v>
      </c>
      <c r="BX36" s="33">
        <f t="shared" si="42"/>
        <v>0</v>
      </c>
      <c r="BY36" s="37" t="str">
        <f>IF(ISNA(VLOOKUP($BN$2:$BN$66,Notes!$A$1:$B$10,2,0)),"",VLOOKUP($BN$2:$BN$66,Notes!$A$1:$B$10,2,0))</f>
        <v/>
      </c>
      <c r="BZ36" s="22" t="str">
        <f>IF(ISNA(VLOOKUP($BP$2:$BP$66,Notes!$A$1:$B$10,2,0)),"",VLOOKUP($BP$2:$BP$66,Notes!$A$1:$B$10,2,0))</f>
        <v/>
      </c>
      <c r="CA36" s="22" t="str">
        <f>IF(ISNA(VLOOKUP($BR$2:$BR$66,Notes!$A$1:$B$10,2,0)),"",VLOOKUP($BR$2:$BR$66,Notes!$A$1:$B$10,2,0))</f>
        <v/>
      </c>
      <c r="CB36" s="22" t="str">
        <f>IF(ISNA(VLOOKUP($BT$2:$BT$66,Notes!$C$1:$D$10,2,0)),"",VLOOKUP($BT$2:$BT$66,Notes!$C$1:$D$10,2,0))</f>
        <v/>
      </c>
      <c r="CC36" s="22" t="str">
        <f>IF(ISNA(VLOOKUP($BV$2:$BV$66,Notes!$E$1:$F$10,2,0)),"",VLOOKUP($BV$2:$BV$66,Notes!$E$1:$F$10,2,0))</f>
        <v/>
      </c>
      <c r="CD36" s="38">
        <f t="shared" si="43"/>
        <v>0</v>
      </c>
      <c r="CE36" s="57">
        <f t="shared" si="20"/>
        <v>0</v>
      </c>
      <c r="CF36" s="22">
        <f t="shared" si="21"/>
        <v>0</v>
      </c>
      <c r="CG36" s="22">
        <f t="shared" si="22"/>
        <v>0</v>
      </c>
      <c r="CH36" s="22">
        <f t="shared" si="23"/>
        <v>0</v>
      </c>
    </row>
    <row r="37" spans="1:86">
      <c r="A37" s="35">
        <v>391</v>
      </c>
      <c r="B37" s="36" t="s">
        <v>88</v>
      </c>
      <c r="C37" s="35">
        <f t="shared" si="24"/>
        <v>312</v>
      </c>
      <c r="D37" s="22">
        <f t="shared" si="25"/>
        <v>42</v>
      </c>
      <c r="E37" s="22">
        <f t="shared" si="26"/>
        <v>1</v>
      </c>
      <c r="F37" s="22">
        <f t="shared" si="27"/>
        <v>42</v>
      </c>
      <c r="G37" s="22" t="str">
        <f t="shared" si="28"/>
        <v>CBDG</v>
      </c>
      <c r="H37" s="22">
        <f t="shared" si="29"/>
        <v>0</v>
      </c>
      <c r="I37" s="33">
        <f t="shared" si="30"/>
        <v>0</v>
      </c>
      <c r="J37" s="36">
        <f t="shared" si="31"/>
        <v>0</v>
      </c>
      <c r="K37" s="34">
        <v>86</v>
      </c>
      <c r="L37" s="32">
        <v>2</v>
      </c>
      <c r="M37" s="32">
        <v>80</v>
      </c>
      <c r="N37" s="32">
        <v>3</v>
      </c>
      <c r="O37" s="32">
        <v>88</v>
      </c>
      <c r="P37" s="32">
        <v>3</v>
      </c>
      <c r="Q37" s="32"/>
      <c r="R37" s="32"/>
      <c r="S37" s="32">
        <v>58</v>
      </c>
      <c r="T37" s="32">
        <v>7</v>
      </c>
      <c r="U37" s="22">
        <f t="shared" si="32"/>
        <v>312</v>
      </c>
      <c r="V37" s="33">
        <f t="shared" si="33"/>
        <v>1</v>
      </c>
      <c r="W37" s="37">
        <f>IF(ISNA(VLOOKUP($L$2:$L$66,Notes!$A$1:$B$10,2,0)),"",VLOOKUP($L$2:$L$66,Notes!$A$1:$B$10,2,0))</f>
        <v>9</v>
      </c>
      <c r="X37" s="22">
        <f>IF(ISNA(VLOOKUP($N$2:$N$66,Notes!$A$1:$B$10,2,0)),"",VLOOKUP($N$2:$N$66,Notes!$A$1:$B$10,2,0))</f>
        <v>8</v>
      </c>
      <c r="Y37" s="22">
        <f>IF(ISNA(VLOOKUP($P$2:$P$66,Notes!$A$1:$B$10,2,0)),"",VLOOKUP($P$2:$P$66,Notes!$A$1:$B$10,2,0))</f>
        <v>8</v>
      </c>
      <c r="Z37" s="22" t="str">
        <f>IF(ISNA(VLOOKUP($R$2:$R$66,Notes!$C$1:$D$10,2,0)),"",VLOOKUP($R$2:$R$66,Notes!$C$1:$D$10,2,0))</f>
        <v/>
      </c>
      <c r="AA37" s="22">
        <f>IF(ISNA(VLOOKUP($T$2:$T$66,Notes!$E$1:$F$10,2,0)),"",VLOOKUP($T$2:$T$66,Notes!$E$1:$F$10,2,0))</f>
        <v>17</v>
      </c>
      <c r="AB37" s="38">
        <f t="shared" si="34"/>
        <v>42</v>
      </c>
      <c r="AC37" s="34"/>
      <c r="AD37" s="32"/>
      <c r="AE37" s="32"/>
      <c r="AF37" s="32"/>
      <c r="AG37" s="32"/>
      <c r="AH37" s="32"/>
      <c r="AI37" s="32"/>
      <c r="AJ37" s="32"/>
      <c r="AK37" s="32"/>
      <c r="AL37" s="32"/>
      <c r="AM37" s="22">
        <f t="shared" si="35"/>
        <v>0</v>
      </c>
      <c r="AN37" s="33">
        <f t="shared" si="36"/>
        <v>0</v>
      </c>
      <c r="AO37" s="37" t="str">
        <f>IF(ISNA(VLOOKUP($AD$2:$AD$66,Notes!$A$1:$B$10,2,0)),"",VLOOKUP($AD$2:$AD$66,Notes!$A$1:$B$10,2,0))</f>
        <v/>
      </c>
      <c r="AP37" s="22" t="str">
        <f>IF(ISNA(VLOOKUP($AF$2:$AF$66,Notes!$A$1:$B$10,2,0)),"",VLOOKUP($AF$2:$AF$66,Notes!$A$1:$B$10,2,0))</f>
        <v/>
      </c>
      <c r="AQ37" s="22" t="str">
        <f>IF(ISNA(VLOOKUP($AH$2:$AH$66,Notes!$A$1:$B$10,2,0)),"",VLOOKUP($AH$2:$AH$66,Notes!$A$1:$B$10,2,0))</f>
        <v/>
      </c>
      <c r="AR37" s="22" t="str">
        <f>IF(ISNA(VLOOKUP($AJ$2:$AJ$66,Notes!$C$1:$D$10,2,0)),"",VLOOKUP($AJ$2:$AJ$66,Notes!$C$1:$D$10,2,0))</f>
        <v/>
      </c>
      <c r="AS37" s="22" t="str">
        <f>IF(ISNA(VLOOKUP($AL$2:$AL$66,Notes!$E$1:$F$10,2,0)),"",VLOOKUP($AL$2:$AL$66,Notes!$E$1:$F$10,2,0))</f>
        <v/>
      </c>
      <c r="AT37" s="38">
        <f t="shared" si="37"/>
        <v>0</v>
      </c>
      <c r="AU37" s="34"/>
      <c r="AV37" s="32"/>
      <c r="AW37" s="32"/>
      <c r="AX37" s="32"/>
      <c r="AY37" s="32"/>
      <c r="AZ37" s="32"/>
      <c r="BA37" s="32"/>
      <c r="BB37" s="32"/>
      <c r="BC37" s="32"/>
      <c r="BD37" s="32"/>
      <c r="BE37" s="22">
        <f t="shared" si="38"/>
        <v>0</v>
      </c>
      <c r="BF37" s="33">
        <f t="shared" si="39"/>
        <v>0</v>
      </c>
      <c r="BG37" s="37" t="str">
        <f>IF(ISNA(VLOOKUP($AV$2:$AV$66,Notes!$A$1:$B$10,2,0)),"",VLOOKUP($AV$2:$AV$66,Notes!$A$1:$B$10,2,0))</f>
        <v/>
      </c>
      <c r="BH37" s="22" t="str">
        <f>IF(ISNA(VLOOKUP($AX$2:$AX$66,Notes!$A$1:$B$10,2,0)),"",VLOOKUP($AX$2:$AX$66,Notes!$A$1:$B$10,2,0))</f>
        <v/>
      </c>
      <c r="BI37" s="22" t="str">
        <f>IF(ISNA(VLOOKUP($AZ$2:$AZ$66,Notes!$A$1:$B$10,2,0)),"",VLOOKUP($AZ$2:$AZ$66,Notes!$A$1:$B$10,2,0))</f>
        <v/>
      </c>
      <c r="BJ37" s="22" t="str">
        <f>IF(ISNA(VLOOKUP($BB$2:$BB$66,Notes!$C$1:$D$10,2,0)),"",VLOOKUP($BB$2:$BB$66,Notes!$C$1:$D$10,2,0))</f>
        <v/>
      </c>
      <c r="BK37" s="22" t="str">
        <f>IF(ISNA(VLOOKUP($BD$2:$BD$66,Notes!$E$1:$F$10,2,0)),"",VLOOKUP($BD$2:$BD$66,Notes!$E$1:$F$10,2,0))</f>
        <v/>
      </c>
      <c r="BL37" s="38">
        <f t="shared" si="40"/>
        <v>0</v>
      </c>
      <c r="BM37" s="34"/>
      <c r="BN37" s="32"/>
      <c r="BO37" s="32"/>
      <c r="BP37" s="32"/>
      <c r="BQ37" s="32"/>
      <c r="BR37" s="32"/>
      <c r="BS37" s="32"/>
      <c r="BT37" s="32"/>
      <c r="BU37" s="32"/>
      <c r="BV37" s="32"/>
      <c r="BW37" s="22">
        <f t="shared" si="41"/>
        <v>0</v>
      </c>
      <c r="BX37" s="33">
        <f t="shared" si="42"/>
        <v>0</v>
      </c>
      <c r="BY37" s="37" t="str">
        <f>IF(ISNA(VLOOKUP($BN$2:$BN$66,Notes!$A$1:$B$10,2,0)),"",VLOOKUP($BN$2:$BN$66,Notes!$A$1:$B$10,2,0))</f>
        <v/>
      </c>
      <c r="BZ37" s="22" t="str">
        <f>IF(ISNA(VLOOKUP($BP$2:$BP$66,Notes!$A$1:$B$10,2,0)),"",VLOOKUP($BP$2:$BP$66,Notes!$A$1:$B$10,2,0))</f>
        <v/>
      </c>
      <c r="CA37" s="22" t="str">
        <f>IF(ISNA(VLOOKUP($BR$2:$BR$66,Notes!$A$1:$B$10,2,0)),"",VLOOKUP($BR$2:$BR$66,Notes!$A$1:$B$10,2,0))</f>
        <v/>
      </c>
      <c r="CB37" s="22" t="str">
        <f>IF(ISNA(VLOOKUP($BT$2:$BT$66,Notes!$C$1:$D$10,2,0)),"",VLOOKUP($BT$2:$BT$66,Notes!$C$1:$D$10,2,0))</f>
        <v/>
      </c>
      <c r="CC37" s="22" t="str">
        <f>IF(ISNA(VLOOKUP($BV$2:$BV$66,Notes!$E$1:$F$10,2,0)),"",VLOOKUP($BV$2:$BV$66,Notes!$E$1:$F$10,2,0))</f>
        <v/>
      </c>
      <c r="CD37" s="38">
        <f t="shared" si="43"/>
        <v>0</v>
      </c>
      <c r="CE37" s="57">
        <f t="shared" si="20"/>
        <v>42</v>
      </c>
      <c r="CF37" s="22">
        <f t="shared" si="21"/>
        <v>0</v>
      </c>
      <c r="CG37" s="22">
        <f t="shared" si="22"/>
        <v>0</v>
      </c>
      <c r="CH37" s="22">
        <f t="shared" si="23"/>
        <v>0</v>
      </c>
    </row>
    <row r="38" spans="1:86">
      <c r="A38" s="35">
        <v>411</v>
      </c>
      <c r="B38" s="36" t="s">
        <v>89</v>
      </c>
      <c r="C38" s="35">
        <f t="shared" si="24"/>
        <v>0</v>
      </c>
      <c r="D38" s="22">
        <f t="shared" si="25"/>
        <v>0</v>
      </c>
      <c r="E38" s="22">
        <f t="shared" si="26"/>
        <v>0</v>
      </c>
      <c r="F38" s="22">
        <f t="shared" si="27"/>
        <v>0</v>
      </c>
      <c r="G38" s="22">
        <f t="shared" si="28"/>
        <v>0</v>
      </c>
      <c r="H38" s="22">
        <f t="shared" si="29"/>
        <v>0</v>
      </c>
      <c r="I38" s="33">
        <f t="shared" si="30"/>
        <v>0</v>
      </c>
      <c r="J38" s="36">
        <f t="shared" si="31"/>
        <v>0</v>
      </c>
      <c r="K38" s="34"/>
      <c r="L38" s="32"/>
      <c r="M38" s="32"/>
      <c r="N38" s="32"/>
      <c r="O38" s="32"/>
      <c r="P38" s="32"/>
      <c r="Q38" s="32"/>
      <c r="R38" s="32"/>
      <c r="S38" s="32"/>
      <c r="T38" s="32"/>
      <c r="U38" s="22">
        <f t="shared" si="32"/>
        <v>0</v>
      </c>
      <c r="V38" s="33">
        <f t="shared" si="33"/>
        <v>0</v>
      </c>
      <c r="W38" s="37" t="str">
        <f>IF(ISNA(VLOOKUP($L$2:$L$66,Notes!$A$1:$B$10,2,0)),"",VLOOKUP($L$2:$L$66,Notes!$A$1:$B$10,2,0))</f>
        <v/>
      </c>
      <c r="X38" s="22" t="str">
        <f>IF(ISNA(VLOOKUP($N$2:$N$66,Notes!$A$1:$B$10,2,0)),"",VLOOKUP($N$2:$N$66,Notes!$A$1:$B$10,2,0))</f>
        <v/>
      </c>
      <c r="Y38" s="22" t="str">
        <f>IF(ISNA(VLOOKUP($P$2:$P$66,Notes!$A$1:$B$10,2,0)),"",VLOOKUP($P$2:$P$66,Notes!$A$1:$B$10,2,0))</f>
        <v/>
      </c>
      <c r="Z38" s="22" t="str">
        <f>IF(ISNA(VLOOKUP($R$2:$R$66,Notes!$C$1:$D$10,2,0)),"",VLOOKUP($R$2:$R$66,Notes!$C$1:$D$10,2,0))</f>
        <v/>
      </c>
      <c r="AA38" s="22" t="str">
        <f>IF(ISNA(VLOOKUP($T$2:$T$66,Notes!$E$1:$F$10,2,0)),"",VLOOKUP($T$2:$T$66,Notes!$E$1:$F$10,2,0))</f>
        <v/>
      </c>
      <c r="AB38" s="38">
        <f t="shared" si="34"/>
        <v>0</v>
      </c>
      <c r="AC38" s="34"/>
      <c r="AD38" s="32"/>
      <c r="AE38" s="32"/>
      <c r="AF38" s="32"/>
      <c r="AG38" s="32"/>
      <c r="AH38" s="32"/>
      <c r="AI38" s="32"/>
      <c r="AJ38" s="32"/>
      <c r="AK38" s="32"/>
      <c r="AL38" s="32"/>
      <c r="AM38" s="22">
        <f t="shared" si="35"/>
        <v>0</v>
      </c>
      <c r="AN38" s="33">
        <f t="shared" si="36"/>
        <v>0</v>
      </c>
      <c r="AO38" s="37" t="str">
        <f>IF(ISNA(VLOOKUP($AD$2:$AD$66,Notes!$A$1:$B$10,2,0)),"",VLOOKUP($AD$2:$AD$66,Notes!$A$1:$B$10,2,0))</f>
        <v/>
      </c>
      <c r="AP38" s="22" t="str">
        <f>IF(ISNA(VLOOKUP($AF$2:$AF$66,Notes!$A$1:$B$10,2,0)),"",VLOOKUP($AF$2:$AF$66,Notes!$A$1:$B$10,2,0))</f>
        <v/>
      </c>
      <c r="AQ38" s="22" t="str">
        <f>IF(ISNA(VLOOKUP($AH$2:$AH$66,Notes!$A$1:$B$10,2,0)),"",VLOOKUP($AH$2:$AH$66,Notes!$A$1:$B$10,2,0))</f>
        <v/>
      </c>
      <c r="AR38" s="22" t="str">
        <f>IF(ISNA(VLOOKUP($AJ$2:$AJ$66,Notes!$C$1:$D$10,2,0)),"",VLOOKUP($AJ$2:$AJ$66,Notes!$C$1:$D$10,2,0))</f>
        <v/>
      </c>
      <c r="AS38" s="22" t="str">
        <f>IF(ISNA(VLOOKUP($AL$2:$AL$66,Notes!$E$1:$F$10,2,0)),"",VLOOKUP($AL$2:$AL$66,Notes!$E$1:$F$10,2,0))</f>
        <v/>
      </c>
      <c r="AT38" s="38">
        <f t="shared" si="37"/>
        <v>0</v>
      </c>
      <c r="AU38" s="34"/>
      <c r="AV38" s="32"/>
      <c r="AW38" s="32"/>
      <c r="AX38" s="32"/>
      <c r="AY38" s="32"/>
      <c r="AZ38" s="32"/>
      <c r="BA38" s="32"/>
      <c r="BB38" s="32"/>
      <c r="BC38" s="32"/>
      <c r="BD38" s="32"/>
      <c r="BE38" s="22">
        <f t="shared" si="38"/>
        <v>0</v>
      </c>
      <c r="BF38" s="33">
        <f t="shared" si="39"/>
        <v>0</v>
      </c>
      <c r="BG38" s="37" t="str">
        <f>IF(ISNA(VLOOKUP($AV$2:$AV$66,Notes!$A$1:$B$10,2,0)),"",VLOOKUP($AV$2:$AV$66,Notes!$A$1:$B$10,2,0))</f>
        <v/>
      </c>
      <c r="BH38" s="22" t="str">
        <f>IF(ISNA(VLOOKUP($AX$2:$AX$66,Notes!$A$1:$B$10,2,0)),"",VLOOKUP($AX$2:$AX$66,Notes!$A$1:$B$10,2,0))</f>
        <v/>
      </c>
      <c r="BI38" s="22" t="str">
        <f>IF(ISNA(VLOOKUP($AZ$2:$AZ$66,Notes!$A$1:$B$10,2,0)),"",VLOOKUP($AZ$2:$AZ$66,Notes!$A$1:$B$10,2,0))</f>
        <v/>
      </c>
      <c r="BJ38" s="22" t="str">
        <f>IF(ISNA(VLOOKUP($BB$2:$BB$66,Notes!$C$1:$D$10,2,0)),"",VLOOKUP($BB$2:$BB$66,Notes!$C$1:$D$10,2,0))</f>
        <v/>
      </c>
      <c r="BK38" s="22" t="str">
        <f>IF(ISNA(VLOOKUP($BD$2:$BD$66,Notes!$E$1:$F$10,2,0)),"",VLOOKUP($BD$2:$BD$66,Notes!$E$1:$F$10,2,0))</f>
        <v/>
      </c>
      <c r="BL38" s="38">
        <f t="shared" si="40"/>
        <v>0</v>
      </c>
      <c r="BM38" s="34"/>
      <c r="BN38" s="32"/>
      <c r="BO38" s="32"/>
      <c r="BP38" s="32"/>
      <c r="BQ38" s="32"/>
      <c r="BR38" s="32"/>
      <c r="BS38" s="32"/>
      <c r="BT38" s="32"/>
      <c r="BU38" s="32"/>
      <c r="BV38" s="32"/>
      <c r="BW38" s="22">
        <f t="shared" si="41"/>
        <v>0</v>
      </c>
      <c r="BX38" s="33">
        <f t="shared" si="42"/>
        <v>0</v>
      </c>
      <c r="BY38" s="37" t="str">
        <f>IF(ISNA(VLOOKUP($BN$2:$BN$66,Notes!$A$1:$B$10,2,0)),"",VLOOKUP($BN$2:$BN$66,Notes!$A$1:$B$10,2,0))</f>
        <v/>
      </c>
      <c r="BZ38" s="22" t="str">
        <f>IF(ISNA(VLOOKUP($BP$2:$BP$66,Notes!$A$1:$B$10,2,0)),"",VLOOKUP($BP$2:$BP$66,Notes!$A$1:$B$10,2,0))</f>
        <v/>
      </c>
      <c r="CA38" s="22" t="str">
        <f>IF(ISNA(VLOOKUP($BR$2:$BR$66,Notes!$A$1:$B$10,2,0)),"",VLOOKUP($BR$2:$BR$66,Notes!$A$1:$B$10,2,0))</f>
        <v/>
      </c>
      <c r="CB38" s="22" t="str">
        <f>IF(ISNA(VLOOKUP($BT$2:$BT$66,Notes!$C$1:$D$10,2,0)),"",VLOOKUP($BT$2:$BT$66,Notes!$C$1:$D$10,2,0))</f>
        <v/>
      </c>
      <c r="CC38" s="22" t="str">
        <f>IF(ISNA(VLOOKUP($BV$2:$BV$66,Notes!$E$1:$F$10,2,0)),"",VLOOKUP($BV$2:$BV$66,Notes!$E$1:$F$10,2,0))</f>
        <v/>
      </c>
      <c r="CD38" s="38">
        <f t="shared" si="43"/>
        <v>0</v>
      </c>
      <c r="CE38" s="57">
        <f t="shared" si="20"/>
        <v>0</v>
      </c>
      <c r="CF38" s="22">
        <f t="shared" si="21"/>
        <v>0</v>
      </c>
      <c r="CG38" s="22">
        <f t="shared" si="22"/>
        <v>0</v>
      </c>
      <c r="CH38" s="22">
        <f t="shared" si="23"/>
        <v>0</v>
      </c>
    </row>
    <row r="39" spans="1:86">
      <c r="A39" s="95">
        <v>422</v>
      </c>
      <c r="B39" s="139" t="s">
        <v>155</v>
      </c>
      <c r="C39" s="35">
        <f t="shared" si="24"/>
        <v>0</v>
      </c>
      <c r="D39" s="22">
        <f t="shared" si="25"/>
        <v>0</v>
      </c>
      <c r="E39" s="22">
        <f t="shared" si="26"/>
        <v>0</v>
      </c>
      <c r="F39" s="22">
        <f t="shared" si="27"/>
        <v>0</v>
      </c>
      <c r="G39" s="22">
        <f t="shared" si="28"/>
        <v>0</v>
      </c>
      <c r="H39" s="22">
        <f t="shared" si="29"/>
        <v>0</v>
      </c>
      <c r="I39" s="33">
        <f t="shared" si="30"/>
        <v>0</v>
      </c>
      <c r="J39" s="36">
        <f t="shared" si="31"/>
        <v>0</v>
      </c>
      <c r="K39" s="34"/>
      <c r="L39" s="32"/>
      <c r="M39" s="32"/>
      <c r="N39" s="32"/>
      <c r="O39" s="32"/>
      <c r="P39" s="32"/>
      <c r="Q39" s="32"/>
      <c r="R39" s="32"/>
      <c r="S39" s="32"/>
      <c r="T39" s="32"/>
      <c r="U39" s="22">
        <f t="shared" si="32"/>
        <v>0</v>
      </c>
      <c r="V39" s="33">
        <f t="shared" si="33"/>
        <v>0</v>
      </c>
      <c r="W39" s="37" t="str">
        <f>IF(ISNA(VLOOKUP($L$2:$L$66,Notes!$A$1:$B$10,2,0)),"",VLOOKUP($L$2:$L$66,Notes!$A$1:$B$10,2,0))</f>
        <v/>
      </c>
      <c r="X39" s="22" t="str">
        <f>IF(ISNA(VLOOKUP($N$2:$N$66,Notes!$A$1:$B$10,2,0)),"",VLOOKUP($N$2:$N$66,Notes!$A$1:$B$10,2,0))</f>
        <v/>
      </c>
      <c r="Y39" s="22" t="str">
        <f>IF(ISNA(VLOOKUP($P$2:$P$66,Notes!$A$1:$B$10,2,0)),"",VLOOKUP($P$2:$P$66,Notes!$A$1:$B$10,2,0))</f>
        <v/>
      </c>
      <c r="Z39" s="22" t="str">
        <f>IF(ISNA(VLOOKUP($R$2:$R$66,Notes!$C$1:$D$10,2,0)),"",VLOOKUP($R$2:$R$66,Notes!$C$1:$D$10,2,0))</f>
        <v/>
      </c>
      <c r="AA39" s="22" t="str">
        <f>IF(ISNA(VLOOKUP($T$2:$T$66,Notes!$E$1:$F$10,2,0)),"",VLOOKUP($T$2:$T$66,Notes!$E$1:$F$10,2,0))</f>
        <v/>
      </c>
      <c r="AB39" s="38">
        <f t="shared" si="34"/>
        <v>0</v>
      </c>
      <c r="AC39" s="34"/>
      <c r="AD39" s="32"/>
      <c r="AE39" s="32"/>
      <c r="AF39" s="32"/>
      <c r="AG39" s="32"/>
      <c r="AH39" s="32"/>
      <c r="AI39" s="32"/>
      <c r="AJ39" s="32"/>
      <c r="AK39" s="32"/>
      <c r="AL39" s="32"/>
      <c r="AM39" s="22">
        <f t="shared" si="35"/>
        <v>0</v>
      </c>
      <c r="AN39" s="33">
        <f t="shared" si="36"/>
        <v>0</v>
      </c>
      <c r="AO39" s="37" t="str">
        <f>IF(ISNA(VLOOKUP($AD$2:$AD$66,Notes!$A$1:$B$10,2,0)),"",VLOOKUP($AD$2:$AD$66,Notes!$A$1:$B$10,2,0))</f>
        <v/>
      </c>
      <c r="AP39" s="22" t="str">
        <f>IF(ISNA(VLOOKUP($AF$2:$AF$66,Notes!$A$1:$B$10,2,0)),"",VLOOKUP($AF$2:$AF$66,Notes!$A$1:$B$10,2,0))</f>
        <v/>
      </c>
      <c r="AQ39" s="22" t="str">
        <f>IF(ISNA(VLOOKUP($AH$2:$AH$66,Notes!$A$1:$B$10,2,0)),"",VLOOKUP($AH$2:$AH$66,Notes!$A$1:$B$10,2,0))</f>
        <v/>
      </c>
      <c r="AR39" s="22" t="str">
        <f>IF(ISNA(VLOOKUP($AJ$2:$AJ$66,Notes!$C$1:$D$10,2,0)),"",VLOOKUP($AJ$2:$AJ$66,Notes!$C$1:$D$10,2,0))</f>
        <v/>
      </c>
      <c r="AS39" s="22" t="str">
        <f>IF(ISNA(VLOOKUP($AL$2:$AL$66,Notes!$E$1:$F$10,2,0)),"",VLOOKUP($AL$2:$AL$66,Notes!$E$1:$F$10,2,0))</f>
        <v/>
      </c>
      <c r="AT39" s="38">
        <f t="shared" si="37"/>
        <v>0</v>
      </c>
      <c r="AU39" s="34"/>
      <c r="AV39" s="32"/>
      <c r="AW39" s="32"/>
      <c r="AX39" s="32"/>
      <c r="AY39" s="32"/>
      <c r="AZ39" s="32"/>
      <c r="BA39" s="32"/>
      <c r="BB39" s="32"/>
      <c r="BC39" s="32"/>
      <c r="BD39" s="32"/>
      <c r="BE39" s="22">
        <f t="shared" si="38"/>
        <v>0</v>
      </c>
      <c r="BF39" s="33">
        <f t="shared" si="39"/>
        <v>0</v>
      </c>
      <c r="BG39" s="37" t="str">
        <f>IF(ISNA(VLOOKUP($AV$2:$AV$66,Notes!$A$1:$B$10,2,0)),"",VLOOKUP($AV$2:$AV$66,Notes!$A$1:$B$10,2,0))</f>
        <v/>
      </c>
      <c r="BH39" s="22" t="str">
        <f>IF(ISNA(VLOOKUP($AX$2:$AX$66,Notes!$A$1:$B$10,2,0)),"",VLOOKUP($AX$2:$AX$66,Notes!$A$1:$B$10,2,0))</f>
        <v/>
      </c>
      <c r="BI39" s="22" t="str">
        <f>IF(ISNA(VLOOKUP($AZ$2:$AZ$66,Notes!$A$1:$B$10,2,0)),"",VLOOKUP($AZ$2:$AZ$66,Notes!$A$1:$B$10,2,0))</f>
        <v/>
      </c>
      <c r="BJ39" s="22" t="str">
        <f>IF(ISNA(VLOOKUP($BB$2:$BB$66,Notes!$C$1:$D$10,2,0)),"",VLOOKUP($BB$2:$BB$66,Notes!$C$1:$D$10,2,0))</f>
        <v/>
      </c>
      <c r="BK39" s="22" t="str">
        <f>IF(ISNA(VLOOKUP($BD$2:$BD$66,Notes!$E$1:$F$10,2,0)),"",VLOOKUP($BD$2:$BD$66,Notes!$E$1:$F$10,2,0))</f>
        <v/>
      </c>
      <c r="BL39" s="38">
        <f t="shared" si="40"/>
        <v>0</v>
      </c>
      <c r="BM39" s="34"/>
      <c r="BN39" s="32"/>
      <c r="BO39" s="32"/>
      <c r="BP39" s="32"/>
      <c r="BQ39" s="32"/>
      <c r="BR39" s="32"/>
      <c r="BS39" s="32"/>
      <c r="BT39" s="32"/>
      <c r="BU39" s="32"/>
      <c r="BV39" s="32"/>
      <c r="BW39" s="22">
        <f t="shared" si="41"/>
        <v>0</v>
      </c>
      <c r="BX39" s="33">
        <f t="shared" si="42"/>
        <v>0</v>
      </c>
      <c r="BY39" s="37" t="str">
        <f>IF(ISNA(VLOOKUP($BN$2:$BN$66,Notes!$A$1:$B$10,2,0)),"",VLOOKUP($BN$2:$BN$66,Notes!$A$1:$B$10,2,0))</f>
        <v/>
      </c>
      <c r="BZ39" s="22" t="str">
        <f>IF(ISNA(VLOOKUP($BP$2:$BP$66,Notes!$A$1:$B$10,2,0)),"",VLOOKUP($BP$2:$BP$66,Notes!$A$1:$B$10,2,0))</f>
        <v/>
      </c>
      <c r="CA39" s="22" t="str">
        <f>IF(ISNA(VLOOKUP($BR$2:$BR$66,Notes!$A$1:$B$10,2,0)),"",VLOOKUP($BR$2:$BR$66,Notes!$A$1:$B$10,2,0))</f>
        <v/>
      </c>
      <c r="CB39" s="22" t="str">
        <f>IF(ISNA(VLOOKUP($BT$2:$BT$66,Notes!$C$1:$D$10,2,0)),"",VLOOKUP($BT$2:$BT$66,Notes!$C$1:$D$10,2,0))</f>
        <v/>
      </c>
      <c r="CC39" s="22" t="str">
        <f>IF(ISNA(VLOOKUP($BV$2:$BV$66,Notes!$E$1:$F$10,2,0)),"",VLOOKUP($BV$2:$BV$66,Notes!$E$1:$F$10,2,0))</f>
        <v/>
      </c>
      <c r="CD39" s="38">
        <f t="shared" si="43"/>
        <v>0</v>
      </c>
      <c r="CE39" s="57">
        <f t="shared" si="20"/>
        <v>0</v>
      </c>
      <c r="CF39" s="22">
        <f t="shared" si="21"/>
        <v>0</v>
      </c>
      <c r="CG39" s="22">
        <f t="shared" si="22"/>
        <v>0</v>
      </c>
      <c r="CH39" s="22">
        <f t="shared" si="23"/>
        <v>0</v>
      </c>
    </row>
    <row r="40" spans="1:86">
      <c r="A40" s="35">
        <v>464</v>
      </c>
      <c r="B40" s="36" t="s">
        <v>90</v>
      </c>
      <c r="C40" s="35">
        <f t="shared" si="24"/>
        <v>0</v>
      </c>
      <c r="D40" s="22">
        <f t="shared" si="25"/>
        <v>0</v>
      </c>
      <c r="E40" s="22">
        <f t="shared" si="26"/>
        <v>0</v>
      </c>
      <c r="F40" s="22">
        <f t="shared" si="27"/>
        <v>0</v>
      </c>
      <c r="G40" s="22">
        <f t="shared" si="28"/>
        <v>0</v>
      </c>
      <c r="H40" s="22">
        <f t="shared" si="29"/>
        <v>0</v>
      </c>
      <c r="I40" s="33">
        <f t="shared" si="30"/>
        <v>0</v>
      </c>
      <c r="J40" s="36">
        <f t="shared" si="31"/>
        <v>0</v>
      </c>
      <c r="K40" s="34"/>
      <c r="L40" s="32"/>
      <c r="M40" s="32"/>
      <c r="N40" s="32"/>
      <c r="O40" s="32"/>
      <c r="P40" s="32"/>
      <c r="Q40" s="32"/>
      <c r="R40" s="32"/>
      <c r="S40" s="32"/>
      <c r="T40" s="32"/>
      <c r="U40" s="22">
        <f t="shared" si="32"/>
        <v>0</v>
      </c>
      <c r="V40" s="33">
        <f t="shared" si="33"/>
        <v>0</v>
      </c>
      <c r="W40" s="37" t="str">
        <f>IF(ISNA(VLOOKUP($L$2:$L$66,Notes!$A$1:$B$10,2,0)),"",VLOOKUP($L$2:$L$66,Notes!$A$1:$B$10,2,0))</f>
        <v/>
      </c>
      <c r="X40" s="22" t="str">
        <f>IF(ISNA(VLOOKUP($N$2:$N$66,Notes!$A$1:$B$10,2,0)),"",VLOOKUP($N$2:$N$66,Notes!$A$1:$B$10,2,0))</f>
        <v/>
      </c>
      <c r="Y40" s="22" t="str">
        <f>IF(ISNA(VLOOKUP($P$2:$P$66,Notes!$A$1:$B$10,2,0)),"",VLOOKUP($P$2:$P$66,Notes!$A$1:$B$10,2,0))</f>
        <v/>
      </c>
      <c r="Z40" s="22" t="str">
        <f>IF(ISNA(VLOOKUP($R$2:$R$66,Notes!$C$1:$D$10,2,0)),"",VLOOKUP($R$2:$R$66,Notes!$C$1:$D$10,2,0))</f>
        <v/>
      </c>
      <c r="AA40" s="22" t="str">
        <f>IF(ISNA(VLOOKUP($T$2:$T$66,Notes!$E$1:$F$10,2,0)),"",VLOOKUP($T$2:$T$66,Notes!$E$1:$F$10,2,0))</f>
        <v/>
      </c>
      <c r="AB40" s="38">
        <f t="shared" si="34"/>
        <v>0</v>
      </c>
      <c r="AC40" s="34"/>
      <c r="AD40" s="32"/>
      <c r="AE40" s="32"/>
      <c r="AF40" s="32"/>
      <c r="AG40" s="32"/>
      <c r="AH40" s="32"/>
      <c r="AI40" s="32"/>
      <c r="AJ40" s="32"/>
      <c r="AK40" s="32"/>
      <c r="AL40" s="32"/>
      <c r="AM40" s="22">
        <f t="shared" si="35"/>
        <v>0</v>
      </c>
      <c r="AN40" s="33">
        <f t="shared" si="36"/>
        <v>0</v>
      </c>
      <c r="AO40" s="37" t="str">
        <f>IF(ISNA(VLOOKUP($AD$2:$AD$66,Notes!$A$1:$B$10,2,0)),"",VLOOKUP($AD$2:$AD$66,Notes!$A$1:$B$10,2,0))</f>
        <v/>
      </c>
      <c r="AP40" s="22" t="str">
        <f>IF(ISNA(VLOOKUP($AF$2:$AF$66,Notes!$A$1:$B$10,2,0)),"",VLOOKUP($AF$2:$AF$66,Notes!$A$1:$B$10,2,0))</f>
        <v/>
      </c>
      <c r="AQ40" s="22" t="str">
        <f>IF(ISNA(VLOOKUP($AH$2:$AH$66,Notes!$A$1:$B$10,2,0)),"",VLOOKUP($AH$2:$AH$66,Notes!$A$1:$B$10,2,0))</f>
        <v/>
      </c>
      <c r="AR40" s="22" t="str">
        <f>IF(ISNA(VLOOKUP($AJ$2:$AJ$66,Notes!$C$1:$D$10,2,0)),"",VLOOKUP($AJ$2:$AJ$66,Notes!$C$1:$D$10,2,0))</f>
        <v/>
      </c>
      <c r="AS40" s="22" t="str">
        <f>IF(ISNA(VLOOKUP($AL$2:$AL$66,Notes!$E$1:$F$10,2,0)),"",VLOOKUP($AL$2:$AL$66,Notes!$E$1:$F$10,2,0))</f>
        <v/>
      </c>
      <c r="AT40" s="38">
        <f t="shared" si="37"/>
        <v>0</v>
      </c>
      <c r="AU40" s="34"/>
      <c r="AV40" s="32"/>
      <c r="AW40" s="32"/>
      <c r="AX40" s="32"/>
      <c r="AY40" s="32"/>
      <c r="AZ40" s="32"/>
      <c r="BA40" s="32"/>
      <c r="BB40" s="32"/>
      <c r="BC40" s="32"/>
      <c r="BD40" s="32"/>
      <c r="BE40" s="22">
        <f t="shared" si="38"/>
        <v>0</v>
      </c>
      <c r="BF40" s="33">
        <f t="shared" si="39"/>
        <v>0</v>
      </c>
      <c r="BG40" s="37" t="str">
        <f>IF(ISNA(VLOOKUP($AV$2:$AV$66,Notes!$A$1:$B$10,2,0)),"",VLOOKUP($AV$2:$AV$66,Notes!$A$1:$B$10,2,0))</f>
        <v/>
      </c>
      <c r="BH40" s="22" t="str">
        <f>IF(ISNA(VLOOKUP($AX$2:$AX$66,Notes!$A$1:$B$10,2,0)),"",VLOOKUP($AX$2:$AX$66,Notes!$A$1:$B$10,2,0))</f>
        <v/>
      </c>
      <c r="BI40" s="22" t="str">
        <f>IF(ISNA(VLOOKUP($AZ$2:$AZ$66,Notes!$A$1:$B$10,2,0)),"",VLOOKUP($AZ$2:$AZ$66,Notes!$A$1:$B$10,2,0))</f>
        <v/>
      </c>
      <c r="BJ40" s="22" t="str">
        <f>IF(ISNA(VLOOKUP($BB$2:$BB$66,Notes!$C$1:$D$10,2,0)),"",VLOOKUP($BB$2:$BB$66,Notes!$C$1:$D$10,2,0))</f>
        <v/>
      </c>
      <c r="BK40" s="22" t="str">
        <f>IF(ISNA(VLOOKUP($BD$2:$BD$66,Notes!$E$1:$F$10,2,0)),"",VLOOKUP($BD$2:$BD$66,Notes!$E$1:$F$10,2,0))</f>
        <v/>
      </c>
      <c r="BL40" s="38">
        <f t="shared" si="40"/>
        <v>0</v>
      </c>
      <c r="BM40" s="34"/>
      <c r="BN40" s="32"/>
      <c r="BO40" s="32"/>
      <c r="BP40" s="32"/>
      <c r="BQ40" s="32"/>
      <c r="BR40" s="32"/>
      <c r="BS40" s="32"/>
      <c r="BT40" s="32"/>
      <c r="BU40" s="32"/>
      <c r="BV40" s="32"/>
      <c r="BW40" s="22">
        <f t="shared" si="41"/>
        <v>0</v>
      </c>
      <c r="BX40" s="33">
        <f t="shared" si="42"/>
        <v>0</v>
      </c>
      <c r="BY40" s="37" t="str">
        <f>IF(ISNA(VLOOKUP($BN$2:$BN$66,Notes!$A$1:$B$10,2,0)),"",VLOOKUP($BN$2:$BN$66,Notes!$A$1:$B$10,2,0))</f>
        <v/>
      </c>
      <c r="BZ40" s="22" t="str">
        <f>IF(ISNA(VLOOKUP($BP$2:$BP$66,Notes!$A$1:$B$10,2,0)),"",VLOOKUP($BP$2:$BP$66,Notes!$A$1:$B$10,2,0))</f>
        <v/>
      </c>
      <c r="CA40" s="22" t="str">
        <f>IF(ISNA(VLOOKUP($BR$2:$BR$66,Notes!$A$1:$B$10,2,0)),"",VLOOKUP($BR$2:$BR$66,Notes!$A$1:$B$10,2,0))</f>
        <v/>
      </c>
      <c r="CB40" s="22" t="str">
        <f>IF(ISNA(VLOOKUP($BT$2:$BT$66,Notes!$C$1:$D$10,2,0)),"",VLOOKUP($BT$2:$BT$66,Notes!$C$1:$D$10,2,0))</f>
        <v/>
      </c>
      <c r="CC40" s="22" t="str">
        <f>IF(ISNA(VLOOKUP($BV$2:$BV$66,Notes!$E$1:$F$10,2,0)),"",VLOOKUP($BV$2:$BV$66,Notes!$E$1:$F$10,2,0))</f>
        <v/>
      </c>
      <c r="CD40" s="38">
        <f t="shared" si="43"/>
        <v>0</v>
      </c>
      <c r="CE40" s="57">
        <f t="shared" si="20"/>
        <v>0</v>
      </c>
      <c r="CF40" s="22">
        <f t="shared" si="21"/>
        <v>0</v>
      </c>
      <c r="CG40" s="22">
        <f t="shared" si="22"/>
        <v>0</v>
      </c>
      <c r="CH40" s="22">
        <f t="shared" si="23"/>
        <v>0</v>
      </c>
    </row>
    <row r="41" spans="1:86">
      <c r="A41" s="35">
        <v>471</v>
      </c>
      <c r="B41" s="36" t="s">
        <v>39</v>
      </c>
      <c r="C41" s="35">
        <f t="shared" si="24"/>
        <v>657</v>
      </c>
      <c r="D41" s="22">
        <f t="shared" si="25"/>
        <v>87</v>
      </c>
      <c r="E41" s="22">
        <f t="shared" si="26"/>
        <v>2</v>
      </c>
      <c r="F41" s="22">
        <f t="shared" si="27"/>
        <v>43.5</v>
      </c>
      <c r="G41" s="22" t="str">
        <f t="shared" si="28"/>
        <v>CBDG</v>
      </c>
      <c r="H41" s="22">
        <f t="shared" si="29"/>
        <v>0</v>
      </c>
      <c r="I41" s="33">
        <f t="shared" si="30"/>
        <v>0</v>
      </c>
      <c r="J41" s="36">
        <f t="shared" si="31"/>
        <v>1</v>
      </c>
      <c r="K41" s="34">
        <v>89</v>
      </c>
      <c r="L41" s="32">
        <v>2</v>
      </c>
      <c r="M41" s="32">
        <v>90</v>
      </c>
      <c r="N41" s="32">
        <v>2</v>
      </c>
      <c r="O41" s="32">
        <v>95</v>
      </c>
      <c r="P41" s="32">
        <v>1</v>
      </c>
      <c r="Q41" s="32"/>
      <c r="R41" s="32"/>
      <c r="S41" s="32">
        <v>76</v>
      </c>
      <c r="T41" s="32">
        <v>5</v>
      </c>
      <c r="U41" s="22">
        <f t="shared" si="32"/>
        <v>350</v>
      </c>
      <c r="V41" s="33">
        <f t="shared" si="33"/>
        <v>1</v>
      </c>
      <c r="W41" s="37">
        <f>IF(ISNA(VLOOKUP($L$2:$L$66,Notes!$A$1:$B$10,2,0)),"",VLOOKUP($L$2:$L$66,Notes!$A$1:$B$10,2,0))</f>
        <v>9</v>
      </c>
      <c r="X41" s="22">
        <f>IF(ISNA(VLOOKUP($N$2:$N$66,Notes!$A$1:$B$10,2,0)),"",VLOOKUP($N$2:$N$66,Notes!$A$1:$B$10,2,0))</f>
        <v>9</v>
      </c>
      <c r="Y41" s="22">
        <f>IF(ISNA(VLOOKUP($P$2:$P$66,Notes!$A$1:$B$10,2,0)),"",VLOOKUP($P$2:$P$66,Notes!$A$1:$B$10,2,0))</f>
        <v>10</v>
      </c>
      <c r="Z41" s="22" t="str">
        <f>IF(ISNA(VLOOKUP($R$2:$R$66,Notes!$C$1:$D$10,2,0)),"",VLOOKUP($R$2:$R$66,Notes!$C$1:$D$10,2,0))</f>
        <v/>
      </c>
      <c r="AA41" s="22">
        <f>IF(ISNA(VLOOKUP($T$2:$T$66,Notes!$E$1:$F$10,2,0)),"",VLOOKUP($T$2:$T$66,Notes!$E$1:$F$10,2,0))</f>
        <v>21</v>
      </c>
      <c r="AB41" s="38">
        <f t="shared" si="34"/>
        <v>49</v>
      </c>
      <c r="AC41" s="34"/>
      <c r="AD41" s="32"/>
      <c r="AE41" s="32"/>
      <c r="AF41" s="32"/>
      <c r="AG41" s="32"/>
      <c r="AH41" s="32"/>
      <c r="AI41" s="32"/>
      <c r="AJ41" s="32"/>
      <c r="AK41" s="32"/>
      <c r="AL41" s="32"/>
      <c r="AM41" s="22">
        <f t="shared" si="35"/>
        <v>0</v>
      </c>
      <c r="AN41" s="33">
        <f t="shared" si="36"/>
        <v>0</v>
      </c>
      <c r="AO41" s="37" t="str">
        <f>IF(ISNA(VLOOKUP($AD$2:$AD$66,Notes!$A$1:$B$10,2,0)),"",VLOOKUP($AD$2:$AD$66,Notes!$A$1:$B$10,2,0))</f>
        <v/>
      </c>
      <c r="AP41" s="22" t="str">
        <f>IF(ISNA(VLOOKUP($AF$2:$AF$66,Notes!$A$1:$B$10,2,0)),"",VLOOKUP($AF$2:$AF$66,Notes!$A$1:$B$10,2,0))</f>
        <v/>
      </c>
      <c r="AQ41" s="22" t="str">
        <f>IF(ISNA(VLOOKUP($AH$2:$AH$66,Notes!$A$1:$B$10,2,0)),"",VLOOKUP($AH$2:$AH$66,Notes!$A$1:$B$10,2,0))</f>
        <v/>
      </c>
      <c r="AR41" s="22" t="str">
        <f>IF(ISNA(VLOOKUP($AJ$2:$AJ$66,Notes!$C$1:$D$10,2,0)),"",VLOOKUP($AJ$2:$AJ$66,Notes!$C$1:$D$10,2,0))</f>
        <v/>
      </c>
      <c r="AS41" s="22" t="str">
        <f>IF(ISNA(VLOOKUP($AL$2:$AL$66,Notes!$E$1:$F$10,2,0)),"",VLOOKUP($AL$2:$AL$66,Notes!$E$1:$F$10,2,0))</f>
        <v/>
      </c>
      <c r="AT41" s="38">
        <f t="shared" si="37"/>
        <v>0</v>
      </c>
      <c r="AU41" s="34"/>
      <c r="AV41" s="32"/>
      <c r="AW41" s="32"/>
      <c r="AX41" s="32"/>
      <c r="AY41" s="32"/>
      <c r="AZ41" s="32"/>
      <c r="BA41" s="32"/>
      <c r="BB41" s="32"/>
      <c r="BC41" s="32"/>
      <c r="BD41" s="32"/>
      <c r="BE41" s="22">
        <f t="shared" si="38"/>
        <v>0</v>
      </c>
      <c r="BF41" s="33">
        <f t="shared" si="39"/>
        <v>0</v>
      </c>
      <c r="BG41" s="37" t="str">
        <f>IF(ISNA(VLOOKUP($AV$2:$AV$66,Notes!$A$1:$B$10,2,0)),"",VLOOKUP($AV$2:$AV$66,Notes!$A$1:$B$10,2,0))</f>
        <v/>
      </c>
      <c r="BH41" s="22" t="str">
        <f>IF(ISNA(VLOOKUP($AX$2:$AX$66,Notes!$A$1:$B$10,2,0)),"",VLOOKUP($AX$2:$AX$66,Notes!$A$1:$B$10,2,0))</f>
        <v/>
      </c>
      <c r="BI41" s="22" t="str">
        <f>IF(ISNA(VLOOKUP($AZ$2:$AZ$66,Notes!$A$1:$B$10,2,0)),"",VLOOKUP($AZ$2:$AZ$66,Notes!$A$1:$B$10,2,0))</f>
        <v/>
      </c>
      <c r="BJ41" s="22" t="str">
        <f>IF(ISNA(VLOOKUP($BB$2:$BB$66,Notes!$C$1:$D$10,2,0)),"",VLOOKUP($BB$2:$BB$66,Notes!$C$1:$D$10,2,0))</f>
        <v/>
      </c>
      <c r="BK41" s="22" t="str">
        <f>IF(ISNA(VLOOKUP($BD$2:$BD$66,Notes!$E$1:$F$10,2,0)),"",VLOOKUP($BD$2:$BD$66,Notes!$E$1:$F$10,2,0))</f>
        <v/>
      </c>
      <c r="BL41" s="38">
        <f t="shared" si="40"/>
        <v>0</v>
      </c>
      <c r="BM41" s="34">
        <v>74</v>
      </c>
      <c r="BN41" s="32">
        <v>4</v>
      </c>
      <c r="BO41" s="32">
        <v>75</v>
      </c>
      <c r="BP41" s="32">
        <v>3</v>
      </c>
      <c r="BQ41" s="32">
        <v>80</v>
      </c>
      <c r="BR41" s="32">
        <v>3</v>
      </c>
      <c r="BS41" s="32"/>
      <c r="BT41" s="32"/>
      <c r="BU41" s="32">
        <v>78</v>
      </c>
      <c r="BV41" s="32">
        <v>8</v>
      </c>
      <c r="BW41" s="22">
        <f t="shared" si="41"/>
        <v>307</v>
      </c>
      <c r="BX41" s="33">
        <f t="shared" si="42"/>
        <v>1</v>
      </c>
      <c r="BY41" s="37">
        <f>IF(ISNA(VLOOKUP($BN$2:$BN$66,Notes!$A$1:$B$10,2,0)),"",VLOOKUP($BN$2:$BN$66,Notes!$A$1:$B$10,2,0))</f>
        <v>7</v>
      </c>
      <c r="BZ41" s="22">
        <f>IF(ISNA(VLOOKUP($BP$2:$BP$66,Notes!$A$1:$B$10,2,0)),"",VLOOKUP($BP$2:$BP$66,Notes!$A$1:$B$10,2,0))</f>
        <v>8</v>
      </c>
      <c r="CA41" s="22">
        <f>IF(ISNA(VLOOKUP($BR$2:$BR$66,Notes!$A$1:$B$10,2,0)),"",VLOOKUP($BR$2:$BR$66,Notes!$A$1:$B$10,2,0))</f>
        <v>8</v>
      </c>
      <c r="CB41" s="22" t="str">
        <f>IF(ISNA(VLOOKUP($BT$2:$BT$66,Notes!$C$1:$D$10,2,0)),"",VLOOKUP($BT$2:$BT$66,Notes!$C$1:$D$10,2,0))</f>
        <v/>
      </c>
      <c r="CC41" s="22">
        <f>IF(ISNA(VLOOKUP($BV$2:$BV$66,Notes!$E$1:$F$10,2,0)),"",VLOOKUP($BV$2:$BV$66,Notes!$E$1:$F$10,2,0))</f>
        <v>15</v>
      </c>
      <c r="CD41" s="38">
        <f t="shared" si="43"/>
        <v>38</v>
      </c>
      <c r="CE41" s="57">
        <f t="shared" si="20"/>
        <v>49</v>
      </c>
      <c r="CF41" s="22">
        <f t="shared" si="21"/>
        <v>0</v>
      </c>
      <c r="CG41" s="22">
        <f t="shared" si="22"/>
        <v>0</v>
      </c>
      <c r="CH41" s="22">
        <f t="shared" si="23"/>
        <v>38</v>
      </c>
    </row>
    <row r="42" spans="1:86">
      <c r="A42" s="35">
        <v>515</v>
      </c>
      <c r="B42" s="36" t="s">
        <v>57</v>
      </c>
      <c r="C42" s="35">
        <f t="shared" si="24"/>
        <v>340</v>
      </c>
      <c r="D42" s="22">
        <f t="shared" si="25"/>
        <v>37</v>
      </c>
      <c r="E42" s="22">
        <f t="shared" si="26"/>
        <v>1</v>
      </c>
      <c r="F42" s="22">
        <f t="shared" si="27"/>
        <v>37</v>
      </c>
      <c r="G42" s="22" t="str">
        <f t="shared" si="28"/>
        <v>CBDG</v>
      </c>
      <c r="H42" s="22">
        <f t="shared" si="29"/>
        <v>0</v>
      </c>
      <c r="I42" s="33">
        <f t="shared" si="30"/>
        <v>1</v>
      </c>
      <c r="J42" s="36">
        <f t="shared" si="31"/>
        <v>0</v>
      </c>
      <c r="K42" s="34">
        <v>86</v>
      </c>
      <c r="L42" s="32">
        <v>3</v>
      </c>
      <c r="M42" s="32">
        <v>85</v>
      </c>
      <c r="N42" s="32">
        <v>3</v>
      </c>
      <c r="O42" s="32">
        <v>86</v>
      </c>
      <c r="P42" s="32">
        <v>4</v>
      </c>
      <c r="Q42" s="32">
        <v>83</v>
      </c>
      <c r="R42" s="32">
        <v>1</v>
      </c>
      <c r="S42" s="32"/>
      <c r="T42" s="32"/>
      <c r="U42" s="22">
        <f t="shared" si="32"/>
        <v>340</v>
      </c>
      <c r="V42" s="33">
        <f t="shared" si="33"/>
        <v>1</v>
      </c>
      <c r="W42" s="37">
        <f>IF(ISNA(VLOOKUP($L$2:$L$66,Notes!$A$1:$B$10,2,0)),"",VLOOKUP($L$2:$L$66,Notes!$A$1:$B$10,2,0))</f>
        <v>8</v>
      </c>
      <c r="X42" s="22">
        <f>IF(ISNA(VLOOKUP($N$2:$N$66,Notes!$A$1:$B$10,2,0)),"",VLOOKUP($N$2:$N$66,Notes!$A$1:$B$10,2,0))</f>
        <v>8</v>
      </c>
      <c r="Y42" s="22">
        <f>IF(ISNA(VLOOKUP($P$2:$P$66,Notes!$A$1:$B$10,2,0)),"",VLOOKUP($P$2:$P$66,Notes!$A$1:$B$10,2,0))</f>
        <v>7</v>
      </c>
      <c r="Z42" s="22">
        <f>IF(ISNA(VLOOKUP($R$2:$R$66,Notes!$C$1:$D$10,2,0)),"",VLOOKUP($R$2:$R$66,Notes!$C$1:$D$10,2,0))</f>
        <v>14</v>
      </c>
      <c r="AA42" s="22" t="str">
        <f>IF(ISNA(VLOOKUP($T$2:$T$66,Notes!$E$1:$F$10,2,0)),"",VLOOKUP($T$2:$T$66,Notes!$E$1:$F$10,2,0))</f>
        <v/>
      </c>
      <c r="AB42" s="38">
        <f t="shared" si="34"/>
        <v>37</v>
      </c>
      <c r="AC42" s="34"/>
      <c r="AD42" s="32"/>
      <c r="AE42" s="32"/>
      <c r="AF42" s="32"/>
      <c r="AG42" s="32"/>
      <c r="AH42" s="32"/>
      <c r="AI42" s="32"/>
      <c r="AJ42" s="32"/>
      <c r="AK42" s="32"/>
      <c r="AL42" s="32"/>
      <c r="AM42" s="22">
        <f t="shared" si="35"/>
        <v>0</v>
      </c>
      <c r="AN42" s="33">
        <f t="shared" si="36"/>
        <v>0</v>
      </c>
      <c r="AO42" s="37" t="str">
        <f>IF(ISNA(VLOOKUP($AD$2:$AD$66,Notes!$A$1:$B$10,2,0)),"",VLOOKUP($AD$2:$AD$66,Notes!$A$1:$B$10,2,0))</f>
        <v/>
      </c>
      <c r="AP42" s="22" t="str">
        <f>IF(ISNA(VLOOKUP($AF$2:$AF$66,Notes!$A$1:$B$10,2,0)),"",VLOOKUP($AF$2:$AF$66,Notes!$A$1:$B$10,2,0))</f>
        <v/>
      </c>
      <c r="AQ42" s="22" t="str">
        <f>IF(ISNA(VLOOKUP($AH$2:$AH$66,Notes!$A$1:$B$10,2,0)),"",VLOOKUP($AH$2:$AH$66,Notes!$A$1:$B$10,2,0))</f>
        <v/>
      </c>
      <c r="AR42" s="22" t="str">
        <f>IF(ISNA(VLOOKUP($AJ$2:$AJ$66,Notes!$C$1:$D$10,2,0)),"",VLOOKUP($AJ$2:$AJ$66,Notes!$C$1:$D$10,2,0))</f>
        <v/>
      </c>
      <c r="AS42" s="22" t="str">
        <f>IF(ISNA(VLOOKUP($AL$2:$AL$66,Notes!$E$1:$F$10,2,0)),"",VLOOKUP($AL$2:$AL$66,Notes!$E$1:$F$10,2,0))</f>
        <v/>
      </c>
      <c r="AT42" s="38">
        <f t="shared" si="37"/>
        <v>0</v>
      </c>
      <c r="AU42" s="34"/>
      <c r="AV42" s="32"/>
      <c r="AW42" s="32"/>
      <c r="AX42" s="32"/>
      <c r="AY42" s="32"/>
      <c r="AZ42" s="32"/>
      <c r="BA42" s="32"/>
      <c r="BB42" s="32"/>
      <c r="BC42" s="32"/>
      <c r="BD42" s="32"/>
      <c r="BE42" s="22">
        <f t="shared" si="38"/>
        <v>0</v>
      </c>
      <c r="BF42" s="33">
        <f t="shared" si="39"/>
        <v>0</v>
      </c>
      <c r="BG42" s="37" t="str">
        <f>IF(ISNA(VLOOKUP($AV$2:$AV$66,Notes!$A$1:$B$10,2,0)),"",VLOOKUP($AV$2:$AV$66,Notes!$A$1:$B$10,2,0))</f>
        <v/>
      </c>
      <c r="BH42" s="22" t="str">
        <f>IF(ISNA(VLOOKUP($AX$2:$AX$66,Notes!$A$1:$B$10,2,0)),"",VLOOKUP($AX$2:$AX$66,Notes!$A$1:$B$10,2,0))</f>
        <v/>
      </c>
      <c r="BI42" s="22" t="str">
        <f>IF(ISNA(VLOOKUP($AZ$2:$AZ$66,Notes!$A$1:$B$10,2,0)),"",VLOOKUP($AZ$2:$AZ$66,Notes!$A$1:$B$10,2,0))</f>
        <v/>
      </c>
      <c r="BJ42" s="22" t="str">
        <f>IF(ISNA(VLOOKUP($BB$2:$BB$66,Notes!$C$1:$D$10,2,0)),"",VLOOKUP($BB$2:$BB$66,Notes!$C$1:$D$10,2,0))</f>
        <v/>
      </c>
      <c r="BK42" s="22" t="str">
        <f>IF(ISNA(VLOOKUP($BD$2:$BD$66,Notes!$E$1:$F$10,2,0)),"",VLOOKUP($BD$2:$BD$66,Notes!$E$1:$F$10,2,0))</f>
        <v/>
      </c>
      <c r="BL42" s="38">
        <f t="shared" si="40"/>
        <v>0</v>
      </c>
      <c r="BM42" s="34"/>
      <c r="BN42" s="32"/>
      <c r="BO42" s="32"/>
      <c r="BP42" s="32"/>
      <c r="BQ42" s="32"/>
      <c r="BR42" s="32"/>
      <c r="BS42" s="32"/>
      <c r="BT42" s="32"/>
      <c r="BU42" s="32"/>
      <c r="BV42" s="32"/>
      <c r="BW42" s="22">
        <f t="shared" si="41"/>
        <v>0</v>
      </c>
      <c r="BX42" s="33">
        <f t="shared" si="42"/>
        <v>0</v>
      </c>
      <c r="BY42" s="37" t="str">
        <f>IF(ISNA(VLOOKUP($BN$2:$BN$66,Notes!$A$1:$B$10,2,0)),"",VLOOKUP($BN$2:$BN$66,Notes!$A$1:$B$10,2,0))</f>
        <v/>
      </c>
      <c r="BZ42" s="22" t="str">
        <f>IF(ISNA(VLOOKUP($BP$2:$BP$66,Notes!$A$1:$B$10,2,0)),"",VLOOKUP($BP$2:$BP$66,Notes!$A$1:$B$10,2,0))</f>
        <v/>
      </c>
      <c r="CA42" s="22" t="str">
        <f>IF(ISNA(VLOOKUP($BR$2:$BR$66,Notes!$A$1:$B$10,2,0)),"",VLOOKUP($BR$2:$BR$66,Notes!$A$1:$B$10,2,0))</f>
        <v/>
      </c>
      <c r="CB42" s="22" t="str">
        <f>IF(ISNA(VLOOKUP($BT$2:$BT$66,Notes!$C$1:$D$10,2,0)),"",VLOOKUP($BT$2:$BT$66,Notes!$C$1:$D$10,2,0))</f>
        <v/>
      </c>
      <c r="CC42" s="22" t="str">
        <f>IF(ISNA(VLOOKUP($BV$2:$BV$66,Notes!$E$1:$F$10,2,0)),"",VLOOKUP($BV$2:$BV$66,Notes!$E$1:$F$10,2,0))</f>
        <v/>
      </c>
      <c r="CD42" s="38">
        <f t="shared" si="43"/>
        <v>0</v>
      </c>
      <c r="CE42" s="57">
        <f t="shared" si="20"/>
        <v>37</v>
      </c>
      <c r="CF42" s="22">
        <f t="shared" si="21"/>
        <v>0</v>
      </c>
      <c r="CG42" s="22">
        <f t="shared" si="22"/>
        <v>0</v>
      </c>
      <c r="CH42" s="22">
        <f t="shared" si="23"/>
        <v>0</v>
      </c>
    </row>
    <row r="43" spans="1:86">
      <c r="A43" s="35">
        <v>555</v>
      </c>
      <c r="B43" s="36" t="s">
        <v>56</v>
      </c>
      <c r="C43" s="35">
        <f t="shared" si="24"/>
        <v>609</v>
      </c>
      <c r="D43" s="22">
        <f t="shared" si="25"/>
        <v>84</v>
      </c>
      <c r="E43" s="22">
        <f t="shared" si="26"/>
        <v>2</v>
      </c>
      <c r="F43" s="22">
        <f t="shared" si="27"/>
        <v>42</v>
      </c>
      <c r="G43" s="22" t="str">
        <f t="shared" si="28"/>
        <v>CBDG</v>
      </c>
      <c r="H43" s="22">
        <f t="shared" si="29"/>
        <v>1</v>
      </c>
      <c r="I43" s="33">
        <f t="shared" si="30"/>
        <v>0</v>
      </c>
      <c r="J43" s="36">
        <f t="shared" si="31"/>
        <v>3</v>
      </c>
      <c r="K43" s="34">
        <v>88</v>
      </c>
      <c r="L43" s="32">
        <v>4</v>
      </c>
      <c r="M43" s="32">
        <v>74</v>
      </c>
      <c r="N43" s="32">
        <v>5</v>
      </c>
      <c r="O43" s="32">
        <v>75</v>
      </c>
      <c r="P43" s="32">
        <v>6</v>
      </c>
      <c r="Q43" s="32">
        <v>23</v>
      </c>
      <c r="R43" s="32">
        <v>7</v>
      </c>
      <c r="S43" s="32"/>
      <c r="T43" s="32"/>
      <c r="U43" s="22">
        <f t="shared" si="32"/>
        <v>260</v>
      </c>
      <c r="V43" s="33">
        <f t="shared" si="33"/>
        <v>1</v>
      </c>
      <c r="W43" s="37">
        <f>IF(ISNA(VLOOKUP($L$2:$L$66,Notes!$A$1:$B$10,2,0)),"",VLOOKUP($L$2:$L$66,Notes!$A$1:$B$10,2,0))</f>
        <v>7</v>
      </c>
      <c r="X43" s="22">
        <f>IF(ISNA(VLOOKUP($N$2:$N$66,Notes!$A$1:$B$10,2,0)),"",VLOOKUP($N$2:$N$66,Notes!$A$1:$B$10,2,0))</f>
        <v>6</v>
      </c>
      <c r="Y43" s="22">
        <f>IF(ISNA(VLOOKUP($P$2:$P$66,Notes!$A$1:$B$10,2,0)),"",VLOOKUP($P$2:$P$66,Notes!$A$1:$B$10,2,0))</f>
        <v>5</v>
      </c>
      <c r="Z43" s="22">
        <f>IF(ISNA(VLOOKUP($R$2:$R$66,Notes!$C$1:$D$10,2,0)),"",VLOOKUP($R$2:$R$66,Notes!$C$1:$D$10,2,0))</f>
        <v>6</v>
      </c>
      <c r="AA43" s="22" t="str">
        <f>IF(ISNA(VLOOKUP($T$2:$T$66,Notes!$E$1:$F$10,2,0)),"",VLOOKUP($T$2:$T$66,Notes!$E$1:$F$10,2,0))</f>
        <v/>
      </c>
      <c r="AB43" s="38">
        <f t="shared" si="34"/>
        <v>24</v>
      </c>
      <c r="AC43" s="34"/>
      <c r="AD43" s="32"/>
      <c r="AE43" s="32"/>
      <c r="AF43" s="32"/>
      <c r="AG43" s="32"/>
      <c r="AH43" s="32"/>
      <c r="AI43" s="32"/>
      <c r="AJ43" s="32"/>
      <c r="AK43" s="32"/>
      <c r="AL43" s="32"/>
      <c r="AM43" s="22">
        <f t="shared" si="35"/>
        <v>0</v>
      </c>
      <c r="AN43" s="33">
        <f t="shared" si="36"/>
        <v>0</v>
      </c>
      <c r="AO43" s="37" t="str">
        <f>IF(ISNA(VLOOKUP($AD$2:$AD$66,Notes!$A$1:$B$10,2,0)),"",VLOOKUP($AD$2:$AD$66,Notes!$A$1:$B$10,2,0))</f>
        <v/>
      </c>
      <c r="AP43" s="22" t="str">
        <f>IF(ISNA(VLOOKUP($AF$2:$AF$66,Notes!$A$1:$B$10,2,0)),"",VLOOKUP($AF$2:$AF$66,Notes!$A$1:$B$10,2,0))</f>
        <v/>
      </c>
      <c r="AQ43" s="22" t="str">
        <f>IF(ISNA(VLOOKUP($AH$2:$AH$66,Notes!$A$1:$B$10,2,0)),"",VLOOKUP($AH$2:$AH$66,Notes!$A$1:$B$10,2,0))</f>
        <v/>
      </c>
      <c r="AR43" s="22" t="str">
        <f>IF(ISNA(VLOOKUP($AJ$2:$AJ$66,Notes!$C$1:$D$10,2,0)),"",VLOOKUP($AJ$2:$AJ$66,Notes!$C$1:$D$10,2,0))</f>
        <v/>
      </c>
      <c r="AS43" s="22" t="str">
        <f>IF(ISNA(VLOOKUP($AL$2:$AL$66,Notes!$E$1:$F$10,2,0)),"",VLOOKUP($AL$2:$AL$66,Notes!$E$1:$F$10,2,0))</f>
        <v/>
      </c>
      <c r="AT43" s="38">
        <f t="shared" si="37"/>
        <v>0</v>
      </c>
      <c r="AU43" s="34"/>
      <c r="AV43" s="32"/>
      <c r="AW43" s="32"/>
      <c r="AX43" s="32"/>
      <c r="AY43" s="32"/>
      <c r="AZ43" s="32"/>
      <c r="BA43" s="32"/>
      <c r="BB43" s="32"/>
      <c r="BC43" s="32"/>
      <c r="BD43" s="32"/>
      <c r="BE43" s="22">
        <f t="shared" si="38"/>
        <v>0</v>
      </c>
      <c r="BF43" s="33">
        <f t="shared" si="39"/>
        <v>0</v>
      </c>
      <c r="BG43" s="37" t="str">
        <f>IF(ISNA(VLOOKUP($AV$2:$AV$66,Notes!$A$1:$B$10,2,0)),"",VLOOKUP($AV$2:$AV$66,Notes!$A$1:$B$10,2,0))</f>
        <v/>
      </c>
      <c r="BH43" s="22" t="str">
        <f>IF(ISNA(VLOOKUP($AX$2:$AX$66,Notes!$A$1:$B$10,2,0)),"",VLOOKUP($AX$2:$AX$66,Notes!$A$1:$B$10,2,0))</f>
        <v/>
      </c>
      <c r="BI43" s="22" t="str">
        <f>IF(ISNA(VLOOKUP($AZ$2:$AZ$66,Notes!$A$1:$B$10,2,0)),"",VLOOKUP($AZ$2:$AZ$66,Notes!$A$1:$B$10,2,0))</f>
        <v/>
      </c>
      <c r="BJ43" s="22" t="str">
        <f>IF(ISNA(VLOOKUP($BB$2:$BB$66,Notes!$C$1:$D$10,2,0)),"",VLOOKUP($BB$2:$BB$66,Notes!$C$1:$D$10,2,0))</f>
        <v/>
      </c>
      <c r="BK43" s="22" t="str">
        <f>IF(ISNA(VLOOKUP($BD$2:$BD$66,Notes!$E$1:$F$10,2,0)),"",VLOOKUP($BD$2:$BD$66,Notes!$E$1:$F$10,2,0))</f>
        <v/>
      </c>
      <c r="BL43" s="38">
        <f t="shared" si="40"/>
        <v>0</v>
      </c>
      <c r="BM43" s="34">
        <v>80</v>
      </c>
      <c r="BN43" s="32">
        <v>1</v>
      </c>
      <c r="BO43" s="32">
        <v>93</v>
      </c>
      <c r="BP43" s="32">
        <v>1</v>
      </c>
      <c r="BQ43" s="32">
        <v>86</v>
      </c>
      <c r="BR43" s="32">
        <v>1</v>
      </c>
      <c r="BS43" s="32"/>
      <c r="BT43" s="32"/>
      <c r="BU43" s="32">
        <v>90</v>
      </c>
      <c r="BV43" s="32">
        <v>1</v>
      </c>
      <c r="BW43" s="22">
        <f t="shared" si="41"/>
        <v>349</v>
      </c>
      <c r="BX43" s="33">
        <f t="shared" si="42"/>
        <v>1</v>
      </c>
      <c r="BY43" s="37">
        <f>IF(ISNA(VLOOKUP($BN$2:$BN$66,Notes!$A$1:$B$10,2,0)),"",VLOOKUP($BN$2:$BN$66,Notes!$A$1:$B$10,2,0))</f>
        <v>10</v>
      </c>
      <c r="BZ43" s="22">
        <f>IF(ISNA(VLOOKUP($BP$2:$BP$66,Notes!$A$1:$B$10,2,0)),"",VLOOKUP($BP$2:$BP$66,Notes!$A$1:$B$10,2,0))</f>
        <v>10</v>
      </c>
      <c r="CA43" s="22">
        <f>IF(ISNA(VLOOKUP($BR$2:$BR$66,Notes!$A$1:$B$10,2,0)),"",VLOOKUP($BR$2:$BR$66,Notes!$A$1:$B$10,2,0))</f>
        <v>10</v>
      </c>
      <c r="CB43" s="22" t="str">
        <f>IF(ISNA(VLOOKUP($BT$2:$BT$66,Notes!$C$1:$D$10,2,0)),"",VLOOKUP($BT$2:$BT$66,Notes!$C$1:$D$10,2,0))</f>
        <v/>
      </c>
      <c r="CC43" s="22">
        <f>IF(ISNA(VLOOKUP($BV$2:$BV$66,Notes!$E$1:$F$10,2,0)),"",VLOOKUP($BV$2:$BV$66,Notes!$E$1:$F$10,2,0))</f>
        <v>30</v>
      </c>
      <c r="CD43" s="38">
        <f t="shared" si="43"/>
        <v>60</v>
      </c>
      <c r="CE43" s="57">
        <f t="shared" si="20"/>
        <v>24</v>
      </c>
      <c r="CF43" s="22">
        <f t="shared" si="21"/>
        <v>0</v>
      </c>
      <c r="CG43" s="22">
        <f t="shared" si="22"/>
        <v>0</v>
      </c>
      <c r="CH43" s="22">
        <f t="shared" si="23"/>
        <v>60</v>
      </c>
    </row>
    <row r="44" spans="1:86">
      <c r="A44" s="35">
        <v>568</v>
      </c>
      <c r="B44" s="139" t="s">
        <v>153</v>
      </c>
      <c r="C44" s="35">
        <f t="shared" si="24"/>
        <v>0</v>
      </c>
      <c r="D44" s="22">
        <f t="shared" si="25"/>
        <v>0</v>
      </c>
      <c r="E44" s="22">
        <f t="shared" si="26"/>
        <v>0</v>
      </c>
      <c r="F44" s="22">
        <f t="shared" si="27"/>
        <v>0</v>
      </c>
      <c r="G44" s="22">
        <f t="shared" si="28"/>
        <v>0</v>
      </c>
      <c r="H44" s="22">
        <f t="shared" si="29"/>
        <v>0</v>
      </c>
      <c r="I44" s="33">
        <f t="shared" si="30"/>
        <v>0</v>
      </c>
      <c r="J44" s="36">
        <f t="shared" si="31"/>
        <v>0</v>
      </c>
      <c r="K44" s="34"/>
      <c r="L44" s="32"/>
      <c r="M44" s="32"/>
      <c r="N44" s="32"/>
      <c r="O44" s="32"/>
      <c r="P44" s="32"/>
      <c r="Q44" s="32"/>
      <c r="R44" s="32"/>
      <c r="S44" s="32"/>
      <c r="T44" s="32"/>
      <c r="U44" s="22">
        <f t="shared" si="32"/>
        <v>0</v>
      </c>
      <c r="V44" s="33">
        <f t="shared" si="33"/>
        <v>0</v>
      </c>
      <c r="W44" s="37" t="str">
        <f>IF(ISNA(VLOOKUP($L$2:$L$66,Notes!$A$1:$B$10,2,0)),"",VLOOKUP($L$2:$L$66,Notes!$A$1:$B$10,2,0))</f>
        <v/>
      </c>
      <c r="X44" s="22" t="str">
        <f>IF(ISNA(VLOOKUP($N$2:$N$66,Notes!$A$1:$B$10,2,0)),"",VLOOKUP($N$2:$N$66,Notes!$A$1:$B$10,2,0))</f>
        <v/>
      </c>
      <c r="Y44" s="22" t="str">
        <f>IF(ISNA(VLOOKUP($P$2:$P$66,Notes!$A$1:$B$10,2,0)),"",VLOOKUP($P$2:$P$66,Notes!$A$1:$B$10,2,0))</f>
        <v/>
      </c>
      <c r="Z44" s="22" t="str">
        <f>IF(ISNA(VLOOKUP($R$2:$R$66,Notes!$C$1:$D$10,2,0)),"",VLOOKUP($R$2:$R$66,Notes!$C$1:$D$10,2,0))</f>
        <v/>
      </c>
      <c r="AA44" s="22" t="str">
        <f>IF(ISNA(VLOOKUP($T$2:$T$66,Notes!$E$1:$F$10,2,0)),"",VLOOKUP($T$2:$T$66,Notes!$E$1:$F$10,2,0))</f>
        <v/>
      </c>
      <c r="AB44" s="38">
        <f t="shared" si="34"/>
        <v>0</v>
      </c>
      <c r="AC44" s="34"/>
      <c r="AD44" s="32"/>
      <c r="AE44" s="32"/>
      <c r="AF44" s="32"/>
      <c r="AG44" s="32"/>
      <c r="AH44" s="32"/>
      <c r="AI44" s="32"/>
      <c r="AJ44" s="32"/>
      <c r="AK44" s="32"/>
      <c r="AL44" s="32"/>
      <c r="AM44" s="22">
        <f t="shared" si="35"/>
        <v>0</v>
      </c>
      <c r="AN44" s="33">
        <f t="shared" si="36"/>
        <v>0</v>
      </c>
      <c r="AO44" s="37" t="str">
        <f>IF(ISNA(VLOOKUP($AD$2:$AD$66,Notes!$A$1:$B$10,2,0)),"",VLOOKUP($AD$2:$AD$66,Notes!$A$1:$B$10,2,0))</f>
        <v/>
      </c>
      <c r="AP44" s="22" t="str">
        <f>IF(ISNA(VLOOKUP($AF$2:$AF$66,Notes!$A$1:$B$10,2,0)),"",VLOOKUP($AF$2:$AF$66,Notes!$A$1:$B$10,2,0))</f>
        <v/>
      </c>
      <c r="AQ44" s="22" t="str">
        <f>IF(ISNA(VLOOKUP($AH$2:$AH$66,Notes!$A$1:$B$10,2,0)),"",VLOOKUP($AH$2:$AH$66,Notes!$A$1:$B$10,2,0))</f>
        <v/>
      </c>
      <c r="AR44" s="22" t="str">
        <f>IF(ISNA(VLOOKUP($AJ$2:$AJ$66,Notes!$C$1:$D$10,2,0)),"",VLOOKUP($AJ$2:$AJ$66,Notes!$C$1:$D$10,2,0))</f>
        <v/>
      </c>
      <c r="AS44" s="22" t="str">
        <f>IF(ISNA(VLOOKUP($AL$2:$AL$66,Notes!$E$1:$F$10,2,0)),"",VLOOKUP($AL$2:$AL$66,Notes!$E$1:$F$10,2,0))</f>
        <v/>
      </c>
      <c r="AT44" s="38">
        <f t="shared" si="37"/>
        <v>0</v>
      </c>
      <c r="AU44" s="34"/>
      <c r="AV44" s="32"/>
      <c r="AW44" s="32"/>
      <c r="AX44" s="32"/>
      <c r="AY44" s="32"/>
      <c r="AZ44" s="32"/>
      <c r="BA44" s="32"/>
      <c r="BB44" s="32"/>
      <c r="BC44" s="32"/>
      <c r="BD44" s="32"/>
      <c r="BE44" s="22">
        <f t="shared" si="38"/>
        <v>0</v>
      </c>
      <c r="BF44" s="33">
        <f t="shared" si="39"/>
        <v>0</v>
      </c>
      <c r="BG44" s="37" t="str">
        <f>IF(ISNA(VLOOKUP($AV$2:$AV$66,Notes!$A$1:$B$10,2,0)),"",VLOOKUP($AV$2:$AV$66,Notes!$A$1:$B$10,2,0))</f>
        <v/>
      </c>
      <c r="BH44" s="22" t="str">
        <f>IF(ISNA(VLOOKUP($AX$2:$AX$66,Notes!$A$1:$B$10,2,0)),"",VLOOKUP($AX$2:$AX$66,Notes!$A$1:$B$10,2,0))</f>
        <v/>
      </c>
      <c r="BI44" s="22" t="str">
        <f>IF(ISNA(VLOOKUP($AZ$2:$AZ$66,Notes!$A$1:$B$10,2,0)),"",VLOOKUP($AZ$2:$AZ$66,Notes!$A$1:$B$10,2,0))</f>
        <v/>
      </c>
      <c r="BJ44" s="22" t="str">
        <f>IF(ISNA(VLOOKUP($BB$2:$BB$66,Notes!$C$1:$D$10,2,0)),"",VLOOKUP($BB$2:$BB$66,Notes!$C$1:$D$10,2,0))</f>
        <v/>
      </c>
      <c r="BK44" s="22" t="str">
        <f>IF(ISNA(VLOOKUP($BD$2:$BD$66,Notes!$E$1:$F$10,2,0)),"",VLOOKUP($BD$2:$BD$66,Notes!$E$1:$F$10,2,0))</f>
        <v/>
      </c>
      <c r="BL44" s="38">
        <f t="shared" si="40"/>
        <v>0</v>
      </c>
      <c r="BM44" s="34"/>
      <c r="BN44" s="32"/>
      <c r="BO44" s="32"/>
      <c r="BP44" s="32"/>
      <c r="BQ44" s="32"/>
      <c r="BR44" s="32"/>
      <c r="BS44" s="32"/>
      <c r="BT44" s="32"/>
      <c r="BU44" s="32"/>
      <c r="BV44" s="32"/>
      <c r="BW44" s="22">
        <f t="shared" si="41"/>
        <v>0</v>
      </c>
      <c r="BX44" s="33">
        <f t="shared" si="42"/>
        <v>0</v>
      </c>
      <c r="BY44" s="37" t="str">
        <f>IF(ISNA(VLOOKUP($BN$2:$BN$66,Notes!$A$1:$B$10,2,0)),"",VLOOKUP($BN$2:$BN$66,Notes!$A$1:$B$10,2,0))</f>
        <v/>
      </c>
      <c r="BZ44" s="22" t="str">
        <f>IF(ISNA(VLOOKUP($BP$2:$BP$66,Notes!$A$1:$B$10,2,0)),"",VLOOKUP($BP$2:$BP$66,Notes!$A$1:$B$10,2,0))</f>
        <v/>
      </c>
      <c r="CA44" s="22" t="str">
        <f>IF(ISNA(VLOOKUP($BR$2:$BR$66,Notes!$A$1:$B$10,2,0)),"",VLOOKUP($BR$2:$BR$66,Notes!$A$1:$B$10,2,0))</f>
        <v/>
      </c>
      <c r="CB44" s="22" t="str">
        <f>IF(ISNA(VLOOKUP($BT$2:$BT$66,Notes!$C$1:$D$10,2,0)),"",VLOOKUP($BT$2:$BT$66,Notes!$C$1:$D$10,2,0))</f>
        <v/>
      </c>
      <c r="CC44" s="22" t="str">
        <f>IF(ISNA(VLOOKUP($BV$2:$BV$66,Notes!$E$1:$F$10,2,0)),"",VLOOKUP($BV$2:$BV$66,Notes!$E$1:$F$10,2,0))</f>
        <v/>
      </c>
      <c r="CD44" s="38">
        <f t="shared" si="43"/>
        <v>0</v>
      </c>
      <c r="CE44" s="57">
        <f t="shared" si="20"/>
        <v>0</v>
      </c>
      <c r="CF44" s="22">
        <f t="shared" si="21"/>
        <v>0</v>
      </c>
      <c r="CG44" s="22">
        <f t="shared" si="22"/>
        <v>0</v>
      </c>
      <c r="CH44" s="22">
        <f t="shared" si="23"/>
        <v>0</v>
      </c>
    </row>
    <row r="45" spans="1:86">
      <c r="A45" s="35">
        <v>569</v>
      </c>
      <c r="B45" s="36" t="s">
        <v>91</v>
      </c>
      <c r="C45" s="35">
        <f t="shared" si="24"/>
        <v>0</v>
      </c>
      <c r="D45" s="22">
        <f t="shared" si="25"/>
        <v>0</v>
      </c>
      <c r="E45" s="22">
        <f t="shared" si="26"/>
        <v>0</v>
      </c>
      <c r="F45" s="22">
        <f t="shared" si="27"/>
        <v>0</v>
      </c>
      <c r="G45" s="22">
        <f t="shared" si="28"/>
        <v>0</v>
      </c>
      <c r="H45" s="22">
        <f t="shared" si="29"/>
        <v>0</v>
      </c>
      <c r="I45" s="33">
        <f t="shared" si="30"/>
        <v>0</v>
      </c>
      <c r="J45" s="36">
        <f t="shared" si="31"/>
        <v>0</v>
      </c>
      <c r="K45" s="34"/>
      <c r="L45" s="32"/>
      <c r="M45" s="32"/>
      <c r="N45" s="32"/>
      <c r="O45" s="32"/>
      <c r="P45" s="32"/>
      <c r="Q45" s="32"/>
      <c r="R45" s="32"/>
      <c r="S45" s="32"/>
      <c r="T45" s="32"/>
      <c r="U45" s="22">
        <f t="shared" si="32"/>
        <v>0</v>
      </c>
      <c r="V45" s="33">
        <f t="shared" si="33"/>
        <v>0</v>
      </c>
      <c r="W45" s="37" t="str">
        <f>IF(ISNA(VLOOKUP($L$2:$L$66,Notes!$A$1:$B$10,2,0)),"",VLOOKUP($L$2:$L$66,Notes!$A$1:$B$10,2,0))</f>
        <v/>
      </c>
      <c r="X45" s="22" t="str">
        <f>IF(ISNA(VLOOKUP($N$2:$N$66,Notes!$A$1:$B$10,2,0)),"",VLOOKUP($N$2:$N$66,Notes!$A$1:$B$10,2,0))</f>
        <v/>
      </c>
      <c r="Y45" s="22" t="str">
        <f>IF(ISNA(VLOOKUP($P$2:$P$66,Notes!$A$1:$B$10,2,0)),"",VLOOKUP($P$2:$P$66,Notes!$A$1:$B$10,2,0))</f>
        <v/>
      </c>
      <c r="Z45" s="22" t="str">
        <f>IF(ISNA(VLOOKUP($R$2:$R$66,Notes!$C$1:$D$10,2,0)),"",VLOOKUP($R$2:$R$66,Notes!$C$1:$D$10,2,0))</f>
        <v/>
      </c>
      <c r="AA45" s="22" t="str">
        <f>IF(ISNA(VLOOKUP($T$2:$T$66,Notes!$E$1:$F$10,2,0)),"",VLOOKUP($T$2:$T$66,Notes!$E$1:$F$10,2,0))</f>
        <v/>
      </c>
      <c r="AB45" s="38">
        <f t="shared" si="34"/>
        <v>0</v>
      </c>
      <c r="AC45" s="34"/>
      <c r="AD45" s="32"/>
      <c r="AE45" s="32"/>
      <c r="AF45" s="32"/>
      <c r="AG45" s="32"/>
      <c r="AH45" s="32"/>
      <c r="AI45" s="32"/>
      <c r="AJ45" s="32"/>
      <c r="AK45" s="32"/>
      <c r="AL45" s="32"/>
      <c r="AM45" s="22">
        <f t="shared" si="35"/>
        <v>0</v>
      </c>
      <c r="AN45" s="33">
        <f t="shared" si="36"/>
        <v>0</v>
      </c>
      <c r="AO45" s="37" t="str">
        <f>IF(ISNA(VLOOKUP($AD$2:$AD$66,Notes!$A$1:$B$10,2,0)),"",VLOOKUP($AD$2:$AD$66,Notes!$A$1:$B$10,2,0))</f>
        <v/>
      </c>
      <c r="AP45" s="22" t="str">
        <f>IF(ISNA(VLOOKUP($AF$2:$AF$66,Notes!$A$1:$B$10,2,0)),"",VLOOKUP($AF$2:$AF$66,Notes!$A$1:$B$10,2,0))</f>
        <v/>
      </c>
      <c r="AQ45" s="22" t="str">
        <f>IF(ISNA(VLOOKUP($AH$2:$AH$66,Notes!$A$1:$B$10,2,0)),"",VLOOKUP($AH$2:$AH$66,Notes!$A$1:$B$10,2,0))</f>
        <v/>
      </c>
      <c r="AR45" s="22" t="str">
        <f>IF(ISNA(VLOOKUP($AJ$2:$AJ$66,Notes!$C$1:$D$10,2,0)),"",VLOOKUP($AJ$2:$AJ$66,Notes!$C$1:$D$10,2,0))</f>
        <v/>
      </c>
      <c r="AS45" s="22" t="str">
        <f>IF(ISNA(VLOOKUP($AL$2:$AL$66,Notes!$E$1:$F$10,2,0)),"",VLOOKUP($AL$2:$AL$66,Notes!$E$1:$F$10,2,0))</f>
        <v/>
      </c>
      <c r="AT45" s="38">
        <f t="shared" si="37"/>
        <v>0</v>
      </c>
      <c r="AU45" s="34"/>
      <c r="AV45" s="32"/>
      <c r="AW45" s="32"/>
      <c r="AX45" s="32"/>
      <c r="AY45" s="32"/>
      <c r="AZ45" s="32"/>
      <c r="BA45" s="32"/>
      <c r="BB45" s="32"/>
      <c r="BC45" s="32"/>
      <c r="BD45" s="32"/>
      <c r="BE45" s="22">
        <f t="shared" si="38"/>
        <v>0</v>
      </c>
      <c r="BF45" s="33">
        <f t="shared" si="39"/>
        <v>0</v>
      </c>
      <c r="BG45" s="37" t="str">
        <f>IF(ISNA(VLOOKUP($AV$2:$AV$66,Notes!$A$1:$B$10,2,0)),"",VLOOKUP($AV$2:$AV$66,Notes!$A$1:$B$10,2,0))</f>
        <v/>
      </c>
      <c r="BH45" s="22" t="str">
        <f>IF(ISNA(VLOOKUP($AX$2:$AX$66,Notes!$A$1:$B$10,2,0)),"",VLOOKUP($AX$2:$AX$66,Notes!$A$1:$B$10,2,0))</f>
        <v/>
      </c>
      <c r="BI45" s="22" t="str">
        <f>IF(ISNA(VLOOKUP($AZ$2:$AZ$66,Notes!$A$1:$B$10,2,0)),"",VLOOKUP($AZ$2:$AZ$66,Notes!$A$1:$B$10,2,0))</f>
        <v/>
      </c>
      <c r="BJ45" s="22" t="str">
        <f>IF(ISNA(VLOOKUP($BB$2:$BB$66,Notes!$C$1:$D$10,2,0)),"",VLOOKUP($BB$2:$BB$66,Notes!$C$1:$D$10,2,0))</f>
        <v/>
      </c>
      <c r="BK45" s="22" t="str">
        <f>IF(ISNA(VLOOKUP($BD$2:$BD$66,Notes!$E$1:$F$10,2,0)),"",VLOOKUP($BD$2:$BD$66,Notes!$E$1:$F$10,2,0))</f>
        <v/>
      </c>
      <c r="BL45" s="38">
        <f t="shared" si="40"/>
        <v>0</v>
      </c>
      <c r="BM45" s="34"/>
      <c r="BN45" s="32"/>
      <c r="BO45" s="32"/>
      <c r="BP45" s="32"/>
      <c r="BQ45" s="32"/>
      <c r="BR45" s="32"/>
      <c r="BS45" s="32"/>
      <c r="BT45" s="32"/>
      <c r="BU45" s="32"/>
      <c r="BV45" s="32"/>
      <c r="BW45" s="22">
        <f t="shared" si="41"/>
        <v>0</v>
      </c>
      <c r="BX45" s="33">
        <f t="shared" si="42"/>
        <v>0</v>
      </c>
      <c r="BY45" s="37" t="str">
        <f>IF(ISNA(VLOOKUP($BN$2:$BN$66,Notes!$A$1:$B$10,2,0)),"",VLOOKUP($BN$2:$BN$66,Notes!$A$1:$B$10,2,0))</f>
        <v/>
      </c>
      <c r="BZ45" s="22" t="str">
        <f>IF(ISNA(VLOOKUP($BP$2:$BP$66,Notes!$A$1:$B$10,2,0)),"",VLOOKUP($BP$2:$BP$66,Notes!$A$1:$B$10,2,0))</f>
        <v/>
      </c>
      <c r="CA45" s="22" t="str">
        <f>IF(ISNA(VLOOKUP($BR$2:$BR$66,Notes!$A$1:$B$10,2,0)),"",VLOOKUP($BR$2:$BR$66,Notes!$A$1:$B$10,2,0))</f>
        <v/>
      </c>
      <c r="CB45" s="22" t="str">
        <f>IF(ISNA(VLOOKUP($BT$2:$BT$66,Notes!$C$1:$D$10,2,0)),"",VLOOKUP($BT$2:$BT$66,Notes!$C$1:$D$10,2,0))</f>
        <v/>
      </c>
      <c r="CC45" s="22" t="str">
        <f>IF(ISNA(VLOOKUP($BV$2:$BV$66,Notes!$E$1:$F$10,2,0)),"",VLOOKUP($BV$2:$BV$66,Notes!$E$1:$F$10,2,0))</f>
        <v/>
      </c>
      <c r="CD45" s="38">
        <f t="shared" si="43"/>
        <v>0</v>
      </c>
      <c r="CE45" s="57">
        <f t="shared" si="20"/>
        <v>0</v>
      </c>
      <c r="CF45" s="22">
        <f t="shared" si="21"/>
        <v>0</v>
      </c>
      <c r="CG45" s="22">
        <f t="shared" si="22"/>
        <v>0</v>
      </c>
      <c r="CH45" s="22">
        <f t="shared" si="23"/>
        <v>0</v>
      </c>
    </row>
    <row r="46" spans="1:86">
      <c r="A46" s="35">
        <v>572</v>
      </c>
      <c r="B46" s="36" t="s">
        <v>92</v>
      </c>
      <c r="C46" s="35">
        <f t="shared" si="24"/>
        <v>0</v>
      </c>
      <c r="D46" s="22">
        <f t="shared" si="25"/>
        <v>0</v>
      </c>
      <c r="E46" s="22">
        <f t="shared" si="26"/>
        <v>0</v>
      </c>
      <c r="F46" s="22">
        <f t="shared" si="27"/>
        <v>0</v>
      </c>
      <c r="G46" s="22">
        <f t="shared" si="28"/>
        <v>0</v>
      </c>
      <c r="H46" s="22">
        <f t="shared" si="29"/>
        <v>0</v>
      </c>
      <c r="I46" s="33">
        <f t="shared" si="30"/>
        <v>0</v>
      </c>
      <c r="J46" s="36">
        <f t="shared" si="31"/>
        <v>0</v>
      </c>
      <c r="K46" s="34"/>
      <c r="L46" s="32"/>
      <c r="M46" s="32"/>
      <c r="N46" s="32"/>
      <c r="O46" s="32"/>
      <c r="P46" s="32"/>
      <c r="Q46" s="32"/>
      <c r="R46" s="32"/>
      <c r="S46" s="32"/>
      <c r="T46" s="32"/>
      <c r="U46" s="22">
        <f t="shared" si="32"/>
        <v>0</v>
      </c>
      <c r="V46" s="33">
        <f t="shared" si="33"/>
        <v>0</v>
      </c>
      <c r="W46" s="37" t="str">
        <f>IF(ISNA(VLOOKUP($L$2:$L$66,Notes!$A$1:$B$10,2,0)),"",VLOOKUP($L$2:$L$66,Notes!$A$1:$B$10,2,0))</f>
        <v/>
      </c>
      <c r="X46" s="22" t="str">
        <f>IF(ISNA(VLOOKUP($N$2:$N$66,Notes!$A$1:$B$10,2,0)),"",VLOOKUP($N$2:$N$66,Notes!$A$1:$B$10,2,0))</f>
        <v/>
      </c>
      <c r="Y46" s="22" t="str">
        <f>IF(ISNA(VLOOKUP($P$2:$P$66,Notes!$A$1:$B$10,2,0)),"",VLOOKUP($P$2:$P$66,Notes!$A$1:$B$10,2,0))</f>
        <v/>
      </c>
      <c r="Z46" s="22" t="str">
        <f>IF(ISNA(VLOOKUP($R$2:$R$66,Notes!$C$1:$D$10,2,0)),"",VLOOKUP($R$2:$R$66,Notes!$C$1:$D$10,2,0))</f>
        <v/>
      </c>
      <c r="AA46" s="22" t="str">
        <f>IF(ISNA(VLOOKUP($T$2:$T$66,Notes!$E$1:$F$10,2,0)),"",VLOOKUP($T$2:$T$66,Notes!$E$1:$F$10,2,0))</f>
        <v/>
      </c>
      <c r="AB46" s="38">
        <f t="shared" si="34"/>
        <v>0</v>
      </c>
      <c r="AC46" s="34"/>
      <c r="AD46" s="32"/>
      <c r="AE46" s="32"/>
      <c r="AF46" s="32"/>
      <c r="AG46" s="32"/>
      <c r="AH46" s="32"/>
      <c r="AI46" s="32"/>
      <c r="AJ46" s="32"/>
      <c r="AK46" s="32"/>
      <c r="AL46" s="32"/>
      <c r="AM46" s="22">
        <f t="shared" si="35"/>
        <v>0</v>
      </c>
      <c r="AN46" s="33">
        <f t="shared" si="36"/>
        <v>0</v>
      </c>
      <c r="AO46" s="37" t="str">
        <f>IF(ISNA(VLOOKUP($AD$2:$AD$66,Notes!$A$1:$B$10,2,0)),"",VLOOKUP($AD$2:$AD$66,Notes!$A$1:$B$10,2,0))</f>
        <v/>
      </c>
      <c r="AP46" s="22" t="str">
        <f>IF(ISNA(VLOOKUP($AF$2:$AF$66,Notes!$A$1:$B$10,2,0)),"",VLOOKUP($AF$2:$AF$66,Notes!$A$1:$B$10,2,0))</f>
        <v/>
      </c>
      <c r="AQ46" s="22" t="str">
        <f>IF(ISNA(VLOOKUP($AH$2:$AH$66,Notes!$A$1:$B$10,2,0)),"",VLOOKUP($AH$2:$AH$66,Notes!$A$1:$B$10,2,0))</f>
        <v/>
      </c>
      <c r="AR46" s="22" t="str">
        <f>IF(ISNA(VLOOKUP($AJ$2:$AJ$66,Notes!$C$1:$D$10,2,0)),"",VLOOKUP($AJ$2:$AJ$66,Notes!$C$1:$D$10,2,0))</f>
        <v/>
      </c>
      <c r="AS46" s="22" t="str">
        <f>IF(ISNA(VLOOKUP($AL$2:$AL$66,Notes!$E$1:$F$10,2,0)),"",VLOOKUP($AL$2:$AL$66,Notes!$E$1:$F$10,2,0))</f>
        <v/>
      </c>
      <c r="AT46" s="38">
        <f t="shared" si="37"/>
        <v>0</v>
      </c>
      <c r="AU46" s="34"/>
      <c r="AV46" s="32"/>
      <c r="AW46" s="32"/>
      <c r="AX46" s="32"/>
      <c r="AY46" s="32"/>
      <c r="AZ46" s="32"/>
      <c r="BA46" s="32"/>
      <c r="BB46" s="32"/>
      <c r="BC46" s="32"/>
      <c r="BD46" s="32"/>
      <c r="BE46" s="22">
        <f t="shared" si="38"/>
        <v>0</v>
      </c>
      <c r="BF46" s="33">
        <f t="shared" si="39"/>
        <v>0</v>
      </c>
      <c r="BG46" s="37" t="str">
        <f>IF(ISNA(VLOOKUP($AV$2:$AV$66,Notes!$A$1:$B$10,2,0)),"",VLOOKUP($AV$2:$AV$66,Notes!$A$1:$B$10,2,0))</f>
        <v/>
      </c>
      <c r="BH46" s="22" t="str">
        <f>IF(ISNA(VLOOKUP($AX$2:$AX$66,Notes!$A$1:$B$10,2,0)),"",VLOOKUP($AX$2:$AX$66,Notes!$A$1:$B$10,2,0))</f>
        <v/>
      </c>
      <c r="BI46" s="22" t="str">
        <f>IF(ISNA(VLOOKUP($AZ$2:$AZ$66,Notes!$A$1:$B$10,2,0)),"",VLOOKUP($AZ$2:$AZ$66,Notes!$A$1:$B$10,2,0))</f>
        <v/>
      </c>
      <c r="BJ46" s="22" t="str">
        <f>IF(ISNA(VLOOKUP($BB$2:$BB$66,Notes!$C$1:$D$10,2,0)),"",VLOOKUP($BB$2:$BB$66,Notes!$C$1:$D$10,2,0))</f>
        <v/>
      </c>
      <c r="BK46" s="22" t="str">
        <f>IF(ISNA(VLOOKUP($BD$2:$BD$66,Notes!$E$1:$F$10,2,0)),"",VLOOKUP($BD$2:$BD$66,Notes!$E$1:$F$10,2,0))</f>
        <v/>
      </c>
      <c r="BL46" s="38">
        <f t="shared" si="40"/>
        <v>0</v>
      </c>
      <c r="BM46" s="34"/>
      <c r="BN46" s="32"/>
      <c r="BO46" s="32"/>
      <c r="BP46" s="32"/>
      <c r="BQ46" s="32"/>
      <c r="BR46" s="32"/>
      <c r="BS46" s="32"/>
      <c r="BT46" s="32"/>
      <c r="BU46" s="32"/>
      <c r="BV46" s="32"/>
      <c r="BW46" s="22">
        <f t="shared" si="41"/>
        <v>0</v>
      </c>
      <c r="BX46" s="33">
        <f t="shared" si="42"/>
        <v>0</v>
      </c>
      <c r="BY46" s="37" t="str">
        <f>IF(ISNA(VLOOKUP($BN$2:$BN$66,Notes!$A$1:$B$10,2,0)),"",VLOOKUP($BN$2:$BN$66,Notes!$A$1:$B$10,2,0))</f>
        <v/>
      </c>
      <c r="BZ46" s="22" t="str">
        <f>IF(ISNA(VLOOKUP($BP$2:$BP$66,Notes!$A$1:$B$10,2,0)),"",VLOOKUP($BP$2:$BP$66,Notes!$A$1:$B$10,2,0))</f>
        <v/>
      </c>
      <c r="CA46" s="22" t="str">
        <f>IF(ISNA(VLOOKUP($BR$2:$BR$66,Notes!$A$1:$B$10,2,0)),"",VLOOKUP($BR$2:$BR$66,Notes!$A$1:$B$10,2,0))</f>
        <v/>
      </c>
      <c r="CB46" s="22" t="str">
        <f>IF(ISNA(VLOOKUP($BT$2:$BT$66,Notes!$C$1:$D$10,2,0)),"",VLOOKUP($BT$2:$BT$66,Notes!$C$1:$D$10,2,0))</f>
        <v/>
      </c>
      <c r="CC46" s="22" t="str">
        <f>IF(ISNA(VLOOKUP($BV$2:$BV$66,Notes!$E$1:$F$10,2,0)),"",VLOOKUP($BV$2:$BV$66,Notes!$E$1:$F$10,2,0))</f>
        <v/>
      </c>
      <c r="CD46" s="38">
        <f t="shared" si="43"/>
        <v>0</v>
      </c>
      <c r="CE46" s="57">
        <f t="shared" si="20"/>
        <v>0</v>
      </c>
      <c r="CF46" s="22">
        <f t="shared" si="21"/>
        <v>0</v>
      </c>
      <c r="CG46" s="22">
        <f t="shared" si="22"/>
        <v>0</v>
      </c>
      <c r="CH46" s="22">
        <f t="shared" si="23"/>
        <v>0</v>
      </c>
    </row>
    <row r="47" spans="1:86">
      <c r="A47" s="35">
        <v>595</v>
      </c>
      <c r="B47" s="36" t="s">
        <v>45</v>
      </c>
      <c r="C47" s="35">
        <f t="shared" si="24"/>
        <v>0</v>
      </c>
      <c r="D47" s="22">
        <f t="shared" si="25"/>
        <v>0</v>
      </c>
      <c r="E47" s="22">
        <f t="shared" si="26"/>
        <v>0</v>
      </c>
      <c r="F47" s="22">
        <f t="shared" si="27"/>
        <v>0</v>
      </c>
      <c r="G47" s="22">
        <f t="shared" si="28"/>
        <v>0</v>
      </c>
      <c r="H47" s="22">
        <f t="shared" si="29"/>
        <v>0</v>
      </c>
      <c r="I47" s="33">
        <f t="shared" si="30"/>
        <v>0</v>
      </c>
      <c r="J47" s="36">
        <f t="shared" si="31"/>
        <v>0</v>
      </c>
      <c r="K47" s="34"/>
      <c r="L47" s="32"/>
      <c r="M47" s="32"/>
      <c r="N47" s="32"/>
      <c r="O47" s="32"/>
      <c r="P47" s="32"/>
      <c r="Q47" s="32"/>
      <c r="R47" s="32"/>
      <c r="S47" s="32"/>
      <c r="T47" s="32"/>
      <c r="U47" s="22">
        <f t="shared" si="32"/>
        <v>0</v>
      </c>
      <c r="V47" s="33">
        <f t="shared" si="33"/>
        <v>0</v>
      </c>
      <c r="W47" s="37" t="str">
        <f>IF(ISNA(VLOOKUP($L$2:$L$66,Notes!$A$1:$B$10,2,0)),"",VLOOKUP($L$2:$L$66,Notes!$A$1:$B$10,2,0))</f>
        <v/>
      </c>
      <c r="X47" s="22" t="str">
        <f>IF(ISNA(VLOOKUP($N$2:$N$66,Notes!$A$1:$B$10,2,0)),"",VLOOKUP($N$2:$N$66,Notes!$A$1:$B$10,2,0))</f>
        <v/>
      </c>
      <c r="Y47" s="22" t="str">
        <f>IF(ISNA(VLOOKUP($P$2:$P$66,Notes!$A$1:$B$10,2,0)),"",VLOOKUP($P$2:$P$66,Notes!$A$1:$B$10,2,0))</f>
        <v/>
      </c>
      <c r="Z47" s="22" t="str">
        <f>IF(ISNA(VLOOKUP($R$2:$R$66,Notes!$C$1:$D$10,2,0)),"",VLOOKUP($R$2:$R$66,Notes!$C$1:$D$10,2,0))</f>
        <v/>
      </c>
      <c r="AA47" s="22" t="str">
        <f>IF(ISNA(VLOOKUP($T$2:$T$66,Notes!$E$1:$F$10,2,0)),"",VLOOKUP($T$2:$T$66,Notes!$E$1:$F$10,2,0))</f>
        <v/>
      </c>
      <c r="AB47" s="38">
        <f t="shared" si="34"/>
        <v>0</v>
      </c>
      <c r="AC47" s="34"/>
      <c r="AD47" s="32"/>
      <c r="AE47" s="32"/>
      <c r="AF47" s="32"/>
      <c r="AG47" s="32"/>
      <c r="AH47" s="32"/>
      <c r="AI47" s="32"/>
      <c r="AJ47" s="32"/>
      <c r="AK47" s="32"/>
      <c r="AL47" s="32"/>
      <c r="AM47" s="22">
        <f t="shared" si="35"/>
        <v>0</v>
      </c>
      <c r="AN47" s="33">
        <f t="shared" si="36"/>
        <v>0</v>
      </c>
      <c r="AO47" s="37" t="str">
        <f>IF(ISNA(VLOOKUP($AD$2:$AD$66,Notes!$A$1:$B$10,2,0)),"",VLOOKUP($AD$2:$AD$66,Notes!$A$1:$B$10,2,0))</f>
        <v/>
      </c>
      <c r="AP47" s="22" t="str">
        <f>IF(ISNA(VLOOKUP($AF$2:$AF$66,Notes!$A$1:$B$10,2,0)),"",VLOOKUP($AF$2:$AF$66,Notes!$A$1:$B$10,2,0))</f>
        <v/>
      </c>
      <c r="AQ47" s="22" t="str">
        <f>IF(ISNA(VLOOKUP($AH$2:$AH$66,Notes!$A$1:$B$10,2,0)),"",VLOOKUP($AH$2:$AH$66,Notes!$A$1:$B$10,2,0))</f>
        <v/>
      </c>
      <c r="AR47" s="22" t="str">
        <f>IF(ISNA(VLOOKUP($AJ$2:$AJ$66,Notes!$C$1:$D$10,2,0)),"",VLOOKUP($AJ$2:$AJ$66,Notes!$C$1:$D$10,2,0))</f>
        <v/>
      </c>
      <c r="AS47" s="22" t="str">
        <f>IF(ISNA(VLOOKUP($AL$2:$AL$66,Notes!$E$1:$F$10,2,0)),"",VLOOKUP($AL$2:$AL$66,Notes!$E$1:$F$10,2,0))</f>
        <v/>
      </c>
      <c r="AT47" s="38">
        <f t="shared" si="37"/>
        <v>0</v>
      </c>
      <c r="AU47" s="34"/>
      <c r="AV47" s="32"/>
      <c r="AW47" s="32"/>
      <c r="AX47" s="32"/>
      <c r="AY47" s="32"/>
      <c r="AZ47" s="32"/>
      <c r="BA47" s="32"/>
      <c r="BB47" s="32"/>
      <c r="BC47" s="32"/>
      <c r="BD47" s="32"/>
      <c r="BE47" s="22">
        <f t="shared" si="38"/>
        <v>0</v>
      </c>
      <c r="BF47" s="33">
        <f t="shared" si="39"/>
        <v>0</v>
      </c>
      <c r="BG47" s="37" t="str">
        <f>IF(ISNA(VLOOKUP($AV$2:$AV$66,Notes!$A$1:$B$10,2,0)),"",VLOOKUP($AV$2:$AV$66,Notes!$A$1:$B$10,2,0))</f>
        <v/>
      </c>
      <c r="BH47" s="22" t="str">
        <f>IF(ISNA(VLOOKUP($AX$2:$AX$66,Notes!$A$1:$B$10,2,0)),"",VLOOKUP($AX$2:$AX$66,Notes!$A$1:$B$10,2,0))</f>
        <v/>
      </c>
      <c r="BI47" s="22" t="str">
        <f>IF(ISNA(VLOOKUP($AZ$2:$AZ$66,Notes!$A$1:$B$10,2,0)),"",VLOOKUP($AZ$2:$AZ$66,Notes!$A$1:$B$10,2,0))</f>
        <v/>
      </c>
      <c r="BJ47" s="22" t="str">
        <f>IF(ISNA(VLOOKUP($BB$2:$BB$66,Notes!$C$1:$D$10,2,0)),"",VLOOKUP($BB$2:$BB$66,Notes!$C$1:$D$10,2,0))</f>
        <v/>
      </c>
      <c r="BK47" s="22" t="str">
        <f>IF(ISNA(VLOOKUP($BD$2:$BD$66,Notes!$E$1:$F$10,2,0)),"",VLOOKUP($BD$2:$BD$66,Notes!$E$1:$F$10,2,0))</f>
        <v/>
      </c>
      <c r="BL47" s="38">
        <f t="shared" si="40"/>
        <v>0</v>
      </c>
      <c r="BM47" s="34"/>
      <c r="BN47" s="32"/>
      <c r="BO47" s="32"/>
      <c r="BP47" s="32"/>
      <c r="BQ47" s="32"/>
      <c r="BR47" s="32"/>
      <c r="BS47" s="32"/>
      <c r="BT47" s="32"/>
      <c r="BU47" s="32"/>
      <c r="BV47" s="32"/>
      <c r="BW47" s="22">
        <f t="shared" si="41"/>
        <v>0</v>
      </c>
      <c r="BX47" s="33">
        <f t="shared" si="42"/>
        <v>0</v>
      </c>
      <c r="BY47" s="37" t="str">
        <f>IF(ISNA(VLOOKUP($BN$2:$BN$66,Notes!$A$1:$B$10,2,0)),"",VLOOKUP($BN$2:$BN$66,Notes!$A$1:$B$10,2,0))</f>
        <v/>
      </c>
      <c r="BZ47" s="22" t="str">
        <f>IF(ISNA(VLOOKUP($BP$2:$BP$66,Notes!$A$1:$B$10,2,0)),"",VLOOKUP($BP$2:$BP$66,Notes!$A$1:$B$10,2,0))</f>
        <v/>
      </c>
      <c r="CA47" s="22" t="str">
        <f>IF(ISNA(VLOOKUP($BR$2:$BR$66,Notes!$A$1:$B$10,2,0)),"",VLOOKUP($BR$2:$BR$66,Notes!$A$1:$B$10,2,0))</f>
        <v/>
      </c>
      <c r="CB47" s="22" t="str">
        <f>IF(ISNA(VLOOKUP($BT$2:$BT$66,Notes!$C$1:$D$10,2,0)),"",VLOOKUP($BT$2:$BT$66,Notes!$C$1:$D$10,2,0))</f>
        <v/>
      </c>
      <c r="CC47" s="22" t="str">
        <f>IF(ISNA(VLOOKUP($BV$2:$BV$66,Notes!$E$1:$F$10,2,0)),"",VLOOKUP($BV$2:$BV$66,Notes!$E$1:$F$10,2,0))</f>
        <v/>
      </c>
      <c r="CD47" s="38">
        <f t="shared" si="43"/>
        <v>0</v>
      </c>
      <c r="CE47" s="57">
        <f t="shared" si="20"/>
        <v>0</v>
      </c>
      <c r="CF47" s="22">
        <f t="shared" si="21"/>
        <v>0</v>
      </c>
      <c r="CG47" s="22">
        <f t="shared" si="22"/>
        <v>0</v>
      </c>
      <c r="CH47" s="22">
        <f t="shared" si="23"/>
        <v>0</v>
      </c>
    </row>
    <row r="48" spans="1:86">
      <c r="A48" s="35">
        <v>629</v>
      </c>
      <c r="B48" s="139" t="s">
        <v>271</v>
      </c>
      <c r="C48" s="35">
        <f t="shared" si="24"/>
        <v>479</v>
      </c>
      <c r="D48" s="22">
        <f t="shared" si="25"/>
        <v>55</v>
      </c>
      <c r="E48" s="22">
        <f t="shared" si="26"/>
        <v>2</v>
      </c>
      <c r="F48" s="22">
        <f t="shared" si="27"/>
        <v>27.5</v>
      </c>
      <c r="G48" s="22" t="str">
        <f t="shared" si="28"/>
        <v>CBDG</v>
      </c>
      <c r="H48" s="22">
        <f t="shared" si="29"/>
        <v>0</v>
      </c>
      <c r="I48" s="33">
        <f t="shared" si="30"/>
        <v>0</v>
      </c>
      <c r="J48" s="36">
        <f t="shared" si="31"/>
        <v>0</v>
      </c>
      <c r="K48" s="34">
        <v>64</v>
      </c>
      <c r="L48" s="32">
        <v>5</v>
      </c>
      <c r="M48" s="32">
        <v>68</v>
      </c>
      <c r="N48" s="32">
        <v>4</v>
      </c>
      <c r="O48" s="32">
        <v>57</v>
      </c>
      <c r="P48" s="32">
        <v>4</v>
      </c>
      <c r="Q48" s="32">
        <v>51</v>
      </c>
      <c r="R48" s="32">
        <v>4</v>
      </c>
      <c r="S48" s="32"/>
      <c r="T48" s="32"/>
      <c r="U48" s="22">
        <f t="shared" si="32"/>
        <v>240</v>
      </c>
      <c r="V48" s="33">
        <f t="shared" si="33"/>
        <v>1</v>
      </c>
      <c r="W48" s="37">
        <f>IF(ISNA(VLOOKUP($L$2:$L$66,Notes!$A$1:$B$10,2,0)),"",VLOOKUP($L$2:$L$66,Notes!$A$1:$B$10,2,0))</f>
        <v>6</v>
      </c>
      <c r="X48" s="22">
        <f>IF(ISNA(VLOOKUP($N$2:$N$66,Notes!$A$1:$B$10,2,0)),"",VLOOKUP($N$2:$N$66,Notes!$A$1:$B$10,2,0))</f>
        <v>7</v>
      </c>
      <c r="Y48" s="22">
        <f>IF(ISNA(VLOOKUP($P$2:$P$66,Notes!$A$1:$B$10,2,0)),"",VLOOKUP($P$2:$P$66,Notes!$A$1:$B$10,2,0))</f>
        <v>7</v>
      </c>
      <c r="Z48" s="22">
        <f>IF(ISNA(VLOOKUP($R$2:$R$66,Notes!$C$1:$D$10,2,0)),"",VLOOKUP($R$2:$R$66,Notes!$C$1:$D$10,2,0))</f>
        <v>9</v>
      </c>
      <c r="AA48" s="22" t="str">
        <f>IF(ISNA(VLOOKUP($T$2:$T$66,Notes!$E$1:$F$10,2,0)),"",VLOOKUP($T$2:$T$66,Notes!$E$1:$F$10,2,0))</f>
        <v/>
      </c>
      <c r="AB48" s="38">
        <f t="shared" si="34"/>
        <v>29</v>
      </c>
      <c r="AC48" s="34"/>
      <c r="AD48" s="32"/>
      <c r="AE48" s="32"/>
      <c r="AF48" s="32"/>
      <c r="AG48" s="32"/>
      <c r="AH48" s="32"/>
      <c r="AI48" s="32"/>
      <c r="AJ48" s="32"/>
      <c r="AK48" s="32"/>
      <c r="AL48" s="32"/>
      <c r="AM48" s="22">
        <f t="shared" si="35"/>
        <v>0</v>
      </c>
      <c r="AN48" s="33">
        <f t="shared" si="36"/>
        <v>0</v>
      </c>
      <c r="AO48" s="37" t="str">
        <f>IF(ISNA(VLOOKUP($AD$2:$AD$66,Notes!$A$1:$B$10,2,0)),"",VLOOKUP($AD$2:$AD$66,Notes!$A$1:$B$10,2,0))</f>
        <v/>
      </c>
      <c r="AP48" s="22" t="str">
        <f>IF(ISNA(VLOOKUP($AF$2:$AF$66,Notes!$A$1:$B$10,2,0)),"",VLOOKUP($AF$2:$AF$66,Notes!$A$1:$B$10,2,0))</f>
        <v/>
      </c>
      <c r="AQ48" s="22" t="str">
        <f>IF(ISNA(VLOOKUP($AH$2:$AH$66,Notes!$A$1:$B$10,2,0)),"",VLOOKUP($AH$2:$AH$66,Notes!$A$1:$B$10,2,0))</f>
        <v/>
      </c>
      <c r="AR48" s="22" t="str">
        <f>IF(ISNA(VLOOKUP($AJ$2:$AJ$66,Notes!$C$1:$D$10,2,0)),"",VLOOKUP($AJ$2:$AJ$66,Notes!$C$1:$D$10,2,0))</f>
        <v/>
      </c>
      <c r="AS48" s="22" t="str">
        <f>IF(ISNA(VLOOKUP($AL$2:$AL$66,Notes!$E$1:$F$10,2,0)),"",VLOOKUP($AL$2:$AL$66,Notes!$E$1:$F$10,2,0))</f>
        <v/>
      </c>
      <c r="AT48" s="38">
        <f t="shared" si="37"/>
        <v>0</v>
      </c>
      <c r="AU48" s="34"/>
      <c r="AV48" s="32"/>
      <c r="AW48" s="32"/>
      <c r="AX48" s="32"/>
      <c r="AY48" s="32"/>
      <c r="AZ48" s="32"/>
      <c r="BA48" s="32"/>
      <c r="BB48" s="32"/>
      <c r="BC48" s="32"/>
      <c r="BD48" s="32"/>
      <c r="BE48" s="22">
        <f t="shared" si="38"/>
        <v>0</v>
      </c>
      <c r="BF48" s="33">
        <f t="shared" si="39"/>
        <v>0</v>
      </c>
      <c r="BG48" s="37" t="str">
        <f>IF(ISNA(VLOOKUP($AV$2:$AV$66,Notes!$A$1:$B$10,2,0)),"",VLOOKUP($AV$2:$AV$66,Notes!$A$1:$B$10,2,0))</f>
        <v/>
      </c>
      <c r="BH48" s="22" t="str">
        <f>IF(ISNA(VLOOKUP($AX$2:$AX$66,Notes!$A$1:$B$10,2,0)),"",VLOOKUP($AX$2:$AX$66,Notes!$A$1:$B$10,2,0))</f>
        <v/>
      </c>
      <c r="BI48" s="22" t="str">
        <f>IF(ISNA(VLOOKUP($AZ$2:$AZ$66,Notes!$A$1:$B$10,2,0)),"",VLOOKUP($AZ$2:$AZ$66,Notes!$A$1:$B$10,2,0))</f>
        <v/>
      </c>
      <c r="BJ48" s="22" t="str">
        <f>IF(ISNA(VLOOKUP($BB$2:$BB$66,Notes!$C$1:$D$10,2,0)),"",VLOOKUP($BB$2:$BB$66,Notes!$C$1:$D$10,2,0))</f>
        <v/>
      </c>
      <c r="BK48" s="22" t="str">
        <f>IF(ISNA(VLOOKUP($BD$2:$BD$66,Notes!$E$1:$F$10,2,0)),"",VLOOKUP($BD$2:$BD$66,Notes!$E$1:$F$10,2,0))</f>
        <v/>
      </c>
      <c r="BL48" s="38">
        <f t="shared" si="40"/>
        <v>0</v>
      </c>
      <c r="BM48" s="34">
        <v>71</v>
      </c>
      <c r="BN48" s="32">
        <v>5</v>
      </c>
      <c r="BO48" s="32">
        <v>66</v>
      </c>
      <c r="BP48" s="32">
        <v>6</v>
      </c>
      <c r="BQ48" s="32">
        <v>67</v>
      </c>
      <c r="BR48" s="32">
        <v>6</v>
      </c>
      <c r="BS48" s="32">
        <v>35</v>
      </c>
      <c r="BT48" s="32">
        <v>3</v>
      </c>
      <c r="BU48" s="32"/>
      <c r="BV48" s="32"/>
      <c r="BW48" s="22">
        <f t="shared" si="41"/>
        <v>239</v>
      </c>
      <c r="BX48" s="33">
        <f t="shared" si="42"/>
        <v>1</v>
      </c>
      <c r="BY48" s="37">
        <f>IF(ISNA(VLOOKUP($BN$2:$BN$66,Notes!$A$1:$B$10,2,0)),"",VLOOKUP($BN$2:$BN$66,Notes!$A$1:$B$10,2,0))</f>
        <v>6</v>
      </c>
      <c r="BZ48" s="22">
        <f>IF(ISNA(VLOOKUP($BP$2:$BP$66,Notes!$A$1:$B$10,2,0)),"",VLOOKUP($BP$2:$BP$66,Notes!$A$1:$B$10,2,0))</f>
        <v>5</v>
      </c>
      <c r="CA48" s="22">
        <f>IF(ISNA(VLOOKUP($BR$2:$BR$66,Notes!$A$1:$B$10,2,0)),"",VLOOKUP($BR$2:$BR$66,Notes!$A$1:$B$10,2,0))</f>
        <v>5</v>
      </c>
      <c r="CB48" s="22">
        <f>IF(ISNA(VLOOKUP($BT$2:$BT$66,Notes!$C$1:$D$10,2,0)),"",VLOOKUP($BT$2:$BT$66,Notes!$C$1:$D$10,2,0))</f>
        <v>10</v>
      </c>
      <c r="CC48" s="22" t="str">
        <f>IF(ISNA(VLOOKUP($BV$2:$BV$66,Notes!$E$1:$F$10,2,0)),"",VLOOKUP($BV$2:$BV$66,Notes!$E$1:$F$10,2,0))</f>
        <v/>
      </c>
      <c r="CD48" s="38">
        <f t="shared" si="43"/>
        <v>26</v>
      </c>
      <c r="CE48" s="57">
        <f t="shared" si="20"/>
        <v>29</v>
      </c>
      <c r="CF48" s="22">
        <f t="shared" si="21"/>
        <v>0</v>
      </c>
      <c r="CG48" s="22">
        <f t="shared" si="22"/>
        <v>0</v>
      </c>
      <c r="CH48" s="22">
        <f t="shared" si="23"/>
        <v>26</v>
      </c>
    </row>
    <row r="49" spans="1:86">
      <c r="A49" s="35">
        <v>777</v>
      </c>
      <c r="B49" s="36" t="s">
        <v>284</v>
      </c>
      <c r="C49" s="35">
        <f t="shared" si="24"/>
        <v>0</v>
      </c>
      <c r="D49" s="22">
        <f t="shared" si="25"/>
        <v>0</v>
      </c>
      <c r="E49" s="22">
        <f t="shared" si="26"/>
        <v>0</v>
      </c>
      <c r="F49" s="22">
        <f t="shared" si="27"/>
        <v>0</v>
      </c>
      <c r="G49" s="22">
        <f t="shared" si="28"/>
        <v>0</v>
      </c>
      <c r="H49" s="22">
        <f t="shared" si="29"/>
        <v>0</v>
      </c>
      <c r="I49" s="33">
        <f t="shared" si="30"/>
        <v>0</v>
      </c>
      <c r="J49" s="36">
        <f t="shared" si="31"/>
        <v>0</v>
      </c>
      <c r="K49" s="34"/>
      <c r="L49" s="32"/>
      <c r="M49" s="32"/>
      <c r="N49" s="32"/>
      <c r="O49" s="32"/>
      <c r="P49" s="32"/>
      <c r="Q49" s="32"/>
      <c r="R49" s="32"/>
      <c r="S49" s="32"/>
      <c r="T49" s="32"/>
      <c r="U49" s="22">
        <f t="shared" si="32"/>
        <v>0</v>
      </c>
      <c r="V49" s="33">
        <f t="shared" si="33"/>
        <v>0</v>
      </c>
      <c r="W49" s="37" t="str">
        <f>IF(ISNA(VLOOKUP($L$2:$L$66,Notes!$A$1:$B$10,2,0)),"",VLOOKUP($L$2:$L$66,Notes!$A$1:$B$10,2,0))</f>
        <v/>
      </c>
      <c r="X49" s="22" t="str">
        <f>IF(ISNA(VLOOKUP($N$2:$N$66,Notes!$A$1:$B$10,2,0)),"",VLOOKUP($N$2:$N$66,Notes!$A$1:$B$10,2,0))</f>
        <v/>
      </c>
      <c r="Y49" s="22" t="str">
        <f>IF(ISNA(VLOOKUP($P$2:$P$66,Notes!$A$1:$B$10,2,0)),"",VLOOKUP($P$2:$P$66,Notes!$A$1:$B$10,2,0))</f>
        <v/>
      </c>
      <c r="Z49" s="22" t="str">
        <f>IF(ISNA(VLOOKUP($R$2:$R$66,Notes!$C$1:$D$10,2,0)),"",VLOOKUP($R$2:$R$66,Notes!$C$1:$D$10,2,0))</f>
        <v/>
      </c>
      <c r="AA49" s="22" t="str">
        <f>IF(ISNA(VLOOKUP($T$2:$T$66,Notes!$E$1:$F$10,2,0)),"",VLOOKUP($T$2:$T$66,Notes!$E$1:$F$10,2,0))</f>
        <v/>
      </c>
      <c r="AB49" s="38">
        <f t="shared" si="34"/>
        <v>0</v>
      </c>
      <c r="AC49" s="34"/>
      <c r="AD49" s="32"/>
      <c r="AE49" s="32"/>
      <c r="AF49" s="32"/>
      <c r="AG49" s="32"/>
      <c r="AH49" s="32"/>
      <c r="AI49" s="32"/>
      <c r="AJ49" s="32"/>
      <c r="AK49" s="32"/>
      <c r="AL49" s="32"/>
      <c r="AM49" s="22">
        <f t="shared" si="35"/>
        <v>0</v>
      </c>
      <c r="AN49" s="33">
        <f t="shared" si="36"/>
        <v>0</v>
      </c>
      <c r="AO49" s="37" t="str">
        <f>IF(ISNA(VLOOKUP($AD$2:$AD$66,Notes!$A$1:$B$10,2,0)),"",VLOOKUP($AD$2:$AD$66,Notes!$A$1:$B$10,2,0))</f>
        <v/>
      </c>
      <c r="AP49" s="22" t="str">
        <f>IF(ISNA(VLOOKUP($AF$2:$AF$66,Notes!$A$1:$B$10,2,0)),"",VLOOKUP($AF$2:$AF$66,Notes!$A$1:$B$10,2,0))</f>
        <v/>
      </c>
      <c r="AQ49" s="22" t="str">
        <f>IF(ISNA(VLOOKUP($AH$2:$AH$66,Notes!$A$1:$B$10,2,0)),"",VLOOKUP($AH$2:$AH$66,Notes!$A$1:$B$10,2,0))</f>
        <v/>
      </c>
      <c r="AR49" s="22" t="str">
        <f>IF(ISNA(VLOOKUP($AJ$2:$AJ$66,Notes!$C$1:$D$10,2,0)),"",VLOOKUP($AJ$2:$AJ$66,Notes!$C$1:$D$10,2,0))</f>
        <v/>
      </c>
      <c r="AS49" s="22" t="str">
        <f>IF(ISNA(VLOOKUP($AL$2:$AL$66,Notes!$E$1:$F$10,2,0)),"",VLOOKUP($AL$2:$AL$66,Notes!$E$1:$F$10,2,0))</f>
        <v/>
      </c>
      <c r="AT49" s="38">
        <f t="shared" si="37"/>
        <v>0</v>
      </c>
      <c r="AU49" s="34"/>
      <c r="AV49" s="32"/>
      <c r="AW49" s="32"/>
      <c r="AX49" s="32"/>
      <c r="AY49" s="32"/>
      <c r="AZ49" s="32"/>
      <c r="BA49" s="32"/>
      <c r="BB49" s="32"/>
      <c r="BC49" s="32"/>
      <c r="BD49" s="32"/>
      <c r="BE49" s="22">
        <f t="shared" si="38"/>
        <v>0</v>
      </c>
      <c r="BF49" s="33">
        <f t="shared" si="39"/>
        <v>0</v>
      </c>
      <c r="BG49" s="37" t="str">
        <f>IF(ISNA(VLOOKUP($AV$2:$AV$66,Notes!$A$1:$B$10,2,0)),"",VLOOKUP($AV$2:$AV$66,Notes!$A$1:$B$10,2,0))</f>
        <v/>
      </c>
      <c r="BH49" s="22" t="str">
        <f>IF(ISNA(VLOOKUP($AX$2:$AX$66,Notes!$A$1:$B$10,2,0)),"",VLOOKUP($AX$2:$AX$66,Notes!$A$1:$B$10,2,0))</f>
        <v/>
      </c>
      <c r="BI49" s="22" t="str">
        <f>IF(ISNA(VLOOKUP($AZ$2:$AZ$66,Notes!$A$1:$B$10,2,0)),"",VLOOKUP($AZ$2:$AZ$66,Notes!$A$1:$B$10,2,0))</f>
        <v/>
      </c>
      <c r="BJ49" s="22" t="str">
        <f>IF(ISNA(VLOOKUP($BB$2:$BB$66,Notes!$C$1:$D$10,2,0)),"",VLOOKUP($BB$2:$BB$66,Notes!$C$1:$D$10,2,0))</f>
        <v/>
      </c>
      <c r="BK49" s="22" t="str">
        <f>IF(ISNA(VLOOKUP($BD$2:$BD$66,Notes!$E$1:$F$10,2,0)),"",VLOOKUP($BD$2:$BD$66,Notes!$E$1:$F$10,2,0))</f>
        <v/>
      </c>
      <c r="BL49" s="38">
        <f t="shared" si="40"/>
        <v>0</v>
      </c>
      <c r="BM49" s="34"/>
      <c r="BN49" s="32"/>
      <c r="BO49" s="32"/>
      <c r="BP49" s="32"/>
      <c r="BQ49" s="32"/>
      <c r="BR49" s="32"/>
      <c r="BS49" s="32"/>
      <c r="BT49" s="32"/>
      <c r="BU49" s="32"/>
      <c r="BV49" s="32"/>
      <c r="BW49" s="22">
        <f t="shared" si="41"/>
        <v>0</v>
      </c>
      <c r="BX49" s="33">
        <f t="shared" si="42"/>
        <v>0</v>
      </c>
      <c r="BY49" s="37" t="str">
        <f>IF(ISNA(VLOOKUP($BN$2:$BN$66,Notes!$A$1:$B$10,2,0)),"",VLOOKUP($BN$2:$BN$66,Notes!$A$1:$B$10,2,0))</f>
        <v/>
      </c>
      <c r="BZ49" s="22" t="str">
        <f>IF(ISNA(VLOOKUP($BP$2:$BP$66,Notes!$A$1:$B$10,2,0)),"",VLOOKUP($BP$2:$BP$66,Notes!$A$1:$B$10,2,0))</f>
        <v/>
      </c>
      <c r="CA49" s="22" t="str">
        <f>IF(ISNA(VLOOKUP($BR$2:$BR$66,Notes!$A$1:$B$10,2,0)),"",VLOOKUP($BR$2:$BR$66,Notes!$A$1:$B$10,2,0))</f>
        <v/>
      </c>
      <c r="CB49" s="22" t="str">
        <f>IF(ISNA(VLOOKUP($BT$2:$BT$66,Notes!$C$1:$D$10,2,0)),"",VLOOKUP($BT$2:$BT$66,Notes!$C$1:$D$10,2,0))</f>
        <v/>
      </c>
      <c r="CC49" s="22" t="str">
        <f>IF(ISNA(VLOOKUP($BV$2:$BV$66,Notes!$E$1:$F$10,2,0)),"",VLOOKUP($BV$2:$BV$66,Notes!$E$1:$F$10,2,0))</f>
        <v/>
      </c>
      <c r="CD49" s="38">
        <f t="shared" si="43"/>
        <v>0</v>
      </c>
      <c r="CE49" s="57">
        <f t="shared" si="20"/>
        <v>0</v>
      </c>
      <c r="CF49" s="22">
        <f t="shared" si="21"/>
        <v>0</v>
      </c>
      <c r="CG49" s="22">
        <f t="shared" si="22"/>
        <v>0</v>
      </c>
      <c r="CH49" s="22">
        <f t="shared" si="23"/>
        <v>0</v>
      </c>
    </row>
    <row r="50" spans="1:86">
      <c r="A50" s="35">
        <v>904</v>
      </c>
      <c r="B50" s="36" t="s">
        <v>40</v>
      </c>
      <c r="C50" s="35">
        <f t="shared" si="24"/>
        <v>684</v>
      </c>
      <c r="D50" s="22">
        <f t="shared" si="25"/>
        <v>97</v>
      </c>
      <c r="E50" s="22">
        <f t="shared" si="26"/>
        <v>2</v>
      </c>
      <c r="F50" s="22">
        <f t="shared" si="27"/>
        <v>48.5</v>
      </c>
      <c r="G50" s="22" t="str">
        <f t="shared" si="28"/>
        <v>CBDG</v>
      </c>
      <c r="H50" s="22">
        <f t="shared" si="29"/>
        <v>0</v>
      </c>
      <c r="I50" s="33">
        <f t="shared" si="30"/>
        <v>0</v>
      </c>
      <c r="J50" s="36">
        <f t="shared" si="31"/>
        <v>2</v>
      </c>
      <c r="K50" s="34">
        <v>90</v>
      </c>
      <c r="L50" s="32">
        <v>1</v>
      </c>
      <c r="M50" s="32">
        <v>90</v>
      </c>
      <c r="N50" s="32">
        <v>1</v>
      </c>
      <c r="O50" s="32">
        <v>94</v>
      </c>
      <c r="P50" s="32">
        <v>2</v>
      </c>
      <c r="Q50" s="32"/>
      <c r="R50" s="32"/>
      <c r="S50" s="32">
        <v>93</v>
      </c>
      <c r="T50" s="32">
        <v>2</v>
      </c>
      <c r="U50" s="22">
        <f t="shared" si="32"/>
        <v>367</v>
      </c>
      <c r="V50" s="33">
        <f t="shared" si="33"/>
        <v>1</v>
      </c>
      <c r="W50" s="37">
        <f>IF(ISNA(VLOOKUP($L$2:$L$66,Notes!$A$1:$B$10,2,0)),"",VLOOKUP($L$2:$L$66,Notes!$A$1:$B$10,2,0))</f>
        <v>10</v>
      </c>
      <c r="X50" s="22">
        <f>IF(ISNA(VLOOKUP($N$2:$N$66,Notes!$A$1:$B$10,2,0)),"",VLOOKUP($N$2:$N$66,Notes!$A$1:$B$10,2,0))</f>
        <v>10</v>
      </c>
      <c r="Y50" s="22">
        <f>IF(ISNA(VLOOKUP($P$2:$P$66,Notes!$A$1:$B$10,2,0)),"",VLOOKUP($P$2:$P$66,Notes!$A$1:$B$10,2,0))</f>
        <v>9</v>
      </c>
      <c r="Z50" s="22" t="str">
        <f>IF(ISNA(VLOOKUP($R$2:$R$66,Notes!$C$1:$D$10,2,0)),"",VLOOKUP($R$2:$R$66,Notes!$C$1:$D$10,2,0))</f>
        <v/>
      </c>
      <c r="AA50" s="22">
        <f>IF(ISNA(VLOOKUP($T$2:$T$66,Notes!$E$1:$F$10,2,0)),"",VLOOKUP($T$2:$T$66,Notes!$E$1:$F$10,2,0))</f>
        <v>27</v>
      </c>
      <c r="AB50" s="38">
        <f t="shared" si="34"/>
        <v>56</v>
      </c>
      <c r="AC50" s="34"/>
      <c r="AD50" s="32"/>
      <c r="AE50" s="32"/>
      <c r="AF50" s="32"/>
      <c r="AG50" s="32"/>
      <c r="AH50" s="32"/>
      <c r="AI50" s="32"/>
      <c r="AJ50" s="32"/>
      <c r="AK50" s="32"/>
      <c r="AL50" s="32"/>
      <c r="AM50" s="22">
        <f t="shared" si="35"/>
        <v>0</v>
      </c>
      <c r="AN50" s="33">
        <f t="shared" si="36"/>
        <v>0</v>
      </c>
      <c r="AO50" s="37" t="str">
        <f>IF(ISNA(VLOOKUP($AD$2:$AD$66,Notes!$A$1:$B$10,2,0)),"",VLOOKUP($AD$2:$AD$66,Notes!$A$1:$B$10,2,0))</f>
        <v/>
      </c>
      <c r="AP50" s="22" t="str">
        <f>IF(ISNA(VLOOKUP($AF$2:$AF$66,Notes!$A$1:$B$10,2,0)),"",VLOOKUP($AF$2:$AF$66,Notes!$A$1:$B$10,2,0))</f>
        <v/>
      </c>
      <c r="AQ50" s="22" t="str">
        <f>IF(ISNA(VLOOKUP($AH$2:$AH$66,Notes!$A$1:$B$10,2,0)),"",VLOOKUP($AH$2:$AH$66,Notes!$A$1:$B$10,2,0))</f>
        <v/>
      </c>
      <c r="AR50" s="22" t="str">
        <f>IF(ISNA(VLOOKUP($AJ$2:$AJ$66,Notes!$C$1:$D$10,2,0)),"",VLOOKUP($AJ$2:$AJ$66,Notes!$C$1:$D$10,2,0))</f>
        <v/>
      </c>
      <c r="AS50" s="22" t="str">
        <f>IF(ISNA(VLOOKUP($AL$2:$AL$66,Notes!$E$1:$F$10,2,0)),"",VLOOKUP($AL$2:$AL$66,Notes!$E$1:$F$10,2,0))</f>
        <v/>
      </c>
      <c r="AT50" s="38">
        <f t="shared" si="37"/>
        <v>0</v>
      </c>
      <c r="AU50" s="34"/>
      <c r="AV50" s="32"/>
      <c r="AW50" s="32"/>
      <c r="AX50" s="32"/>
      <c r="AY50" s="32"/>
      <c r="AZ50" s="32"/>
      <c r="BA50" s="32"/>
      <c r="BB50" s="32"/>
      <c r="BC50" s="32"/>
      <c r="BD50" s="32"/>
      <c r="BE50" s="22">
        <f t="shared" si="38"/>
        <v>0</v>
      </c>
      <c r="BF50" s="33">
        <f t="shared" si="39"/>
        <v>0</v>
      </c>
      <c r="BG50" s="37" t="str">
        <f>IF(ISNA(VLOOKUP($AV$2:$AV$66,Notes!$A$1:$B$10,2,0)),"",VLOOKUP($AV$2:$AV$66,Notes!$A$1:$B$10,2,0))</f>
        <v/>
      </c>
      <c r="BH50" s="22" t="str">
        <f>IF(ISNA(VLOOKUP($AX$2:$AX$66,Notes!$A$1:$B$10,2,0)),"",VLOOKUP($AX$2:$AX$66,Notes!$A$1:$B$10,2,0))</f>
        <v/>
      </c>
      <c r="BI50" s="22" t="str">
        <f>IF(ISNA(VLOOKUP($AZ$2:$AZ$66,Notes!$A$1:$B$10,2,0)),"",VLOOKUP($AZ$2:$AZ$66,Notes!$A$1:$B$10,2,0))</f>
        <v/>
      </c>
      <c r="BJ50" s="22" t="str">
        <f>IF(ISNA(VLOOKUP($BB$2:$BB$66,Notes!$C$1:$D$10,2,0)),"",VLOOKUP($BB$2:$BB$66,Notes!$C$1:$D$10,2,0))</f>
        <v/>
      </c>
      <c r="BK50" s="22" t="str">
        <f>IF(ISNA(VLOOKUP($BD$2:$BD$66,Notes!$E$1:$F$10,2,0)),"",VLOOKUP($BD$2:$BD$66,Notes!$E$1:$F$10,2,0))</f>
        <v/>
      </c>
      <c r="BL50" s="38">
        <f t="shared" si="40"/>
        <v>0</v>
      </c>
      <c r="BM50" s="34">
        <v>76</v>
      </c>
      <c r="BN50" s="32">
        <v>3</v>
      </c>
      <c r="BO50" s="32">
        <v>80</v>
      </c>
      <c r="BP50" s="32">
        <v>3</v>
      </c>
      <c r="BQ50" s="32">
        <v>83</v>
      </c>
      <c r="BR50" s="32">
        <v>3</v>
      </c>
      <c r="BS50" s="32"/>
      <c r="BT50" s="32"/>
      <c r="BU50" s="32">
        <v>78</v>
      </c>
      <c r="BV50" s="32">
        <v>7</v>
      </c>
      <c r="BW50" s="22">
        <f t="shared" si="41"/>
        <v>317</v>
      </c>
      <c r="BX50" s="33">
        <f t="shared" si="42"/>
        <v>1</v>
      </c>
      <c r="BY50" s="37">
        <f>IF(ISNA(VLOOKUP($BN$2:$BN$66,Notes!$A$1:$B$10,2,0)),"",VLOOKUP($BN$2:$BN$66,Notes!$A$1:$B$10,2,0))</f>
        <v>8</v>
      </c>
      <c r="BZ50" s="22">
        <f>IF(ISNA(VLOOKUP($BP$2:$BP$66,Notes!$A$1:$B$10,2,0)),"",VLOOKUP($BP$2:$BP$66,Notes!$A$1:$B$10,2,0))</f>
        <v>8</v>
      </c>
      <c r="CA50" s="22">
        <f>IF(ISNA(VLOOKUP($BR$2:$BR$66,Notes!$A$1:$B$10,2,0)),"",VLOOKUP($BR$2:$BR$66,Notes!$A$1:$B$10,2,0))</f>
        <v>8</v>
      </c>
      <c r="CB50" s="22" t="str">
        <f>IF(ISNA(VLOOKUP($BT$2:$BT$66,Notes!$C$1:$D$10,2,0)),"",VLOOKUP($BT$2:$BT$66,Notes!$C$1:$D$10,2,0))</f>
        <v/>
      </c>
      <c r="CC50" s="22">
        <f>IF(ISNA(VLOOKUP($BV$2:$BV$66,Notes!$E$1:$F$10,2,0)),"",VLOOKUP($BV$2:$BV$66,Notes!$E$1:$F$10,2,0))</f>
        <v>17</v>
      </c>
      <c r="CD50" s="38">
        <f t="shared" si="43"/>
        <v>41</v>
      </c>
      <c r="CE50" s="57">
        <f t="shared" si="20"/>
        <v>56</v>
      </c>
      <c r="CF50" s="22">
        <f t="shared" si="21"/>
        <v>0</v>
      </c>
      <c r="CG50" s="22">
        <f t="shared" si="22"/>
        <v>0</v>
      </c>
      <c r="CH50" s="22">
        <f t="shared" si="23"/>
        <v>41</v>
      </c>
    </row>
    <row r="51" spans="1:86">
      <c r="A51" s="35" t="s">
        <v>93</v>
      </c>
      <c r="B51" s="36" t="s">
        <v>94</v>
      </c>
      <c r="C51" s="35">
        <f t="shared" si="24"/>
        <v>0</v>
      </c>
      <c r="D51" s="22">
        <f t="shared" si="25"/>
        <v>0</v>
      </c>
      <c r="E51" s="22">
        <f t="shared" si="26"/>
        <v>0</v>
      </c>
      <c r="F51" s="22">
        <f t="shared" si="27"/>
        <v>0</v>
      </c>
      <c r="G51" s="22">
        <f t="shared" si="28"/>
        <v>0</v>
      </c>
      <c r="H51" s="22">
        <f t="shared" si="29"/>
        <v>0</v>
      </c>
      <c r="I51" s="33">
        <f t="shared" si="30"/>
        <v>0</v>
      </c>
      <c r="J51" s="36">
        <f t="shared" si="31"/>
        <v>0</v>
      </c>
      <c r="K51" s="34"/>
      <c r="L51" s="32"/>
      <c r="M51" s="32"/>
      <c r="N51" s="32"/>
      <c r="O51" s="32"/>
      <c r="P51" s="32"/>
      <c r="Q51" s="32"/>
      <c r="R51" s="32"/>
      <c r="S51" s="32"/>
      <c r="T51" s="32"/>
      <c r="U51" s="22">
        <f t="shared" si="32"/>
        <v>0</v>
      </c>
      <c r="V51" s="33">
        <f t="shared" si="33"/>
        <v>0</v>
      </c>
      <c r="W51" s="37" t="str">
        <f>IF(ISNA(VLOOKUP($L$2:$L$66,Notes!$A$1:$B$10,2,0)),"",VLOOKUP($L$2:$L$66,Notes!$A$1:$B$10,2,0))</f>
        <v/>
      </c>
      <c r="X51" s="22" t="str">
        <f>IF(ISNA(VLOOKUP($N$2:$N$66,Notes!$A$1:$B$10,2,0)),"",VLOOKUP($N$2:$N$66,Notes!$A$1:$B$10,2,0))</f>
        <v/>
      </c>
      <c r="Y51" s="22" t="str">
        <f>IF(ISNA(VLOOKUP($P$2:$P$66,Notes!$A$1:$B$10,2,0)),"",VLOOKUP($P$2:$P$66,Notes!$A$1:$B$10,2,0))</f>
        <v/>
      </c>
      <c r="Z51" s="22" t="str">
        <f>IF(ISNA(VLOOKUP($R$2:$R$66,Notes!$C$1:$D$10,2,0)),"",VLOOKUP($R$2:$R$66,Notes!$C$1:$D$10,2,0))</f>
        <v/>
      </c>
      <c r="AA51" s="22" t="str">
        <f>IF(ISNA(VLOOKUP($T$2:$T$66,Notes!$E$1:$F$10,2,0)),"",VLOOKUP($T$2:$T$66,Notes!$E$1:$F$10,2,0))</f>
        <v/>
      </c>
      <c r="AB51" s="38">
        <f t="shared" si="34"/>
        <v>0</v>
      </c>
      <c r="AC51" s="34"/>
      <c r="AD51" s="32"/>
      <c r="AE51" s="32"/>
      <c r="AF51" s="32"/>
      <c r="AG51" s="32"/>
      <c r="AH51" s="32"/>
      <c r="AI51" s="32"/>
      <c r="AJ51" s="32"/>
      <c r="AK51" s="32"/>
      <c r="AL51" s="32"/>
      <c r="AM51" s="22">
        <f t="shared" si="35"/>
        <v>0</v>
      </c>
      <c r="AN51" s="33">
        <f t="shared" si="36"/>
        <v>0</v>
      </c>
      <c r="AO51" s="37" t="str">
        <f>IF(ISNA(VLOOKUP($AD$2:$AD$66,Notes!$A$1:$B$10,2,0)),"",VLOOKUP($AD$2:$AD$66,Notes!$A$1:$B$10,2,0))</f>
        <v/>
      </c>
      <c r="AP51" s="22" t="str">
        <f>IF(ISNA(VLOOKUP($AF$2:$AF$66,Notes!$A$1:$B$10,2,0)),"",VLOOKUP($AF$2:$AF$66,Notes!$A$1:$B$10,2,0))</f>
        <v/>
      </c>
      <c r="AQ51" s="22" t="str">
        <f>IF(ISNA(VLOOKUP($AH$2:$AH$66,Notes!$A$1:$B$10,2,0)),"",VLOOKUP($AH$2:$AH$66,Notes!$A$1:$B$10,2,0))</f>
        <v/>
      </c>
      <c r="AR51" s="22" t="str">
        <f>IF(ISNA(VLOOKUP($AJ$2:$AJ$66,Notes!$C$1:$D$10,2,0)),"",VLOOKUP($AJ$2:$AJ$66,Notes!$C$1:$D$10,2,0))</f>
        <v/>
      </c>
      <c r="AS51" s="22" t="str">
        <f>IF(ISNA(VLOOKUP($AL$2:$AL$66,Notes!$E$1:$F$10,2,0)),"",VLOOKUP($AL$2:$AL$66,Notes!$E$1:$F$10,2,0))</f>
        <v/>
      </c>
      <c r="AT51" s="38">
        <f t="shared" si="37"/>
        <v>0</v>
      </c>
      <c r="AU51" s="34"/>
      <c r="AV51" s="32"/>
      <c r="AW51" s="32"/>
      <c r="AX51" s="32"/>
      <c r="AY51" s="32"/>
      <c r="AZ51" s="32"/>
      <c r="BA51" s="32"/>
      <c r="BB51" s="32"/>
      <c r="BC51" s="32"/>
      <c r="BD51" s="32"/>
      <c r="BE51" s="22">
        <f t="shared" si="38"/>
        <v>0</v>
      </c>
      <c r="BF51" s="33">
        <f t="shared" si="39"/>
        <v>0</v>
      </c>
      <c r="BG51" s="37" t="str">
        <f>IF(ISNA(VLOOKUP($AV$2:$AV$66,Notes!$A$1:$B$10,2,0)),"",VLOOKUP($AV$2:$AV$66,Notes!$A$1:$B$10,2,0))</f>
        <v/>
      </c>
      <c r="BH51" s="22" t="str">
        <f>IF(ISNA(VLOOKUP($AX$2:$AX$66,Notes!$A$1:$B$10,2,0)),"",VLOOKUP($AX$2:$AX$66,Notes!$A$1:$B$10,2,0))</f>
        <v/>
      </c>
      <c r="BI51" s="22" t="str">
        <f>IF(ISNA(VLOOKUP($AZ$2:$AZ$66,Notes!$A$1:$B$10,2,0)),"",VLOOKUP($AZ$2:$AZ$66,Notes!$A$1:$B$10,2,0))</f>
        <v/>
      </c>
      <c r="BJ51" s="22" t="str">
        <f>IF(ISNA(VLOOKUP($BB$2:$BB$66,Notes!$C$1:$D$10,2,0)),"",VLOOKUP($BB$2:$BB$66,Notes!$C$1:$D$10,2,0))</f>
        <v/>
      </c>
      <c r="BK51" s="22" t="str">
        <f>IF(ISNA(VLOOKUP($BD$2:$BD$66,Notes!$E$1:$F$10,2,0)),"",VLOOKUP($BD$2:$BD$66,Notes!$E$1:$F$10,2,0))</f>
        <v/>
      </c>
      <c r="BL51" s="38">
        <f t="shared" si="40"/>
        <v>0</v>
      </c>
      <c r="BM51" s="34"/>
      <c r="BN51" s="32"/>
      <c r="BO51" s="32"/>
      <c r="BP51" s="32"/>
      <c r="BQ51" s="32"/>
      <c r="BR51" s="32"/>
      <c r="BS51" s="32"/>
      <c r="BT51" s="32"/>
      <c r="BU51" s="32"/>
      <c r="BV51" s="32"/>
      <c r="BW51" s="22">
        <f t="shared" si="41"/>
        <v>0</v>
      </c>
      <c r="BX51" s="33">
        <f t="shared" si="42"/>
        <v>0</v>
      </c>
      <c r="BY51" s="37" t="str">
        <f>IF(ISNA(VLOOKUP($BN$2:$BN$66,Notes!$A$1:$B$10,2,0)),"",VLOOKUP($BN$2:$BN$66,Notes!$A$1:$B$10,2,0))</f>
        <v/>
      </c>
      <c r="BZ51" s="22" t="str">
        <f>IF(ISNA(VLOOKUP($BP$2:$BP$66,Notes!$A$1:$B$10,2,0)),"",VLOOKUP($BP$2:$BP$66,Notes!$A$1:$B$10,2,0))</f>
        <v/>
      </c>
      <c r="CA51" s="22" t="str">
        <f>IF(ISNA(VLOOKUP($BR$2:$BR$66,Notes!$A$1:$B$10,2,0)),"",VLOOKUP($BR$2:$BR$66,Notes!$A$1:$B$10,2,0))</f>
        <v/>
      </c>
      <c r="CB51" s="22" t="str">
        <f>IF(ISNA(VLOOKUP($BT$2:$BT$66,Notes!$C$1:$D$10,2,0)),"",VLOOKUP($BT$2:$BT$66,Notes!$C$1:$D$10,2,0))</f>
        <v/>
      </c>
      <c r="CC51" s="22" t="str">
        <f>IF(ISNA(VLOOKUP($BV$2:$BV$66,Notes!$E$1:$F$10,2,0)),"",VLOOKUP($BV$2:$BV$66,Notes!$E$1:$F$10,2,0))</f>
        <v/>
      </c>
      <c r="CD51" s="38">
        <f t="shared" si="43"/>
        <v>0</v>
      </c>
      <c r="CE51" s="57">
        <f t="shared" si="20"/>
        <v>0</v>
      </c>
      <c r="CF51" s="22">
        <f t="shared" si="21"/>
        <v>0</v>
      </c>
      <c r="CG51" s="22">
        <f t="shared" si="22"/>
        <v>0</v>
      </c>
      <c r="CH51" s="22">
        <f t="shared" si="23"/>
        <v>0</v>
      </c>
    </row>
    <row r="52" spans="1:86">
      <c r="A52" s="35" t="s">
        <v>162</v>
      </c>
      <c r="B52" s="139" t="s">
        <v>163</v>
      </c>
      <c r="C52" s="35">
        <f t="shared" si="24"/>
        <v>0</v>
      </c>
      <c r="D52" s="22">
        <f t="shared" si="25"/>
        <v>0</v>
      </c>
      <c r="E52" s="22">
        <f t="shared" si="26"/>
        <v>0</v>
      </c>
      <c r="F52" s="22">
        <f t="shared" si="27"/>
        <v>0</v>
      </c>
      <c r="G52" s="22">
        <f t="shared" si="28"/>
        <v>0</v>
      </c>
      <c r="H52" s="22">
        <f t="shared" si="29"/>
        <v>0</v>
      </c>
      <c r="I52" s="33">
        <f t="shared" si="30"/>
        <v>0</v>
      </c>
      <c r="J52" s="36">
        <f t="shared" si="31"/>
        <v>0</v>
      </c>
      <c r="K52" s="34"/>
      <c r="L52" s="32"/>
      <c r="M52" s="32"/>
      <c r="N52" s="32"/>
      <c r="O52" s="32"/>
      <c r="P52" s="32"/>
      <c r="Q52" s="32"/>
      <c r="R52" s="32"/>
      <c r="S52" s="32"/>
      <c r="T52" s="32"/>
      <c r="U52" s="22">
        <f t="shared" si="32"/>
        <v>0</v>
      </c>
      <c r="V52" s="33">
        <f t="shared" si="33"/>
        <v>0</v>
      </c>
      <c r="W52" s="37" t="str">
        <f>IF(ISNA(VLOOKUP($L$2:$L$66,Notes!$A$1:$B$10,2,0)),"",VLOOKUP($L$2:$L$66,Notes!$A$1:$B$10,2,0))</f>
        <v/>
      </c>
      <c r="X52" s="22" t="str">
        <f>IF(ISNA(VLOOKUP($N$2:$N$66,Notes!$A$1:$B$10,2,0)),"",VLOOKUP($N$2:$N$66,Notes!$A$1:$B$10,2,0))</f>
        <v/>
      </c>
      <c r="Y52" s="22" t="str">
        <f>IF(ISNA(VLOOKUP($P$2:$P$66,Notes!$A$1:$B$10,2,0)),"",VLOOKUP($P$2:$P$66,Notes!$A$1:$B$10,2,0))</f>
        <v/>
      </c>
      <c r="Z52" s="22" t="str">
        <f>IF(ISNA(VLOOKUP($R$2:$R$66,Notes!$C$1:$D$10,2,0)),"",VLOOKUP($R$2:$R$66,Notes!$C$1:$D$10,2,0))</f>
        <v/>
      </c>
      <c r="AA52" s="22" t="str">
        <f>IF(ISNA(VLOOKUP($T$2:$T$66,Notes!$E$1:$F$10,2,0)),"",VLOOKUP($T$2:$T$66,Notes!$E$1:$F$10,2,0))</f>
        <v/>
      </c>
      <c r="AB52" s="38">
        <f t="shared" si="34"/>
        <v>0</v>
      </c>
      <c r="AC52" s="34"/>
      <c r="AD52" s="32"/>
      <c r="AE52" s="32"/>
      <c r="AF52" s="32"/>
      <c r="AG52" s="32"/>
      <c r="AH52" s="32"/>
      <c r="AI52" s="32"/>
      <c r="AJ52" s="32"/>
      <c r="AK52" s="32"/>
      <c r="AL52" s="32"/>
      <c r="AM52" s="22">
        <f t="shared" si="35"/>
        <v>0</v>
      </c>
      <c r="AN52" s="33">
        <f t="shared" si="36"/>
        <v>0</v>
      </c>
      <c r="AO52" s="37" t="str">
        <f>IF(ISNA(VLOOKUP($AD$2:$AD$66,Notes!$A$1:$B$10,2,0)),"",VLOOKUP($AD$2:$AD$66,Notes!$A$1:$B$10,2,0))</f>
        <v/>
      </c>
      <c r="AP52" s="22" t="str">
        <f>IF(ISNA(VLOOKUP($AF$2:$AF$66,Notes!$A$1:$B$10,2,0)),"",VLOOKUP($AF$2:$AF$66,Notes!$A$1:$B$10,2,0))</f>
        <v/>
      </c>
      <c r="AQ52" s="22" t="str">
        <f>IF(ISNA(VLOOKUP($AH$2:$AH$66,Notes!$A$1:$B$10,2,0)),"",VLOOKUP($AH$2:$AH$66,Notes!$A$1:$B$10,2,0))</f>
        <v/>
      </c>
      <c r="AR52" s="22" t="str">
        <f>IF(ISNA(VLOOKUP($AJ$2:$AJ$66,Notes!$C$1:$D$10,2,0)),"",VLOOKUP($AJ$2:$AJ$66,Notes!$C$1:$D$10,2,0))</f>
        <v/>
      </c>
      <c r="AS52" s="22" t="str">
        <f>IF(ISNA(VLOOKUP($AL$2:$AL$66,Notes!$E$1:$F$10,2,0)),"",VLOOKUP($AL$2:$AL$66,Notes!$E$1:$F$10,2,0))</f>
        <v/>
      </c>
      <c r="AT52" s="38">
        <f t="shared" si="37"/>
        <v>0</v>
      </c>
      <c r="AU52" s="34"/>
      <c r="AV52" s="32"/>
      <c r="AW52" s="32"/>
      <c r="AX52" s="32"/>
      <c r="AY52" s="32"/>
      <c r="AZ52" s="32"/>
      <c r="BA52" s="32"/>
      <c r="BB52" s="32"/>
      <c r="BC52" s="32"/>
      <c r="BD52" s="32"/>
      <c r="BE52" s="22">
        <f t="shared" si="38"/>
        <v>0</v>
      </c>
      <c r="BF52" s="33">
        <f t="shared" si="39"/>
        <v>0</v>
      </c>
      <c r="BG52" s="37" t="str">
        <f>IF(ISNA(VLOOKUP($AV$2:$AV$66,Notes!$A$1:$B$10,2,0)),"",VLOOKUP($AV$2:$AV$66,Notes!$A$1:$B$10,2,0))</f>
        <v/>
      </c>
      <c r="BH52" s="22" t="str">
        <f>IF(ISNA(VLOOKUP($AX$2:$AX$66,Notes!$A$1:$B$10,2,0)),"",VLOOKUP($AX$2:$AX$66,Notes!$A$1:$B$10,2,0))</f>
        <v/>
      </c>
      <c r="BI52" s="22" t="str">
        <f>IF(ISNA(VLOOKUP($AZ$2:$AZ$66,Notes!$A$1:$B$10,2,0)),"",VLOOKUP($AZ$2:$AZ$66,Notes!$A$1:$B$10,2,0))</f>
        <v/>
      </c>
      <c r="BJ52" s="22" t="str">
        <f>IF(ISNA(VLOOKUP($BB$2:$BB$66,Notes!$C$1:$D$10,2,0)),"",VLOOKUP($BB$2:$BB$66,Notes!$C$1:$D$10,2,0))</f>
        <v/>
      </c>
      <c r="BK52" s="22" t="str">
        <f>IF(ISNA(VLOOKUP($BD$2:$BD$66,Notes!$E$1:$F$10,2,0)),"",VLOOKUP($BD$2:$BD$66,Notes!$E$1:$F$10,2,0))</f>
        <v/>
      </c>
      <c r="BL52" s="38">
        <f t="shared" si="40"/>
        <v>0</v>
      </c>
      <c r="BM52" s="34"/>
      <c r="BN52" s="32"/>
      <c r="BO52" s="32"/>
      <c r="BP52" s="32"/>
      <c r="BQ52" s="32"/>
      <c r="BR52" s="32"/>
      <c r="BS52" s="32"/>
      <c r="BT52" s="32"/>
      <c r="BU52" s="32"/>
      <c r="BV52" s="32"/>
      <c r="BW52" s="22">
        <f t="shared" si="41"/>
        <v>0</v>
      </c>
      <c r="BX52" s="33">
        <f t="shared" si="42"/>
        <v>0</v>
      </c>
      <c r="BY52" s="37" t="str">
        <f>IF(ISNA(VLOOKUP($BN$2:$BN$66,Notes!$A$1:$B$10,2,0)),"",VLOOKUP($BN$2:$BN$66,Notes!$A$1:$B$10,2,0))</f>
        <v/>
      </c>
      <c r="BZ52" s="22" t="str">
        <f>IF(ISNA(VLOOKUP($BP$2:$BP$66,Notes!$A$1:$B$10,2,0)),"",VLOOKUP($BP$2:$BP$66,Notes!$A$1:$B$10,2,0))</f>
        <v/>
      </c>
      <c r="CA52" s="22" t="str">
        <f>IF(ISNA(VLOOKUP($BR$2:$BR$66,Notes!$A$1:$B$10,2,0)),"",VLOOKUP($BR$2:$BR$66,Notes!$A$1:$B$10,2,0))</f>
        <v/>
      </c>
      <c r="CB52" s="22" t="str">
        <f>IF(ISNA(VLOOKUP($BT$2:$BT$66,Notes!$C$1:$D$10,2,0)),"",VLOOKUP($BT$2:$BT$66,Notes!$C$1:$D$10,2,0))</f>
        <v/>
      </c>
      <c r="CC52" s="22" t="str">
        <f>IF(ISNA(VLOOKUP($BV$2:$BV$66,Notes!$E$1:$F$10,2,0)),"",VLOOKUP($BV$2:$BV$66,Notes!$E$1:$F$10,2,0))</f>
        <v/>
      </c>
      <c r="CD52" s="38">
        <f t="shared" si="43"/>
        <v>0</v>
      </c>
      <c r="CE52" s="57">
        <f t="shared" si="20"/>
        <v>0</v>
      </c>
      <c r="CF52" s="22">
        <f t="shared" si="21"/>
        <v>0</v>
      </c>
      <c r="CG52" s="22">
        <f t="shared" si="22"/>
        <v>0</v>
      </c>
      <c r="CH52" s="22">
        <f t="shared" si="23"/>
        <v>0</v>
      </c>
    </row>
    <row r="53" spans="1:86">
      <c r="A53" s="35" t="s">
        <v>95</v>
      </c>
      <c r="B53" s="36" t="s">
        <v>96</v>
      </c>
      <c r="C53" s="35">
        <f t="shared" si="24"/>
        <v>0</v>
      </c>
      <c r="D53" s="22">
        <f t="shared" si="25"/>
        <v>0</v>
      </c>
      <c r="E53" s="22">
        <f t="shared" si="26"/>
        <v>0</v>
      </c>
      <c r="F53" s="22">
        <f t="shared" si="27"/>
        <v>0</v>
      </c>
      <c r="G53" s="22">
        <f t="shared" si="28"/>
        <v>0</v>
      </c>
      <c r="H53" s="22">
        <f t="shared" si="29"/>
        <v>0</v>
      </c>
      <c r="I53" s="33">
        <f t="shared" si="30"/>
        <v>0</v>
      </c>
      <c r="J53" s="36">
        <f t="shared" si="31"/>
        <v>0</v>
      </c>
      <c r="K53" s="34"/>
      <c r="L53" s="32"/>
      <c r="M53" s="32"/>
      <c r="N53" s="32"/>
      <c r="O53" s="32"/>
      <c r="P53" s="32"/>
      <c r="Q53" s="32"/>
      <c r="R53" s="32"/>
      <c r="S53" s="32"/>
      <c r="T53" s="32"/>
      <c r="U53" s="22">
        <f t="shared" si="32"/>
        <v>0</v>
      </c>
      <c r="V53" s="33">
        <f t="shared" si="33"/>
        <v>0</v>
      </c>
      <c r="W53" s="37" t="str">
        <f>IF(ISNA(VLOOKUP($L$2:$L$66,Notes!$A$1:$B$10,2,0)),"",VLOOKUP($L$2:$L$66,Notes!$A$1:$B$10,2,0))</f>
        <v/>
      </c>
      <c r="X53" s="22" t="str">
        <f>IF(ISNA(VLOOKUP($N$2:$N$66,Notes!$A$1:$B$10,2,0)),"",VLOOKUP($N$2:$N$66,Notes!$A$1:$B$10,2,0))</f>
        <v/>
      </c>
      <c r="Y53" s="22" t="str">
        <f>IF(ISNA(VLOOKUP($P$2:$P$66,Notes!$A$1:$B$10,2,0)),"",VLOOKUP($P$2:$P$66,Notes!$A$1:$B$10,2,0))</f>
        <v/>
      </c>
      <c r="Z53" s="22" t="str">
        <f>IF(ISNA(VLOOKUP($R$2:$R$66,Notes!$C$1:$D$10,2,0)),"",VLOOKUP($R$2:$R$66,Notes!$C$1:$D$10,2,0))</f>
        <v/>
      </c>
      <c r="AA53" s="22" t="str">
        <f>IF(ISNA(VLOOKUP($T$2:$T$66,Notes!$E$1:$F$10,2,0)),"",VLOOKUP($T$2:$T$66,Notes!$E$1:$F$10,2,0))</f>
        <v/>
      </c>
      <c r="AB53" s="38">
        <f t="shared" si="34"/>
        <v>0</v>
      </c>
      <c r="AC53" s="34"/>
      <c r="AD53" s="32"/>
      <c r="AE53" s="32"/>
      <c r="AF53" s="32"/>
      <c r="AG53" s="32"/>
      <c r="AH53" s="32"/>
      <c r="AI53" s="32"/>
      <c r="AJ53" s="32"/>
      <c r="AK53" s="32"/>
      <c r="AL53" s="32"/>
      <c r="AM53" s="22">
        <f t="shared" si="35"/>
        <v>0</v>
      </c>
      <c r="AN53" s="33">
        <f t="shared" si="36"/>
        <v>0</v>
      </c>
      <c r="AO53" s="37" t="str">
        <f>IF(ISNA(VLOOKUP($AD$2:$AD$66,Notes!$A$1:$B$10,2,0)),"",VLOOKUP($AD$2:$AD$66,Notes!$A$1:$B$10,2,0))</f>
        <v/>
      </c>
      <c r="AP53" s="22" t="str">
        <f>IF(ISNA(VLOOKUP($AF$2:$AF$66,Notes!$A$1:$B$10,2,0)),"",VLOOKUP($AF$2:$AF$66,Notes!$A$1:$B$10,2,0))</f>
        <v/>
      </c>
      <c r="AQ53" s="22" t="str">
        <f>IF(ISNA(VLOOKUP($AH$2:$AH$66,Notes!$A$1:$B$10,2,0)),"",VLOOKUP($AH$2:$AH$66,Notes!$A$1:$B$10,2,0))</f>
        <v/>
      </c>
      <c r="AR53" s="22" t="str">
        <f>IF(ISNA(VLOOKUP($AJ$2:$AJ$66,Notes!$C$1:$D$10,2,0)),"",VLOOKUP($AJ$2:$AJ$66,Notes!$C$1:$D$10,2,0))</f>
        <v/>
      </c>
      <c r="AS53" s="22" t="str">
        <f>IF(ISNA(VLOOKUP($AL$2:$AL$66,Notes!$E$1:$F$10,2,0)),"",VLOOKUP($AL$2:$AL$66,Notes!$E$1:$F$10,2,0))</f>
        <v/>
      </c>
      <c r="AT53" s="38">
        <f t="shared" si="37"/>
        <v>0</v>
      </c>
      <c r="AU53" s="34"/>
      <c r="AV53" s="32"/>
      <c r="AW53" s="32"/>
      <c r="AX53" s="32"/>
      <c r="AY53" s="32"/>
      <c r="AZ53" s="32"/>
      <c r="BA53" s="32"/>
      <c r="BB53" s="32"/>
      <c r="BC53" s="32"/>
      <c r="BD53" s="32"/>
      <c r="BE53" s="22">
        <f t="shared" si="38"/>
        <v>0</v>
      </c>
      <c r="BF53" s="33">
        <f t="shared" si="39"/>
        <v>0</v>
      </c>
      <c r="BG53" s="37" t="str">
        <f>IF(ISNA(VLOOKUP($AV$2:$AV$66,Notes!$A$1:$B$10,2,0)),"",VLOOKUP($AV$2:$AV$66,Notes!$A$1:$B$10,2,0))</f>
        <v/>
      </c>
      <c r="BH53" s="22" t="str">
        <f>IF(ISNA(VLOOKUP($AX$2:$AX$66,Notes!$A$1:$B$10,2,0)),"",VLOOKUP($AX$2:$AX$66,Notes!$A$1:$B$10,2,0))</f>
        <v/>
      </c>
      <c r="BI53" s="22" t="str">
        <f>IF(ISNA(VLOOKUP($AZ$2:$AZ$66,Notes!$A$1:$B$10,2,0)),"",VLOOKUP($AZ$2:$AZ$66,Notes!$A$1:$B$10,2,0))</f>
        <v/>
      </c>
      <c r="BJ53" s="22" t="str">
        <f>IF(ISNA(VLOOKUP($BB$2:$BB$66,Notes!$C$1:$D$10,2,0)),"",VLOOKUP($BB$2:$BB$66,Notes!$C$1:$D$10,2,0))</f>
        <v/>
      </c>
      <c r="BK53" s="22" t="str">
        <f>IF(ISNA(VLOOKUP($BD$2:$BD$66,Notes!$E$1:$F$10,2,0)),"",VLOOKUP($BD$2:$BD$66,Notes!$E$1:$F$10,2,0))</f>
        <v/>
      </c>
      <c r="BL53" s="38">
        <f t="shared" si="40"/>
        <v>0</v>
      </c>
      <c r="BM53" s="34"/>
      <c r="BN53" s="32"/>
      <c r="BO53" s="32"/>
      <c r="BP53" s="32"/>
      <c r="BQ53" s="32"/>
      <c r="BR53" s="32"/>
      <c r="BS53" s="32"/>
      <c r="BT53" s="32"/>
      <c r="BU53" s="32"/>
      <c r="BV53" s="32"/>
      <c r="BW53" s="22">
        <f t="shared" si="41"/>
        <v>0</v>
      </c>
      <c r="BX53" s="33">
        <f t="shared" si="42"/>
        <v>0</v>
      </c>
      <c r="BY53" s="37" t="str">
        <f>IF(ISNA(VLOOKUP($BN$2:$BN$66,Notes!$A$1:$B$10,2,0)),"",VLOOKUP($BN$2:$BN$66,Notes!$A$1:$B$10,2,0))</f>
        <v/>
      </c>
      <c r="BZ53" s="22" t="str">
        <f>IF(ISNA(VLOOKUP($BP$2:$BP$66,Notes!$A$1:$B$10,2,0)),"",VLOOKUP($BP$2:$BP$66,Notes!$A$1:$B$10,2,0))</f>
        <v/>
      </c>
      <c r="CA53" s="22" t="str">
        <f>IF(ISNA(VLOOKUP($BR$2:$BR$66,Notes!$A$1:$B$10,2,0)),"",VLOOKUP($BR$2:$BR$66,Notes!$A$1:$B$10,2,0))</f>
        <v/>
      </c>
      <c r="CB53" s="22" t="str">
        <f>IF(ISNA(VLOOKUP($BT$2:$BT$66,Notes!$C$1:$D$10,2,0)),"",VLOOKUP($BT$2:$BT$66,Notes!$C$1:$D$10,2,0))</f>
        <v/>
      </c>
      <c r="CC53" s="22" t="str">
        <f>IF(ISNA(VLOOKUP($BV$2:$BV$66,Notes!$E$1:$F$10,2,0)),"",VLOOKUP($BV$2:$BV$66,Notes!$E$1:$F$10,2,0))</f>
        <v/>
      </c>
      <c r="CD53" s="38">
        <f t="shared" si="43"/>
        <v>0</v>
      </c>
      <c r="CE53" s="57">
        <f t="shared" si="20"/>
        <v>0</v>
      </c>
      <c r="CF53" s="22">
        <f t="shared" si="21"/>
        <v>0</v>
      </c>
      <c r="CG53" s="22">
        <f t="shared" si="22"/>
        <v>0</v>
      </c>
      <c r="CH53" s="22">
        <f t="shared" si="23"/>
        <v>0</v>
      </c>
    </row>
    <row r="54" spans="1:86">
      <c r="A54" s="35" t="s">
        <v>97</v>
      </c>
      <c r="B54" s="36" t="s">
        <v>98</v>
      </c>
      <c r="C54" s="35">
        <f t="shared" si="24"/>
        <v>0</v>
      </c>
      <c r="D54" s="22">
        <f t="shared" si="25"/>
        <v>0</v>
      </c>
      <c r="E54" s="22">
        <f t="shared" si="26"/>
        <v>0</v>
      </c>
      <c r="F54" s="22">
        <f t="shared" si="27"/>
        <v>0</v>
      </c>
      <c r="G54" s="22">
        <f t="shared" si="28"/>
        <v>0</v>
      </c>
      <c r="H54" s="22">
        <f t="shared" si="29"/>
        <v>0</v>
      </c>
      <c r="I54" s="33">
        <f t="shared" si="30"/>
        <v>0</v>
      </c>
      <c r="J54" s="36">
        <f t="shared" si="31"/>
        <v>0</v>
      </c>
      <c r="K54" s="34"/>
      <c r="L54" s="32"/>
      <c r="M54" s="32"/>
      <c r="N54" s="32"/>
      <c r="O54" s="32"/>
      <c r="P54" s="32"/>
      <c r="Q54" s="32"/>
      <c r="R54" s="32"/>
      <c r="S54" s="32"/>
      <c r="T54" s="32"/>
      <c r="U54" s="22">
        <f t="shared" si="32"/>
        <v>0</v>
      </c>
      <c r="V54" s="33">
        <f t="shared" si="33"/>
        <v>0</v>
      </c>
      <c r="W54" s="37" t="str">
        <f>IF(ISNA(VLOOKUP($L$2:$L$66,Notes!$A$1:$B$10,2,0)),"",VLOOKUP($L$2:$L$66,Notes!$A$1:$B$10,2,0))</f>
        <v/>
      </c>
      <c r="X54" s="22" t="str">
        <f>IF(ISNA(VLOOKUP($N$2:$N$66,Notes!$A$1:$B$10,2,0)),"",VLOOKUP($N$2:$N$66,Notes!$A$1:$B$10,2,0))</f>
        <v/>
      </c>
      <c r="Y54" s="22" t="str">
        <f>IF(ISNA(VLOOKUP($P$2:$P$66,Notes!$A$1:$B$10,2,0)),"",VLOOKUP($P$2:$P$66,Notes!$A$1:$B$10,2,0))</f>
        <v/>
      </c>
      <c r="Z54" s="22" t="str">
        <f>IF(ISNA(VLOOKUP($R$2:$R$66,Notes!$C$1:$D$10,2,0)),"",VLOOKUP($R$2:$R$66,Notes!$C$1:$D$10,2,0))</f>
        <v/>
      </c>
      <c r="AA54" s="22" t="str">
        <f>IF(ISNA(VLOOKUP($T$2:$T$66,Notes!$E$1:$F$10,2,0)),"",VLOOKUP($T$2:$T$66,Notes!$E$1:$F$10,2,0))</f>
        <v/>
      </c>
      <c r="AB54" s="38">
        <f t="shared" si="34"/>
        <v>0</v>
      </c>
      <c r="AC54" s="34"/>
      <c r="AD54" s="32"/>
      <c r="AE54" s="32"/>
      <c r="AF54" s="32"/>
      <c r="AG54" s="32"/>
      <c r="AH54" s="32"/>
      <c r="AI54" s="32"/>
      <c r="AJ54" s="32"/>
      <c r="AK54" s="32"/>
      <c r="AL54" s="32"/>
      <c r="AM54" s="22">
        <f t="shared" si="35"/>
        <v>0</v>
      </c>
      <c r="AN54" s="33">
        <f t="shared" si="36"/>
        <v>0</v>
      </c>
      <c r="AO54" s="37" t="str">
        <f>IF(ISNA(VLOOKUP($AD$2:$AD$66,Notes!$A$1:$B$10,2,0)),"",VLOOKUP($AD$2:$AD$66,Notes!$A$1:$B$10,2,0))</f>
        <v/>
      </c>
      <c r="AP54" s="22" t="str">
        <f>IF(ISNA(VLOOKUP($AF$2:$AF$66,Notes!$A$1:$B$10,2,0)),"",VLOOKUP($AF$2:$AF$66,Notes!$A$1:$B$10,2,0))</f>
        <v/>
      </c>
      <c r="AQ54" s="22" t="str">
        <f>IF(ISNA(VLOOKUP($AH$2:$AH$66,Notes!$A$1:$B$10,2,0)),"",VLOOKUP($AH$2:$AH$66,Notes!$A$1:$B$10,2,0))</f>
        <v/>
      </c>
      <c r="AR54" s="22" t="str">
        <f>IF(ISNA(VLOOKUP($AJ$2:$AJ$66,Notes!$C$1:$D$10,2,0)),"",VLOOKUP($AJ$2:$AJ$66,Notes!$C$1:$D$10,2,0))</f>
        <v/>
      </c>
      <c r="AS54" s="22" t="str">
        <f>IF(ISNA(VLOOKUP($AL$2:$AL$66,Notes!$E$1:$F$10,2,0)),"",VLOOKUP($AL$2:$AL$66,Notes!$E$1:$F$10,2,0))</f>
        <v/>
      </c>
      <c r="AT54" s="38">
        <f t="shared" si="37"/>
        <v>0</v>
      </c>
      <c r="AU54" s="34"/>
      <c r="AV54" s="32"/>
      <c r="AW54" s="32"/>
      <c r="AX54" s="32"/>
      <c r="AY54" s="32"/>
      <c r="AZ54" s="32"/>
      <c r="BA54" s="32"/>
      <c r="BB54" s="32"/>
      <c r="BC54" s="32"/>
      <c r="BD54" s="32"/>
      <c r="BE54" s="22">
        <f t="shared" si="38"/>
        <v>0</v>
      </c>
      <c r="BF54" s="33">
        <f t="shared" si="39"/>
        <v>0</v>
      </c>
      <c r="BG54" s="37" t="str">
        <f>IF(ISNA(VLOOKUP($AV$2:$AV$66,Notes!$A$1:$B$10,2,0)),"",VLOOKUP($AV$2:$AV$66,Notes!$A$1:$B$10,2,0))</f>
        <v/>
      </c>
      <c r="BH54" s="22" t="str">
        <f>IF(ISNA(VLOOKUP($AX$2:$AX$66,Notes!$A$1:$B$10,2,0)),"",VLOOKUP($AX$2:$AX$66,Notes!$A$1:$B$10,2,0))</f>
        <v/>
      </c>
      <c r="BI54" s="22" t="str">
        <f>IF(ISNA(VLOOKUP($AZ$2:$AZ$66,Notes!$A$1:$B$10,2,0)),"",VLOOKUP($AZ$2:$AZ$66,Notes!$A$1:$B$10,2,0))</f>
        <v/>
      </c>
      <c r="BJ54" s="22" t="str">
        <f>IF(ISNA(VLOOKUP($BB$2:$BB$66,Notes!$C$1:$D$10,2,0)),"",VLOOKUP($BB$2:$BB$66,Notes!$C$1:$D$10,2,0))</f>
        <v/>
      </c>
      <c r="BK54" s="22" t="str">
        <f>IF(ISNA(VLOOKUP($BD$2:$BD$66,Notes!$E$1:$F$10,2,0)),"",VLOOKUP($BD$2:$BD$66,Notes!$E$1:$F$10,2,0))</f>
        <v/>
      </c>
      <c r="BL54" s="38">
        <f t="shared" si="40"/>
        <v>0</v>
      </c>
      <c r="BM54" s="34"/>
      <c r="BN54" s="32"/>
      <c r="BO54" s="32"/>
      <c r="BP54" s="32"/>
      <c r="BQ54" s="32"/>
      <c r="BR54" s="32"/>
      <c r="BS54" s="32"/>
      <c r="BT54" s="32"/>
      <c r="BU54" s="32"/>
      <c r="BV54" s="32"/>
      <c r="BW54" s="22">
        <f t="shared" si="41"/>
        <v>0</v>
      </c>
      <c r="BX54" s="33">
        <f t="shared" si="42"/>
        <v>0</v>
      </c>
      <c r="BY54" s="37" t="str">
        <f>IF(ISNA(VLOOKUP($BN$2:$BN$66,Notes!$A$1:$B$10,2,0)),"",VLOOKUP($BN$2:$BN$66,Notes!$A$1:$B$10,2,0))</f>
        <v/>
      </c>
      <c r="BZ54" s="22" t="str">
        <f>IF(ISNA(VLOOKUP($BP$2:$BP$66,Notes!$A$1:$B$10,2,0)),"",VLOOKUP($BP$2:$BP$66,Notes!$A$1:$B$10,2,0))</f>
        <v/>
      </c>
      <c r="CA54" s="22" t="str">
        <f>IF(ISNA(VLOOKUP($BR$2:$BR$66,Notes!$A$1:$B$10,2,0)),"",VLOOKUP($BR$2:$BR$66,Notes!$A$1:$B$10,2,0))</f>
        <v/>
      </c>
      <c r="CB54" s="22" t="str">
        <f>IF(ISNA(VLOOKUP($BT$2:$BT$66,Notes!$C$1:$D$10,2,0)),"",VLOOKUP($BT$2:$BT$66,Notes!$C$1:$D$10,2,0))</f>
        <v/>
      </c>
      <c r="CC54" s="22" t="str">
        <f>IF(ISNA(VLOOKUP($BV$2:$BV$66,Notes!$E$1:$F$10,2,0)),"",VLOOKUP($BV$2:$BV$66,Notes!$E$1:$F$10,2,0))</f>
        <v/>
      </c>
      <c r="CD54" s="38">
        <f t="shared" si="43"/>
        <v>0</v>
      </c>
      <c r="CE54" s="57">
        <f t="shared" si="20"/>
        <v>0</v>
      </c>
      <c r="CF54" s="22">
        <f t="shared" si="21"/>
        <v>0</v>
      </c>
      <c r="CG54" s="22">
        <f t="shared" si="22"/>
        <v>0</v>
      </c>
      <c r="CH54" s="22">
        <f t="shared" si="23"/>
        <v>0</v>
      </c>
    </row>
    <row r="55" spans="1:86">
      <c r="A55" s="50" t="s">
        <v>276</v>
      </c>
      <c r="B55" s="140" t="s">
        <v>277</v>
      </c>
      <c r="C55" s="35">
        <f t="shared" si="24"/>
        <v>0</v>
      </c>
      <c r="D55" s="22">
        <f t="shared" si="25"/>
        <v>0</v>
      </c>
      <c r="E55" s="22">
        <f t="shared" si="26"/>
        <v>0</v>
      </c>
      <c r="F55" s="22">
        <f t="shared" si="27"/>
        <v>0</v>
      </c>
      <c r="G55" s="22">
        <f t="shared" si="28"/>
        <v>0</v>
      </c>
      <c r="H55" s="22">
        <f t="shared" si="29"/>
        <v>0</v>
      </c>
      <c r="I55" s="33">
        <f t="shared" si="30"/>
        <v>0</v>
      </c>
      <c r="J55" s="36">
        <f t="shared" si="31"/>
        <v>0</v>
      </c>
      <c r="K55" s="34"/>
      <c r="L55" s="32"/>
      <c r="M55" s="32"/>
      <c r="N55" s="32"/>
      <c r="O55" s="32"/>
      <c r="P55" s="32"/>
      <c r="Q55" s="32"/>
      <c r="R55" s="32"/>
      <c r="S55" s="32"/>
      <c r="T55" s="32"/>
      <c r="U55" s="22">
        <f t="shared" si="32"/>
        <v>0</v>
      </c>
      <c r="V55" s="33">
        <f t="shared" si="33"/>
        <v>0</v>
      </c>
      <c r="W55" s="37" t="str">
        <f>IF(ISNA(VLOOKUP($L$2:$L$66,Notes!$A$1:$B$10,2,0)),"",VLOOKUP($L$2:$L$66,Notes!$A$1:$B$10,2,0))</f>
        <v/>
      </c>
      <c r="X55" s="22" t="str">
        <f>IF(ISNA(VLOOKUP($N$2:$N$66,Notes!$A$1:$B$10,2,0)),"",VLOOKUP($N$2:$N$66,Notes!$A$1:$B$10,2,0))</f>
        <v/>
      </c>
      <c r="Y55" s="22" t="str">
        <f>IF(ISNA(VLOOKUP($P$2:$P$66,Notes!$A$1:$B$10,2,0)),"",VLOOKUP($P$2:$P$66,Notes!$A$1:$B$10,2,0))</f>
        <v/>
      </c>
      <c r="Z55" s="22" t="str">
        <f>IF(ISNA(VLOOKUP($R$2:$R$66,Notes!$C$1:$D$10,2,0)),"",VLOOKUP($R$2:$R$66,Notes!$C$1:$D$10,2,0))</f>
        <v/>
      </c>
      <c r="AA55" s="22" t="str">
        <f>IF(ISNA(VLOOKUP($T$2:$T$66,Notes!$E$1:$F$10,2,0)),"",VLOOKUP($T$2:$T$66,Notes!$E$1:$F$10,2,0))</f>
        <v/>
      </c>
      <c r="AB55" s="38">
        <f t="shared" si="34"/>
        <v>0</v>
      </c>
      <c r="AC55" s="34"/>
      <c r="AD55" s="32"/>
      <c r="AE55" s="32"/>
      <c r="AF55" s="32"/>
      <c r="AG55" s="32"/>
      <c r="AH55" s="32"/>
      <c r="AI55" s="32"/>
      <c r="AJ55" s="32"/>
      <c r="AK55" s="32"/>
      <c r="AL55" s="32"/>
      <c r="AM55" s="22">
        <f t="shared" si="35"/>
        <v>0</v>
      </c>
      <c r="AN55" s="33">
        <f t="shared" si="36"/>
        <v>0</v>
      </c>
      <c r="AO55" s="37" t="str">
        <f>IF(ISNA(VLOOKUP($AD$2:$AD$66,Notes!$A$1:$B$10,2,0)),"",VLOOKUP($AD$2:$AD$66,Notes!$A$1:$B$10,2,0))</f>
        <v/>
      </c>
      <c r="AP55" s="22" t="str">
        <f>IF(ISNA(VLOOKUP($AF$2:$AF$66,Notes!$A$1:$B$10,2,0)),"",VLOOKUP($AF$2:$AF$66,Notes!$A$1:$B$10,2,0))</f>
        <v/>
      </c>
      <c r="AQ55" s="22" t="str">
        <f>IF(ISNA(VLOOKUP($AH$2:$AH$66,Notes!$A$1:$B$10,2,0)),"",VLOOKUP($AH$2:$AH$66,Notes!$A$1:$B$10,2,0))</f>
        <v/>
      </c>
      <c r="AR55" s="22" t="str">
        <f>IF(ISNA(VLOOKUP($AJ$2:$AJ$66,Notes!$C$1:$D$10,2,0)),"",VLOOKUP($AJ$2:$AJ$66,Notes!$C$1:$D$10,2,0))</f>
        <v/>
      </c>
      <c r="AS55" s="22" t="str">
        <f>IF(ISNA(VLOOKUP($AL$2:$AL$66,Notes!$E$1:$F$10,2,0)),"",VLOOKUP($AL$2:$AL$66,Notes!$E$1:$F$10,2,0))</f>
        <v/>
      </c>
      <c r="AT55" s="38">
        <f t="shared" si="37"/>
        <v>0</v>
      </c>
      <c r="AU55" s="34"/>
      <c r="AV55" s="32"/>
      <c r="AW55" s="32"/>
      <c r="AX55" s="32"/>
      <c r="AY55" s="32"/>
      <c r="AZ55" s="32"/>
      <c r="BA55" s="32"/>
      <c r="BB55" s="32"/>
      <c r="BC55" s="32"/>
      <c r="BD55" s="32"/>
      <c r="BE55" s="22">
        <f t="shared" si="38"/>
        <v>0</v>
      </c>
      <c r="BF55" s="33">
        <f t="shared" si="39"/>
        <v>0</v>
      </c>
      <c r="BG55" s="37" t="str">
        <f>IF(ISNA(VLOOKUP($AV$2:$AV$66,Notes!$A$1:$B$10,2,0)),"",VLOOKUP($AV$2:$AV$66,Notes!$A$1:$B$10,2,0))</f>
        <v/>
      </c>
      <c r="BH55" s="22" t="str">
        <f>IF(ISNA(VLOOKUP($AX$2:$AX$66,Notes!$A$1:$B$10,2,0)),"",VLOOKUP($AX$2:$AX$66,Notes!$A$1:$B$10,2,0))</f>
        <v/>
      </c>
      <c r="BI55" s="22" t="str">
        <f>IF(ISNA(VLOOKUP($AZ$2:$AZ$66,Notes!$A$1:$B$10,2,0)),"",VLOOKUP($AZ$2:$AZ$66,Notes!$A$1:$B$10,2,0))</f>
        <v/>
      </c>
      <c r="BJ55" s="22" t="str">
        <f>IF(ISNA(VLOOKUP($BB$2:$BB$66,Notes!$C$1:$D$10,2,0)),"",VLOOKUP($BB$2:$BB$66,Notes!$C$1:$D$10,2,0))</f>
        <v/>
      </c>
      <c r="BK55" s="22" t="str">
        <f>IF(ISNA(VLOOKUP($BD$2:$BD$66,Notes!$E$1:$F$10,2,0)),"",VLOOKUP($BD$2:$BD$66,Notes!$E$1:$F$10,2,0))</f>
        <v/>
      </c>
      <c r="BL55" s="38">
        <f t="shared" si="40"/>
        <v>0</v>
      </c>
      <c r="BM55" s="34"/>
      <c r="BN55" s="32"/>
      <c r="BO55" s="32"/>
      <c r="BP55" s="32"/>
      <c r="BQ55" s="32"/>
      <c r="BR55" s="32"/>
      <c r="BS55" s="32"/>
      <c r="BT55" s="32"/>
      <c r="BU55" s="32"/>
      <c r="BV55" s="32"/>
      <c r="BW55" s="22">
        <f t="shared" si="41"/>
        <v>0</v>
      </c>
      <c r="BX55" s="33">
        <f t="shared" si="42"/>
        <v>0</v>
      </c>
      <c r="BY55" s="37" t="str">
        <f>IF(ISNA(VLOOKUP($BN$2:$BN$66,Notes!$A$1:$B$10,2,0)),"",VLOOKUP($BN$2:$BN$66,Notes!$A$1:$B$10,2,0))</f>
        <v/>
      </c>
      <c r="BZ55" s="22" t="str">
        <f>IF(ISNA(VLOOKUP($BP$2:$BP$66,Notes!$A$1:$B$10,2,0)),"",VLOOKUP($BP$2:$BP$66,Notes!$A$1:$B$10,2,0))</f>
        <v/>
      </c>
      <c r="CA55" s="22" t="str">
        <f>IF(ISNA(VLOOKUP($BR$2:$BR$66,Notes!$A$1:$B$10,2,0)),"",VLOOKUP($BR$2:$BR$66,Notes!$A$1:$B$10,2,0))</f>
        <v/>
      </c>
      <c r="CB55" s="22" t="str">
        <f>IF(ISNA(VLOOKUP($BT$2:$BT$66,Notes!$C$1:$D$10,2,0)),"",VLOOKUP($BT$2:$BT$66,Notes!$C$1:$D$10,2,0))</f>
        <v/>
      </c>
      <c r="CC55" s="22" t="str">
        <f>IF(ISNA(VLOOKUP($BV$2:$BV$66,Notes!$E$1:$F$10,2,0)),"",VLOOKUP($BV$2:$BV$66,Notes!$E$1:$F$10,2,0))</f>
        <v/>
      </c>
      <c r="CD55" s="38">
        <f t="shared" si="43"/>
        <v>0</v>
      </c>
      <c r="CE55" s="57">
        <f t="shared" si="20"/>
        <v>0</v>
      </c>
      <c r="CF55" s="22">
        <f t="shared" si="21"/>
        <v>0</v>
      </c>
      <c r="CG55" s="22">
        <f t="shared" si="22"/>
        <v>0</v>
      </c>
      <c r="CH55" s="22">
        <f t="shared" si="23"/>
        <v>0</v>
      </c>
    </row>
    <row r="56" spans="1:86">
      <c r="A56" s="35" t="s">
        <v>99</v>
      </c>
      <c r="B56" s="138" t="s">
        <v>100</v>
      </c>
      <c r="C56" s="35">
        <f t="shared" si="24"/>
        <v>0</v>
      </c>
      <c r="D56" s="22">
        <f t="shared" si="25"/>
        <v>0</v>
      </c>
      <c r="E56" s="22">
        <f t="shared" si="26"/>
        <v>0</v>
      </c>
      <c r="F56" s="22">
        <f t="shared" si="27"/>
        <v>0</v>
      </c>
      <c r="G56" s="22">
        <f t="shared" si="28"/>
        <v>0</v>
      </c>
      <c r="H56" s="22">
        <f t="shared" si="29"/>
        <v>0</v>
      </c>
      <c r="I56" s="33">
        <f t="shared" si="30"/>
        <v>0</v>
      </c>
      <c r="J56" s="36">
        <f t="shared" si="31"/>
        <v>0</v>
      </c>
      <c r="K56" s="34"/>
      <c r="L56" s="32"/>
      <c r="M56" s="32"/>
      <c r="N56" s="32"/>
      <c r="O56" s="32"/>
      <c r="P56" s="32"/>
      <c r="Q56" s="32"/>
      <c r="R56" s="32"/>
      <c r="S56" s="32"/>
      <c r="T56" s="32"/>
      <c r="U56" s="22">
        <f t="shared" si="32"/>
        <v>0</v>
      </c>
      <c r="V56" s="33">
        <f t="shared" si="33"/>
        <v>0</v>
      </c>
      <c r="W56" s="37" t="str">
        <f>IF(ISNA(VLOOKUP($L$2:$L$66,Notes!$A$1:$B$10,2,0)),"",VLOOKUP($L$2:$L$66,Notes!$A$1:$B$10,2,0))</f>
        <v/>
      </c>
      <c r="X56" s="22" t="str">
        <f>IF(ISNA(VLOOKUP($N$2:$N$66,Notes!$A$1:$B$10,2,0)),"",VLOOKUP($N$2:$N$66,Notes!$A$1:$B$10,2,0))</f>
        <v/>
      </c>
      <c r="Y56" s="22" t="str">
        <f>IF(ISNA(VLOOKUP($P$2:$P$66,Notes!$A$1:$B$10,2,0)),"",VLOOKUP($P$2:$P$66,Notes!$A$1:$B$10,2,0))</f>
        <v/>
      </c>
      <c r="Z56" s="22" t="str">
        <f>IF(ISNA(VLOOKUP($R$2:$R$66,Notes!$C$1:$D$10,2,0)),"",VLOOKUP($R$2:$R$66,Notes!$C$1:$D$10,2,0))</f>
        <v/>
      </c>
      <c r="AA56" s="22" t="str">
        <f>IF(ISNA(VLOOKUP($T$2:$T$66,Notes!$E$1:$F$10,2,0)),"",VLOOKUP($T$2:$T$66,Notes!$E$1:$F$10,2,0))</f>
        <v/>
      </c>
      <c r="AB56" s="38">
        <f t="shared" si="34"/>
        <v>0</v>
      </c>
      <c r="AC56" s="34"/>
      <c r="AD56" s="32"/>
      <c r="AE56" s="32"/>
      <c r="AF56" s="32"/>
      <c r="AG56" s="32"/>
      <c r="AH56" s="32"/>
      <c r="AI56" s="32"/>
      <c r="AJ56" s="32"/>
      <c r="AK56" s="32"/>
      <c r="AL56" s="32"/>
      <c r="AM56" s="22">
        <f t="shared" si="35"/>
        <v>0</v>
      </c>
      <c r="AN56" s="33">
        <f t="shared" si="36"/>
        <v>0</v>
      </c>
      <c r="AO56" s="37" t="str">
        <f>IF(ISNA(VLOOKUP($AD$2:$AD$66,Notes!$A$1:$B$10,2,0)),"",VLOOKUP($AD$2:$AD$66,Notes!$A$1:$B$10,2,0))</f>
        <v/>
      </c>
      <c r="AP56" s="22" t="str">
        <f>IF(ISNA(VLOOKUP($AF$2:$AF$66,Notes!$A$1:$B$10,2,0)),"",VLOOKUP($AF$2:$AF$66,Notes!$A$1:$B$10,2,0))</f>
        <v/>
      </c>
      <c r="AQ56" s="22" t="str">
        <f>IF(ISNA(VLOOKUP($AH$2:$AH$66,Notes!$A$1:$B$10,2,0)),"",VLOOKUP($AH$2:$AH$66,Notes!$A$1:$B$10,2,0))</f>
        <v/>
      </c>
      <c r="AR56" s="22" t="str">
        <f>IF(ISNA(VLOOKUP($AJ$2:$AJ$66,Notes!$C$1:$D$10,2,0)),"",VLOOKUP($AJ$2:$AJ$66,Notes!$C$1:$D$10,2,0))</f>
        <v/>
      </c>
      <c r="AS56" s="22" t="str">
        <f>IF(ISNA(VLOOKUP($AL$2:$AL$66,Notes!$E$1:$F$10,2,0)),"",VLOOKUP($AL$2:$AL$66,Notes!$E$1:$F$10,2,0))</f>
        <v/>
      </c>
      <c r="AT56" s="38">
        <f t="shared" si="37"/>
        <v>0</v>
      </c>
      <c r="AU56" s="34"/>
      <c r="AV56" s="32"/>
      <c r="AW56" s="32"/>
      <c r="AX56" s="32"/>
      <c r="AY56" s="32"/>
      <c r="AZ56" s="32"/>
      <c r="BA56" s="32"/>
      <c r="BB56" s="32"/>
      <c r="BC56" s="32"/>
      <c r="BD56" s="32"/>
      <c r="BE56" s="22">
        <f t="shared" si="38"/>
        <v>0</v>
      </c>
      <c r="BF56" s="33">
        <f t="shared" si="39"/>
        <v>0</v>
      </c>
      <c r="BG56" s="37" t="str">
        <f>IF(ISNA(VLOOKUP($AV$2:$AV$66,Notes!$A$1:$B$10,2,0)),"",VLOOKUP($AV$2:$AV$66,Notes!$A$1:$B$10,2,0))</f>
        <v/>
      </c>
      <c r="BH56" s="22" t="str">
        <f>IF(ISNA(VLOOKUP($AX$2:$AX$66,Notes!$A$1:$B$10,2,0)),"",VLOOKUP($AX$2:$AX$66,Notes!$A$1:$B$10,2,0))</f>
        <v/>
      </c>
      <c r="BI56" s="22" t="str">
        <f>IF(ISNA(VLOOKUP($AZ$2:$AZ$66,Notes!$A$1:$B$10,2,0)),"",VLOOKUP($AZ$2:$AZ$66,Notes!$A$1:$B$10,2,0))</f>
        <v/>
      </c>
      <c r="BJ56" s="22" t="str">
        <f>IF(ISNA(VLOOKUP($BB$2:$BB$66,Notes!$C$1:$D$10,2,0)),"",VLOOKUP($BB$2:$BB$66,Notes!$C$1:$D$10,2,0))</f>
        <v/>
      </c>
      <c r="BK56" s="22" t="str">
        <f>IF(ISNA(VLOOKUP($BD$2:$BD$66,Notes!$E$1:$F$10,2,0)),"",VLOOKUP($BD$2:$BD$66,Notes!$E$1:$F$10,2,0))</f>
        <v/>
      </c>
      <c r="BL56" s="38">
        <f t="shared" si="40"/>
        <v>0</v>
      </c>
      <c r="BM56" s="34"/>
      <c r="BN56" s="32"/>
      <c r="BO56" s="32"/>
      <c r="BP56" s="32"/>
      <c r="BQ56" s="32"/>
      <c r="BR56" s="32"/>
      <c r="BS56" s="32"/>
      <c r="BT56" s="32"/>
      <c r="BU56" s="32"/>
      <c r="BV56" s="32"/>
      <c r="BW56" s="22">
        <f t="shared" si="41"/>
        <v>0</v>
      </c>
      <c r="BX56" s="33">
        <f t="shared" si="42"/>
        <v>0</v>
      </c>
      <c r="BY56" s="37" t="str">
        <f>IF(ISNA(VLOOKUP($BN$2:$BN$66,Notes!$A$1:$B$10,2,0)),"",VLOOKUP($BN$2:$BN$66,Notes!$A$1:$B$10,2,0))</f>
        <v/>
      </c>
      <c r="BZ56" s="22" t="str">
        <f>IF(ISNA(VLOOKUP($BP$2:$BP$66,Notes!$A$1:$B$10,2,0)),"",VLOOKUP($BP$2:$BP$66,Notes!$A$1:$B$10,2,0))</f>
        <v/>
      </c>
      <c r="CA56" s="22" t="str">
        <f>IF(ISNA(VLOOKUP($BR$2:$BR$66,Notes!$A$1:$B$10,2,0)),"",VLOOKUP($BR$2:$BR$66,Notes!$A$1:$B$10,2,0))</f>
        <v/>
      </c>
      <c r="CB56" s="22" t="str">
        <f>IF(ISNA(VLOOKUP($BT$2:$BT$66,Notes!$C$1:$D$10,2,0)),"",VLOOKUP($BT$2:$BT$66,Notes!$C$1:$D$10,2,0))</f>
        <v/>
      </c>
      <c r="CC56" s="22" t="str">
        <f>IF(ISNA(VLOOKUP($BV$2:$BV$66,Notes!$E$1:$F$10,2,0)),"",VLOOKUP($BV$2:$BV$66,Notes!$E$1:$F$10,2,0))</f>
        <v/>
      </c>
      <c r="CD56" s="38">
        <f t="shared" si="43"/>
        <v>0</v>
      </c>
      <c r="CE56" s="57">
        <f t="shared" si="20"/>
        <v>0</v>
      </c>
      <c r="CF56" s="22">
        <f t="shared" si="21"/>
        <v>0</v>
      </c>
      <c r="CG56" s="22">
        <f t="shared" si="22"/>
        <v>0</v>
      </c>
      <c r="CH56" s="22">
        <f t="shared" si="23"/>
        <v>0</v>
      </c>
    </row>
    <row r="57" spans="1:86">
      <c r="A57" s="35" t="s">
        <v>278</v>
      </c>
      <c r="B57" s="65" t="s">
        <v>280</v>
      </c>
      <c r="C57" s="35">
        <f t="shared" si="24"/>
        <v>0</v>
      </c>
      <c r="D57" s="22">
        <f t="shared" si="25"/>
        <v>0</v>
      </c>
      <c r="E57" s="22">
        <f t="shared" si="26"/>
        <v>0</v>
      </c>
      <c r="F57" s="22">
        <f t="shared" si="27"/>
        <v>0</v>
      </c>
      <c r="G57" s="22">
        <f t="shared" si="28"/>
        <v>0</v>
      </c>
      <c r="H57" s="22">
        <f t="shared" si="29"/>
        <v>0</v>
      </c>
      <c r="I57" s="33">
        <f t="shared" si="30"/>
        <v>0</v>
      </c>
      <c r="J57" s="36">
        <f t="shared" si="31"/>
        <v>0</v>
      </c>
      <c r="K57" s="34"/>
      <c r="L57" s="32"/>
      <c r="M57" s="32"/>
      <c r="N57" s="32"/>
      <c r="O57" s="32"/>
      <c r="P57" s="32"/>
      <c r="Q57" s="32"/>
      <c r="R57" s="32"/>
      <c r="S57" s="32"/>
      <c r="T57" s="32"/>
      <c r="U57" s="22">
        <f t="shared" si="32"/>
        <v>0</v>
      </c>
      <c r="V57" s="33">
        <f t="shared" si="33"/>
        <v>0</v>
      </c>
      <c r="W57" s="37" t="str">
        <f>IF(ISNA(VLOOKUP($L$2:$L$66,Notes!$A$1:$B$10,2,0)),"",VLOOKUP($L$2:$L$66,Notes!$A$1:$B$10,2,0))</f>
        <v/>
      </c>
      <c r="X57" s="22" t="str">
        <f>IF(ISNA(VLOOKUP($N$2:$N$66,Notes!$A$1:$B$10,2,0)),"",VLOOKUP($N$2:$N$66,Notes!$A$1:$B$10,2,0))</f>
        <v/>
      </c>
      <c r="Y57" s="22" t="str">
        <f>IF(ISNA(VLOOKUP($P$2:$P$66,Notes!$A$1:$B$10,2,0)),"",VLOOKUP($P$2:$P$66,Notes!$A$1:$B$10,2,0))</f>
        <v/>
      </c>
      <c r="Z57" s="22" t="str">
        <f>IF(ISNA(VLOOKUP($R$2:$R$66,Notes!$C$1:$D$10,2,0)),"",VLOOKUP($R$2:$R$66,Notes!$C$1:$D$10,2,0))</f>
        <v/>
      </c>
      <c r="AA57" s="22" t="str">
        <f>IF(ISNA(VLOOKUP($T$2:$T$66,Notes!$E$1:$F$10,2,0)),"",VLOOKUP($T$2:$T$66,Notes!$E$1:$F$10,2,0))</f>
        <v/>
      </c>
      <c r="AB57" s="38">
        <f t="shared" si="34"/>
        <v>0</v>
      </c>
      <c r="AC57" s="34"/>
      <c r="AD57" s="32"/>
      <c r="AE57" s="32"/>
      <c r="AF57" s="32"/>
      <c r="AG57" s="32"/>
      <c r="AH57" s="32"/>
      <c r="AI57" s="32"/>
      <c r="AJ57" s="32"/>
      <c r="AK57" s="32"/>
      <c r="AL57" s="32"/>
      <c r="AM57" s="22">
        <f t="shared" si="35"/>
        <v>0</v>
      </c>
      <c r="AN57" s="33">
        <f t="shared" si="36"/>
        <v>0</v>
      </c>
      <c r="AO57" s="37" t="str">
        <f>IF(ISNA(VLOOKUP($AD$2:$AD$66,Notes!$A$1:$B$10,2,0)),"",VLOOKUP($AD$2:$AD$66,Notes!$A$1:$B$10,2,0))</f>
        <v/>
      </c>
      <c r="AP57" s="22" t="str">
        <f>IF(ISNA(VLOOKUP($AF$2:$AF$66,Notes!$A$1:$B$10,2,0)),"",VLOOKUP($AF$2:$AF$66,Notes!$A$1:$B$10,2,0))</f>
        <v/>
      </c>
      <c r="AQ57" s="22" t="str">
        <f>IF(ISNA(VLOOKUP($AH$2:$AH$66,Notes!$A$1:$B$10,2,0)),"",VLOOKUP($AH$2:$AH$66,Notes!$A$1:$B$10,2,0))</f>
        <v/>
      </c>
      <c r="AR57" s="22" t="str">
        <f>IF(ISNA(VLOOKUP($AJ$2:$AJ$66,Notes!$C$1:$D$10,2,0)),"",VLOOKUP($AJ$2:$AJ$66,Notes!$C$1:$D$10,2,0))</f>
        <v/>
      </c>
      <c r="AS57" s="22" t="str">
        <f>IF(ISNA(VLOOKUP($AL$2:$AL$66,Notes!$E$1:$F$10,2,0)),"",VLOOKUP($AL$2:$AL$66,Notes!$E$1:$F$10,2,0))</f>
        <v/>
      </c>
      <c r="AT57" s="38">
        <f t="shared" si="37"/>
        <v>0</v>
      </c>
      <c r="AU57" s="34"/>
      <c r="AV57" s="32"/>
      <c r="AW57" s="32"/>
      <c r="AX57" s="32"/>
      <c r="AY57" s="32"/>
      <c r="AZ57" s="32"/>
      <c r="BA57" s="32"/>
      <c r="BB57" s="32"/>
      <c r="BC57" s="32"/>
      <c r="BD57" s="32"/>
      <c r="BE57" s="22">
        <f t="shared" si="38"/>
        <v>0</v>
      </c>
      <c r="BF57" s="33">
        <f t="shared" si="39"/>
        <v>0</v>
      </c>
      <c r="BG57" s="37" t="str">
        <f>IF(ISNA(VLOOKUP($AV$2:$AV$66,Notes!$A$1:$B$10,2,0)),"",VLOOKUP($AV$2:$AV$66,Notes!$A$1:$B$10,2,0))</f>
        <v/>
      </c>
      <c r="BH57" s="22" t="str">
        <f>IF(ISNA(VLOOKUP($AX$2:$AX$66,Notes!$A$1:$B$10,2,0)),"",VLOOKUP($AX$2:$AX$66,Notes!$A$1:$B$10,2,0))</f>
        <v/>
      </c>
      <c r="BI57" s="22" t="str">
        <f>IF(ISNA(VLOOKUP($AZ$2:$AZ$66,Notes!$A$1:$B$10,2,0)),"",VLOOKUP($AZ$2:$AZ$66,Notes!$A$1:$B$10,2,0))</f>
        <v/>
      </c>
      <c r="BJ57" s="22" t="str">
        <f>IF(ISNA(VLOOKUP($BB$2:$BB$66,Notes!$C$1:$D$10,2,0)),"",VLOOKUP($BB$2:$BB$66,Notes!$C$1:$D$10,2,0))</f>
        <v/>
      </c>
      <c r="BK57" s="22" t="str">
        <f>IF(ISNA(VLOOKUP($BD$2:$BD$66,Notes!$E$1:$F$10,2,0)),"",VLOOKUP($BD$2:$BD$66,Notes!$E$1:$F$10,2,0))</f>
        <v/>
      </c>
      <c r="BL57" s="38">
        <f t="shared" si="40"/>
        <v>0</v>
      </c>
      <c r="BM57" s="34"/>
      <c r="BN57" s="32"/>
      <c r="BO57" s="32"/>
      <c r="BP57" s="32"/>
      <c r="BQ57" s="32"/>
      <c r="BR57" s="32"/>
      <c r="BS57" s="32"/>
      <c r="BT57" s="32"/>
      <c r="BU57" s="32"/>
      <c r="BV57" s="32"/>
      <c r="BW57" s="22">
        <f t="shared" si="41"/>
        <v>0</v>
      </c>
      <c r="BX57" s="33">
        <f t="shared" si="42"/>
        <v>0</v>
      </c>
      <c r="BY57" s="37" t="str">
        <f>IF(ISNA(VLOOKUP($BN$2:$BN$66,Notes!$A$1:$B$10,2,0)),"",VLOOKUP($BN$2:$BN$66,Notes!$A$1:$B$10,2,0))</f>
        <v/>
      </c>
      <c r="BZ57" s="22" t="str">
        <f>IF(ISNA(VLOOKUP($BP$2:$BP$66,Notes!$A$1:$B$10,2,0)),"",VLOOKUP($BP$2:$BP$66,Notes!$A$1:$B$10,2,0))</f>
        <v/>
      </c>
      <c r="CA57" s="22" t="str">
        <f>IF(ISNA(VLOOKUP($BR$2:$BR$66,Notes!$A$1:$B$10,2,0)),"",VLOOKUP($BR$2:$BR$66,Notes!$A$1:$B$10,2,0))</f>
        <v/>
      </c>
      <c r="CB57" s="22" t="str">
        <f>IF(ISNA(VLOOKUP($BT$2:$BT$66,Notes!$C$1:$D$10,2,0)),"",VLOOKUP($BT$2:$BT$66,Notes!$C$1:$D$10,2,0))</f>
        <v/>
      </c>
      <c r="CC57" s="22" t="str">
        <f>IF(ISNA(VLOOKUP($BV$2:$BV$66,Notes!$E$1:$F$10,2,0)),"",VLOOKUP($BV$2:$BV$66,Notes!$E$1:$F$10,2,0))</f>
        <v/>
      </c>
      <c r="CD57" s="38">
        <f t="shared" si="43"/>
        <v>0</v>
      </c>
      <c r="CE57" s="57">
        <f t="shared" si="20"/>
        <v>0</v>
      </c>
      <c r="CF57" s="22">
        <f t="shared" si="21"/>
        <v>0</v>
      </c>
      <c r="CG57" s="22">
        <f t="shared" si="22"/>
        <v>0</v>
      </c>
      <c r="CH57" s="22">
        <f t="shared" si="23"/>
        <v>0</v>
      </c>
    </row>
    <row r="58" spans="1:86">
      <c r="A58" s="35" t="s">
        <v>101</v>
      </c>
      <c r="B58" s="138" t="s">
        <v>102</v>
      </c>
      <c r="C58" s="35">
        <f t="shared" si="24"/>
        <v>0</v>
      </c>
      <c r="D58" s="22">
        <f t="shared" si="25"/>
        <v>0</v>
      </c>
      <c r="E58" s="22">
        <f t="shared" si="26"/>
        <v>0</v>
      </c>
      <c r="F58" s="22">
        <f t="shared" si="27"/>
        <v>0</v>
      </c>
      <c r="G58" s="22">
        <f t="shared" si="28"/>
        <v>0</v>
      </c>
      <c r="H58" s="22">
        <f t="shared" si="29"/>
        <v>0</v>
      </c>
      <c r="I58" s="33">
        <f t="shared" si="30"/>
        <v>0</v>
      </c>
      <c r="J58" s="36">
        <f t="shared" si="31"/>
        <v>0</v>
      </c>
      <c r="K58" s="34"/>
      <c r="L58" s="32"/>
      <c r="M58" s="32"/>
      <c r="N58" s="32"/>
      <c r="O58" s="32"/>
      <c r="P58" s="32"/>
      <c r="Q58" s="32"/>
      <c r="R58" s="32"/>
      <c r="S58" s="32"/>
      <c r="T58" s="32"/>
      <c r="U58" s="22">
        <f t="shared" si="32"/>
        <v>0</v>
      </c>
      <c r="V58" s="33">
        <f t="shared" si="33"/>
        <v>0</v>
      </c>
      <c r="W58" s="37" t="str">
        <f>IF(ISNA(VLOOKUP($L$2:$L$66,Notes!$A$1:$B$10,2,0)),"",VLOOKUP($L$2:$L$66,Notes!$A$1:$B$10,2,0))</f>
        <v/>
      </c>
      <c r="X58" s="22" t="str">
        <f>IF(ISNA(VLOOKUP($N$2:$N$66,Notes!$A$1:$B$10,2,0)),"",VLOOKUP($N$2:$N$66,Notes!$A$1:$B$10,2,0))</f>
        <v/>
      </c>
      <c r="Y58" s="22" t="str">
        <f>IF(ISNA(VLOOKUP($P$2:$P$66,Notes!$A$1:$B$10,2,0)),"",VLOOKUP($P$2:$P$66,Notes!$A$1:$B$10,2,0))</f>
        <v/>
      </c>
      <c r="Z58" s="22" t="str">
        <f>IF(ISNA(VLOOKUP($R$2:$R$66,Notes!$C$1:$D$10,2,0)),"",VLOOKUP($R$2:$R$66,Notes!$C$1:$D$10,2,0))</f>
        <v/>
      </c>
      <c r="AA58" s="22" t="str">
        <f>IF(ISNA(VLOOKUP($T$2:$T$66,Notes!$E$1:$F$10,2,0)),"",VLOOKUP($T$2:$T$66,Notes!$E$1:$F$10,2,0))</f>
        <v/>
      </c>
      <c r="AB58" s="38">
        <f t="shared" si="34"/>
        <v>0</v>
      </c>
      <c r="AC58" s="34"/>
      <c r="AD58" s="32"/>
      <c r="AE58" s="32"/>
      <c r="AF58" s="32"/>
      <c r="AG58" s="32"/>
      <c r="AH58" s="32"/>
      <c r="AI58" s="32"/>
      <c r="AJ58" s="32"/>
      <c r="AK58" s="32"/>
      <c r="AL58" s="32"/>
      <c r="AM58" s="22">
        <f t="shared" si="35"/>
        <v>0</v>
      </c>
      <c r="AN58" s="33">
        <f t="shared" si="36"/>
        <v>0</v>
      </c>
      <c r="AO58" s="37" t="str">
        <f>IF(ISNA(VLOOKUP($AD$2:$AD$66,Notes!$A$1:$B$10,2,0)),"",VLOOKUP($AD$2:$AD$66,Notes!$A$1:$B$10,2,0))</f>
        <v/>
      </c>
      <c r="AP58" s="22" t="str">
        <f>IF(ISNA(VLOOKUP($AF$2:$AF$66,Notes!$A$1:$B$10,2,0)),"",VLOOKUP($AF$2:$AF$66,Notes!$A$1:$B$10,2,0))</f>
        <v/>
      </c>
      <c r="AQ58" s="22" t="str">
        <f>IF(ISNA(VLOOKUP($AH$2:$AH$66,Notes!$A$1:$B$10,2,0)),"",VLOOKUP($AH$2:$AH$66,Notes!$A$1:$B$10,2,0))</f>
        <v/>
      </c>
      <c r="AR58" s="22" t="str">
        <f>IF(ISNA(VLOOKUP($AJ$2:$AJ$66,Notes!$C$1:$D$10,2,0)),"",VLOOKUP($AJ$2:$AJ$66,Notes!$C$1:$D$10,2,0))</f>
        <v/>
      </c>
      <c r="AS58" s="22" t="str">
        <f>IF(ISNA(VLOOKUP($AL$2:$AL$66,Notes!$E$1:$F$10,2,0)),"",VLOOKUP($AL$2:$AL$66,Notes!$E$1:$F$10,2,0))</f>
        <v/>
      </c>
      <c r="AT58" s="38">
        <f t="shared" si="37"/>
        <v>0</v>
      </c>
      <c r="AU58" s="34"/>
      <c r="AV58" s="32"/>
      <c r="AW58" s="32"/>
      <c r="AX58" s="32"/>
      <c r="AY58" s="32"/>
      <c r="AZ58" s="32"/>
      <c r="BA58" s="32"/>
      <c r="BB58" s="32"/>
      <c r="BC58" s="32"/>
      <c r="BD58" s="32"/>
      <c r="BE58" s="22">
        <f t="shared" si="38"/>
        <v>0</v>
      </c>
      <c r="BF58" s="33">
        <f t="shared" si="39"/>
        <v>0</v>
      </c>
      <c r="BG58" s="37" t="str">
        <f>IF(ISNA(VLOOKUP($AV$2:$AV$66,Notes!$A$1:$B$10,2,0)),"",VLOOKUP($AV$2:$AV$66,Notes!$A$1:$B$10,2,0))</f>
        <v/>
      </c>
      <c r="BH58" s="22" t="str">
        <f>IF(ISNA(VLOOKUP($AX$2:$AX$66,Notes!$A$1:$B$10,2,0)),"",VLOOKUP($AX$2:$AX$66,Notes!$A$1:$B$10,2,0))</f>
        <v/>
      </c>
      <c r="BI58" s="22" t="str">
        <f>IF(ISNA(VLOOKUP($AZ$2:$AZ$66,Notes!$A$1:$B$10,2,0)),"",VLOOKUP($AZ$2:$AZ$66,Notes!$A$1:$B$10,2,0))</f>
        <v/>
      </c>
      <c r="BJ58" s="22" t="str">
        <f>IF(ISNA(VLOOKUP($BB$2:$BB$66,Notes!$C$1:$D$10,2,0)),"",VLOOKUP($BB$2:$BB$66,Notes!$C$1:$D$10,2,0))</f>
        <v/>
      </c>
      <c r="BK58" s="22" t="str">
        <f>IF(ISNA(VLOOKUP($BD$2:$BD$66,Notes!$E$1:$F$10,2,0)),"",VLOOKUP($BD$2:$BD$66,Notes!$E$1:$F$10,2,0))</f>
        <v/>
      </c>
      <c r="BL58" s="38">
        <f t="shared" si="40"/>
        <v>0</v>
      </c>
      <c r="BM58" s="34"/>
      <c r="BN58" s="32"/>
      <c r="BO58" s="32"/>
      <c r="BP58" s="32"/>
      <c r="BQ58" s="32"/>
      <c r="BR58" s="32"/>
      <c r="BS58" s="32"/>
      <c r="BT58" s="32"/>
      <c r="BU58" s="32"/>
      <c r="BV58" s="32"/>
      <c r="BW58" s="22">
        <f t="shared" si="41"/>
        <v>0</v>
      </c>
      <c r="BX58" s="33">
        <f t="shared" si="42"/>
        <v>0</v>
      </c>
      <c r="BY58" s="37" t="str">
        <f>IF(ISNA(VLOOKUP($BN$2:$BN$66,Notes!$A$1:$B$10,2,0)),"",VLOOKUP($BN$2:$BN$66,Notes!$A$1:$B$10,2,0))</f>
        <v/>
      </c>
      <c r="BZ58" s="22" t="str">
        <f>IF(ISNA(VLOOKUP($BP$2:$BP$66,Notes!$A$1:$B$10,2,0)),"",VLOOKUP($BP$2:$BP$66,Notes!$A$1:$B$10,2,0))</f>
        <v/>
      </c>
      <c r="CA58" s="22" t="str">
        <f>IF(ISNA(VLOOKUP($BR$2:$BR$66,Notes!$A$1:$B$10,2,0)),"",VLOOKUP($BR$2:$BR$66,Notes!$A$1:$B$10,2,0))</f>
        <v/>
      </c>
      <c r="CB58" s="22" t="str">
        <f>IF(ISNA(VLOOKUP($BT$2:$BT$66,Notes!$C$1:$D$10,2,0)),"",VLOOKUP($BT$2:$BT$66,Notes!$C$1:$D$10,2,0))</f>
        <v/>
      </c>
      <c r="CC58" s="22" t="str">
        <f>IF(ISNA(VLOOKUP($BV$2:$BV$66,Notes!$E$1:$F$10,2,0)),"",VLOOKUP($BV$2:$BV$66,Notes!$E$1:$F$10,2,0))</f>
        <v/>
      </c>
      <c r="CD58" s="38">
        <f t="shared" si="43"/>
        <v>0</v>
      </c>
      <c r="CE58" s="57">
        <f t="shared" si="20"/>
        <v>0</v>
      </c>
      <c r="CF58" s="22">
        <f t="shared" si="21"/>
        <v>0</v>
      </c>
      <c r="CG58" s="22">
        <f t="shared" si="22"/>
        <v>0</v>
      </c>
      <c r="CH58" s="22">
        <f t="shared" si="23"/>
        <v>0</v>
      </c>
    </row>
    <row r="59" spans="1:86">
      <c r="A59" s="35" t="s">
        <v>103</v>
      </c>
      <c r="B59" s="138" t="s">
        <v>104</v>
      </c>
      <c r="C59" s="35">
        <f t="shared" si="24"/>
        <v>0</v>
      </c>
      <c r="D59" s="22">
        <f t="shared" si="25"/>
        <v>0</v>
      </c>
      <c r="E59" s="22">
        <f t="shared" si="26"/>
        <v>0</v>
      </c>
      <c r="F59" s="22">
        <f t="shared" si="27"/>
        <v>0</v>
      </c>
      <c r="G59" s="22">
        <f t="shared" si="28"/>
        <v>0</v>
      </c>
      <c r="H59" s="22">
        <f t="shared" si="29"/>
        <v>0</v>
      </c>
      <c r="I59" s="33">
        <f t="shared" si="30"/>
        <v>0</v>
      </c>
      <c r="J59" s="36">
        <f t="shared" si="31"/>
        <v>0</v>
      </c>
      <c r="K59" s="34"/>
      <c r="L59" s="32"/>
      <c r="M59" s="32"/>
      <c r="N59" s="32"/>
      <c r="O59" s="32"/>
      <c r="P59" s="32"/>
      <c r="Q59" s="32"/>
      <c r="R59" s="32"/>
      <c r="S59" s="32"/>
      <c r="T59" s="32"/>
      <c r="U59" s="22">
        <f t="shared" si="32"/>
        <v>0</v>
      </c>
      <c r="V59" s="33">
        <f t="shared" si="33"/>
        <v>0</v>
      </c>
      <c r="W59" s="37" t="str">
        <f>IF(ISNA(VLOOKUP($L$2:$L$66,Notes!$A$1:$B$10,2,0)),"",VLOOKUP($L$2:$L$66,Notes!$A$1:$B$10,2,0))</f>
        <v/>
      </c>
      <c r="X59" s="22" t="str">
        <f>IF(ISNA(VLOOKUP($N$2:$N$66,Notes!$A$1:$B$10,2,0)),"",VLOOKUP($N$2:$N$66,Notes!$A$1:$B$10,2,0))</f>
        <v/>
      </c>
      <c r="Y59" s="22" t="str">
        <f>IF(ISNA(VLOOKUP($P$2:$P$66,Notes!$A$1:$B$10,2,0)),"",VLOOKUP($P$2:$P$66,Notes!$A$1:$B$10,2,0))</f>
        <v/>
      </c>
      <c r="Z59" s="22" t="str">
        <f>IF(ISNA(VLOOKUP($R$2:$R$66,Notes!$C$1:$D$10,2,0)),"",VLOOKUP($R$2:$R$66,Notes!$C$1:$D$10,2,0))</f>
        <v/>
      </c>
      <c r="AA59" s="22" t="str">
        <f>IF(ISNA(VLOOKUP($T$2:$T$66,Notes!$E$1:$F$10,2,0)),"",VLOOKUP($T$2:$T$66,Notes!$E$1:$F$10,2,0))</f>
        <v/>
      </c>
      <c r="AB59" s="38">
        <f t="shared" si="34"/>
        <v>0</v>
      </c>
      <c r="AC59" s="34"/>
      <c r="AD59" s="32"/>
      <c r="AE59" s="32"/>
      <c r="AF59" s="32"/>
      <c r="AG59" s="32"/>
      <c r="AH59" s="32"/>
      <c r="AI59" s="32"/>
      <c r="AJ59" s="32"/>
      <c r="AK59" s="32"/>
      <c r="AL59" s="32"/>
      <c r="AM59" s="22">
        <f t="shared" si="35"/>
        <v>0</v>
      </c>
      <c r="AN59" s="33">
        <f t="shared" si="36"/>
        <v>0</v>
      </c>
      <c r="AO59" s="37" t="str">
        <f>IF(ISNA(VLOOKUP($AD$2:$AD$66,Notes!$A$1:$B$10,2,0)),"",VLOOKUP($AD$2:$AD$66,Notes!$A$1:$B$10,2,0))</f>
        <v/>
      </c>
      <c r="AP59" s="22" t="str">
        <f>IF(ISNA(VLOOKUP($AF$2:$AF$66,Notes!$A$1:$B$10,2,0)),"",VLOOKUP($AF$2:$AF$66,Notes!$A$1:$B$10,2,0))</f>
        <v/>
      </c>
      <c r="AQ59" s="22" t="str">
        <f>IF(ISNA(VLOOKUP($AH$2:$AH$66,Notes!$A$1:$B$10,2,0)),"",VLOOKUP($AH$2:$AH$66,Notes!$A$1:$B$10,2,0))</f>
        <v/>
      </c>
      <c r="AR59" s="22" t="str">
        <f>IF(ISNA(VLOOKUP($AJ$2:$AJ$66,Notes!$C$1:$D$10,2,0)),"",VLOOKUP($AJ$2:$AJ$66,Notes!$C$1:$D$10,2,0))</f>
        <v/>
      </c>
      <c r="AS59" s="22" t="str">
        <f>IF(ISNA(VLOOKUP($AL$2:$AL$66,Notes!$E$1:$F$10,2,0)),"",VLOOKUP($AL$2:$AL$66,Notes!$E$1:$F$10,2,0))</f>
        <v/>
      </c>
      <c r="AT59" s="38">
        <f t="shared" si="37"/>
        <v>0</v>
      </c>
      <c r="AU59" s="34"/>
      <c r="AV59" s="32"/>
      <c r="AW59" s="32"/>
      <c r="AX59" s="32"/>
      <c r="AY59" s="32"/>
      <c r="AZ59" s="32"/>
      <c r="BA59" s="32"/>
      <c r="BB59" s="32"/>
      <c r="BC59" s="32"/>
      <c r="BD59" s="32"/>
      <c r="BE59" s="22">
        <f t="shared" si="38"/>
        <v>0</v>
      </c>
      <c r="BF59" s="33">
        <f t="shared" si="39"/>
        <v>0</v>
      </c>
      <c r="BG59" s="37" t="str">
        <f>IF(ISNA(VLOOKUP($AV$2:$AV$66,Notes!$A$1:$B$10,2,0)),"",VLOOKUP($AV$2:$AV$66,Notes!$A$1:$B$10,2,0))</f>
        <v/>
      </c>
      <c r="BH59" s="22" t="str">
        <f>IF(ISNA(VLOOKUP($AX$2:$AX$66,Notes!$A$1:$B$10,2,0)),"",VLOOKUP($AX$2:$AX$66,Notes!$A$1:$B$10,2,0))</f>
        <v/>
      </c>
      <c r="BI59" s="22" t="str">
        <f>IF(ISNA(VLOOKUP($AZ$2:$AZ$66,Notes!$A$1:$B$10,2,0)),"",VLOOKUP($AZ$2:$AZ$66,Notes!$A$1:$B$10,2,0))</f>
        <v/>
      </c>
      <c r="BJ59" s="22" t="str">
        <f>IF(ISNA(VLOOKUP($BB$2:$BB$66,Notes!$C$1:$D$10,2,0)),"",VLOOKUP($BB$2:$BB$66,Notes!$C$1:$D$10,2,0))</f>
        <v/>
      </c>
      <c r="BK59" s="22" t="str">
        <f>IF(ISNA(VLOOKUP($BD$2:$BD$66,Notes!$E$1:$F$10,2,0)),"",VLOOKUP($BD$2:$BD$66,Notes!$E$1:$F$10,2,0))</f>
        <v/>
      </c>
      <c r="BL59" s="38">
        <f t="shared" si="40"/>
        <v>0</v>
      </c>
      <c r="BM59" s="34"/>
      <c r="BN59" s="32"/>
      <c r="BO59" s="32"/>
      <c r="BP59" s="32"/>
      <c r="BQ59" s="32"/>
      <c r="BR59" s="32"/>
      <c r="BS59" s="32"/>
      <c r="BT59" s="32"/>
      <c r="BU59" s="32"/>
      <c r="BV59" s="32"/>
      <c r="BW59" s="22">
        <f t="shared" si="41"/>
        <v>0</v>
      </c>
      <c r="BX59" s="33">
        <f t="shared" si="42"/>
        <v>0</v>
      </c>
      <c r="BY59" s="37" t="str">
        <f>IF(ISNA(VLOOKUP($BN$2:$BN$66,Notes!$A$1:$B$10,2,0)),"",VLOOKUP($BN$2:$BN$66,Notes!$A$1:$B$10,2,0))</f>
        <v/>
      </c>
      <c r="BZ59" s="22" t="str">
        <f>IF(ISNA(VLOOKUP($BP$2:$BP$66,Notes!$A$1:$B$10,2,0)),"",VLOOKUP($BP$2:$BP$66,Notes!$A$1:$B$10,2,0))</f>
        <v/>
      </c>
      <c r="CA59" s="22" t="str">
        <f>IF(ISNA(VLOOKUP($BR$2:$BR$66,Notes!$A$1:$B$10,2,0)),"",VLOOKUP($BR$2:$BR$66,Notes!$A$1:$B$10,2,0))</f>
        <v/>
      </c>
      <c r="CB59" s="22" t="str">
        <f>IF(ISNA(VLOOKUP($BT$2:$BT$66,Notes!$C$1:$D$10,2,0)),"",VLOOKUP($BT$2:$BT$66,Notes!$C$1:$D$10,2,0))</f>
        <v/>
      </c>
      <c r="CC59" s="22" t="str">
        <f>IF(ISNA(VLOOKUP($BV$2:$BV$66,Notes!$E$1:$F$10,2,0)),"",VLOOKUP($BV$2:$BV$66,Notes!$E$1:$F$10,2,0))</f>
        <v/>
      </c>
      <c r="CD59" s="38">
        <f t="shared" si="43"/>
        <v>0</v>
      </c>
      <c r="CE59" s="57">
        <f t="shared" si="20"/>
        <v>0</v>
      </c>
      <c r="CF59" s="22">
        <f t="shared" si="21"/>
        <v>0</v>
      </c>
      <c r="CG59" s="22">
        <f t="shared" si="22"/>
        <v>0</v>
      </c>
      <c r="CH59" s="22">
        <f t="shared" si="23"/>
        <v>0</v>
      </c>
    </row>
    <row r="60" spans="1:86">
      <c r="A60" s="35" t="s">
        <v>105</v>
      </c>
      <c r="B60" s="138" t="s">
        <v>106</v>
      </c>
      <c r="C60" s="35">
        <f t="shared" si="24"/>
        <v>0</v>
      </c>
      <c r="D60" s="22">
        <f t="shared" si="25"/>
        <v>0</v>
      </c>
      <c r="E60" s="22">
        <f t="shared" si="26"/>
        <v>0</v>
      </c>
      <c r="F60" s="22">
        <f t="shared" si="27"/>
        <v>0</v>
      </c>
      <c r="G60" s="22">
        <f t="shared" si="28"/>
        <v>0</v>
      </c>
      <c r="H60" s="22">
        <f t="shared" si="29"/>
        <v>0</v>
      </c>
      <c r="I60" s="33">
        <f t="shared" si="30"/>
        <v>0</v>
      </c>
      <c r="J60" s="36">
        <f t="shared" si="31"/>
        <v>0</v>
      </c>
      <c r="K60" s="34"/>
      <c r="L60" s="32"/>
      <c r="M60" s="32"/>
      <c r="N60" s="32"/>
      <c r="O60" s="32"/>
      <c r="P60" s="32"/>
      <c r="Q60" s="32"/>
      <c r="R60" s="32"/>
      <c r="S60" s="32"/>
      <c r="T60" s="32"/>
      <c r="U60" s="22">
        <f t="shared" si="32"/>
        <v>0</v>
      </c>
      <c r="V60" s="33">
        <f t="shared" si="33"/>
        <v>0</v>
      </c>
      <c r="W60" s="37" t="str">
        <f>IF(ISNA(VLOOKUP($L$2:$L$66,Notes!$A$1:$B$10,2,0)),"",VLOOKUP($L$2:$L$66,Notes!$A$1:$B$10,2,0))</f>
        <v/>
      </c>
      <c r="X60" s="22" t="str">
        <f>IF(ISNA(VLOOKUP($N$2:$N$66,Notes!$A$1:$B$10,2,0)),"",VLOOKUP($N$2:$N$66,Notes!$A$1:$B$10,2,0))</f>
        <v/>
      </c>
      <c r="Y60" s="22" t="str">
        <f>IF(ISNA(VLOOKUP($P$2:$P$66,Notes!$A$1:$B$10,2,0)),"",VLOOKUP($P$2:$P$66,Notes!$A$1:$B$10,2,0))</f>
        <v/>
      </c>
      <c r="Z60" s="22" t="str">
        <f>IF(ISNA(VLOOKUP($R$2:$R$66,Notes!$C$1:$D$10,2,0)),"",VLOOKUP($R$2:$R$66,Notes!$C$1:$D$10,2,0))</f>
        <v/>
      </c>
      <c r="AA60" s="22" t="str">
        <f>IF(ISNA(VLOOKUP($T$2:$T$66,Notes!$E$1:$F$10,2,0)),"",VLOOKUP($T$2:$T$66,Notes!$E$1:$F$10,2,0))</f>
        <v/>
      </c>
      <c r="AB60" s="38">
        <f t="shared" si="34"/>
        <v>0</v>
      </c>
      <c r="AC60" s="34"/>
      <c r="AD60" s="32"/>
      <c r="AE60" s="32"/>
      <c r="AF60" s="32"/>
      <c r="AG60" s="32"/>
      <c r="AH60" s="32"/>
      <c r="AI60" s="32"/>
      <c r="AJ60" s="32"/>
      <c r="AK60" s="32"/>
      <c r="AL60" s="32"/>
      <c r="AM60" s="22">
        <f t="shared" si="35"/>
        <v>0</v>
      </c>
      <c r="AN60" s="33">
        <f t="shared" si="36"/>
        <v>0</v>
      </c>
      <c r="AO60" s="37" t="str">
        <f>IF(ISNA(VLOOKUP($AD$2:$AD$66,Notes!$A$1:$B$10,2,0)),"",VLOOKUP($AD$2:$AD$66,Notes!$A$1:$B$10,2,0))</f>
        <v/>
      </c>
      <c r="AP60" s="22" t="str">
        <f>IF(ISNA(VLOOKUP($AF$2:$AF$66,Notes!$A$1:$B$10,2,0)),"",VLOOKUP($AF$2:$AF$66,Notes!$A$1:$B$10,2,0))</f>
        <v/>
      </c>
      <c r="AQ60" s="22" t="str">
        <f>IF(ISNA(VLOOKUP($AH$2:$AH$66,Notes!$A$1:$B$10,2,0)),"",VLOOKUP($AH$2:$AH$66,Notes!$A$1:$B$10,2,0))</f>
        <v/>
      </c>
      <c r="AR60" s="22" t="str">
        <f>IF(ISNA(VLOOKUP($AJ$2:$AJ$66,Notes!$C$1:$D$10,2,0)),"",VLOOKUP($AJ$2:$AJ$66,Notes!$C$1:$D$10,2,0))</f>
        <v/>
      </c>
      <c r="AS60" s="22" t="str">
        <f>IF(ISNA(VLOOKUP($AL$2:$AL$66,Notes!$E$1:$F$10,2,0)),"",VLOOKUP($AL$2:$AL$66,Notes!$E$1:$F$10,2,0))</f>
        <v/>
      </c>
      <c r="AT60" s="38">
        <f t="shared" si="37"/>
        <v>0</v>
      </c>
      <c r="AU60" s="34"/>
      <c r="AV60" s="32"/>
      <c r="AW60" s="32"/>
      <c r="AX60" s="32"/>
      <c r="AY60" s="32"/>
      <c r="AZ60" s="32"/>
      <c r="BA60" s="32"/>
      <c r="BB60" s="32"/>
      <c r="BC60" s="32"/>
      <c r="BD60" s="32"/>
      <c r="BE60" s="22">
        <f t="shared" si="38"/>
        <v>0</v>
      </c>
      <c r="BF60" s="33">
        <f t="shared" si="39"/>
        <v>0</v>
      </c>
      <c r="BG60" s="37" t="str">
        <f>IF(ISNA(VLOOKUP($AV$2:$AV$66,Notes!$A$1:$B$10,2,0)),"",VLOOKUP($AV$2:$AV$66,Notes!$A$1:$B$10,2,0))</f>
        <v/>
      </c>
      <c r="BH60" s="22" t="str">
        <f>IF(ISNA(VLOOKUP($AX$2:$AX$66,Notes!$A$1:$B$10,2,0)),"",VLOOKUP($AX$2:$AX$66,Notes!$A$1:$B$10,2,0))</f>
        <v/>
      </c>
      <c r="BI60" s="22" t="str">
        <f>IF(ISNA(VLOOKUP($AZ$2:$AZ$66,Notes!$A$1:$B$10,2,0)),"",VLOOKUP($AZ$2:$AZ$66,Notes!$A$1:$B$10,2,0))</f>
        <v/>
      </c>
      <c r="BJ60" s="22" t="str">
        <f>IF(ISNA(VLOOKUP($BB$2:$BB$66,Notes!$C$1:$D$10,2,0)),"",VLOOKUP($BB$2:$BB$66,Notes!$C$1:$D$10,2,0))</f>
        <v/>
      </c>
      <c r="BK60" s="22" t="str">
        <f>IF(ISNA(VLOOKUP($BD$2:$BD$66,Notes!$E$1:$F$10,2,0)),"",VLOOKUP($BD$2:$BD$66,Notes!$E$1:$F$10,2,0))</f>
        <v/>
      </c>
      <c r="BL60" s="38">
        <f t="shared" si="40"/>
        <v>0</v>
      </c>
      <c r="BM60" s="34"/>
      <c r="BN60" s="32"/>
      <c r="BO60" s="32"/>
      <c r="BP60" s="32"/>
      <c r="BQ60" s="32"/>
      <c r="BR60" s="32"/>
      <c r="BS60" s="32"/>
      <c r="BT60" s="32"/>
      <c r="BU60" s="32"/>
      <c r="BV60" s="32"/>
      <c r="BW60" s="22">
        <f t="shared" si="41"/>
        <v>0</v>
      </c>
      <c r="BX60" s="33">
        <f t="shared" si="42"/>
        <v>0</v>
      </c>
      <c r="BY60" s="37" t="str">
        <f>IF(ISNA(VLOOKUP($BN$2:$BN$66,Notes!$A$1:$B$10,2,0)),"",VLOOKUP($BN$2:$BN$66,Notes!$A$1:$B$10,2,0))</f>
        <v/>
      </c>
      <c r="BZ60" s="22" t="str">
        <f>IF(ISNA(VLOOKUP($BP$2:$BP$66,Notes!$A$1:$B$10,2,0)),"",VLOOKUP($BP$2:$BP$66,Notes!$A$1:$B$10,2,0))</f>
        <v/>
      </c>
      <c r="CA60" s="22" t="str">
        <f>IF(ISNA(VLOOKUP($BR$2:$BR$66,Notes!$A$1:$B$10,2,0)),"",VLOOKUP($BR$2:$BR$66,Notes!$A$1:$B$10,2,0))</f>
        <v/>
      </c>
      <c r="CB60" s="22" t="str">
        <f>IF(ISNA(VLOOKUP($BT$2:$BT$66,Notes!$C$1:$D$10,2,0)),"",VLOOKUP($BT$2:$BT$66,Notes!$C$1:$D$10,2,0))</f>
        <v/>
      </c>
      <c r="CC60" s="22" t="str">
        <f>IF(ISNA(VLOOKUP($BV$2:$BV$66,Notes!$E$1:$F$10,2,0)),"",VLOOKUP($BV$2:$BV$66,Notes!$E$1:$F$10,2,0))</f>
        <v/>
      </c>
      <c r="CD60" s="38">
        <f t="shared" si="43"/>
        <v>0</v>
      </c>
      <c r="CE60" s="57">
        <f t="shared" si="20"/>
        <v>0</v>
      </c>
      <c r="CF60" s="22">
        <f t="shared" si="21"/>
        <v>0</v>
      </c>
      <c r="CG60" s="22">
        <f t="shared" si="22"/>
        <v>0</v>
      </c>
      <c r="CH60" s="22">
        <f t="shared" si="23"/>
        <v>0</v>
      </c>
    </row>
    <row r="61" spans="1:86">
      <c r="A61" s="35" t="s">
        <v>107</v>
      </c>
      <c r="B61" s="138" t="s">
        <v>108</v>
      </c>
      <c r="C61" s="35">
        <f t="shared" si="24"/>
        <v>0</v>
      </c>
      <c r="D61" s="22">
        <f t="shared" si="25"/>
        <v>0</v>
      </c>
      <c r="E61" s="22">
        <f t="shared" si="26"/>
        <v>0</v>
      </c>
      <c r="F61" s="22">
        <f t="shared" si="27"/>
        <v>0</v>
      </c>
      <c r="G61" s="22">
        <f t="shared" si="28"/>
        <v>0</v>
      </c>
      <c r="H61" s="22">
        <f t="shared" si="29"/>
        <v>0</v>
      </c>
      <c r="I61" s="33">
        <f t="shared" si="30"/>
        <v>0</v>
      </c>
      <c r="J61" s="36">
        <f t="shared" si="31"/>
        <v>0</v>
      </c>
      <c r="K61" s="34"/>
      <c r="L61" s="32"/>
      <c r="M61" s="32"/>
      <c r="N61" s="32"/>
      <c r="O61" s="32"/>
      <c r="P61" s="32"/>
      <c r="Q61" s="32"/>
      <c r="R61" s="32"/>
      <c r="S61" s="32"/>
      <c r="T61" s="32"/>
      <c r="U61" s="22">
        <f t="shared" si="32"/>
        <v>0</v>
      </c>
      <c r="V61" s="33">
        <f t="shared" si="33"/>
        <v>0</v>
      </c>
      <c r="W61" s="37" t="str">
        <f>IF(ISNA(VLOOKUP($L$2:$L$66,Notes!$A$1:$B$10,2,0)),"",VLOOKUP($L$2:$L$66,Notes!$A$1:$B$10,2,0))</f>
        <v/>
      </c>
      <c r="X61" s="22" t="str">
        <f>IF(ISNA(VLOOKUP($N$2:$N$66,Notes!$A$1:$B$10,2,0)),"",VLOOKUP($N$2:$N$66,Notes!$A$1:$B$10,2,0))</f>
        <v/>
      </c>
      <c r="Y61" s="22" t="str">
        <f>IF(ISNA(VLOOKUP($P$2:$P$66,Notes!$A$1:$B$10,2,0)),"",VLOOKUP($P$2:$P$66,Notes!$A$1:$B$10,2,0))</f>
        <v/>
      </c>
      <c r="Z61" s="22" t="str">
        <f>IF(ISNA(VLOOKUP($R$2:$R$66,Notes!$C$1:$D$10,2,0)),"",VLOOKUP($R$2:$R$66,Notes!$C$1:$D$10,2,0))</f>
        <v/>
      </c>
      <c r="AA61" s="22" t="str">
        <f>IF(ISNA(VLOOKUP($T$2:$T$66,Notes!$E$1:$F$10,2,0)),"",VLOOKUP($T$2:$T$66,Notes!$E$1:$F$10,2,0))</f>
        <v/>
      </c>
      <c r="AB61" s="38">
        <f t="shared" si="34"/>
        <v>0</v>
      </c>
      <c r="AC61" s="34"/>
      <c r="AD61" s="32"/>
      <c r="AE61" s="32"/>
      <c r="AF61" s="32"/>
      <c r="AG61" s="32"/>
      <c r="AH61" s="32"/>
      <c r="AI61" s="32"/>
      <c r="AJ61" s="32"/>
      <c r="AK61" s="32"/>
      <c r="AL61" s="32"/>
      <c r="AM61" s="22">
        <f t="shared" si="35"/>
        <v>0</v>
      </c>
      <c r="AN61" s="33">
        <f t="shared" si="36"/>
        <v>0</v>
      </c>
      <c r="AO61" s="37" t="str">
        <f>IF(ISNA(VLOOKUP($AD$2:$AD$66,Notes!$A$1:$B$10,2,0)),"",VLOOKUP($AD$2:$AD$66,Notes!$A$1:$B$10,2,0))</f>
        <v/>
      </c>
      <c r="AP61" s="22" t="str">
        <f>IF(ISNA(VLOOKUP($AF$2:$AF$66,Notes!$A$1:$B$10,2,0)),"",VLOOKUP($AF$2:$AF$66,Notes!$A$1:$B$10,2,0))</f>
        <v/>
      </c>
      <c r="AQ61" s="22" t="str">
        <f>IF(ISNA(VLOOKUP($AH$2:$AH$66,Notes!$A$1:$B$10,2,0)),"",VLOOKUP($AH$2:$AH$66,Notes!$A$1:$B$10,2,0))</f>
        <v/>
      </c>
      <c r="AR61" s="22" t="str">
        <f>IF(ISNA(VLOOKUP($AJ$2:$AJ$66,Notes!$C$1:$D$10,2,0)),"",VLOOKUP($AJ$2:$AJ$66,Notes!$C$1:$D$10,2,0))</f>
        <v/>
      </c>
      <c r="AS61" s="22" t="str">
        <f>IF(ISNA(VLOOKUP($AL$2:$AL$66,Notes!$E$1:$F$10,2,0)),"",VLOOKUP($AL$2:$AL$66,Notes!$E$1:$F$10,2,0))</f>
        <v/>
      </c>
      <c r="AT61" s="38">
        <f t="shared" si="37"/>
        <v>0</v>
      </c>
      <c r="AU61" s="34"/>
      <c r="AV61" s="32"/>
      <c r="AW61" s="32"/>
      <c r="AX61" s="32"/>
      <c r="AY61" s="32"/>
      <c r="AZ61" s="32"/>
      <c r="BA61" s="32"/>
      <c r="BB61" s="32"/>
      <c r="BC61" s="32"/>
      <c r="BD61" s="32"/>
      <c r="BE61" s="22">
        <f t="shared" si="38"/>
        <v>0</v>
      </c>
      <c r="BF61" s="33">
        <f t="shared" si="39"/>
        <v>0</v>
      </c>
      <c r="BG61" s="37" t="str">
        <f>IF(ISNA(VLOOKUP($AV$2:$AV$66,Notes!$A$1:$B$10,2,0)),"",VLOOKUP($AV$2:$AV$66,Notes!$A$1:$B$10,2,0))</f>
        <v/>
      </c>
      <c r="BH61" s="22" t="str">
        <f>IF(ISNA(VLOOKUP($AX$2:$AX$66,Notes!$A$1:$B$10,2,0)),"",VLOOKUP($AX$2:$AX$66,Notes!$A$1:$B$10,2,0))</f>
        <v/>
      </c>
      <c r="BI61" s="22" t="str">
        <f>IF(ISNA(VLOOKUP($AZ$2:$AZ$66,Notes!$A$1:$B$10,2,0)),"",VLOOKUP($AZ$2:$AZ$66,Notes!$A$1:$B$10,2,0))</f>
        <v/>
      </c>
      <c r="BJ61" s="22" t="str">
        <f>IF(ISNA(VLOOKUP($BB$2:$BB$66,Notes!$C$1:$D$10,2,0)),"",VLOOKUP($BB$2:$BB$66,Notes!$C$1:$D$10,2,0))</f>
        <v/>
      </c>
      <c r="BK61" s="22" t="str">
        <f>IF(ISNA(VLOOKUP($BD$2:$BD$66,Notes!$E$1:$F$10,2,0)),"",VLOOKUP($BD$2:$BD$66,Notes!$E$1:$F$10,2,0))</f>
        <v/>
      </c>
      <c r="BL61" s="38">
        <f t="shared" si="40"/>
        <v>0</v>
      </c>
      <c r="BM61" s="34"/>
      <c r="BN61" s="32"/>
      <c r="BO61" s="32"/>
      <c r="BP61" s="32"/>
      <c r="BQ61" s="32"/>
      <c r="BR61" s="32"/>
      <c r="BS61" s="32"/>
      <c r="BT61" s="32"/>
      <c r="BU61" s="32"/>
      <c r="BV61" s="32"/>
      <c r="BW61" s="22">
        <f t="shared" si="41"/>
        <v>0</v>
      </c>
      <c r="BX61" s="33">
        <f t="shared" si="42"/>
        <v>0</v>
      </c>
      <c r="BY61" s="37" t="str">
        <f>IF(ISNA(VLOOKUP($BN$2:$BN$66,Notes!$A$1:$B$10,2,0)),"",VLOOKUP($BN$2:$BN$66,Notes!$A$1:$B$10,2,0))</f>
        <v/>
      </c>
      <c r="BZ61" s="22" t="str">
        <f>IF(ISNA(VLOOKUP($BP$2:$BP$66,Notes!$A$1:$B$10,2,0)),"",VLOOKUP($BP$2:$BP$66,Notes!$A$1:$B$10,2,0))</f>
        <v/>
      </c>
      <c r="CA61" s="22" t="str">
        <f>IF(ISNA(VLOOKUP($BR$2:$BR$66,Notes!$A$1:$B$10,2,0)),"",VLOOKUP($BR$2:$BR$66,Notes!$A$1:$B$10,2,0))</f>
        <v/>
      </c>
      <c r="CB61" s="22" t="str">
        <f>IF(ISNA(VLOOKUP($BT$2:$BT$66,Notes!$C$1:$D$10,2,0)),"",VLOOKUP($BT$2:$BT$66,Notes!$C$1:$D$10,2,0))</f>
        <v/>
      </c>
      <c r="CC61" s="22" t="str">
        <f>IF(ISNA(VLOOKUP($BV$2:$BV$66,Notes!$E$1:$F$10,2,0)),"",VLOOKUP($BV$2:$BV$66,Notes!$E$1:$F$10,2,0))</f>
        <v/>
      </c>
      <c r="CD61" s="38">
        <f t="shared" si="43"/>
        <v>0</v>
      </c>
      <c r="CE61" s="57">
        <f t="shared" si="20"/>
        <v>0</v>
      </c>
      <c r="CF61" s="22">
        <f t="shared" si="21"/>
        <v>0</v>
      </c>
      <c r="CG61" s="22">
        <f t="shared" si="22"/>
        <v>0</v>
      </c>
      <c r="CH61" s="22">
        <f t="shared" si="23"/>
        <v>0</v>
      </c>
    </row>
    <row r="62" spans="1:86">
      <c r="A62" s="35" t="s">
        <v>109</v>
      </c>
      <c r="B62" s="138" t="s">
        <v>110</v>
      </c>
      <c r="C62" s="35">
        <f t="shared" si="24"/>
        <v>0</v>
      </c>
      <c r="D62" s="22">
        <f t="shared" si="25"/>
        <v>0</v>
      </c>
      <c r="E62" s="22">
        <f t="shared" si="26"/>
        <v>0</v>
      </c>
      <c r="F62" s="22">
        <f t="shared" si="27"/>
        <v>0</v>
      </c>
      <c r="G62" s="22">
        <f t="shared" si="28"/>
        <v>0</v>
      </c>
      <c r="H62" s="22">
        <f t="shared" si="29"/>
        <v>0</v>
      </c>
      <c r="I62" s="33">
        <f t="shared" si="30"/>
        <v>0</v>
      </c>
      <c r="J62" s="36">
        <f t="shared" si="31"/>
        <v>0</v>
      </c>
      <c r="K62" s="34"/>
      <c r="L62" s="32"/>
      <c r="M62" s="32"/>
      <c r="N62" s="32"/>
      <c r="O62" s="32"/>
      <c r="P62" s="32"/>
      <c r="Q62" s="32"/>
      <c r="R62" s="32"/>
      <c r="S62" s="32"/>
      <c r="T62" s="32"/>
      <c r="U62" s="22">
        <f t="shared" si="32"/>
        <v>0</v>
      </c>
      <c r="V62" s="33">
        <f t="shared" si="33"/>
        <v>0</v>
      </c>
      <c r="W62" s="37" t="str">
        <f>IF(ISNA(VLOOKUP($L$2:$L$66,Notes!$A$1:$B$10,2,0)),"",VLOOKUP($L$2:$L$66,Notes!$A$1:$B$10,2,0))</f>
        <v/>
      </c>
      <c r="X62" s="22" t="str">
        <f>IF(ISNA(VLOOKUP($N$2:$N$66,Notes!$A$1:$B$10,2,0)),"",VLOOKUP($N$2:$N$66,Notes!$A$1:$B$10,2,0))</f>
        <v/>
      </c>
      <c r="Y62" s="22" t="str">
        <f>IF(ISNA(VLOOKUP($P$2:$P$66,Notes!$A$1:$B$10,2,0)),"",VLOOKUP($P$2:$P$66,Notes!$A$1:$B$10,2,0))</f>
        <v/>
      </c>
      <c r="Z62" s="22" t="str">
        <f>IF(ISNA(VLOOKUP($R$2:$R$66,Notes!$C$1:$D$10,2,0)),"",VLOOKUP($R$2:$R$66,Notes!$C$1:$D$10,2,0))</f>
        <v/>
      </c>
      <c r="AA62" s="22" t="str">
        <f>IF(ISNA(VLOOKUP($T$2:$T$66,Notes!$E$1:$F$10,2,0)),"",VLOOKUP($T$2:$T$66,Notes!$E$1:$F$10,2,0))</f>
        <v/>
      </c>
      <c r="AB62" s="38">
        <f t="shared" si="34"/>
        <v>0</v>
      </c>
      <c r="AC62" s="34"/>
      <c r="AD62" s="32"/>
      <c r="AE62" s="32"/>
      <c r="AF62" s="32"/>
      <c r="AG62" s="32"/>
      <c r="AH62" s="32"/>
      <c r="AI62" s="32"/>
      <c r="AJ62" s="32"/>
      <c r="AK62" s="32"/>
      <c r="AL62" s="32"/>
      <c r="AM62" s="22">
        <f t="shared" si="35"/>
        <v>0</v>
      </c>
      <c r="AN62" s="33">
        <f t="shared" si="36"/>
        <v>0</v>
      </c>
      <c r="AO62" s="37" t="str">
        <f>IF(ISNA(VLOOKUP($AD$2:$AD$66,Notes!$A$1:$B$10,2,0)),"",VLOOKUP($AD$2:$AD$66,Notes!$A$1:$B$10,2,0))</f>
        <v/>
      </c>
      <c r="AP62" s="22" t="str">
        <f>IF(ISNA(VLOOKUP($AF$2:$AF$66,Notes!$A$1:$B$10,2,0)),"",VLOOKUP($AF$2:$AF$66,Notes!$A$1:$B$10,2,0))</f>
        <v/>
      </c>
      <c r="AQ62" s="22" t="str">
        <f>IF(ISNA(VLOOKUP($AH$2:$AH$66,Notes!$A$1:$B$10,2,0)),"",VLOOKUP($AH$2:$AH$66,Notes!$A$1:$B$10,2,0))</f>
        <v/>
      </c>
      <c r="AR62" s="22" t="str">
        <f>IF(ISNA(VLOOKUP($AJ$2:$AJ$66,Notes!$C$1:$D$10,2,0)),"",VLOOKUP($AJ$2:$AJ$66,Notes!$C$1:$D$10,2,0))</f>
        <v/>
      </c>
      <c r="AS62" s="22" t="str">
        <f>IF(ISNA(VLOOKUP($AL$2:$AL$66,Notes!$E$1:$F$10,2,0)),"",VLOOKUP($AL$2:$AL$66,Notes!$E$1:$F$10,2,0))</f>
        <v/>
      </c>
      <c r="AT62" s="38">
        <f t="shared" si="37"/>
        <v>0</v>
      </c>
      <c r="AU62" s="34"/>
      <c r="AV62" s="32"/>
      <c r="AW62" s="32"/>
      <c r="AX62" s="32"/>
      <c r="AY62" s="32"/>
      <c r="AZ62" s="32"/>
      <c r="BA62" s="32"/>
      <c r="BB62" s="32"/>
      <c r="BC62" s="32"/>
      <c r="BD62" s="32"/>
      <c r="BE62" s="22">
        <f t="shared" si="38"/>
        <v>0</v>
      </c>
      <c r="BF62" s="33">
        <f t="shared" si="39"/>
        <v>0</v>
      </c>
      <c r="BG62" s="37" t="str">
        <f>IF(ISNA(VLOOKUP($AV$2:$AV$66,Notes!$A$1:$B$10,2,0)),"",VLOOKUP($AV$2:$AV$66,Notes!$A$1:$B$10,2,0))</f>
        <v/>
      </c>
      <c r="BH62" s="22" t="str">
        <f>IF(ISNA(VLOOKUP($AX$2:$AX$66,Notes!$A$1:$B$10,2,0)),"",VLOOKUP($AX$2:$AX$66,Notes!$A$1:$B$10,2,0))</f>
        <v/>
      </c>
      <c r="BI62" s="22" t="str">
        <f>IF(ISNA(VLOOKUP($AZ$2:$AZ$66,Notes!$A$1:$B$10,2,0)),"",VLOOKUP($AZ$2:$AZ$66,Notes!$A$1:$B$10,2,0))</f>
        <v/>
      </c>
      <c r="BJ62" s="22" t="str">
        <f>IF(ISNA(VLOOKUP($BB$2:$BB$66,Notes!$C$1:$D$10,2,0)),"",VLOOKUP($BB$2:$BB$66,Notes!$C$1:$D$10,2,0))</f>
        <v/>
      </c>
      <c r="BK62" s="22" t="str">
        <f>IF(ISNA(VLOOKUP($BD$2:$BD$66,Notes!$E$1:$F$10,2,0)),"",VLOOKUP($BD$2:$BD$66,Notes!$E$1:$F$10,2,0))</f>
        <v/>
      </c>
      <c r="BL62" s="38">
        <f t="shared" si="40"/>
        <v>0</v>
      </c>
      <c r="BM62" s="34"/>
      <c r="BN62" s="32"/>
      <c r="BO62" s="32"/>
      <c r="BP62" s="32"/>
      <c r="BQ62" s="32"/>
      <c r="BR62" s="32"/>
      <c r="BS62" s="32"/>
      <c r="BT62" s="32"/>
      <c r="BU62" s="32"/>
      <c r="BV62" s="32"/>
      <c r="BW62" s="22">
        <f t="shared" si="41"/>
        <v>0</v>
      </c>
      <c r="BX62" s="33">
        <f t="shared" si="42"/>
        <v>0</v>
      </c>
      <c r="BY62" s="37" t="str">
        <f>IF(ISNA(VLOOKUP($BN$2:$BN$66,Notes!$A$1:$B$10,2,0)),"",VLOOKUP($BN$2:$BN$66,Notes!$A$1:$B$10,2,0))</f>
        <v/>
      </c>
      <c r="BZ62" s="22" t="str">
        <f>IF(ISNA(VLOOKUP($BP$2:$BP$66,Notes!$A$1:$B$10,2,0)),"",VLOOKUP($BP$2:$BP$66,Notes!$A$1:$B$10,2,0))</f>
        <v/>
      </c>
      <c r="CA62" s="22" t="str">
        <f>IF(ISNA(VLOOKUP($BR$2:$BR$66,Notes!$A$1:$B$10,2,0)),"",VLOOKUP($BR$2:$BR$66,Notes!$A$1:$B$10,2,0))</f>
        <v/>
      </c>
      <c r="CB62" s="22" t="str">
        <f>IF(ISNA(VLOOKUP($BT$2:$BT$66,Notes!$C$1:$D$10,2,0)),"",VLOOKUP($BT$2:$BT$66,Notes!$C$1:$D$10,2,0))</f>
        <v/>
      </c>
      <c r="CC62" s="22" t="str">
        <f>IF(ISNA(VLOOKUP($BV$2:$BV$66,Notes!$E$1:$F$10,2,0)),"",VLOOKUP($BV$2:$BV$66,Notes!$E$1:$F$10,2,0))</f>
        <v/>
      </c>
      <c r="CD62" s="38">
        <f t="shared" si="43"/>
        <v>0</v>
      </c>
      <c r="CE62" s="57">
        <f t="shared" si="20"/>
        <v>0</v>
      </c>
      <c r="CF62" s="22">
        <f t="shared" si="21"/>
        <v>0</v>
      </c>
      <c r="CG62" s="22">
        <f t="shared" si="22"/>
        <v>0</v>
      </c>
      <c r="CH62" s="22">
        <f t="shared" si="23"/>
        <v>0</v>
      </c>
    </row>
    <row r="63" spans="1:86">
      <c r="A63" s="35" t="s">
        <v>111</v>
      </c>
      <c r="B63" s="138" t="s">
        <v>112</v>
      </c>
      <c r="C63" s="35">
        <f t="shared" si="24"/>
        <v>0</v>
      </c>
      <c r="D63" s="22">
        <f t="shared" si="25"/>
        <v>0</v>
      </c>
      <c r="E63" s="22">
        <f t="shared" si="26"/>
        <v>0</v>
      </c>
      <c r="F63" s="22">
        <f t="shared" si="27"/>
        <v>0</v>
      </c>
      <c r="G63" s="22">
        <f t="shared" si="28"/>
        <v>0</v>
      </c>
      <c r="H63" s="22">
        <f t="shared" si="29"/>
        <v>0</v>
      </c>
      <c r="I63" s="33">
        <f t="shared" si="30"/>
        <v>0</v>
      </c>
      <c r="J63" s="36">
        <f t="shared" si="31"/>
        <v>0</v>
      </c>
      <c r="K63" s="34"/>
      <c r="L63" s="32"/>
      <c r="M63" s="32"/>
      <c r="N63" s="32"/>
      <c r="O63" s="32"/>
      <c r="P63" s="32"/>
      <c r="Q63" s="32"/>
      <c r="R63" s="32"/>
      <c r="S63" s="32"/>
      <c r="T63" s="32"/>
      <c r="U63" s="22">
        <f t="shared" si="32"/>
        <v>0</v>
      </c>
      <c r="V63" s="33">
        <f t="shared" si="33"/>
        <v>0</v>
      </c>
      <c r="W63" s="37" t="str">
        <f>IF(ISNA(VLOOKUP($L$2:$L$66,Notes!$A$1:$B$10,2,0)),"",VLOOKUP($L$2:$L$66,Notes!$A$1:$B$10,2,0))</f>
        <v/>
      </c>
      <c r="X63" s="22" t="str">
        <f>IF(ISNA(VLOOKUP($N$2:$N$66,Notes!$A$1:$B$10,2,0)),"",VLOOKUP($N$2:$N$66,Notes!$A$1:$B$10,2,0))</f>
        <v/>
      </c>
      <c r="Y63" s="22" t="str">
        <f>IF(ISNA(VLOOKUP($P$2:$P$66,Notes!$A$1:$B$10,2,0)),"",VLOOKUP($P$2:$P$66,Notes!$A$1:$B$10,2,0))</f>
        <v/>
      </c>
      <c r="Z63" s="22" t="str">
        <f>IF(ISNA(VLOOKUP($R$2:$R$66,Notes!$C$1:$D$10,2,0)),"",VLOOKUP($R$2:$R$66,Notes!$C$1:$D$10,2,0))</f>
        <v/>
      </c>
      <c r="AA63" s="22" t="str">
        <f>IF(ISNA(VLOOKUP($T$2:$T$66,Notes!$E$1:$F$10,2,0)),"",VLOOKUP($T$2:$T$66,Notes!$E$1:$F$10,2,0))</f>
        <v/>
      </c>
      <c r="AB63" s="38">
        <f t="shared" si="34"/>
        <v>0</v>
      </c>
      <c r="AC63" s="34"/>
      <c r="AD63" s="32"/>
      <c r="AE63" s="32"/>
      <c r="AF63" s="32"/>
      <c r="AG63" s="32"/>
      <c r="AH63" s="32"/>
      <c r="AI63" s="32"/>
      <c r="AJ63" s="32"/>
      <c r="AK63" s="32"/>
      <c r="AL63" s="32"/>
      <c r="AM63" s="22">
        <f t="shared" si="35"/>
        <v>0</v>
      </c>
      <c r="AN63" s="33">
        <f t="shared" si="36"/>
        <v>0</v>
      </c>
      <c r="AO63" s="37" t="str">
        <f>IF(ISNA(VLOOKUP($AD$2:$AD$66,Notes!$A$1:$B$10,2,0)),"",VLOOKUP($AD$2:$AD$66,Notes!$A$1:$B$10,2,0))</f>
        <v/>
      </c>
      <c r="AP63" s="22" t="str">
        <f>IF(ISNA(VLOOKUP($AF$2:$AF$66,Notes!$A$1:$B$10,2,0)),"",VLOOKUP($AF$2:$AF$66,Notes!$A$1:$B$10,2,0))</f>
        <v/>
      </c>
      <c r="AQ63" s="22" t="str">
        <f>IF(ISNA(VLOOKUP($AH$2:$AH$66,Notes!$A$1:$B$10,2,0)),"",VLOOKUP($AH$2:$AH$66,Notes!$A$1:$B$10,2,0))</f>
        <v/>
      </c>
      <c r="AR63" s="22" t="str">
        <f>IF(ISNA(VLOOKUP($AJ$2:$AJ$66,Notes!$C$1:$D$10,2,0)),"",VLOOKUP($AJ$2:$AJ$66,Notes!$C$1:$D$10,2,0))</f>
        <v/>
      </c>
      <c r="AS63" s="22" t="str">
        <f>IF(ISNA(VLOOKUP($AL$2:$AL$66,Notes!$E$1:$F$10,2,0)),"",VLOOKUP($AL$2:$AL$66,Notes!$E$1:$F$10,2,0))</f>
        <v/>
      </c>
      <c r="AT63" s="38">
        <f t="shared" si="37"/>
        <v>0</v>
      </c>
      <c r="AU63" s="34"/>
      <c r="AV63" s="32"/>
      <c r="AW63" s="32"/>
      <c r="AX63" s="32"/>
      <c r="AY63" s="32"/>
      <c r="AZ63" s="32"/>
      <c r="BA63" s="32"/>
      <c r="BB63" s="32"/>
      <c r="BC63" s="32"/>
      <c r="BD63" s="32"/>
      <c r="BE63" s="22">
        <f t="shared" si="38"/>
        <v>0</v>
      </c>
      <c r="BF63" s="33">
        <f t="shared" si="39"/>
        <v>0</v>
      </c>
      <c r="BG63" s="37" t="str">
        <f>IF(ISNA(VLOOKUP($AV$2:$AV$66,Notes!$A$1:$B$10,2,0)),"",VLOOKUP($AV$2:$AV$66,Notes!$A$1:$B$10,2,0))</f>
        <v/>
      </c>
      <c r="BH63" s="22" t="str">
        <f>IF(ISNA(VLOOKUP($AX$2:$AX$66,Notes!$A$1:$B$10,2,0)),"",VLOOKUP($AX$2:$AX$66,Notes!$A$1:$B$10,2,0))</f>
        <v/>
      </c>
      <c r="BI63" s="22" t="str">
        <f>IF(ISNA(VLOOKUP($AZ$2:$AZ$66,Notes!$A$1:$B$10,2,0)),"",VLOOKUP($AZ$2:$AZ$66,Notes!$A$1:$B$10,2,0))</f>
        <v/>
      </c>
      <c r="BJ63" s="22" t="str">
        <f>IF(ISNA(VLOOKUP($BB$2:$BB$66,Notes!$C$1:$D$10,2,0)),"",VLOOKUP($BB$2:$BB$66,Notes!$C$1:$D$10,2,0))</f>
        <v/>
      </c>
      <c r="BK63" s="22" t="str">
        <f>IF(ISNA(VLOOKUP($BD$2:$BD$66,Notes!$E$1:$F$10,2,0)),"",VLOOKUP($BD$2:$BD$66,Notes!$E$1:$F$10,2,0))</f>
        <v/>
      </c>
      <c r="BL63" s="38">
        <f t="shared" si="40"/>
        <v>0</v>
      </c>
      <c r="BM63" s="34"/>
      <c r="BN63" s="32"/>
      <c r="BO63" s="32"/>
      <c r="BP63" s="32"/>
      <c r="BQ63" s="32"/>
      <c r="BR63" s="32"/>
      <c r="BS63" s="32"/>
      <c r="BT63" s="32"/>
      <c r="BU63" s="32"/>
      <c r="BV63" s="32"/>
      <c r="BW63" s="22">
        <f t="shared" si="41"/>
        <v>0</v>
      </c>
      <c r="BX63" s="33">
        <f t="shared" si="42"/>
        <v>0</v>
      </c>
      <c r="BY63" s="37" t="str">
        <f>IF(ISNA(VLOOKUP($BN$2:$BN$66,Notes!$A$1:$B$10,2,0)),"",VLOOKUP($BN$2:$BN$66,Notes!$A$1:$B$10,2,0))</f>
        <v/>
      </c>
      <c r="BZ63" s="22" t="str">
        <f>IF(ISNA(VLOOKUP($BP$2:$BP$66,Notes!$A$1:$B$10,2,0)),"",VLOOKUP($BP$2:$BP$66,Notes!$A$1:$B$10,2,0))</f>
        <v/>
      </c>
      <c r="CA63" s="22" t="str">
        <f>IF(ISNA(VLOOKUP($BR$2:$BR$66,Notes!$A$1:$B$10,2,0)),"",VLOOKUP($BR$2:$BR$66,Notes!$A$1:$B$10,2,0))</f>
        <v/>
      </c>
      <c r="CB63" s="22" t="str">
        <f>IF(ISNA(VLOOKUP($BT$2:$BT$66,Notes!$C$1:$D$10,2,0)),"",VLOOKUP($BT$2:$BT$66,Notes!$C$1:$D$10,2,0))</f>
        <v/>
      </c>
      <c r="CC63" s="22" t="str">
        <f>IF(ISNA(VLOOKUP($BV$2:$BV$66,Notes!$E$1:$F$10,2,0)),"",VLOOKUP($BV$2:$BV$66,Notes!$E$1:$F$10,2,0))</f>
        <v/>
      </c>
      <c r="CD63" s="38">
        <f t="shared" si="43"/>
        <v>0</v>
      </c>
      <c r="CE63" s="57">
        <f t="shared" si="20"/>
        <v>0</v>
      </c>
      <c r="CF63" s="22">
        <f t="shared" si="21"/>
        <v>0</v>
      </c>
      <c r="CG63" s="22">
        <f t="shared" si="22"/>
        <v>0</v>
      </c>
      <c r="CH63" s="22">
        <f t="shared" si="23"/>
        <v>0</v>
      </c>
    </row>
    <row r="64" spans="1:86">
      <c r="A64" s="35" t="s">
        <v>279</v>
      </c>
      <c r="B64" s="65" t="s">
        <v>281</v>
      </c>
      <c r="C64" s="35">
        <f t="shared" si="24"/>
        <v>0</v>
      </c>
      <c r="D64" s="22">
        <f t="shared" si="25"/>
        <v>0</v>
      </c>
      <c r="E64" s="22">
        <f t="shared" si="26"/>
        <v>0</v>
      </c>
      <c r="F64" s="22">
        <f t="shared" si="27"/>
        <v>0</v>
      </c>
      <c r="G64" s="22">
        <f t="shared" si="28"/>
        <v>0</v>
      </c>
      <c r="H64" s="22">
        <f t="shared" si="29"/>
        <v>0</v>
      </c>
      <c r="I64" s="33">
        <f t="shared" si="30"/>
        <v>0</v>
      </c>
      <c r="J64" s="36">
        <f t="shared" si="31"/>
        <v>0</v>
      </c>
      <c r="K64" s="34"/>
      <c r="L64" s="32"/>
      <c r="M64" s="32"/>
      <c r="N64" s="32"/>
      <c r="O64" s="32"/>
      <c r="P64" s="32"/>
      <c r="Q64" s="32"/>
      <c r="R64" s="32"/>
      <c r="S64" s="32"/>
      <c r="T64" s="32"/>
      <c r="U64" s="22">
        <f t="shared" si="32"/>
        <v>0</v>
      </c>
      <c r="V64" s="33">
        <f t="shared" si="33"/>
        <v>0</v>
      </c>
      <c r="W64" s="37" t="str">
        <f>IF(ISNA(VLOOKUP($L$2:$L$66,Notes!$A$1:$B$10,2,0)),"",VLOOKUP($L$2:$L$66,Notes!$A$1:$B$10,2,0))</f>
        <v/>
      </c>
      <c r="X64" s="22" t="str">
        <f>IF(ISNA(VLOOKUP($N$2:$N$66,Notes!$A$1:$B$10,2,0)),"",VLOOKUP($N$2:$N$66,Notes!$A$1:$B$10,2,0))</f>
        <v/>
      </c>
      <c r="Y64" s="22" t="str">
        <f>IF(ISNA(VLOOKUP($P$2:$P$66,Notes!$A$1:$B$10,2,0)),"",VLOOKUP($P$2:$P$66,Notes!$A$1:$B$10,2,0))</f>
        <v/>
      </c>
      <c r="Z64" s="22" t="str">
        <f>IF(ISNA(VLOOKUP($R$2:$R$66,Notes!$C$1:$D$10,2,0)),"",VLOOKUP($R$2:$R$66,Notes!$C$1:$D$10,2,0))</f>
        <v/>
      </c>
      <c r="AA64" s="22" t="str">
        <f>IF(ISNA(VLOOKUP($T$2:$T$66,Notes!$E$1:$F$10,2,0)),"",VLOOKUP($T$2:$T$66,Notes!$E$1:$F$10,2,0))</f>
        <v/>
      </c>
      <c r="AB64" s="38">
        <f t="shared" si="34"/>
        <v>0</v>
      </c>
      <c r="AC64" s="34"/>
      <c r="AD64" s="32"/>
      <c r="AE64" s="32"/>
      <c r="AF64" s="32"/>
      <c r="AG64" s="32"/>
      <c r="AH64" s="32"/>
      <c r="AI64" s="32"/>
      <c r="AJ64" s="32"/>
      <c r="AK64" s="32"/>
      <c r="AL64" s="32"/>
      <c r="AM64" s="22">
        <f t="shared" si="35"/>
        <v>0</v>
      </c>
      <c r="AN64" s="33">
        <f t="shared" si="36"/>
        <v>0</v>
      </c>
      <c r="AO64" s="37" t="str">
        <f>IF(ISNA(VLOOKUP($AD$2:$AD$66,Notes!$A$1:$B$10,2,0)),"",VLOOKUP($AD$2:$AD$66,Notes!$A$1:$B$10,2,0))</f>
        <v/>
      </c>
      <c r="AP64" s="22" t="str">
        <f>IF(ISNA(VLOOKUP($AF$2:$AF$66,Notes!$A$1:$B$10,2,0)),"",VLOOKUP($AF$2:$AF$66,Notes!$A$1:$B$10,2,0))</f>
        <v/>
      </c>
      <c r="AQ64" s="22" t="str">
        <f>IF(ISNA(VLOOKUP($AH$2:$AH$66,Notes!$A$1:$B$10,2,0)),"",VLOOKUP($AH$2:$AH$66,Notes!$A$1:$B$10,2,0))</f>
        <v/>
      </c>
      <c r="AR64" s="22" t="str">
        <f>IF(ISNA(VLOOKUP($AJ$2:$AJ$66,Notes!$C$1:$D$10,2,0)),"",VLOOKUP($AJ$2:$AJ$66,Notes!$C$1:$D$10,2,0))</f>
        <v/>
      </c>
      <c r="AS64" s="22" t="str">
        <f>IF(ISNA(VLOOKUP($AL$2:$AL$66,Notes!$E$1:$F$10,2,0)),"",VLOOKUP($AL$2:$AL$66,Notes!$E$1:$F$10,2,0))</f>
        <v/>
      </c>
      <c r="AT64" s="38">
        <f t="shared" si="37"/>
        <v>0</v>
      </c>
      <c r="AU64" s="34"/>
      <c r="AV64" s="32"/>
      <c r="AW64" s="32"/>
      <c r="AX64" s="32"/>
      <c r="AY64" s="32"/>
      <c r="AZ64" s="32"/>
      <c r="BA64" s="32"/>
      <c r="BB64" s="32"/>
      <c r="BC64" s="32"/>
      <c r="BD64" s="32"/>
      <c r="BE64" s="22">
        <f t="shared" si="38"/>
        <v>0</v>
      </c>
      <c r="BF64" s="33">
        <f t="shared" si="39"/>
        <v>0</v>
      </c>
      <c r="BG64" s="37" t="str">
        <f>IF(ISNA(VLOOKUP($AV$2:$AV$66,Notes!$A$1:$B$10,2,0)),"",VLOOKUP($AV$2:$AV$66,Notes!$A$1:$B$10,2,0))</f>
        <v/>
      </c>
      <c r="BH64" s="22" t="str">
        <f>IF(ISNA(VLOOKUP($AX$2:$AX$66,Notes!$A$1:$B$10,2,0)),"",VLOOKUP($AX$2:$AX$66,Notes!$A$1:$B$10,2,0))</f>
        <v/>
      </c>
      <c r="BI64" s="22" t="str">
        <f>IF(ISNA(VLOOKUP($AZ$2:$AZ$66,Notes!$A$1:$B$10,2,0)),"",VLOOKUP($AZ$2:$AZ$66,Notes!$A$1:$B$10,2,0))</f>
        <v/>
      </c>
      <c r="BJ64" s="22" t="str">
        <f>IF(ISNA(VLOOKUP($BB$2:$BB$66,Notes!$C$1:$D$10,2,0)),"",VLOOKUP($BB$2:$BB$66,Notes!$C$1:$D$10,2,0))</f>
        <v/>
      </c>
      <c r="BK64" s="22" t="str">
        <f>IF(ISNA(VLOOKUP($BD$2:$BD$66,Notes!$E$1:$F$10,2,0)),"",VLOOKUP($BD$2:$BD$66,Notes!$E$1:$F$10,2,0))</f>
        <v/>
      </c>
      <c r="BL64" s="38">
        <f t="shared" si="40"/>
        <v>0</v>
      </c>
      <c r="BM64" s="34"/>
      <c r="BN64" s="32"/>
      <c r="BO64" s="32"/>
      <c r="BP64" s="32"/>
      <c r="BQ64" s="32"/>
      <c r="BR64" s="32"/>
      <c r="BS64" s="32"/>
      <c r="BT64" s="32"/>
      <c r="BU64" s="32"/>
      <c r="BV64" s="32"/>
      <c r="BW64" s="22">
        <f t="shared" si="41"/>
        <v>0</v>
      </c>
      <c r="BX64" s="33">
        <f t="shared" si="42"/>
        <v>0</v>
      </c>
      <c r="BY64" s="37" t="str">
        <f>IF(ISNA(VLOOKUP($BN$2:$BN$66,Notes!$A$1:$B$10,2,0)),"",VLOOKUP($BN$2:$BN$66,Notes!$A$1:$B$10,2,0))</f>
        <v/>
      </c>
      <c r="BZ64" s="22" t="str">
        <f>IF(ISNA(VLOOKUP($BP$2:$BP$66,Notes!$A$1:$B$10,2,0)),"",VLOOKUP($BP$2:$BP$66,Notes!$A$1:$B$10,2,0))</f>
        <v/>
      </c>
      <c r="CA64" s="22" t="str">
        <f>IF(ISNA(VLOOKUP($BR$2:$BR$66,Notes!$A$1:$B$10,2,0)),"",VLOOKUP($BR$2:$BR$66,Notes!$A$1:$B$10,2,0))</f>
        <v/>
      </c>
      <c r="CB64" s="22" t="str">
        <f>IF(ISNA(VLOOKUP($BT$2:$BT$66,Notes!$C$1:$D$10,2,0)),"",VLOOKUP($BT$2:$BT$66,Notes!$C$1:$D$10,2,0))</f>
        <v/>
      </c>
      <c r="CC64" s="22" t="str">
        <f>IF(ISNA(VLOOKUP($BV$2:$BV$66,Notes!$E$1:$F$10,2,0)),"",VLOOKUP($BV$2:$BV$66,Notes!$E$1:$F$10,2,0))</f>
        <v/>
      </c>
      <c r="CD64" s="38">
        <f t="shared" si="43"/>
        <v>0</v>
      </c>
      <c r="CE64" s="57">
        <f t="shared" si="20"/>
        <v>0</v>
      </c>
      <c r="CF64" s="22">
        <f t="shared" si="21"/>
        <v>0</v>
      </c>
      <c r="CG64" s="22">
        <f t="shared" si="22"/>
        <v>0</v>
      </c>
      <c r="CH64" s="22">
        <f t="shared" si="23"/>
        <v>0</v>
      </c>
    </row>
    <row r="65" spans="1:87" s="122" customFormat="1">
      <c r="A65" s="35" t="s">
        <v>113</v>
      </c>
      <c r="B65" s="138" t="s">
        <v>114</v>
      </c>
      <c r="C65" s="35">
        <f t="shared" si="24"/>
        <v>0</v>
      </c>
      <c r="D65" s="22">
        <f t="shared" si="25"/>
        <v>0</v>
      </c>
      <c r="E65" s="22">
        <f t="shared" si="26"/>
        <v>0</v>
      </c>
      <c r="F65" s="22">
        <f t="shared" si="27"/>
        <v>0</v>
      </c>
      <c r="G65" s="22">
        <f t="shared" si="28"/>
        <v>0</v>
      </c>
      <c r="H65" s="22">
        <f t="shared" si="29"/>
        <v>0</v>
      </c>
      <c r="I65" s="33">
        <f t="shared" si="30"/>
        <v>0</v>
      </c>
      <c r="J65" s="36">
        <f t="shared" si="31"/>
        <v>0</v>
      </c>
      <c r="K65" s="34"/>
      <c r="L65" s="32"/>
      <c r="M65" s="32"/>
      <c r="N65" s="32"/>
      <c r="O65" s="32"/>
      <c r="P65" s="32"/>
      <c r="Q65" s="32"/>
      <c r="R65" s="32"/>
      <c r="S65" s="32"/>
      <c r="T65" s="32"/>
      <c r="U65" s="22">
        <f t="shared" si="32"/>
        <v>0</v>
      </c>
      <c r="V65" s="33">
        <f t="shared" si="33"/>
        <v>0</v>
      </c>
      <c r="W65" s="37" t="str">
        <f>IF(ISNA(VLOOKUP($L$2:$L$66,Notes!$A$1:$B$10,2,0)),"",VLOOKUP($L$2:$L$66,Notes!$A$1:$B$10,2,0))</f>
        <v/>
      </c>
      <c r="X65" s="22" t="str">
        <f>IF(ISNA(VLOOKUP($N$2:$N$66,Notes!$A$1:$B$10,2,0)),"",VLOOKUP($N$2:$N$66,Notes!$A$1:$B$10,2,0))</f>
        <v/>
      </c>
      <c r="Y65" s="22" t="str">
        <f>IF(ISNA(VLOOKUP($P$2:$P$66,Notes!$A$1:$B$10,2,0)),"",VLOOKUP($P$2:$P$66,Notes!$A$1:$B$10,2,0))</f>
        <v/>
      </c>
      <c r="Z65" s="22" t="str">
        <f>IF(ISNA(VLOOKUP($R$2:$R$66,Notes!$C$1:$D$10,2,0)),"",VLOOKUP($R$2:$R$66,Notes!$C$1:$D$10,2,0))</f>
        <v/>
      </c>
      <c r="AA65" s="22" t="str">
        <f>IF(ISNA(VLOOKUP($T$2:$T$66,Notes!$E$1:$F$10,2,0)),"",VLOOKUP($T$2:$T$66,Notes!$E$1:$F$10,2,0))</f>
        <v/>
      </c>
      <c r="AB65" s="38">
        <f t="shared" si="34"/>
        <v>0</v>
      </c>
      <c r="AC65" s="34"/>
      <c r="AD65" s="32"/>
      <c r="AE65" s="32"/>
      <c r="AF65" s="32"/>
      <c r="AG65" s="32"/>
      <c r="AH65" s="32"/>
      <c r="AI65" s="32"/>
      <c r="AJ65" s="32"/>
      <c r="AK65" s="32"/>
      <c r="AL65" s="32"/>
      <c r="AM65" s="22">
        <f t="shared" si="35"/>
        <v>0</v>
      </c>
      <c r="AN65" s="33">
        <f t="shared" si="36"/>
        <v>0</v>
      </c>
      <c r="AO65" s="37" t="str">
        <f>IF(ISNA(VLOOKUP($AD$2:$AD$66,Notes!$A$1:$B$10,2,0)),"",VLOOKUP($AD$2:$AD$66,Notes!$A$1:$B$10,2,0))</f>
        <v/>
      </c>
      <c r="AP65" s="22" t="str">
        <f>IF(ISNA(VLOOKUP($AF$2:$AF$66,Notes!$A$1:$B$10,2,0)),"",VLOOKUP($AF$2:$AF$66,Notes!$A$1:$B$10,2,0))</f>
        <v/>
      </c>
      <c r="AQ65" s="22" t="str">
        <f>IF(ISNA(VLOOKUP($AH$2:$AH$66,Notes!$A$1:$B$10,2,0)),"",VLOOKUP($AH$2:$AH$66,Notes!$A$1:$B$10,2,0))</f>
        <v/>
      </c>
      <c r="AR65" s="22" t="str">
        <f>IF(ISNA(VLOOKUP($AJ$2:$AJ$66,Notes!$C$1:$D$10,2,0)),"",VLOOKUP($AJ$2:$AJ$66,Notes!$C$1:$D$10,2,0))</f>
        <v/>
      </c>
      <c r="AS65" s="22" t="str">
        <f>IF(ISNA(VLOOKUP($AL$2:$AL$66,Notes!$E$1:$F$10,2,0)),"",VLOOKUP($AL$2:$AL$66,Notes!$E$1:$F$10,2,0))</f>
        <v/>
      </c>
      <c r="AT65" s="38">
        <f t="shared" si="37"/>
        <v>0</v>
      </c>
      <c r="AU65" s="34"/>
      <c r="AV65" s="32"/>
      <c r="AW65" s="32"/>
      <c r="AX65" s="32"/>
      <c r="AY65" s="32"/>
      <c r="AZ65" s="32"/>
      <c r="BA65" s="32"/>
      <c r="BB65" s="32"/>
      <c r="BC65" s="32"/>
      <c r="BD65" s="32"/>
      <c r="BE65" s="22">
        <f t="shared" si="38"/>
        <v>0</v>
      </c>
      <c r="BF65" s="33">
        <f t="shared" si="39"/>
        <v>0</v>
      </c>
      <c r="BG65" s="37" t="str">
        <f>IF(ISNA(VLOOKUP($AV$2:$AV$66,Notes!$A$1:$B$10,2,0)),"",VLOOKUP($AV$2:$AV$66,Notes!$A$1:$B$10,2,0))</f>
        <v/>
      </c>
      <c r="BH65" s="22" t="str">
        <f>IF(ISNA(VLOOKUP($AX$2:$AX$66,Notes!$A$1:$B$10,2,0)),"",VLOOKUP($AX$2:$AX$66,Notes!$A$1:$B$10,2,0))</f>
        <v/>
      </c>
      <c r="BI65" s="22" t="str">
        <f>IF(ISNA(VLOOKUP($AZ$2:$AZ$66,Notes!$A$1:$B$10,2,0)),"",VLOOKUP($AZ$2:$AZ$66,Notes!$A$1:$B$10,2,0))</f>
        <v/>
      </c>
      <c r="BJ65" s="22" t="str">
        <f>IF(ISNA(VLOOKUP($BB$2:$BB$66,Notes!$C$1:$D$10,2,0)),"",VLOOKUP($BB$2:$BB$66,Notes!$C$1:$D$10,2,0))</f>
        <v/>
      </c>
      <c r="BK65" s="22" t="str">
        <f>IF(ISNA(VLOOKUP($BD$2:$BD$66,Notes!$E$1:$F$10,2,0)),"",VLOOKUP($BD$2:$BD$66,Notes!$E$1:$F$10,2,0))</f>
        <v/>
      </c>
      <c r="BL65" s="38">
        <f t="shared" si="40"/>
        <v>0</v>
      </c>
      <c r="BM65" s="34"/>
      <c r="BN65" s="32"/>
      <c r="BO65" s="32"/>
      <c r="BP65" s="32"/>
      <c r="BQ65" s="32"/>
      <c r="BR65" s="32"/>
      <c r="BS65" s="32"/>
      <c r="BT65" s="32"/>
      <c r="BU65" s="32"/>
      <c r="BV65" s="32"/>
      <c r="BW65" s="22">
        <f t="shared" si="41"/>
        <v>0</v>
      </c>
      <c r="BX65" s="33">
        <f t="shared" si="42"/>
        <v>0</v>
      </c>
      <c r="BY65" s="37" t="str">
        <f>IF(ISNA(VLOOKUP($BN$2:$BN$66,Notes!$A$1:$B$10,2,0)),"",VLOOKUP($BN$2:$BN$66,Notes!$A$1:$B$10,2,0))</f>
        <v/>
      </c>
      <c r="BZ65" s="22" t="str">
        <f>IF(ISNA(VLOOKUP($BP$2:$BP$66,Notes!$A$1:$B$10,2,0)),"",VLOOKUP($BP$2:$BP$66,Notes!$A$1:$B$10,2,0))</f>
        <v/>
      </c>
      <c r="CA65" s="22" t="str">
        <f>IF(ISNA(VLOOKUP($BR$2:$BR$66,Notes!$A$1:$B$10,2,0)),"",VLOOKUP($BR$2:$BR$66,Notes!$A$1:$B$10,2,0))</f>
        <v/>
      </c>
      <c r="CB65" s="22" t="str">
        <f>IF(ISNA(VLOOKUP($BT$2:$BT$66,Notes!$C$1:$D$10,2,0)),"",VLOOKUP($BT$2:$BT$66,Notes!$C$1:$D$10,2,0))</f>
        <v/>
      </c>
      <c r="CC65" s="22" t="str">
        <f>IF(ISNA(VLOOKUP($BV$2:$BV$66,Notes!$E$1:$F$10,2,0)),"",VLOOKUP($BV$2:$BV$66,Notes!$E$1:$F$10,2,0))</f>
        <v/>
      </c>
      <c r="CD65" s="38">
        <f t="shared" si="43"/>
        <v>0</v>
      </c>
      <c r="CE65" s="57">
        <f t="shared" si="20"/>
        <v>0</v>
      </c>
      <c r="CF65" s="22">
        <f t="shared" si="21"/>
        <v>0</v>
      </c>
      <c r="CG65" s="22">
        <f t="shared" si="22"/>
        <v>0</v>
      </c>
      <c r="CH65" s="22">
        <f t="shared" si="23"/>
        <v>0</v>
      </c>
    </row>
    <row r="66" spans="1:87">
      <c r="A66" s="35" t="s">
        <v>115</v>
      </c>
      <c r="B66" s="138" t="s">
        <v>116</v>
      </c>
      <c r="C66" s="128">
        <f t="shared" si="24"/>
        <v>0</v>
      </c>
      <c r="D66" s="125">
        <f t="shared" si="25"/>
        <v>0</v>
      </c>
      <c r="E66" s="125">
        <f t="shared" si="26"/>
        <v>0</v>
      </c>
      <c r="F66" s="125">
        <f t="shared" si="27"/>
        <v>0</v>
      </c>
      <c r="G66" s="125">
        <f t="shared" si="28"/>
        <v>0</v>
      </c>
      <c r="H66" s="125">
        <f t="shared" si="29"/>
        <v>0</v>
      </c>
      <c r="I66" s="126">
        <f t="shared" si="30"/>
        <v>0</v>
      </c>
      <c r="J66" s="129">
        <f t="shared" si="31"/>
        <v>0</v>
      </c>
      <c r="K66" s="123"/>
      <c r="L66" s="124"/>
      <c r="M66" s="124"/>
      <c r="N66" s="124"/>
      <c r="O66" s="124"/>
      <c r="P66" s="124"/>
      <c r="Q66" s="124"/>
      <c r="R66" s="124"/>
      <c r="S66" s="124"/>
      <c r="T66" s="124"/>
      <c r="U66" s="125">
        <f t="shared" si="32"/>
        <v>0</v>
      </c>
      <c r="V66" s="126">
        <f t="shared" si="33"/>
        <v>0</v>
      </c>
      <c r="W66" s="130" t="str">
        <f>IF(ISNA(VLOOKUP($L$2:$L$66,Notes!$A$1:$B$10,2,0)),"",VLOOKUP($L$2:$L$66,Notes!$A$1:$B$10,2,0))</f>
        <v/>
      </c>
      <c r="X66" s="125" t="str">
        <f>IF(ISNA(VLOOKUP($N$2:$N$66,Notes!$A$1:$B$10,2,0)),"",VLOOKUP($N$2:$N$66,Notes!$A$1:$B$10,2,0))</f>
        <v/>
      </c>
      <c r="Y66" s="125" t="str">
        <f>IF(ISNA(VLOOKUP($P$2:$P$66,Notes!$A$1:$B$10,2,0)),"",VLOOKUP($P$2:$P$66,Notes!$A$1:$B$10,2,0))</f>
        <v/>
      </c>
      <c r="Z66" s="125" t="str">
        <f>IF(ISNA(VLOOKUP($R$2:$R$66,Notes!$C$1:$D$10,2,0)),"",VLOOKUP($R$2:$R$66,Notes!$C$1:$D$10,2,0))</f>
        <v/>
      </c>
      <c r="AA66" s="125" t="str">
        <f>IF(ISNA(VLOOKUP($T$2:$T$66,Notes!$E$1:$F$10,2,0)),"",VLOOKUP($T$2:$T$66,Notes!$E$1:$F$10,2,0))</f>
        <v/>
      </c>
      <c r="AB66" s="131">
        <f t="shared" si="34"/>
        <v>0</v>
      </c>
      <c r="AC66" s="123"/>
      <c r="AD66" s="124"/>
      <c r="AE66" s="124"/>
      <c r="AF66" s="124"/>
      <c r="AG66" s="124"/>
      <c r="AH66" s="124"/>
      <c r="AI66" s="124"/>
      <c r="AJ66" s="124"/>
      <c r="AK66" s="124"/>
      <c r="AL66" s="124"/>
      <c r="AM66" s="125">
        <f t="shared" si="35"/>
        <v>0</v>
      </c>
      <c r="AN66" s="126">
        <f t="shared" si="36"/>
        <v>0</v>
      </c>
      <c r="AO66" s="130" t="str">
        <f>IF(ISNA(VLOOKUP($AD$2:$AD$66,Notes!$A$1:$B$10,2,0)),"",VLOOKUP($AD$2:$AD$66,Notes!$A$1:$B$10,2,0))</f>
        <v/>
      </c>
      <c r="AP66" s="125" t="str">
        <f>IF(ISNA(VLOOKUP($AF$2:$AF$66,Notes!$A$1:$B$10,2,0)),"",VLOOKUP($AF$2:$AF$66,Notes!$A$1:$B$10,2,0))</f>
        <v/>
      </c>
      <c r="AQ66" s="125" t="str">
        <f>IF(ISNA(VLOOKUP($AH$2:$AH$66,Notes!$A$1:$B$10,2,0)),"",VLOOKUP($AH$2:$AH$66,Notes!$A$1:$B$10,2,0))</f>
        <v/>
      </c>
      <c r="AR66" s="125" t="str">
        <f>IF(ISNA(VLOOKUP($AJ$2:$AJ$66,Notes!$C$1:$D$10,2,0)),"",VLOOKUP($AJ$2:$AJ$66,Notes!$C$1:$D$10,2,0))</f>
        <v/>
      </c>
      <c r="AS66" s="125" t="str">
        <f>IF(ISNA(VLOOKUP($AL$2:$AL$66,Notes!$E$1:$F$10,2,0)),"",VLOOKUP($AL$2:$AL$66,Notes!$E$1:$F$10,2,0))</f>
        <v/>
      </c>
      <c r="AT66" s="131">
        <f t="shared" si="37"/>
        <v>0</v>
      </c>
      <c r="AU66" s="123"/>
      <c r="AV66" s="124"/>
      <c r="AW66" s="124"/>
      <c r="AX66" s="124"/>
      <c r="AY66" s="124"/>
      <c r="AZ66" s="124"/>
      <c r="BA66" s="124"/>
      <c r="BB66" s="124"/>
      <c r="BC66" s="124"/>
      <c r="BD66" s="124"/>
      <c r="BE66" s="125">
        <f t="shared" si="38"/>
        <v>0</v>
      </c>
      <c r="BF66" s="126">
        <f t="shared" si="39"/>
        <v>0</v>
      </c>
      <c r="BG66" s="130" t="str">
        <f>IF(ISNA(VLOOKUP($AV$2:$AV$66,Notes!$A$1:$B$10,2,0)),"",VLOOKUP($AV$2:$AV$66,Notes!$A$1:$B$10,2,0))</f>
        <v/>
      </c>
      <c r="BH66" s="125" t="str">
        <f>IF(ISNA(VLOOKUP($AX$2:$AX$66,Notes!$A$1:$B$10,2,0)),"",VLOOKUP($AX$2:$AX$66,Notes!$A$1:$B$10,2,0))</f>
        <v/>
      </c>
      <c r="BI66" s="125" t="str">
        <f>IF(ISNA(VLOOKUP($AZ$2:$AZ$66,Notes!$A$1:$B$10,2,0)),"",VLOOKUP($AZ$2:$AZ$66,Notes!$A$1:$B$10,2,0))</f>
        <v/>
      </c>
      <c r="BJ66" s="125" t="str">
        <f>IF(ISNA(VLOOKUP($BB$2:$BB$66,Notes!$C$1:$D$10,2,0)),"",VLOOKUP($BB$2:$BB$66,Notes!$C$1:$D$10,2,0))</f>
        <v/>
      </c>
      <c r="BK66" s="125" t="str">
        <f>IF(ISNA(VLOOKUP($BD$2:$BD$66,Notes!$E$1:$F$10,2,0)),"",VLOOKUP($BD$2:$BD$66,Notes!$E$1:$F$10,2,0))</f>
        <v/>
      </c>
      <c r="BL66" s="131">
        <f t="shared" si="40"/>
        <v>0</v>
      </c>
      <c r="BM66" s="123"/>
      <c r="BN66" s="124"/>
      <c r="BO66" s="124"/>
      <c r="BP66" s="124"/>
      <c r="BQ66" s="124"/>
      <c r="BR66" s="124"/>
      <c r="BS66" s="124"/>
      <c r="BT66" s="124"/>
      <c r="BU66" s="124"/>
      <c r="BV66" s="124"/>
      <c r="BW66" s="125">
        <f t="shared" si="41"/>
        <v>0</v>
      </c>
      <c r="BX66" s="126">
        <f t="shared" si="42"/>
        <v>0</v>
      </c>
      <c r="BY66" s="130" t="str">
        <f>IF(ISNA(VLOOKUP($BN$2:$BN$66,Notes!$A$1:$B$10,2,0)),"",VLOOKUP($BN$2:$BN$66,Notes!$A$1:$B$10,2,0))</f>
        <v/>
      </c>
      <c r="BZ66" s="125" t="str">
        <f>IF(ISNA(VLOOKUP($BP$2:$BP$66,Notes!$A$1:$B$10,2,0)),"",VLOOKUP($BP$2:$BP$66,Notes!$A$1:$B$10,2,0))</f>
        <v/>
      </c>
      <c r="CA66" s="125" t="str">
        <f>IF(ISNA(VLOOKUP($BR$2:$BR$66,Notes!$A$1:$B$10,2,0)),"",VLOOKUP($BR$2:$BR$66,Notes!$A$1:$B$10,2,0))</f>
        <v/>
      </c>
      <c r="CB66" s="125" t="str">
        <f>IF(ISNA(VLOOKUP($BT$2:$BT$66,Notes!$C$1:$D$10,2,0)),"",VLOOKUP($BT$2:$BT$66,Notes!$C$1:$D$10,2,0))</f>
        <v/>
      </c>
      <c r="CC66" s="125" t="str">
        <f>IF(ISNA(VLOOKUP($BV$2:$BV$66,Notes!$E$1:$F$10,2,0)),"",VLOOKUP($BV$2:$BV$66,Notes!$E$1:$F$10,2,0))</f>
        <v/>
      </c>
      <c r="CD66" s="131">
        <f t="shared" si="43"/>
        <v>0</v>
      </c>
      <c r="CE66" s="127">
        <f t="shared" ref="CE66" si="44">AB66</f>
        <v>0</v>
      </c>
      <c r="CF66" s="125">
        <f t="shared" ref="CF66" si="45">AT66</f>
        <v>0</v>
      </c>
      <c r="CG66" s="125">
        <f t="shared" ref="CG66" si="46">BL66</f>
        <v>0</v>
      </c>
      <c r="CH66" s="125">
        <f t="shared" ref="CH66" si="47">CD66</f>
        <v>0</v>
      </c>
    </row>
    <row r="67" spans="1:87">
      <c r="A67" s="128" t="s">
        <v>285</v>
      </c>
      <c r="B67" s="129" t="s">
        <v>286</v>
      </c>
      <c r="C67" s="128">
        <f t="shared" ref="C67:C71" si="48">SUM(U67,AM67,BE67,BW67)</f>
        <v>0</v>
      </c>
      <c r="D67" s="125">
        <f t="shared" ref="D67:D71" si="49">SUM(AB67,AT67,BL67,CD67)</f>
        <v>0</v>
      </c>
      <c r="E67" s="125">
        <f t="shared" ref="E67:E71" si="50">SUM(V67,AN67,BF67,BX67)</f>
        <v>0</v>
      </c>
      <c r="F67" s="125">
        <f t="shared" ref="F67:F71" si="51">IFERROR(D67/E67,0)</f>
        <v>0</v>
      </c>
      <c r="G67" s="125">
        <f t="shared" ref="G67:G71" si="52">IF(E67&lt;1,0,IF(E67&lt;3,"CBDG",LARGE(CE67:CH67,1)+LARGE(CE67:CH67,2)+LARGE(CE67:CH67,3)))</f>
        <v>0</v>
      </c>
      <c r="H67" s="125">
        <f t="shared" ref="H67:H71" si="53">COUNTIF(T67,"1")+COUNTIF(AL67,"1")+COUNTIF(BD67,"1")+COUNTIF(BV67,"1")</f>
        <v>0</v>
      </c>
      <c r="I67" s="126">
        <f t="shared" ref="I67:I71" si="54">COUNTIF(R67,"1")+COUNTIF(AJ67,"1")+COUNTIF(BB67,"1")+COUNTIF(BT67,"1")</f>
        <v>0</v>
      </c>
      <c r="J67" s="129">
        <f t="shared" ref="J67:J71" si="55">COUNTIF(L67,"1")+COUNTIF(N67,"1")+COUNTIF(P67,"1")+COUNTIF(AD67,"1")+COUNTIF(AF67,"1")+COUNTIF(AH67,"1")+COUNTIF(AV67,"1")+COUNTIF(AX67,"1")+COUNTIF(AZ67,"1")+COUNTIF(BN67,"1")+COUNTIF(BP67,"1")+COUNTIF(BR67,"1")</f>
        <v>0</v>
      </c>
      <c r="K67" s="123"/>
      <c r="L67" s="124"/>
      <c r="M67" s="124"/>
      <c r="N67" s="124"/>
      <c r="O67" s="124"/>
      <c r="P67" s="124"/>
      <c r="Q67" s="124"/>
      <c r="R67" s="124"/>
      <c r="S67" s="124"/>
      <c r="T67" s="124"/>
      <c r="U67" s="125">
        <f t="shared" ref="U67:U71" si="56">SUM(K67,M67,O67,Q67,S67)</f>
        <v>0</v>
      </c>
      <c r="V67" s="126">
        <f t="shared" ref="V67:V71" si="57">IF(U67&gt;0,1,0)</f>
        <v>0</v>
      </c>
      <c r="W67" s="130"/>
      <c r="X67" s="125"/>
      <c r="Y67" s="125"/>
      <c r="Z67" s="125"/>
      <c r="AA67" s="125"/>
      <c r="AB67" s="131">
        <f t="shared" ref="AB67:AB69" si="58">SUM(W67:AA67)</f>
        <v>0</v>
      </c>
      <c r="AC67" s="123"/>
      <c r="AD67" s="124"/>
      <c r="AE67" s="124"/>
      <c r="AF67" s="124"/>
      <c r="AG67" s="124"/>
      <c r="AH67" s="124"/>
      <c r="AI67" s="124"/>
      <c r="AJ67" s="124"/>
      <c r="AK67" s="124"/>
      <c r="AL67" s="124"/>
      <c r="AM67" s="125">
        <f t="shared" ref="AM67:AM71" si="59">SUM(AC67,AE67,AG67,AI67,AK67)</f>
        <v>0</v>
      </c>
      <c r="AN67" s="126">
        <f t="shared" ref="AN67:AN71" si="60">IF(AM67&gt;0,1,0)</f>
        <v>0</v>
      </c>
      <c r="AO67" s="130"/>
      <c r="AP67" s="125"/>
      <c r="AQ67" s="125"/>
      <c r="AR67" s="125"/>
      <c r="AS67" s="125"/>
      <c r="AT67" s="131">
        <f t="shared" ref="AT67:AT69" si="61">SUM(AO67:AS67)</f>
        <v>0</v>
      </c>
      <c r="AU67" s="123"/>
      <c r="AV67" s="124"/>
      <c r="AW67" s="124"/>
      <c r="AX67" s="124"/>
      <c r="AY67" s="124"/>
      <c r="AZ67" s="124"/>
      <c r="BA67" s="124"/>
      <c r="BB67" s="124"/>
      <c r="BC67" s="124"/>
      <c r="BD67" s="124"/>
      <c r="BE67" s="125">
        <f t="shared" ref="BE67:BE71" si="62">SUM(AU67,AW67,AY67,BA67,BC67)</f>
        <v>0</v>
      </c>
      <c r="BF67" s="126">
        <f t="shared" ref="BF67:BF71" si="63">IF(BE67&gt;0,1,0)</f>
        <v>0</v>
      </c>
      <c r="BG67" s="130"/>
      <c r="BH67" s="125"/>
      <c r="BI67" s="125"/>
      <c r="BJ67" s="125"/>
      <c r="BK67" s="125"/>
      <c r="BL67" s="131">
        <f t="shared" ref="BL67:BL69" si="64">SUM(BG67:BK67)</f>
        <v>0</v>
      </c>
      <c r="BM67" s="123"/>
      <c r="BN67" s="124"/>
      <c r="BO67" s="124"/>
      <c r="BP67" s="124"/>
      <c r="BQ67" s="124"/>
      <c r="BR67" s="124"/>
      <c r="BS67" s="124"/>
      <c r="BT67" s="124"/>
      <c r="BU67" s="124"/>
      <c r="BV67" s="124"/>
      <c r="BW67" s="125">
        <f t="shared" ref="BW67:BW71" si="65">SUM(BM67,BO67,BQ67,BS67,BU67)</f>
        <v>0</v>
      </c>
      <c r="BX67" s="126">
        <f t="shared" ref="BX67:BX71" si="66">IF(BW67&gt;0,1,0)</f>
        <v>0</v>
      </c>
      <c r="BY67" s="130"/>
      <c r="BZ67" s="125"/>
      <c r="CA67" s="125"/>
      <c r="CB67" s="125"/>
      <c r="CC67" s="125"/>
      <c r="CD67" s="131">
        <f t="shared" ref="CD67:CD69" si="67">SUM(BY67:CC67)</f>
        <v>0</v>
      </c>
    </row>
    <row r="68" spans="1:87">
      <c r="A68" s="35" t="s">
        <v>287</v>
      </c>
      <c r="B68" s="36" t="s">
        <v>288</v>
      </c>
      <c r="C68" s="128">
        <f t="shared" si="48"/>
        <v>0</v>
      </c>
      <c r="D68" s="125">
        <f t="shared" si="49"/>
        <v>0</v>
      </c>
      <c r="E68" s="125">
        <f t="shared" si="50"/>
        <v>0</v>
      </c>
      <c r="F68" s="125">
        <f t="shared" si="51"/>
        <v>0</v>
      </c>
      <c r="G68" s="125">
        <f t="shared" si="52"/>
        <v>0</v>
      </c>
      <c r="H68" s="125">
        <f t="shared" si="53"/>
        <v>0</v>
      </c>
      <c r="I68" s="126">
        <f t="shared" si="54"/>
        <v>0</v>
      </c>
      <c r="J68" s="129">
        <f t="shared" si="55"/>
        <v>0</v>
      </c>
      <c r="K68" s="123"/>
      <c r="L68" s="124"/>
      <c r="M68" s="124"/>
      <c r="N68" s="124"/>
      <c r="O68" s="124"/>
      <c r="P68" s="124"/>
      <c r="Q68" s="124"/>
      <c r="R68" s="124"/>
      <c r="S68" s="124"/>
      <c r="T68" s="124"/>
      <c r="U68" s="125">
        <f t="shared" si="56"/>
        <v>0</v>
      </c>
      <c r="V68" s="126">
        <f t="shared" si="57"/>
        <v>0</v>
      </c>
      <c r="W68" s="130"/>
      <c r="X68" s="125"/>
      <c r="Y68" s="125"/>
      <c r="Z68" s="125"/>
      <c r="AA68" s="125"/>
      <c r="AB68" s="131">
        <f t="shared" si="58"/>
        <v>0</v>
      </c>
      <c r="AC68" s="123"/>
      <c r="AD68" s="124"/>
      <c r="AE68" s="124"/>
      <c r="AF68" s="124"/>
      <c r="AG68" s="124"/>
      <c r="AH68" s="124"/>
      <c r="AI68" s="124"/>
      <c r="AJ68" s="124"/>
      <c r="AK68" s="124"/>
      <c r="AL68" s="124"/>
      <c r="AM68" s="125">
        <f t="shared" si="59"/>
        <v>0</v>
      </c>
      <c r="AN68" s="126">
        <f t="shared" si="60"/>
        <v>0</v>
      </c>
      <c r="AO68" s="130"/>
      <c r="AP68" s="125"/>
      <c r="AQ68" s="125"/>
      <c r="AR68" s="125"/>
      <c r="AS68" s="125"/>
      <c r="AT68" s="131">
        <f t="shared" si="61"/>
        <v>0</v>
      </c>
      <c r="AU68" s="123"/>
      <c r="AV68" s="124"/>
      <c r="AW68" s="124"/>
      <c r="AX68" s="124"/>
      <c r="AY68" s="124"/>
      <c r="AZ68" s="124"/>
      <c r="BA68" s="124"/>
      <c r="BB68" s="124"/>
      <c r="BC68" s="124"/>
      <c r="BD68" s="124"/>
      <c r="BE68" s="125">
        <f t="shared" si="62"/>
        <v>0</v>
      </c>
      <c r="BF68" s="126">
        <f t="shared" si="63"/>
        <v>0</v>
      </c>
      <c r="BG68" s="130"/>
      <c r="BH68" s="125"/>
      <c r="BI68" s="125"/>
      <c r="BJ68" s="125"/>
      <c r="BK68" s="125"/>
      <c r="BL68" s="131">
        <f t="shared" si="64"/>
        <v>0</v>
      </c>
      <c r="BM68" s="123"/>
      <c r="BN68" s="124"/>
      <c r="BO68" s="124"/>
      <c r="BP68" s="124"/>
      <c r="BQ68" s="124"/>
      <c r="BR68" s="124"/>
      <c r="BS68" s="124"/>
      <c r="BT68" s="124"/>
      <c r="BU68" s="124"/>
      <c r="BV68" s="124"/>
      <c r="BW68" s="125">
        <f t="shared" si="65"/>
        <v>0</v>
      </c>
      <c r="BX68" s="126">
        <f t="shared" si="66"/>
        <v>0</v>
      </c>
      <c r="BY68" s="130"/>
      <c r="BZ68" s="125"/>
      <c r="CA68" s="125"/>
      <c r="CB68" s="125"/>
      <c r="CC68" s="125"/>
      <c r="CD68" s="131">
        <f t="shared" si="67"/>
        <v>0</v>
      </c>
    </row>
    <row r="69" spans="1:87">
      <c r="A69" s="128" t="s">
        <v>289</v>
      </c>
      <c r="B69" s="151" t="s">
        <v>290</v>
      </c>
      <c r="C69" s="128">
        <f t="shared" si="48"/>
        <v>0</v>
      </c>
      <c r="D69" s="125">
        <f t="shared" si="49"/>
        <v>0</v>
      </c>
      <c r="E69" s="125">
        <f t="shared" si="50"/>
        <v>0</v>
      </c>
      <c r="F69" s="125">
        <f t="shared" si="51"/>
        <v>0</v>
      </c>
      <c r="G69" s="125">
        <f t="shared" si="52"/>
        <v>0</v>
      </c>
      <c r="H69" s="125">
        <f t="shared" si="53"/>
        <v>0</v>
      </c>
      <c r="I69" s="126">
        <f t="shared" si="54"/>
        <v>0</v>
      </c>
      <c r="J69" s="129">
        <f t="shared" si="55"/>
        <v>0</v>
      </c>
      <c r="K69" s="123"/>
      <c r="L69" s="124"/>
      <c r="M69" s="124"/>
      <c r="N69" s="124"/>
      <c r="O69" s="124"/>
      <c r="P69" s="124"/>
      <c r="Q69" s="124"/>
      <c r="R69" s="124"/>
      <c r="S69" s="124"/>
      <c r="T69" s="124"/>
      <c r="U69" s="125">
        <f t="shared" si="56"/>
        <v>0</v>
      </c>
      <c r="V69" s="126">
        <f t="shared" si="57"/>
        <v>0</v>
      </c>
      <c r="W69" s="130"/>
      <c r="X69" s="125"/>
      <c r="Y69" s="125"/>
      <c r="Z69" s="125"/>
      <c r="AA69" s="125"/>
      <c r="AB69" s="131">
        <f t="shared" si="58"/>
        <v>0</v>
      </c>
      <c r="AC69" s="123"/>
      <c r="AD69" s="124"/>
      <c r="AE69" s="124"/>
      <c r="AF69" s="124"/>
      <c r="AG69" s="124"/>
      <c r="AH69" s="124"/>
      <c r="AI69" s="124"/>
      <c r="AJ69" s="124"/>
      <c r="AK69" s="124"/>
      <c r="AL69" s="124"/>
      <c r="AM69" s="125">
        <f t="shared" si="59"/>
        <v>0</v>
      </c>
      <c r="AN69" s="126">
        <f t="shared" si="60"/>
        <v>0</v>
      </c>
      <c r="AO69" s="130"/>
      <c r="AP69" s="125"/>
      <c r="AQ69" s="125"/>
      <c r="AR69" s="125"/>
      <c r="AS69" s="125"/>
      <c r="AT69" s="131">
        <f t="shared" si="61"/>
        <v>0</v>
      </c>
      <c r="AU69" s="123"/>
      <c r="AV69" s="124"/>
      <c r="AW69" s="124"/>
      <c r="AX69" s="124"/>
      <c r="AY69" s="124"/>
      <c r="AZ69" s="124"/>
      <c r="BA69" s="124"/>
      <c r="BB69" s="124"/>
      <c r="BC69" s="124"/>
      <c r="BD69" s="124"/>
      <c r="BE69" s="125">
        <f t="shared" si="62"/>
        <v>0</v>
      </c>
      <c r="BF69" s="126">
        <f t="shared" si="63"/>
        <v>0</v>
      </c>
      <c r="BG69" s="130"/>
      <c r="BH69" s="125"/>
      <c r="BI69" s="125"/>
      <c r="BJ69" s="125"/>
      <c r="BK69" s="125"/>
      <c r="BL69" s="131">
        <f t="shared" si="64"/>
        <v>0</v>
      </c>
      <c r="BM69" s="123"/>
      <c r="BN69" s="124"/>
      <c r="BO69" s="124"/>
      <c r="BP69" s="124"/>
      <c r="BQ69" s="124"/>
      <c r="BR69" s="124"/>
      <c r="BS69" s="124"/>
      <c r="BT69" s="124"/>
      <c r="BU69" s="124"/>
      <c r="BV69" s="124"/>
      <c r="BW69" s="125">
        <f t="shared" si="65"/>
        <v>0</v>
      </c>
      <c r="BX69" s="126">
        <f t="shared" si="66"/>
        <v>0</v>
      </c>
      <c r="BY69" s="130"/>
      <c r="BZ69" s="125"/>
      <c r="CA69" s="125"/>
      <c r="CB69" s="125"/>
      <c r="CC69" s="125"/>
      <c r="CD69" s="131">
        <f t="shared" si="67"/>
        <v>0</v>
      </c>
    </row>
    <row r="70" spans="1:87">
      <c r="A70" s="128">
        <v>22</v>
      </c>
      <c r="B70" s="151" t="s">
        <v>291</v>
      </c>
      <c r="C70" s="35">
        <f t="shared" si="48"/>
        <v>0</v>
      </c>
      <c r="D70" s="22">
        <f t="shared" si="49"/>
        <v>0</v>
      </c>
      <c r="E70" s="22">
        <f t="shared" si="50"/>
        <v>0</v>
      </c>
      <c r="F70" s="22">
        <f t="shared" si="51"/>
        <v>0</v>
      </c>
      <c r="G70" s="22">
        <f t="shared" si="52"/>
        <v>0</v>
      </c>
      <c r="H70" s="22">
        <f t="shared" si="53"/>
        <v>0</v>
      </c>
      <c r="I70" s="33">
        <f t="shared" si="54"/>
        <v>0</v>
      </c>
      <c r="J70" s="36">
        <f t="shared" si="55"/>
        <v>0</v>
      </c>
      <c r="K70" s="40"/>
      <c r="L70" s="32"/>
      <c r="M70" s="32"/>
      <c r="N70" s="32"/>
      <c r="O70" s="32"/>
      <c r="P70" s="32"/>
      <c r="Q70" s="32"/>
      <c r="R70" s="32"/>
      <c r="S70" s="32"/>
      <c r="T70" s="32"/>
      <c r="U70" s="36">
        <f t="shared" si="56"/>
        <v>0</v>
      </c>
      <c r="V70" s="80">
        <f t="shared" si="57"/>
        <v>0</v>
      </c>
      <c r="W70" s="37" t="str">
        <f>IF(ISNA(VLOOKUP($L$2:$L$104,Notes!$A$1:$B$10,2,0)),"",VLOOKUP($L$2:$L$104,Notes!$A$1:$B$10,2,0))</f>
        <v/>
      </c>
      <c r="X70" s="22" t="str">
        <f>IF(ISNA(VLOOKUP($N$2:$N$104,Notes!$A$1:$B$10,2,0)),"",VLOOKUP($N$2:$N$104,Notes!$A$1:$B$10,2,0))</f>
        <v/>
      </c>
      <c r="Y70" s="22" t="str">
        <f>IF(ISNA(VLOOKUP($P$2:$P$104,Notes!$A$1:$B$10,2,0)),"",VLOOKUP($P$2:$P$104,Notes!$A$1:$B$10,2,0))</f>
        <v/>
      </c>
      <c r="Z70" s="22" t="str">
        <f>IF(ISNA(VLOOKUP($R$2:$R$104,Notes!$C$1:$D$10,2,0)),"",VLOOKUP($R$2:$R$104,Notes!$C$1:$D$10,2,0))</f>
        <v/>
      </c>
      <c r="AA70" s="22" t="str">
        <f>IF(ISNA(VLOOKUP($T$2:$T$104,Notes!$E$1:$F$10,2,0)),"",VLOOKUP($T$2:$T$104,Notes!$E$1:$F$10,2,0))</f>
        <v/>
      </c>
      <c r="AB70" s="38">
        <f t="shared" ref="AB70:AB71" si="68">SUM(W70:AA70)</f>
        <v>0</v>
      </c>
      <c r="AC70" s="123"/>
      <c r="AD70" s="124"/>
      <c r="AE70" s="124"/>
      <c r="AF70" s="124"/>
      <c r="AG70" s="124"/>
      <c r="AH70" s="124"/>
      <c r="AI70" s="124"/>
      <c r="AJ70" s="124"/>
      <c r="AK70" s="124"/>
      <c r="AL70" s="124"/>
      <c r="AM70" s="125">
        <f t="shared" si="59"/>
        <v>0</v>
      </c>
      <c r="AN70" s="126">
        <f t="shared" si="60"/>
        <v>0</v>
      </c>
      <c r="AO70" s="37" t="str">
        <f>IF(ISNA(VLOOKUP($AD$2:$AD$104,Notes!$A$1:$B$10,2,0)),"",VLOOKUP($AD$2:$AD$104,Notes!$A$1:$B$10,2,0))</f>
        <v/>
      </c>
      <c r="AP70" s="22" t="str">
        <f>IF(ISNA(VLOOKUP($AF$2:$AF$104,Notes!$A$1:$B$10,2,0)),"",VLOOKUP($AF$2:$AF$104,Notes!$A$1:$B$10,2,0))</f>
        <v/>
      </c>
      <c r="AQ70" s="22" t="str">
        <f>IF(ISNA(VLOOKUP($AH$2:$AH$104,Notes!$A$1:$B$10,2,0)),"",VLOOKUP($AH$2:$AH$104,Notes!$A$1:$B$10,2,0))</f>
        <v/>
      </c>
      <c r="AR70" s="22" t="str">
        <f>IF(ISNA(VLOOKUP($AJ$2:$AJ$104,Notes!$C$1:$D$10,2,0)),"",VLOOKUP($AJ$2:$AJ$104,Notes!$C$1:$D$10,2,0))</f>
        <v/>
      </c>
      <c r="AS70" s="22" t="str">
        <f>IF(ISNA(VLOOKUP($AL$2:$AL$104,Notes!$E$1:$F$10,2,0)),"",VLOOKUP($AL$2:$AL$104,Notes!$E$1:$F$10,2,0))</f>
        <v/>
      </c>
      <c r="AT70" s="38">
        <f t="shared" ref="AT70:AT71" si="69">SUM(AO70:AS70)</f>
        <v>0</v>
      </c>
      <c r="AU70" s="123"/>
      <c r="AV70" s="124"/>
      <c r="AW70" s="124"/>
      <c r="AX70" s="124"/>
      <c r="AY70" s="124"/>
      <c r="AZ70" s="124"/>
      <c r="BA70" s="124"/>
      <c r="BB70" s="124"/>
      <c r="BC70" s="124"/>
      <c r="BD70" s="124"/>
      <c r="BE70" s="125">
        <f t="shared" si="62"/>
        <v>0</v>
      </c>
      <c r="BF70" s="126">
        <f t="shared" si="63"/>
        <v>0</v>
      </c>
      <c r="BG70" s="37" t="str">
        <f>IF(ISNA(VLOOKUP($AV$2:$AV$104,Notes!$A$1:$B$10,2,0)),"",VLOOKUP($AV$2:$AV$104,Notes!$A$1:$B$10,2,0))</f>
        <v/>
      </c>
      <c r="BH70" s="22" t="str">
        <f>IF(ISNA(VLOOKUP($AX$2:$AX$104,Notes!$A$1:$B$10,2,0)),"",VLOOKUP($AX$2:$AX$104,Notes!$A$1:$B$10,2,0))</f>
        <v/>
      </c>
      <c r="BI70" s="22" t="str">
        <f>IF(ISNA(VLOOKUP($AZ$2:$AZ$104,Notes!$A$1:$B$10,2,0)),"",VLOOKUP($AZ$2:$AZ$104,Notes!$A$1:$B$10,2,0))</f>
        <v/>
      </c>
      <c r="BJ70" s="22" t="str">
        <f>IF(ISNA(VLOOKUP($BB$2:$BB$104,Notes!$C$1:$D$10,2,0)),"",VLOOKUP($BB$2:$BB$104,Notes!$C$1:$D$10,2,0))</f>
        <v/>
      </c>
      <c r="BK70" s="22" t="str">
        <f>IF(ISNA(VLOOKUP($BD$2:$BD$104,Notes!$E$1:$F$10,2,0)),"",VLOOKUP($BD$2:$BD$104,Notes!$E$1:$F$10,2,0))</f>
        <v/>
      </c>
      <c r="BL70" s="38">
        <f t="shared" ref="BL70:BL71" si="70">SUM(BG70:BK70)</f>
        <v>0</v>
      </c>
      <c r="BM70" s="123"/>
      <c r="BN70" s="124"/>
      <c r="BO70" s="124"/>
      <c r="BP70" s="124"/>
      <c r="BQ70" s="124"/>
      <c r="BR70" s="124"/>
      <c r="BS70" s="124"/>
      <c r="BT70" s="124"/>
      <c r="BU70" s="124"/>
      <c r="BV70" s="124"/>
      <c r="BW70" s="125">
        <f t="shared" si="65"/>
        <v>0</v>
      </c>
      <c r="BX70" s="126">
        <f t="shared" si="66"/>
        <v>0</v>
      </c>
      <c r="BY70" s="37" t="str">
        <f>IF(ISNA(VLOOKUP($BN$2:$BN$104,Notes!$A$1:$B$10,2,0)),"",VLOOKUP($BN$2:$BN$104,Notes!$A$1:$B$10,2,0))</f>
        <v/>
      </c>
      <c r="BZ70" s="22" t="str">
        <f>IF(ISNA(VLOOKUP($BP$2:$BP$104,Notes!$A$1:$B$10,2,0)),"",VLOOKUP($BP$2:$BP$104,Notes!$A$1:$B$10,2,0))</f>
        <v/>
      </c>
      <c r="CA70" s="22" t="str">
        <f>IF(ISNA(VLOOKUP($BR$2:$BR$104,Notes!$A$1:$B$10,2,0)),"",VLOOKUP($BR$2:$BR$104,Notes!$A$1:$B$10,2,0))</f>
        <v/>
      </c>
      <c r="CB70" s="22" t="str">
        <f>IF(ISNA(VLOOKUP($BT$2:$BT$104,Notes!$C$1:$D$10,2,0)),"",VLOOKUP($BT$2:$BT$104,Notes!$C$1:$D$10,2,0))</f>
        <v/>
      </c>
      <c r="CC70" s="22" t="str">
        <f>IF(ISNA(VLOOKUP($BV$2:$BV$104,Notes!$E$1:$F$10,2,0)),"",VLOOKUP($BV$2:$BV$104,Notes!$E$1:$F$10,2,0))</f>
        <v/>
      </c>
      <c r="CD70" s="38">
        <f t="shared" ref="CD70:CD71" si="71">SUM(BY70:CC70)</f>
        <v>0</v>
      </c>
      <c r="CE70" s="127">
        <f t="shared" ref="CE70:CE71" si="72">AB70</f>
        <v>0</v>
      </c>
      <c r="CF70" s="125">
        <f t="shared" ref="CF70:CF71" si="73">AT70</f>
        <v>0</v>
      </c>
      <c r="CG70" s="125">
        <f t="shared" ref="CG70:CG71" si="74">BL70</f>
        <v>0</v>
      </c>
      <c r="CH70" s="126">
        <f t="shared" ref="CH70:CH71" si="75">CD70</f>
        <v>0</v>
      </c>
      <c r="CI70" s="39"/>
    </row>
    <row r="71" spans="1:87">
      <c r="A71" s="128">
        <v>630</v>
      </c>
      <c r="B71" s="151" t="s">
        <v>292</v>
      </c>
      <c r="C71" s="35">
        <f t="shared" si="48"/>
        <v>0</v>
      </c>
      <c r="D71" s="22">
        <f t="shared" si="49"/>
        <v>0</v>
      </c>
      <c r="E71" s="22">
        <f t="shared" si="50"/>
        <v>0</v>
      </c>
      <c r="F71" s="22">
        <f t="shared" si="51"/>
        <v>0</v>
      </c>
      <c r="G71" s="22">
        <f t="shared" si="52"/>
        <v>0</v>
      </c>
      <c r="H71" s="22">
        <f t="shared" si="53"/>
        <v>0</v>
      </c>
      <c r="I71" s="33">
        <f t="shared" si="54"/>
        <v>0</v>
      </c>
      <c r="J71" s="36">
        <f t="shared" si="55"/>
        <v>0</v>
      </c>
      <c r="K71" s="40"/>
      <c r="L71" s="32"/>
      <c r="M71" s="32"/>
      <c r="N71" s="32"/>
      <c r="O71" s="32"/>
      <c r="P71" s="32"/>
      <c r="Q71" s="32"/>
      <c r="R71" s="32"/>
      <c r="S71" s="32"/>
      <c r="T71" s="32"/>
      <c r="U71" s="36">
        <f t="shared" si="56"/>
        <v>0</v>
      </c>
      <c r="V71" s="80">
        <f t="shared" si="57"/>
        <v>0</v>
      </c>
      <c r="W71" s="37" t="str">
        <f>IF(ISNA(VLOOKUP($L$2:$L$104,Notes!$A$1:$B$10,2,0)),"",VLOOKUP($L$2:$L$104,Notes!$A$1:$B$10,2,0))</f>
        <v/>
      </c>
      <c r="X71" s="22" t="str">
        <f>IF(ISNA(VLOOKUP($N$2:$N$104,Notes!$A$1:$B$10,2,0)),"",VLOOKUP($N$2:$N$104,Notes!$A$1:$B$10,2,0))</f>
        <v/>
      </c>
      <c r="Y71" s="22" t="str">
        <f>IF(ISNA(VLOOKUP($P$2:$P$104,Notes!$A$1:$B$10,2,0)),"",VLOOKUP($P$2:$P$104,Notes!$A$1:$B$10,2,0))</f>
        <v/>
      </c>
      <c r="Z71" s="22" t="str">
        <f>IF(ISNA(VLOOKUP($R$2:$R$104,Notes!$C$1:$D$10,2,0)),"",VLOOKUP($R$2:$R$104,Notes!$C$1:$D$10,2,0))</f>
        <v/>
      </c>
      <c r="AA71" s="22" t="str">
        <f>IF(ISNA(VLOOKUP($T$2:$T$104,Notes!$E$1:$F$10,2,0)),"",VLOOKUP($T$2:$T$104,Notes!$E$1:$F$10,2,0))</f>
        <v/>
      </c>
      <c r="AB71" s="38">
        <f t="shared" si="68"/>
        <v>0</v>
      </c>
      <c r="AC71" s="123"/>
      <c r="AD71" s="124"/>
      <c r="AE71" s="124"/>
      <c r="AF71" s="124"/>
      <c r="AG71" s="124"/>
      <c r="AH71" s="124"/>
      <c r="AI71" s="124"/>
      <c r="AJ71" s="124"/>
      <c r="AK71" s="124"/>
      <c r="AL71" s="124"/>
      <c r="AM71" s="125">
        <f t="shared" si="59"/>
        <v>0</v>
      </c>
      <c r="AN71" s="126">
        <f t="shared" si="60"/>
        <v>0</v>
      </c>
      <c r="AO71" s="37" t="str">
        <f>IF(ISNA(VLOOKUP($AD$2:$AD$104,Notes!$A$1:$B$10,2,0)),"",VLOOKUP($AD$2:$AD$104,Notes!$A$1:$B$10,2,0))</f>
        <v/>
      </c>
      <c r="AP71" s="22" t="str">
        <f>IF(ISNA(VLOOKUP($AF$2:$AF$104,Notes!$A$1:$B$10,2,0)),"",VLOOKUP($AF$2:$AF$104,Notes!$A$1:$B$10,2,0))</f>
        <v/>
      </c>
      <c r="AQ71" s="22" t="str">
        <f>IF(ISNA(VLOOKUP($AH$2:$AH$104,Notes!$A$1:$B$10,2,0)),"",VLOOKUP($AH$2:$AH$104,Notes!$A$1:$B$10,2,0))</f>
        <v/>
      </c>
      <c r="AR71" s="22" t="str">
        <f>IF(ISNA(VLOOKUP($AJ$2:$AJ$104,Notes!$C$1:$D$10,2,0)),"",VLOOKUP($AJ$2:$AJ$104,Notes!$C$1:$D$10,2,0))</f>
        <v/>
      </c>
      <c r="AS71" s="22" t="str">
        <f>IF(ISNA(VLOOKUP($AL$2:$AL$104,Notes!$E$1:$F$10,2,0)),"",VLOOKUP($AL$2:$AL$104,Notes!$E$1:$F$10,2,0))</f>
        <v/>
      </c>
      <c r="AT71" s="38">
        <f t="shared" si="69"/>
        <v>0</v>
      </c>
      <c r="AU71" s="123"/>
      <c r="AV71" s="124"/>
      <c r="AW71" s="124"/>
      <c r="AX71" s="124"/>
      <c r="AY71" s="124"/>
      <c r="AZ71" s="124"/>
      <c r="BA71" s="124"/>
      <c r="BB71" s="124"/>
      <c r="BC71" s="124"/>
      <c r="BD71" s="124"/>
      <c r="BE71" s="125">
        <f t="shared" si="62"/>
        <v>0</v>
      </c>
      <c r="BF71" s="126">
        <f t="shared" si="63"/>
        <v>0</v>
      </c>
      <c r="BG71" s="37" t="str">
        <f>IF(ISNA(VLOOKUP($AV$2:$AV$104,Notes!$A$1:$B$10,2,0)),"",VLOOKUP($AV$2:$AV$104,Notes!$A$1:$B$10,2,0))</f>
        <v/>
      </c>
      <c r="BH71" s="22" t="str">
        <f>IF(ISNA(VLOOKUP($AX$2:$AX$104,Notes!$A$1:$B$10,2,0)),"",VLOOKUP($AX$2:$AX$104,Notes!$A$1:$B$10,2,0))</f>
        <v/>
      </c>
      <c r="BI71" s="22" t="str">
        <f>IF(ISNA(VLOOKUP($AZ$2:$AZ$104,Notes!$A$1:$B$10,2,0)),"",VLOOKUP($AZ$2:$AZ$104,Notes!$A$1:$B$10,2,0))</f>
        <v/>
      </c>
      <c r="BJ71" s="22" t="str">
        <f>IF(ISNA(VLOOKUP($BB$2:$BB$104,Notes!$C$1:$D$10,2,0)),"",VLOOKUP($BB$2:$BB$104,Notes!$C$1:$D$10,2,0))</f>
        <v/>
      </c>
      <c r="BK71" s="22" t="str">
        <f>IF(ISNA(VLOOKUP($BD$2:$BD$104,Notes!$E$1:$F$10,2,0)),"",VLOOKUP($BD$2:$BD$104,Notes!$E$1:$F$10,2,0))</f>
        <v/>
      </c>
      <c r="BL71" s="38">
        <f t="shared" si="70"/>
        <v>0</v>
      </c>
      <c r="BM71" s="123"/>
      <c r="BN71" s="124"/>
      <c r="BO71" s="124"/>
      <c r="BP71" s="124"/>
      <c r="BQ71" s="124"/>
      <c r="BR71" s="124"/>
      <c r="BS71" s="124"/>
      <c r="BT71" s="124"/>
      <c r="BU71" s="124"/>
      <c r="BV71" s="124"/>
      <c r="BW71" s="125">
        <f t="shared" si="65"/>
        <v>0</v>
      </c>
      <c r="BX71" s="126">
        <f t="shared" si="66"/>
        <v>0</v>
      </c>
      <c r="BY71" s="37" t="str">
        <f>IF(ISNA(VLOOKUP($BN$2:$BN$104,Notes!$A$1:$B$10,2,0)),"",VLOOKUP($BN$2:$BN$104,Notes!$A$1:$B$10,2,0))</f>
        <v/>
      </c>
      <c r="BZ71" s="22" t="str">
        <f>IF(ISNA(VLOOKUP($BP$2:$BP$104,Notes!$A$1:$B$10,2,0)),"",VLOOKUP($BP$2:$BP$104,Notes!$A$1:$B$10,2,0))</f>
        <v/>
      </c>
      <c r="CA71" s="22" t="str">
        <f>IF(ISNA(VLOOKUP($BR$2:$BR$104,Notes!$A$1:$B$10,2,0)),"",VLOOKUP($BR$2:$BR$104,Notes!$A$1:$B$10,2,0))</f>
        <v/>
      </c>
      <c r="CB71" s="22" t="str">
        <f>IF(ISNA(VLOOKUP($BT$2:$BT$104,Notes!$C$1:$D$10,2,0)),"",VLOOKUP($BT$2:$BT$104,Notes!$C$1:$D$10,2,0))</f>
        <v/>
      </c>
      <c r="CC71" s="22" t="str">
        <f>IF(ISNA(VLOOKUP($BV$2:$BV$104,Notes!$E$1:$F$10,2,0)),"",VLOOKUP($BV$2:$BV$104,Notes!$E$1:$F$10,2,0))</f>
        <v/>
      </c>
      <c r="CD71" s="38">
        <f t="shared" si="71"/>
        <v>0</v>
      </c>
      <c r="CE71" s="127">
        <f t="shared" si="72"/>
        <v>0</v>
      </c>
      <c r="CF71" s="125">
        <f t="shared" si="73"/>
        <v>0</v>
      </c>
      <c r="CG71" s="125">
        <f t="shared" si="74"/>
        <v>0</v>
      </c>
      <c r="CH71" s="126">
        <f t="shared" si="75"/>
        <v>0</v>
      </c>
      <c r="CI71" s="39"/>
    </row>
  </sheetData>
  <sortState ref="A3:CD66">
    <sortCondition ref="A3"/>
  </sortState>
  <mergeCells count="11">
    <mergeCell ref="AO1:AT1"/>
    <mergeCell ref="A1:B1"/>
    <mergeCell ref="C1:J1"/>
    <mergeCell ref="K1:V1"/>
    <mergeCell ref="W1:AB1"/>
    <mergeCell ref="AC1:AN1"/>
    <mergeCell ref="AU1:BF1"/>
    <mergeCell ref="BG1:BL1"/>
    <mergeCell ref="BM1:BX1"/>
    <mergeCell ref="BY1:CD1"/>
    <mergeCell ref="CE1:C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I71"/>
  <sheetViews>
    <sheetView workbookViewId="0">
      <pane xSplit="2" ySplit="1" topLeftCell="C53" activePane="bottomRight" state="frozen"/>
      <selection pane="topRight" activeCell="C1" sqref="C1"/>
      <selection pane="bottomLeft" activeCell="A2" sqref="A2"/>
      <selection pane="bottomRight" activeCell="A70" sqref="A70:XFD71"/>
    </sheetView>
  </sheetViews>
  <sheetFormatPr defaultRowHeight="15"/>
  <cols>
    <col min="2" max="2" width="13.42578125" bestFit="1" customWidth="1"/>
    <col min="3" max="3" width="9.85546875" bestFit="1" customWidth="1"/>
    <col min="4" max="4" width="12.140625" bestFit="1" customWidth="1"/>
    <col min="5" max="5" width="14" bestFit="1" customWidth="1"/>
    <col min="6" max="6" width="16.42578125" bestFit="1" customWidth="1"/>
    <col min="7" max="7" width="13.7109375" bestFit="1" customWidth="1"/>
    <col min="8" max="8" width="11.42578125" bestFit="1" customWidth="1"/>
    <col min="9" max="9" width="19.5703125" bestFit="1" customWidth="1"/>
    <col min="10" max="10" width="10.85546875" bestFit="1" customWidth="1"/>
    <col min="11" max="20" width="4.42578125" customWidth="1"/>
    <col min="21" max="21" width="11.28515625" bestFit="1" customWidth="1"/>
    <col min="22" max="22" width="0" hidden="1" customWidth="1"/>
    <col min="23" max="27" width="5.42578125" customWidth="1"/>
    <col min="28" max="28" width="13.7109375" bestFit="1" customWidth="1"/>
    <col min="29" max="38" width="4.7109375" customWidth="1"/>
    <col min="39" max="39" width="11.28515625" bestFit="1" customWidth="1"/>
    <col min="40" max="40" width="0" hidden="1" customWidth="1"/>
    <col min="41" max="45" width="5.5703125" customWidth="1"/>
    <col min="46" max="46" width="13.7109375" bestFit="1" customWidth="1"/>
    <col min="47" max="56" width="4.5703125" customWidth="1"/>
    <col min="57" max="57" width="11.28515625" bestFit="1" customWidth="1"/>
    <col min="58" max="58" width="0" hidden="1" customWidth="1"/>
    <col min="59" max="63" width="5.140625" customWidth="1"/>
    <col min="64" max="64" width="13.7109375" bestFit="1" customWidth="1"/>
    <col min="65" max="74" width="5" customWidth="1"/>
    <col min="75" max="75" width="11.28515625" bestFit="1" customWidth="1"/>
    <col min="76" max="76" width="0" hidden="1" customWidth="1"/>
    <col min="77" max="81" width="5.28515625" customWidth="1"/>
    <col min="82" max="82" width="13.7109375" bestFit="1" customWidth="1"/>
    <col min="83" max="86" width="9.140625" hidden="1" customWidth="1"/>
    <col min="101" max="105" width="0" hidden="1" customWidth="1"/>
  </cols>
  <sheetData>
    <row r="1" spans="1:86" s="1" customFormat="1" ht="15.75" thickBot="1">
      <c r="A1" s="167" t="s">
        <v>2</v>
      </c>
      <c r="B1" s="168"/>
      <c r="C1" s="171" t="s">
        <v>190</v>
      </c>
      <c r="D1" s="165"/>
      <c r="E1" s="165"/>
      <c r="F1" s="165"/>
      <c r="G1" s="165"/>
      <c r="H1" s="165"/>
      <c r="I1" s="165"/>
      <c r="J1" s="166"/>
      <c r="K1" s="164" t="s">
        <v>193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67" t="s">
        <v>194</v>
      </c>
      <c r="X1" s="169"/>
      <c r="Y1" s="169"/>
      <c r="Z1" s="169"/>
      <c r="AA1" s="169"/>
      <c r="AB1" s="170"/>
      <c r="AC1" s="169" t="s">
        <v>195</v>
      </c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7" t="s">
        <v>196</v>
      </c>
      <c r="AP1" s="169"/>
      <c r="AQ1" s="169"/>
      <c r="AR1" s="169"/>
      <c r="AS1" s="169"/>
      <c r="AT1" s="170"/>
      <c r="AU1" s="169" t="s">
        <v>197</v>
      </c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7" t="s">
        <v>198</v>
      </c>
      <c r="BH1" s="169"/>
      <c r="BI1" s="169"/>
      <c r="BJ1" s="169"/>
      <c r="BK1" s="169"/>
      <c r="BL1" s="170"/>
      <c r="BM1" s="169" t="s">
        <v>199</v>
      </c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7" t="s">
        <v>200</v>
      </c>
      <c r="BZ1" s="169"/>
      <c r="CA1" s="169"/>
      <c r="CB1" s="169"/>
      <c r="CC1" s="169"/>
      <c r="CD1" s="170"/>
      <c r="CE1" s="164" t="s">
        <v>120</v>
      </c>
      <c r="CF1" s="165"/>
      <c r="CG1" s="165"/>
      <c r="CH1" s="166"/>
    </row>
    <row r="2" spans="1:86">
      <c r="A2" s="23" t="s">
        <v>0</v>
      </c>
      <c r="B2" s="67" t="s">
        <v>1</v>
      </c>
      <c r="C2" s="24" t="s">
        <v>191</v>
      </c>
      <c r="D2" s="25" t="s">
        <v>192</v>
      </c>
      <c r="E2" s="25" t="s">
        <v>25</v>
      </c>
      <c r="F2" s="25" t="s">
        <v>26</v>
      </c>
      <c r="G2" s="25" t="s">
        <v>119</v>
      </c>
      <c r="H2" s="25" t="s">
        <v>27</v>
      </c>
      <c r="I2" s="25" t="s">
        <v>128</v>
      </c>
      <c r="J2" s="26" t="s">
        <v>28</v>
      </c>
      <c r="K2" s="27" t="s">
        <v>5</v>
      </c>
      <c r="L2" s="28" t="s">
        <v>10</v>
      </c>
      <c r="M2" s="27" t="s">
        <v>6</v>
      </c>
      <c r="N2" s="28" t="s">
        <v>10</v>
      </c>
      <c r="O2" s="27" t="s">
        <v>7</v>
      </c>
      <c r="P2" s="28" t="s">
        <v>10</v>
      </c>
      <c r="Q2" s="27" t="s">
        <v>8</v>
      </c>
      <c r="R2" s="28" t="s">
        <v>10</v>
      </c>
      <c r="S2" s="27" t="s">
        <v>9</v>
      </c>
      <c r="T2" s="28" t="s">
        <v>10</v>
      </c>
      <c r="U2" s="29" t="s">
        <v>16</v>
      </c>
      <c r="V2" s="29" t="s">
        <v>31</v>
      </c>
      <c r="W2" s="23" t="s">
        <v>5</v>
      </c>
      <c r="X2" s="66" t="s">
        <v>6</v>
      </c>
      <c r="Y2" s="66" t="s">
        <v>7</v>
      </c>
      <c r="Z2" s="66" t="s">
        <v>8</v>
      </c>
      <c r="AA2" s="66" t="s">
        <v>9</v>
      </c>
      <c r="AB2" s="31" t="s">
        <v>17</v>
      </c>
      <c r="AC2" s="27" t="s">
        <v>5</v>
      </c>
      <c r="AD2" s="28" t="s">
        <v>10</v>
      </c>
      <c r="AE2" s="27" t="s">
        <v>6</v>
      </c>
      <c r="AF2" s="28" t="s">
        <v>10</v>
      </c>
      <c r="AG2" s="27" t="s">
        <v>7</v>
      </c>
      <c r="AH2" s="28" t="s">
        <v>10</v>
      </c>
      <c r="AI2" s="27" t="s">
        <v>8</v>
      </c>
      <c r="AJ2" s="28" t="s">
        <v>10</v>
      </c>
      <c r="AK2" s="27" t="s">
        <v>9</v>
      </c>
      <c r="AL2" s="28" t="s">
        <v>10</v>
      </c>
      <c r="AM2" s="30" t="s">
        <v>16</v>
      </c>
      <c r="AN2" s="29" t="s">
        <v>31</v>
      </c>
      <c r="AO2" s="23" t="s">
        <v>5</v>
      </c>
      <c r="AP2" s="66" t="s">
        <v>6</v>
      </c>
      <c r="AQ2" s="66" t="s">
        <v>7</v>
      </c>
      <c r="AR2" s="66" t="s">
        <v>8</v>
      </c>
      <c r="AS2" s="66" t="s">
        <v>9</v>
      </c>
      <c r="AT2" s="31" t="s">
        <v>17</v>
      </c>
      <c r="AU2" s="27" t="s">
        <v>5</v>
      </c>
      <c r="AV2" s="28" t="s">
        <v>10</v>
      </c>
      <c r="AW2" s="27" t="s">
        <v>6</v>
      </c>
      <c r="AX2" s="28" t="s">
        <v>10</v>
      </c>
      <c r="AY2" s="27" t="s">
        <v>7</v>
      </c>
      <c r="AZ2" s="28" t="s">
        <v>10</v>
      </c>
      <c r="BA2" s="27" t="s">
        <v>8</v>
      </c>
      <c r="BB2" s="28" t="s">
        <v>10</v>
      </c>
      <c r="BC2" s="27" t="s">
        <v>9</v>
      </c>
      <c r="BD2" s="28" t="s">
        <v>10</v>
      </c>
      <c r="BE2" s="30" t="s">
        <v>16</v>
      </c>
      <c r="BF2" s="2" t="s">
        <v>31</v>
      </c>
      <c r="BG2" s="23" t="s">
        <v>5</v>
      </c>
      <c r="BH2" s="66" t="s">
        <v>6</v>
      </c>
      <c r="BI2" s="66" t="s">
        <v>7</v>
      </c>
      <c r="BJ2" s="66" t="s">
        <v>8</v>
      </c>
      <c r="BK2" s="66" t="s">
        <v>9</v>
      </c>
      <c r="BL2" s="31" t="s">
        <v>17</v>
      </c>
      <c r="BM2" s="27" t="s">
        <v>5</v>
      </c>
      <c r="BN2" s="28" t="s">
        <v>10</v>
      </c>
      <c r="BO2" s="27" t="s">
        <v>6</v>
      </c>
      <c r="BP2" s="28" t="s">
        <v>10</v>
      </c>
      <c r="BQ2" s="27" t="s">
        <v>7</v>
      </c>
      <c r="BR2" s="28" t="s">
        <v>10</v>
      </c>
      <c r="BS2" s="27" t="s">
        <v>8</v>
      </c>
      <c r="BT2" s="28" t="s">
        <v>10</v>
      </c>
      <c r="BU2" s="27" t="s">
        <v>9</v>
      </c>
      <c r="BV2" s="28" t="s">
        <v>10</v>
      </c>
      <c r="BW2" s="30" t="s">
        <v>16</v>
      </c>
      <c r="BX2" s="29" t="s">
        <v>31</v>
      </c>
      <c r="BY2" s="23" t="s">
        <v>5</v>
      </c>
      <c r="BZ2" s="66" t="s">
        <v>6</v>
      </c>
      <c r="CA2" s="66" t="s">
        <v>7</v>
      </c>
      <c r="CB2" s="66" t="s">
        <v>8</v>
      </c>
      <c r="CC2" s="66" t="s">
        <v>9</v>
      </c>
      <c r="CD2" s="31" t="s">
        <v>17</v>
      </c>
      <c r="CE2" s="56" t="s">
        <v>121</v>
      </c>
      <c r="CF2" s="45" t="s">
        <v>122</v>
      </c>
      <c r="CG2" s="45" t="s">
        <v>123</v>
      </c>
      <c r="CH2" s="45" t="s">
        <v>124</v>
      </c>
    </row>
    <row r="3" spans="1:86">
      <c r="A3" s="35">
        <v>1</v>
      </c>
      <c r="B3" s="36" t="s">
        <v>38</v>
      </c>
      <c r="C3" s="35">
        <f t="shared" ref="C3:C34" si="0">SUM(U3,AM3,BE3,BW3)</f>
        <v>674</v>
      </c>
      <c r="D3" s="22">
        <f t="shared" ref="D3:D34" si="1">SUM(AB3,AT3,BL3,CD3)</f>
        <v>99</v>
      </c>
      <c r="E3" s="22">
        <f t="shared" ref="E3:E34" si="2">SUM(V3,AN3,BF3,BX3)</f>
        <v>2</v>
      </c>
      <c r="F3" s="22">
        <f t="shared" ref="F3:F34" si="3">IFERROR(D3/E3,0)</f>
        <v>49.5</v>
      </c>
      <c r="G3" s="22" t="str">
        <f t="shared" ref="G3:G34" si="4">IF(E3&lt;1,0,IF(E3&lt;3,"CBDG",LARGE(CE3:CH3,1)+LARGE(CE3:CH3,2)+LARGE(CE3:CH3,3)))</f>
        <v>CBDG</v>
      </c>
      <c r="H3" s="22">
        <f t="shared" ref="H3:H34" si="5">COUNTIF(T3,"1")+COUNTIF(AL3,"1")+COUNTIF(BD3,"1")+COUNTIF(BV3,"1")</f>
        <v>0</v>
      </c>
      <c r="I3" s="33">
        <f t="shared" ref="I3:I34" si="6">COUNTIF(R3,"1")+COUNTIF(AJ3,"1")+COUNTIF(BB3,"1")+COUNTIF(BT3,"1")</f>
        <v>0</v>
      </c>
      <c r="J3" s="36">
        <f t="shared" ref="J3:J34" si="7">COUNTIF(L3,"1")+COUNTIF(N3,"1")+COUNTIF(P3,"1")+COUNTIF(AD3,"1")+COUNTIF(AF3,"1")+COUNTIF(AH3,"1")+COUNTIF(AV3,"1")+COUNTIF(AX3,"1")+COUNTIF(AZ3,"1")+COUNTIF(BN3,"1")+COUNTIF(BP3,"1")+COUNTIF(BR3,"1")</f>
        <v>0</v>
      </c>
      <c r="K3" s="34">
        <v>90</v>
      </c>
      <c r="L3" s="32">
        <v>2</v>
      </c>
      <c r="M3" s="32">
        <v>91</v>
      </c>
      <c r="N3" s="32">
        <v>2</v>
      </c>
      <c r="O3" s="32">
        <v>91</v>
      </c>
      <c r="P3" s="32">
        <v>2</v>
      </c>
      <c r="Q3" s="32"/>
      <c r="R3" s="32"/>
      <c r="S3" s="32">
        <v>82</v>
      </c>
      <c r="T3" s="32">
        <v>2</v>
      </c>
      <c r="U3" s="22">
        <f t="shared" ref="U3:U34" si="8">SUM(K3,M3,O3,Q3,S3)</f>
        <v>354</v>
      </c>
      <c r="V3" s="33">
        <f t="shared" ref="V3:V34" si="9">IF(U3&gt;0,1,0)</f>
        <v>1</v>
      </c>
      <c r="W3" s="37">
        <f>IF(ISNA(VLOOKUP($L$2:$L$66,Notes!$A$1:$B$10,2,0)),"",VLOOKUP($L$2:$L$66,Notes!$A$1:$B$10,2,0))</f>
        <v>9</v>
      </c>
      <c r="X3" s="22">
        <f>IF(ISNA(VLOOKUP($N$2:$N$66,Notes!$A$1:$B$10,2,0)),"",VLOOKUP($N$2:$N$66,Notes!$A$1:$B$10,2,0))</f>
        <v>9</v>
      </c>
      <c r="Y3" s="22">
        <f>IF(ISNA(VLOOKUP($P$2:$P$66,Notes!$A$1:$B$10,2,0)),"",VLOOKUP($P$2:$P$66,Notes!$A$1:$B$10,2,0))</f>
        <v>9</v>
      </c>
      <c r="Z3" s="22" t="str">
        <f>IF(ISNA(VLOOKUP($R$2:$R$66,Notes!$C$1:$D$10,2,0)),"",VLOOKUP($R$2:$R$66,Notes!$C$1:$D$10,2,0))</f>
        <v/>
      </c>
      <c r="AA3" s="22">
        <f>IF(ISNA(VLOOKUP($T$2:$T$66,Notes!$E$1:$F$10,2,0)),"",VLOOKUP($T$2:$T$66,Notes!$E$1:$F$10,2,0))</f>
        <v>27</v>
      </c>
      <c r="AB3" s="38">
        <f t="shared" ref="AB3:AB34" si="10">SUM(W3:AA3)</f>
        <v>54</v>
      </c>
      <c r="AC3" s="34"/>
      <c r="AD3" s="32"/>
      <c r="AE3" s="32"/>
      <c r="AF3" s="32"/>
      <c r="AG3" s="32"/>
      <c r="AH3" s="32"/>
      <c r="AI3" s="32"/>
      <c r="AJ3" s="32"/>
      <c r="AK3" s="32"/>
      <c r="AL3" s="32"/>
      <c r="AM3" s="22">
        <f t="shared" ref="AM3:AM34" si="11">SUM(AC3,AE3,AG3,AI3,AK3)</f>
        <v>0</v>
      </c>
      <c r="AN3" s="33">
        <f t="shared" ref="AN3:AN34" si="12">IF(AM3&gt;0,1,0)</f>
        <v>0</v>
      </c>
      <c r="AO3" s="37" t="str">
        <f>IF(ISNA(VLOOKUP($AD$2:$AD$66,Notes!$A$1:$B$10,2,0)),"",VLOOKUP($AD$2:$AD$66,Notes!$A$1:$B$10,2,0))</f>
        <v/>
      </c>
      <c r="AP3" s="22" t="str">
        <f>IF(ISNA(VLOOKUP($AF$2:$AF$66,Notes!$A$1:$B$10,2,0)),"",VLOOKUP($AF$2:$AF$66,Notes!$A$1:$B$10,2,0))</f>
        <v/>
      </c>
      <c r="AQ3" s="22" t="str">
        <f>IF(ISNA(VLOOKUP($AH$2:$AH$66,Notes!$A$1:$B$10,2,0)),"",VLOOKUP($AH$2:$AH$66,Notes!$A$1:$B$10,2,0))</f>
        <v/>
      </c>
      <c r="AR3" s="22" t="str">
        <f>IF(ISNA(VLOOKUP($AJ$2:$AJ$66,Notes!$C$1:$D$10,2,0)),"",VLOOKUP($AJ$2:$AJ$66,Notes!$C$1:$D$10,2,0))</f>
        <v/>
      </c>
      <c r="AS3" s="22" t="str">
        <f>IF(ISNA(VLOOKUP($AL$2:$AL$66,Notes!$E$1:$F$10,2,0)),"",VLOOKUP($AL$2:$AL$66,Notes!$E$1:$F$10,2,0))</f>
        <v/>
      </c>
      <c r="AT3" s="38">
        <f t="shared" ref="AT3:AT34" si="13">SUM(AO3:AS3)</f>
        <v>0</v>
      </c>
      <c r="AU3" s="34"/>
      <c r="AV3" s="32"/>
      <c r="AW3" s="32"/>
      <c r="AX3" s="32"/>
      <c r="AY3" s="32"/>
      <c r="AZ3" s="32"/>
      <c r="BA3" s="32"/>
      <c r="BB3" s="32"/>
      <c r="BC3" s="32"/>
      <c r="BD3" s="32"/>
      <c r="BE3" s="22">
        <f t="shared" ref="BE3:BE34" si="14">SUM(AU3,AW3,AY3,BA3,BC3)</f>
        <v>0</v>
      </c>
      <c r="BF3" s="33">
        <f t="shared" ref="BF3:BF34" si="15">IF(BE3&gt;0,1,0)</f>
        <v>0</v>
      </c>
      <c r="BG3" s="37" t="str">
        <f>IF(ISNA(VLOOKUP($AV$2:$AV$66,Notes!$A$1:$B$10,2,0)),"",VLOOKUP($AV$2:$AV$66,Notes!$A$1:$B$10,2,0))</f>
        <v/>
      </c>
      <c r="BH3" s="22" t="str">
        <f>IF(ISNA(VLOOKUP($AX$2:$AX$66,Notes!$A$1:$B$10,2,0)),"",VLOOKUP($AX$2:$AX$66,Notes!$A$1:$B$10,2,0))</f>
        <v/>
      </c>
      <c r="BI3" s="22" t="str">
        <f>IF(ISNA(VLOOKUP($AZ$2:$AZ$66,Notes!$A$1:$B$10,2,0)),"",VLOOKUP($AZ$2:$AZ$66,Notes!$A$1:$B$10,2,0))</f>
        <v/>
      </c>
      <c r="BJ3" s="22" t="str">
        <f>IF(ISNA(VLOOKUP($BB$2:$BB$66,Notes!$C$1:$D$10,2,0)),"",VLOOKUP($BB$2:$BB$66,Notes!$C$1:$D$10,2,0))</f>
        <v/>
      </c>
      <c r="BK3" s="22" t="str">
        <f>IF(ISNA(VLOOKUP($BD$2:$BD$66,Notes!$E$1:$F$10,2,0)),"",VLOOKUP($BD$2:$BD$66,Notes!$E$1:$F$10,2,0))</f>
        <v/>
      </c>
      <c r="BL3" s="38">
        <f t="shared" ref="BL3:BL34" si="16">SUM(BG3:BK3)</f>
        <v>0</v>
      </c>
      <c r="BM3" s="34">
        <v>78</v>
      </c>
      <c r="BN3" s="32">
        <v>3</v>
      </c>
      <c r="BO3" s="32">
        <v>78</v>
      </c>
      <c r="BP3" s="32">
        <v>6</v>
      </c>
      <c r="BQ3" s="32">
        <v>79</v>
      </c>
      <c r="BR3" s="32">
        <v>2</v>
      </c>
      <c r="BS3" s="32"/>
      <c r="BT3" s="32"/>
      <c r="BU3" s="32">
        <v>85</v>
      </c>
      <c r="BV3" s="32">
        <v>4</v>
      </c>
      <c r="BW3" s="22">
        <f t="shared" ref="BW3:BW34" si="17">SUM(BM3,BO3,BQ3,BS3,BU3)</f>
        <v>320</v>
      </c>
      <c r="BX3" s="33">
        <f t="shared" ref="BX3:BX34" si="18">IF(BW3&gt;0,1,0)</f>
        <v>1</v>
      </c>
      <c r="BY3" s="37">
        <f>IF(ISNA(VLOOKUP($BN$2:$BN$66,Notes!$A$1:$B$10,2,0)),"",VLOOKUP($BN$2:$BN$66,Notes!$A$1:$B$10,2,0))</f>
        <v>8</v>
      </c>
      <c r="BZ3" s="22">
        <f>IF(ISNA(VLOOKUP($BP$2:$BP$66,Notes!$A$1:$B$10,2,0)),"",VLOOKUP($BP$2:$BP$66,Notes!$A$1:$B$10,2,0))</f>
        <v>5</v>
      </c>
      <c r="CA3" s="22">
        <f>IF(ISNA(VLOOKUP($BR$2:$BR$66,Notes!$A$1:$B$10,2,0)),"",VLOOKUP($BR$2:$BR$66,Notes!$A$1:$B$10,2,0))</f>
        <v>9</v>
      </c>
      <c r="CB3" s="22" t="str">
        <f>IF(ISNA(VLOOKUP($BT$2:$BT$66,Notes!$C$1:$D$10,2,0)),"",VLOOKUP($BT$2:$BT$66,Notes!$C$1:$D$10,2,0))</f>
        <v/>
      </c>
      <c r="CC3" s="22">
        <f>IF(ISNA(VLOOKUP($BV$2:$BV$66,Notes!$E$1:$F$10,2,0)),"",VLOOKUP($BV$2:$BV$66,Notes!$E$1:$F$10,2,0))</f>
        <v>23</v>
      </c>
      <c r="CD3" s="38">
        <f t="shared" ref="CD3:CD34" si="19">SUM(BY3:CC3)</f>
        <v>45</v>
      </c>
      <c r="CE3" s="57">
        <f>AB3</f>
        <v>54</v>
      </c>
      <c r="CF3" s="22">
        <f>AT3</f>
        <v>0</v>
      </c>
      <c r="CG3" s="22">
        <f>BL3</f>
        <v>0</v>
      </c>
      <c r="CH3" s="22">
        <f>CD3</f>
        <v>45</v>
      </c>
    </row>
    <row r="4" spans="1:86">
      <c r="A4" s="35">
        <v>14</v>
      </c>
      <c r="B4" s="36" t="s">
        <v>74</v>
      </c>
      <c r="C4" s="35">
        <f t="shared" si="0"/>
        <v>0</v>
      </c>
      <c r="D4" s="22">
        <f t="shared" si="1"/>
        <v>0</v>
      </c>
      <c r="E4" s="22">
        <f t="shared" si="2"/>
        <v>0</v>
      </c>
      <c r="F4" s="22">
        <f t="shared" si="3"/>
        <v>0</v>
      </c>
      <c r="G4" s="22">
        <f t="shared" si="4"/>
        <v>0</v>
      </c>
      <c r="H4" s="22">
        <f t="shared" si="5"/>
        <v>0</v>
      </c>
      <c r="I4" s="33">
        <f t="shared" si="6"/>
        <v>0</v>
      </c>
      <c r="J4" s="36">
        <f t="shared" si="7"/>
        <v>0</v>
      </c>
      <c r="K4" s="34"/>
      <c r="L4" s="32"/>
      <c r="M4" s="32"/>
      <c r="N4" s="32"/>
      <c r="O4" s="32"/>
      <c r="P4" s="32"/>
      <c r="Q4" s="32"/>
      <c r="R4" s="32"/>
      <c r="S4" s="32"/>
      <c r="T4" s="32"/>
      <c r="U4" s="22">
        <f t="shared" si="8"/>
        <v>0</v>
      </c>
      <c r="V4" s="33">
        <f t="shared" si="9"/>
        <v>0</v>
      </c>
      <c r="W4" s="37" t="str">
        <f>IF(ISNA(VLOOKUP($L$2:$L$66,Notes!$A$1:$B$10,2,0)),"",VLOOKUP($L$2:$L$66,Notes!$A$1:$B$10,2,0))</f>
        <v/>
      </c>
      <c r="X4" s="22" t="str">
        <f>IF(ISNA(VLOOKUP($N$2:$N$66,Notes!$A$1:$B$10,2,0)),"",VLOOKUP($N$2:$N$66,Notes!$A$1:$B$10,2,0))</f>
        <v/>
      </c>
      <c r="Y4" s="22" t="str">
        <f>IF(ISNA(VLOOKUP($P$2:$P$66,Notes!$A$1:$B$10,2,0)),"",VLOOKUP($P$2:$P$66,Notes!$A$1:$B$10,2,0))</f>
        <v/>
      </c>
      <c r="Z4" s="22" t="str">
        <f>IF(ISNA(VLOOKUP($R$2:$R$66,Notes!$C$1:$D$10,2,0)),"",VLOOKUP($R$2:$R$66,Notes!$C$1:$D$10,2,0))</f>
        <v/>
      </c>
      <c r="AA4" s="22" t="str">
        <f>IF(ISNA(VLOOKUP($T$2:$T$66,Notes!$E$1:$F$10,2,0)),"",VLOOKUP($T$2:$T$66,Notes!$E$1:$F$10,2,0))</f>
        <v/>
      </c>
      <c r="AB4" s="38">
        <f t="shared" si="10"/>
        <v>0</v>
      </c>
      <c r="AC4" s="34"/>
      <c r="AD4" s="32"/>
      <c r="AE4" s="32"/>
      <c r="AF4" s="32"/>
      <c r="AG4" s="32"/>
      <c r="AH4" s="32"/>
      <c r="AI4" s="32"/>
      <c r="AJ4" s="32"/>
      <c r="AK4" s="32"/>
      <c r="AL4" s="32"/>
      <c r="AM4" s="22">
        <f t="shared" si="11"/>
        <v>0</v>
      </c>
      <c r="AN4" s="33">
        <f t="shared" si="12"/>
        <v>0</v>
      </c>
      <c r="AO4" s="37" t="str">
        <f>IF(ISNA(VLOOKUP($AD$2:$AD$66,Notes!$A$1:$B$10,2,0)),"",VLOOKUP($AD$2:$AD$66,Notes!$A$1:$B$10,2,0))</f>
        <v/>
      </c>
      <c r="AP4" s="22" t="str">
        <f>IF(ISNA(VLOOKUP($AF$2:$AF$66,Notes!$A$1:$B$10,2,0)),"",VLOOKUP($AF$2:$AF$66,Notes!$A$1:$B$10,2,0))</f>
        <v/>
      </c>
      <c r="AQ4" s="22" t="str">
        <f>IF(ISNA(VLOOKUP($AH$2:$AH$66,Notes!$A$1:$B$10,2,0)),"",VLOOKUP($AH$2:$AH$66,Notes!$A$1:$B$10,2,0))</f>
        <v/>
      </c>
      <c r="AR4" s="22" t="str">
        <f>IF(ISNA(VLOOKUP($AJ$2:$AJ$66,Notes!$C$1:$D$10,2,0)),"",VLOOKUP($AJ$2:$AJ$66,Notes!$C$1:$D$10,2,0))</f>
        <v/>
      </c>
      <c r="AS4" s="22" t="str">
        <f>IF(ISNA(VLOOKUP($AL$2:$AL$66,Notes!$E$1:$F$10,2,0)),"",VLOOKUP($AL$2:$AL$66,Notes!$E$1:$F$10,2,0))</f>
        <v/>
      </c>
      <c r="AT4" s="38">
        <f t="shared" si="13"/>
        <v>0</v>
      </c>
      <c r="AU4" s="34"/>
      <c r="AV4" s="32"/>
      <c r="AW4" s="32"/>
      <c r="AX4" s="32"/>
      <c r="AY4" s="32"/>
      <c r="AZ4" s="32"/>
      <c r="BA4" s="32"/>
      <c r="BB4" s="32"/>
      <c r="BC4" s="32"/>
      <c r="BD4" s="32"/>
      <c r="BE4" s="22">
        <f t="shared" si="14"/>
        <v>0</v>
      </c>
      <c r="BF4" s="33">
        <f t="shared" si="15"/>
        <v>0</v>
      </c>
      <c r="BG4" s="37" t="str">
        <f>IF(ISNA(VLOOKUP($AV$2:$AV$66,Notes!$A$1:$B$10,2,0)),"",VLOOKUP($AV$2:$AV$66,Notes!$A$1:$B$10,2,0))</f>
        <v/>
      </c>
      <c r="BH4" s="22" t="str">
        <f>IF(ISNA(VLOOKUP($AX$2:$AX$66,Notes!$A$1:$B$10,2,0)),"",VLOOKUP($AX$2:$AX$66,Notes!$A$1:$B$10,2,0))</f>
        <v/>
      </c>
      <c r="BI4" s="22" t="str">
        <f>IF(ISNA(VLOOKUP($AZ$2:$AZ$66,Notes!$A$1:$B$10,2,0)),"",VLOOKUP($AZ$2:$AZ$66,Notes!$A$1:$B$10,2,0))</f>
        <v/>
      </c>
      <c r="BJ4" s="22" t="str">
        <f>IF(ISNA(VLOOKUP($BB$2:$BB$66,Notes!$C$1:$D$10,2,0)),"",VLOOKUP($BB$2:$BB$66,Notes!$C$1:$D$10,2,0))</f>
        <v/>
      </c>
      <c r="BK4" s="22" t="str">
        <f>IF(ISNA(VLOOKUP($BD$2:$BD$66,Notes!$E$1:$F$10,2,0)),"",VLOOKUP($BD$2:$BD$66,Notes!$E$1:$F$10,2,0))</f>
        <v/>
      </c>
      <c r="BL4" s="38">
        <f t="shared" si="16"/>
        <v>0</v>
      </c>
      <c r="BM4" s="34"/>
      <c r="BN4" s="32"/>
      <c r="BO4" s="32"/>
      <c r="BP4" s="32"/>
      <c r="BQ4" s="32"/>
      <c r="BR4" s="32"/>
      <c r="BS4" s="32"/>
      <c r="BT4" s="32"/>
      <c r="BU4" s="32"/>
      <c r="BV4" s="32"/>
      <c r="BW4" s="22">
        <f t="shared" si="17"/>
        <v>0</v>
      </c>
      <c r="BX4" s="33">
        <f t="shared" si="18"/>
        <v>0</v>
      </c>
      <c r="BY4" s="37" t="str">
        <f>IF(ISNA(VLOOKUP($BN$2:$BN$66,Notes!$A$1:$B$10,2,0)),"",VLOOKUP($BN$2:$BN$66,Notes!$A$1:$B$10,2,0))</f>
        <v/>
      </c>
      <c r="BZ4" s="22" t="str">
        <f>IF(ISNA(VLOOKUP($BP$2:$BP$66,Notes!$A$1:$B$10,2,0)),"",VLOOKUP($BP$2:$BP$66,Notes!$A$1:$B$10,2,0))</f>
        <v/>
      </c>
      <c r="CA4" s="22" t="str">
        <f>IF(ISNA(VLOOKUP($BR$2:$BR$66,Notes!$A$1:$B$10,2,0)),"",VLOOKUP($BR$2:$BR$66,Notes!$A$1:$B$10,2,0))</f>
        <v/>
      </c>
      <c r="CB4" s="22" t="str">
        <f>IF(ISNA(VLOOKUP($BT$2:$BT$66,Notes!$C$1:$D$10,2,0)),"",VLOOKUP($BT$2:$BT$66,Notes!$C$1:$D$10,2,0))</f>
        <v/>
      </c>
      <c r="CC4" s="22" t="str">
        <f>IF(ISNA(VLOOKUP($BV$2:$BV$66,Notes!$E$1:$F$10,2,0)),"",VLOOKUP($BV$2:$BV$66,Notes!$E$1:$F$10,2,0))</f>
        <v/>
      </c>
      <c r="CD4" s="38">
        <f t="shared" si="19"/>
        <v>0</v>
      </c>
      <c r="CE4" s="57">
        <f t="shared" ref="CE4:CE65" si="20">AB4</f>
        <v>0</v>
      </c>
      <c r="CF4" s="22">
        <f t="shared" ref="CF4:CF65" si="21">AT4</f>
        <v>0</v>
      </c>
      <c r="CG4" s="22">
        <f t="shared" ref="CG4:CG65" si="22">BL4</f>
        <v>0</v>
      </c>
      <c r="CH4" s="22">
        <f t="shared" ref="CH4:CH65" si="23">CD4</f>
        <v>0</v>
      </c>
    </row>
    <row r="5" spans="1:86">
      <c r="A5" s="35">
        <v>19</v>
      </c>
      <c r="B5" s="36" t="s">
        <v>75</v>
      </c>
      <c r="C5" s="35">
        <f t="shared" si="0"/>
        <v>0</v>
      </c>
      <c r="D5" s="22">
        <f t="shared" si="1"/>
        <v>0</v>
      </c>
      <c r="E5" s="22">
        <f t="shared" si="2"/>
        <v>0</v>
      </c>
      <c r="F5" s="22">
        <f t="shared" si="3"/>
        <v>0</v>
      </c>
      <c r="G5" s="22">
        <f t="shared" si="4"/>
        <v>0</v>
      </c>
      <c r="H5" s="22">
        <f t="shared" si="5"/>
        <v>0</v>
      </c>
      <c r="I5" s="33">
        <f t="shared" si="6"/>
        <v>0</v>
      </c>
      <c r="J5" s="36">
        <f t="shared" si="7"/>
        <v>0</v>
      </c>
      <c r="K5" s="34"/>
      <c r="L5" s="32"/>
      <c r="M5" s="32"/>
      <c r="N5" s="32"/>
      <c r="O5" s="32"/>
      <c r="P5" s="32"/>
      <c r="Q5" s="32"/>
      <c r="R5" s="32"/>
      <c r="S5" s="32"/>
      <c r="T5" s="32"/>
      <c r="U5" s="22">
        <f t="shared" si="8"/>
        <v>0</v>
      </c>
      <c r="V5" s="33">
        <f t="shared" si="9"/>
        <v>0</v>
      </c>
      <c r="W5" s="37" t="str">
        <f>IF(ISNA(VLOOKUP($L$2:$L$66,Notes!$A$1:$B$10,2,0)),"",VLOOKUP($L$2:$L$66,Notes!$A$1:$B$10,2,0))</f>
        <v/>
      </c>
      <c r="X5" s="22" t="str">
        <f>IF(ISNA(VLOOKUP($N$2:$N$66,Notes!$A$1:$B$10,2,0)),"",VLOOKUP($N$2:$N$66,Notes!$A$1:$B$10,2,0))</f>
        <v/>
      </c>
      <c r="Y5" s="22" t="str">
        <f>IF(ISNA(VLOOKUP($P$2:$P$66,Notes!$A$1:$B$10,2,0)),"",VLOOKUP($P$2:$P$66,Notes!$A$1:$B$10,2,0))</f>
        <v/>
      </c>
      <c r="Z5" s="22" t="str">
        <f>IF(ISNA(VLOOKUP($R$2:$R$66,Notes!$C$1:$D$10,2,0)),"",VLOOKUP($R$2:$R$66,Notes!$C$1:$D$10,2,0))</f>
        <v/>
      </c>
      <c r="AA5" s="22" t="str">
        <f>IF(ISNA(VLOOKUP($T$2:$T$66,Notes!$E$1:$F$10,2,0)),"",VLOOKUP($T$2:$T$66,Notes!$E$1:$F$10,2,0))</f>
        <v/>
      </c>
      <c r="AB5" s="38">
        <f t="shared" si="10"/>
        <v>0</v>
      </c>
      <c r="AC5" s="34"/>
      <c r="AD5" s="32"/>
      <c r="AE5" s="32"/>
      <c r="AF5" s="32"/>
      <c r="AG5" s="32"/>
      <c r="AH5" s="32"/>
      <c r="AI5" s="32"/>
      <c r="AJ5" s="32"/>
      <c r="AK5" s="32"/>
      <c r="AL5" s="32"/>
      <c r="AM5" s="22">
        <f t="shared" si="11"/>
        <v>0</v>
      </c>
      <c r="AN5" s="33">
        <f t="shared" si="12"/>
        <v>0</v>
      </c>
      <c r="AO5" s="37" t="str">
        <f>IF(ISNA(VLOOKUP($AD$2:$AD$66,Notes!$A$1:$B$10,2,0)),"",VLOOKUP($AD$2:$AD$66,Notes!$A$1:$B$10,2,0))</f>
        <v/>
      </c>
      <c r="AP5" s="22" t="str">
        <f>IF(ISNA(VLOOKUP($AF$2:$AF$66,Notes!$A$1:$B$10,2,0)),"",VLOOKUP($AF$2:$AF$66,Notes!$A$1:$B$10,2,0))</f>
        <v/>
      </c>
      <c r="AQ5" s="22" t="str">
        <f>IF(ISNA(VLOOKUP($AH$2:$AH$66,Notes!$A$1:$B$10,2,0)),"",VLOOKUP($AH$2:$AH$66,Notes!$A$1:$B$10,2,0))</f>
        <v/>
      </c>
      <c r="AR5" s="22" t="str">
        <f>IF(ISNA(VLOOKUP($AJ$2:$AJ$66,Notes!$C$1:$D$10,2,0)),"",VLOOKUP($AJ$2:$AJ$66,Notes!$C$1:$D$10,2,0))</f>
        <v/>
      </c>
      <c r="AS5" s="22" t="str">
        <f>IF(ISNA(VLOOKUP($AL$2:$AL$66,Notes!$E$1:$F$10,2,0)),"",VLOOKUP($AL$2:$AL$66,Notes!$E$1:$F$10,2,0))</f>
        <v/>
      </c>
      <c r="AT5" s="38">
        <f t="shared" si="13"/>
        <v>0</v>
      </c>
      <c r="AU5" s="34"/>
      <c r="AV5" s="32"/>
      <c r="AW5" s="32"/>
      <c r="AX5" s="32"/>
      <c r="AY5" s="32"/>
      <c r="AZ5" s="32"/>
      <c r="BA5" s="32"/>
      <c r="BB5" s="32"/>
      <c r="BC5" s="32"/>
      <c r="BD5" s="32"/>
      <c r="BE5" s="22">
        <f t="shared" si="14"/>
        <v>0</v>
      </c>
      <c r="BF5" s="33">
        <f t="shared" si="15"/>
        <v>0</v>
      </c>
      <c r="BG5" s="37" t="str">
        <f>IF(ISNA(VLOOKUP($AV$2:$AV$66,Notes!$A$1:$B$10,2,0)),"",VLOOKUP($AV$2:$AV$66,Notes!$A$1:$B$10,2,0))</f>
        <v/>
      </c>
      <c r="BH5" s="22" t="str">
        <f>IF(ISNA(VLOOKUP($AX$2:$AX$66,Notes!$A$1:$B$10,2,0)),"",VLOOKUP($AX$2:$AX$66,Notes!$A$1:$B$10,2,0))</f>
        <v/>
      </c>
      <c r="BI5" s="22" t="str">
        <f>IF(ISNA(VLOOKUP($AZ$2:$AZ$66,Notes!$A$1:$B$10,2,0)),"",VLOOKUP($AZ$2:$AZ$66,Notes!$A$1:$B$10,2,0))</f>
        <v/>
      </c>
      <c r="BJ5" s="22" t="str">
        <f>IF(ISNA(VLOOKUP($BB$2:$BB$66,Notes!$C$1:$D$10,2,0)),"",VLOOKUP($BB$2:$BB$66,Notes!$C$1:$D$10,2,0))</f>
        <v/>
      </c>
      <c r="BK5" s="22" t="str">
        <f>IF(ISNA(VLOOKUP($BD$2:$BD$66,Notes!$E$1:$F$10,2,0)),"",VLOOKUP($BD$2:$BD$66,Notes!$E$1:$F$10,2,0))</f>
        <v/>
      </c>
      <c r="BL5" s="38">
        <f t="shared" si="16"/>
        <v>0</v>
      </c>
      <c r="BM5" s="34"/>
      <c r="BN5" s="32"/>
      <c r="BO5" s="32"/>
      <c r="BP5" s="32"/>
      <c r="BQ5" s="32"/>
      <c r="BR5" s="32"/>
      <c r="BS5" s="32"/>
      <c r="BT5" s="32"/>
      <c r="BU5" s="32"/>
      <c r="BV5" s="32"/>
      <c r="BW5" s="22">
        <f t="shared" si="17"/>
        <v>0</v>
      </c>
      <c r="BX5" s="33">
        <f t="shared" si="18"/>
        <v>0</v>
      </c>
      <c r="BY5" s="37" t="str">
        <f>IF(ISNA(VLOOKUP($BN$2:$BN$66,Notes!$A$1:$B$10,2,0)),"",VLOOKUP($BN$2:$BN$66,Notes!$A$1:$B$10,2,0))</f>
        <v/>
      </c>
      <c r="BZ5" s="22" t="str">
        <f>IF(ISNA(VLOOKUP($BP$2:$BP$66,Notes!$A$1:$B$10,2,0)),"",VLOOKUP($BP$2:$BP$66,Notes!$A$1:$B$10,2,0))</f>
        <v/>
      </c>
      <c r="CA5" s="22" t="str">
        <f>IF(ISNA(VLOOKUP($BR$2:$BR$66,Notes!$A$1:$B$10,2,0)),"",VLOOKUP($BR$2:$BR$66,Notes!$A$1:$B$10,2,0))</f>
        <v/>
      </c>
      <c r="CB5" s="22" t="str">
        <f>IF(ISNA(VLOOKUP($BT$2:$BT$66,Notes!$C$1:$D$10,2,0)),"",VLOOKUP($BT$2:$BT$66,Notes!$C$1:$D$10,2,0))</f>
        <v/>
      </c>
      <c r="CC5" s="22" t="str">
        <f>IF(ISNA(VLOOKUP($BV$2:$BV$66,Notes!$E$1:$F$10,2,0)),"",VLOOKUP($BV$2:$BV$66,Notes!$E$1:$F$10,2,0))</f>
        <v/>
      </c>
      <c r="CD5" s="38">
        <f t="shared" si="19"/>
        <v>0</v>
      </c>
      <c r="CE5" s="57">
        <f t="shared" si="20"/>
        <v>0</v>
      </c>
      <c r="CF5" s="22">
        <f t="shared" si="21"/>
        <v>0</v>
      </c>
      <c r="CG5" s="22">
        <f t="shared" si="22"/>
        <v>0</v>
      </c>
      <c r="CH5" s="22">
        <f t="shared" si="23"/>
        <v>0</v>
      </c>
    </row>
    <row r="6" spans="1:86">
      <c r="A6" s="121">
        <v>25</v>
      </c>
      <c r="B6" s="139" t="s">
        <v>282</v>
      </c>
      <c r="C6" s="35">
        <f t="shared" si="0"/>
        <v>0</v>
      </c>
      <c r="D6" s="22">
        <f t="shared" si="1"/>
        <v>0</v>
      </c>
      <c r="E6" s="22">
        <f t="shared" si="2"/>
        <v>0</v>
      </c>
      <c r="F6" s="22">
        <f t="shared" si="3"/>
        <v>0</v>
      </c>
      <c r="G6" s="22">
        <f t="shared" si="4"/>
        <v>0</v>
      </c>
      <c r="H6" s="22">
        <f t="shared" si="5"/>
        <v>0</v>
      </c>
      <c r="I6" s="33">
        <f t="shared" si="6"/>
        <v>0</v>
      </c>
      <c r="J6" s="36">
        <f t="shared" si="7"/>
        <v>0</v>
      </c>
      <c r="K6" s="34"/>
      <c r="L6" s="32"/>
      <c r="M6" s="32"/>
      <c r="N6" s="32"/>
      <c r="O6" s="32"/>
      <c r="P6" s="32"/>
      <c r="Q6" s="32"/>
      <c r="R6" s="32"/>
      <c r="S6" s="32"/>
      <c r="T6" s="32"/>
      <c r="U6" s="22">
        <f t="shared" si="8"/>
        <v>0</v>
      </c>
      <c r="V6" s="33">
        <f t="shared" si="9"/>
        <v>0</v>
      </c>
      <c r="W6" s="37" t="str">
        <f>IF(ISNA(VLOOKUP($L$2:$L$66,Notes!$A$1:$B$10,2,0)),"",VLOOKUP($L$2:$L$66,Notes!$A$1:$B$10,2,0))</f>
        <v/>
      </c>
      <c r="X6" s="22" t="str">
        <f>IF(ISNA(VLOOKUP($N$2:$N$66,Notes!$A$1:$B$10,2,0)),"",VLOOKUP($N$2:$N$66,Notes!$A$1:$B$10,2,0))</f>
        <v/>
      </c>
      <c r="Y6" s="22" t="str">
        <f>IF(ISNA(VLOOKUP($P$2:$P$66,Notes!$A$1:$B$10,2,0)),"",VLOOKUP($P$2:$P$66,Notes!$A$1:$B$10,2,0))</f>
        <v/>
      </c>
      <c r="Z6" s="22" t="str">
        <f>IF(ISNA(VLOOKUP($R$2:$R$66,Notes!$C$1:$D$10,2,0)),"",VLOOKUP($R$2:$R$66,Notes!$C$1:$D$10,2,0))</f>
        <v/>
      </c>
      <c r="AA6" s="22" t="str">
        <f>IF(ISNA(VLOOKUP($T$2:$T$66,Notes!$E$1:$F$10,2,0)),"",VLOOKUP($T$2:$T$66,Notes!$E$1:$F$10,2,0))</f>
        <v/>
      </c>
      <c r="AB6" s="38">
        <f t="shared" si="10"/>
        <v>0</v>
      </c>
      <c r="AC6" s="34"/>
      <c r="AD6" s="32"/>
      <c r="AE6" s="32"/>
      <c r="AF6" s="32"/>
      <c r="AG6" s="32"/>
      <c r="AH6" s="32"/>
      <c r="AI6" s="32"/>
      <c r="AJ6" s="32"/>
      <c r="AK6" s="32"/>
      <c r="AL6" s="32"/>
      <c r="AM6" s="22">
        <f t="shared" si="11"/>
        <v>0</v>
      </c>
      <c r="AN6" s="33">
        <f t="shared" si="12"/>
        <v>0</v>
      </c>
      <c r="AO6" s="37" t="str">
        <f>IF(ISNA(VLOOKUP($AD$2:$AD$66,Notes!$A$1:$B$10,2,0)),"",VLOOKUP($AD$2:$AD$66,Notes!$A$1:$B$10,2,0))</f>
        <v/>
      </c>
      <c r="AP6" s="22" t="str">
        <f>IF(ISNA(VLOOKUP($AF$2:$AF$66,Notes!$A$1:$B$10,2,0)),"",VLOOKUP($AF$2:$AF$66,Notes!$A$1:$B$10,2,0))</f>
        <v/>
      </c>
      <c r="AQ6" s="22" t="str">
        <f>IF(ISNA(VLOOKUP($AH$2:$AH$66,Notes!$A$1:$B$10,2,0)),"",VLOOKUP($AH$2:$AH$66,Notes!$A$1:$B$10,2,0))</f>
        <v/>
      </c>
      <c r="AR6" s="22" t="str">
        <f>IF(ISNA(VLOOKUP($AJ$2:$AJ$66,Notes!$C$1:$D$10,2,0)),"",VLOOKUP($AJ$2:$AJ$66,Notes!$C$1:$D$10,2,0))</f>
        <v/>
      </c>
      <c r="AS6" s="22" t="str">
        <f>IF(ISNA(VLOOKUP($AL$2:$AL$66,Notes!$E$1:$F$10,2,0)),"",VLOOKUP($AL$2:$AL$66,Notes!$E$1:$F$10,2,0))</f>
        <v/>
      </c>
      <c r="AT6" s="38">
        <f t="shared" si="13"/>
        <v>0</v>
      </c>
      <c r="AU6" s="34"/>
      <c r="AV6" s="32"/>
      <c r="AW6" s="32"/>
      <c r="AX6" s="32"/>
      <c r="AY6" s="32"/>
      <c r="AZ6" s="32"/>
      <c r="BA6" s="32"/>
      <c r="BB6" s="32"/>
      <c r="BC6" s="32"/>
      <c r="BD6" s="32"/>
      <c r="BE6" s="22">
        <f t="shared" si="14"/>
        <v>0</v>
      </c>
      <c r="BF6" s="33">
        <f t="shared" si="15"/>
        <v>0</v>
      </c>
      <c r="BG6" s="37" t="str">
        <f>IF(ISNA(VLOOKUP($AV$2:$AV$66,Notes!$A$1:$B$10,2,0)),"",VLOOKUP($AV$2:$AV$66,Notes!$A$1:$B$10,2,0))</f>
        <v/>
      </c>
      <c r="BH6" s="22" t="str">
        <f>IF(ISNA(VLOOKUP($AX$2:$AX$66,Notes!$A$1:$B$10,2,0)),"",VLOOKUP($AX$2:$AX$66,Notes!$A$1:$B$10,2,0))</f>
        <v/>
      </c>
      <c r="BI6" s="22" t="str">
        <f>IF(ISNA(VLOOKUP($AZ$2:$AZ$66,Notes!$A$1:$B$10,2,0)),"",VLOOKUP($AZ$2:$AZ$66,Notes!$A$1:$B$10,2,0))</f>
        <v/>
      </c>
      <c r="BJ6" s="22" t="str">
        <f>IF(ISNA(VLOOKUP($BB$2:$BB$66,Notes!$C$1:$D$10,2,0)),"",VLOOKUP($BB$2:$BB$66,Notes!$C$1:$D$10,2,0))</f>
        <v/>
      </c>
      <c r="BK6" s="22" t="str">
        <f>IF(ISNA(VLOOKUP($BD$2:$BD$66,Notes!$E$1:$F$10,2,0)),"",VLOOKUP($BD$2:$BD$66,Notes!$E$1:$F$10,2,0))</f>
        <v/>
      </c>
      <c r="BL6" s="38">
        <f t="shared" si="16"/>
        <v>0</v>
      </c>
      <c r="BM6" s="34"/>
      <c r="BN6" s="32"/>
      <c r="BO6" s="32"/>
      <c r="BP6" s="32"/>
      <c r="BQ6" s="32"/>
      <c r="BR6" s="32"/>
      <c r="BS6" s="32"/>
      <c r="BT6" s="32"/>
      <c r="BU6" s="32"/>
      <c r="BV6" s="32"/>
      <c r="BW6" s="22">
        <f t="shared" si="17"/>
        <v>0</v>
      </c>
      <c r="BX6" s="33">
        <f t="shared" si="18"/>
        <v>0</v>
      </c>
      <c r="BY6" s="37" t="str">
        <f>IF(ISNA(VLOOKUP($BN$2:$BN$66,Notes!$A$1:$B$10,2,0)),"",VLOOKUP($BN$2:$BN$66,Notes!$A$1:$B$10,2,0))</f>
        <v/>
      </c>
      <c r="BZ6" s="22" t="str">
        <f>IF(ISNA(VLOOKUP($BP$2:$BP$66,Notes!$A$1:$B$10,2,0)),"",VLOOKUP($BP$2:$BP$66,Notes!$A$1:$B$10,2,0))</f>
        <v/>
      </c>
      <c r="CA6" s="22" t="str">
        <f>IF(ISNA(VLOOKUP($BR$2:$BR$66,Notes!$A$1:$B$10,2,0)),"",VLOOKUP($BR$2:$BR$66,Notes!$A$1:$B$10,2,0))</f>
        <v/>
      </c>
      <c r="CB6" s="22" t="str">
        <f>IF(ISNA(VLOOKUP($BT$2:$BT$66,Notes!$C$1:$D$10,2,0)),"",VLOOKUP($BT$2:$BT$66,Notes!$C$1:$D$10,2,0))</f>
        <v/>
      </c>
      <c r="CC6" s="22" t="str">
        <f>IF(ISNA(VLOOKUP($BV$2:$BV$66,Notes!$E$1:$F$10,2,0)),"",VLOOKUP($BV$2:$BV$66,Notes!$E$1:$F$10,2,0))</f>
        <v/>
      </c>
      <c r="CD6" s="38">
        <f t="shared" si="19"/>
        <v>0</v>
      </c>
      <c r="CE6" s="57">
        <f t="shared" si="20"/>
        <v>0</v>
      </c>
      <c r="CF6" s="22">
        <f t="shared" si="21"/>
        <v>0</v>
      </c>
      <c r="CG6" s="22">
        <f t="shared" si="22"/>
        <v>0</v>
      </c>
      <c r="CH6" s="22">
        <f t="shared" si="23"/>
        <v>0</v>
      </c>
    </row>
    <row r="7" spans="1:86">
      <c r="A7" s="35">
        <v>38</v>
      </c>
      <c r="B7" s="36" t="s">
        <v>76</v>
      </c>
      <c r="C7" s="35">
        <f t="shared" si="0"/>
        <v>0</v>
      </c>
      <c r="D7" s="22">
        <f t="shared" si="1"/>
        <v>0</v>
      </c>
      <c r="E7" s="22">
        <f t="shared" si="2"/>
        <v>0</v>
      </c>
      <c r="F7" s="22">
        <f t="shared" si="3"/>
        <v>0</v>
      </c>
      <c r="G7" s="22">
        <f t="shared" si="4"/>
        <v>0</v>
      </c>
      <c r="H7" s="22">
        <f t="shared" si="5"/>
        <v>0</v>
      </c>
      <c r="I7" s="33">
        <f t="shared" si="6"/>
        <v>0</v>
      </c>
      <c r="J7" s="36">
        <f t="shared" si="7"/>
        <v>0</v>
      </c>
      <c r="K7" s="34"/>
      <c r="L7" s="32"/>
      <c r="M7" s="32"/>
      <c r="N7" s="32"/>
      <c r="O7" s="32"/>
      <c r="P7" s="32"/>
      <c r="Q7" s="32"/>
      <c r="R7" s="32"/>
      <c r="S7" s="32"/>
      <c r="T7" s="32"/>
      <c r="U7" s="22">
        <f t="shared" si="8"/>
        <v>0</v>
      </c>
      <c r="V7" s="33">
        <f t="shared" si="9"/>
        <v>0</v>
      </c>
      <c r="W7" s="37" t="str">
        <f>IF(ISNA(VLOOKUP($L$2:$L$66,Notes!$A$1:$B$10,2,0)),"",VLOOKUP($L$2:$L$66,Notes!$A$1:$B$10,2,0))</f>
        <v/>
      </c>
      <c r="X7" s="22" t="str">
        <f>IF(ISNA(VLOOKUP($N$2:$N$66,Notes!$A$1:$B$10,2,0)),"",VLOOKUP($N$2:$N$66,Notes!$A$1:$B$10,2,0))</f>
        <v/>
      </c>
      <c r="Y7" s="22" t="str">
        <f>IF(ISNA(VLOOKUP($P$2:$P$66,Notes!$A$1:$B$10,2,0)),"",VLOOKUP($P$2:$P$66,Notes!$A$1:$B$10,2,0))</f>
        <v/>
      </c>
      <c r="Z7" s="22" t="str">
        <f>IF(ISNA(VLOOKUP($R$2:$R$66,Notes!$C$1:$D$10,2,0)),"",VLOOKUP($R$2:$R$66,Notes!$C$1:$D$10,2,0))</f>
        <v/>
      </c>
      <c r="AA7" s="22" t="str">
        <f>IF(ISNA(VLOOKUP($T$2:$T$66,Notes!$E$1:$F$10,2,0)),"",VLOOKUP($T$2:$T$66,Notes!$E$1:$F$10,2,0))</f>
        <v/>
      </c>
      <c r="AB7" s="38">
        <f t="shared" si="10"/>
        <v>0</v>
      </c>
      <c r="AC7" s="34"/>
      <c r="AD7" s="32"/>
      <c r="AE7" s="32"/>
      <c r="AF7" s="32"/>
      <c r="AG7" s="32"/>
      <c r="AH7" s="32"/>
      <c r="AI7" s="32"/>
      <c r="AJ7" s="32"/>
      <c r="AK7" s="32"/>
      <c r="AL7" s="32"/>
      <c r="AM7" s="22">
        <f t="shared" si="11"/>
        <v>0</v>
      </c>
      <c r="AN7" s="33">
        <f t="shared" si="12"/>
        <v>0</v>
      </c>
      <c r="AO7" s="37" t="str">
        <f>IF(ISNA(VLOOKUP($AD$2:$AD$66,Notes!$A$1:$B$10,2,0)),"",VLOOKUP($AD$2:$AD$66,Notes!$A$1:$B$10,2,0))</f>
        <v/>
      </c>
      <c r="AP7" s="22" t="str">
        <f>IF(ISNA(VLOOKUP($AF$2:$AF$66,Notes!$A$1:$B$10,2,0)),"",VLOOKUP($AF$2:$AF$66,Notes!$A$1:$B$10,2,0))</f>
        <v/>
      </c>
      <c r="AQ7" s="22" t="str">
        <f>IF(ISNA(VLOOKUP($AH$2:$AH$66,Notes!$A$1:$B$10,2,0)),"",VLOOKUP($AH$2:$AH$66,Notes!$A$1:$B$10,2,0))</f>
        <v/>
      </c>
      <c r="AR7" s="22" t="str">
        <f>IF(ISNA(VLOOKUP($AJ$2:$AJ$66,Notes!$C$1:$D$10,2,0)),"",VLOOKUP($AJ$2:$AJ$66,Notes!$C$1:$D$10,2,0))</f>
        <v/>
      </c>
      <c r="AS7" s="22" t="str">
        <f>IF(ISNA(VLOOKUP($AL$2:$AL$66,Notes!$E$1:$F$10,2,0)),"",VLOOKUP($AL$2:$AL$66,Notes!$E$1:$F$10,2,0))</f>
        <v/>
      </c>
      <c r="AT7" s="38">
        <f t="shared" si="13"/>
        <v>0</v>
      </c>
      <c r="AU7" s="34"/>
      <c r="AV7" s="32"/>
      <c r="AW7" s="32"/>
      <c r="AX7" s="32"/>
      <c r="AY7" s="32"/>
      <c r="AZ7" s="32"/>
      <c r="BA7" s="32"/>
      <c r="BB7" s="32"/>
      <c r="BC7" s="32"/>
      <c r="BD7" s="32"/>
      <c r="BE7" s="22">
        <f t="shared" si="14"/>
        <v>0</v>
      </c>
      <c r="BF7" s="33">
        <f t="shared" si="15"/>
        <v>0</v>
      </c>
      <c r="BG7" s="37" t="str">
        <f>IF(ISNA(VLOOKUP($AV$2:$AV$66,Notes!$A$1:$B$10,2,0)),"",VLOOKUP($AV$2:$AV$66,Notes!$A$1:$B$10,2,0))</f>
        <v/>
      </c>
      <c r="BH7" s="22" t="str">
        <f>IF(ISNA(VLOOKUP($AX$2:$AX$66,Notes!$A$1:$B$10,2,0)),"",VLOOKUP($AX$2:$AX$66,Notes!$A$1:$B$10,2,0))</f>
        <v/>
      </c>
      <c r="BI7" s="22" t="str">
        <f>IF(ISNA(VLOOKUP($AZ$2:$AZ$66,Notes!$A$1:$B$10,2,0)),"",VLOOKUP($AZ$2:$AZ$66,Notes!$A$1:$B$10,2,0))</f>
        <v/>
      </c>
      <c r="BJ7" s="22" t="str">
        <f>IF(ISNA(VLOOKUP($BB$2:$BB$66,Notes!$C$1:$D$10,2,0)),"",VLOOKUP($BB$2:$BB$66,Notes!$C$1:$D$10,2,0))</f>
        <v/>
      </c>
      <c r="BK7" s="22" t="str">
        <f>IF(ISNA(VLOOKUP($BD$2:$BD$66,Notes!$E$1:$F$10,2,0)),"",VLOOKUP($BD$2:$BD$66,Notes!$E$1:$F$10,2,0))</f>
        <v/>
      </c>
      <c r="BL7" s="38">
        <f t="shared" si="16"/>
        <v>0</v>
      </c>
      <c r="BM7" s="34"/>
      <c r="BN7" s="32"/>
      <c r="BO7" s="32"/>
      <c r="BP7" s="32"/>
      <c r="BQ7" s="32"/>
      <c r="BR7" s="32"/>
      <c r="BS7" s="32"/>
      <c r="BT7" s="32"/>
      <c r="BU7" s="32"/>
      <c r="BV7" s="32"/>
      <c r="BW7" s="22">
        <f t="shared" si="17"/>
        <v>0</v>
      </c>
      <c r="BX7" s="33">
        <f t="shared" si="18"/>
        <v>0</v>
      </c>
      <c r="BY7" s="37" t="str">
        <f>IF(ISNA(VLOOKUP($BN$2:$BN$66,Notes!$A$1:$B$10,2,0)),"",VLOOKUP($BN$2:$BN$66,Notes!$A$1:$B$10,2,0))</f>
        <v/>
      </c>
      <c r="BZ7" s="22" t="str">
        <f>IF(ISNA(VLOOKUP($BP$2:$BP$66,Notes!$A$1:$B$10,2,0)),"",VLOOKUP($BP$2:$BP$66,Notes!$A$1:$B$10,2,0))</f>
        <v/>
      </c>
      <c r="CA7" s="22" t="str">
        <f>IF(ISNA(VLOOKUP($BR$2:$BR$66,Notes!$A$1:$B$10,2,0)),"",VLOOKUP($BR$2:$BR$66,Notes!$A$1:$B$10,2,0))</f>
        <v/>
      </c>
      <c r="CB7" s="22" t="str">
        <f>IF(ISNA(VLOOKUP($BT$2:$BT$66,Notes!$C$1:$D$10,2,0)),"",VLOOKUP($BT$2:$BT$66,Notes!$C$1:$D$10,2,0))</f>
        <v/>
      </c>
      <c r="CC7" s="22" t="str">
        <f>IF(ISNA(VLOOKUP($BV$2:$BV$66,Notes!$E$1:$F$10,2,0)),"",VLOOKUP($BV$2:$BV$66,Notes!$E$1:$F$10,2,0))</f>
        <v/>
      </c>
      <c r="CD7" s="38">
        <f t="shared" si="19"/>
        <v>0</v>
      </c>
      <c r="CE7" s="57">
        <f t="shared" si="20"/>
        <v>0</v>
      </c>
      <c r="CF7" s="22">
        <f t="shared" si="21"/>
        <v>0</v>
      </c>
      <c r="CG7" s="22">
        <f t="shared" si="22"/>
        <v>0</v>
      </c>
      <c r="CH7" s="22">
        <f t="shared" si="23"/>
        <v>0</v>
      </c>
    </row>
    <row r="8" spans="1:86">
      <c r="A8" s="35">
        <v>40</v>
      </c>
      <c r="B8" s="36" t="s">
        <v>77</v>
      </c>
      <c r="C8" s="35">
        <f t="shared" si="0"/>
        <v>0</v>
      </c>
      <c r="D8" s="22">
        <f t="shared" si="1"/>
        <v>0</v>
      </c>
      <c r="E8" s="22">
        <f t="shared" si="2"/>
        <v>0</v>
      </c>
      <c r="F8" s="22">
        <f t="shared" si="3"/>
        <v>0</v>
      </c>
      <c r="G8" s="22">
        <f t="shared" si="4"/>
        <v>0</v>
      </c>
      <c r="H8" s="22">
        <f t="shared" si="5"/>
        <v>0</v>
      </c>
      <c r="I8" s="33">
        <f t="shared" si="6"/>
        <v>0</v>
      </c>
      <c r="J8" s="36">
        <f t="shared" si="7"/>
        <v>0</v>
      </c>
      <c r="K8" s="34"/>
      <c r="L8" s="32"/>
      <c r="M8" s="32"/>
      <c r="N8" s="32"/>
      <c r="O8" s="32"/>
      <c r="P8" s="32"/>
      <c r="Q8" s="32"/>
      <c r="R8" s="32"/>
      <c r="S8" s="32"/>
      <c r="T8" s="32"/>
      <c r="U8" s="22">
        <f t="shared" si="8"/>
        <v>0</v>
      </c>
      <c r="V8" s="33">
        <f t="shared" si="9"/>
        <v>0</v>
      </c>
      <c r="W8" s="37" t="str">
        <f>IF(ISNA(VLOOKUP($L$2:$L$66,Notes!$A$1:$B$10,2,0)),"",VLOOKUP($L$2:$L$66,Notes!$A$1:$B$10,2,0))</f>
        <v/>
      </c>
      <c r="X8" s="22" t="str">
        <f>IF(ISNA(VLOOKUP($N$2:$N$66,Notes!$A$1:$B$10,2,0)),"",VLOOKUP($N$2:$N$66,Notes!$A$1:$B$10,2,0))</f>
        <v/>
      </c>
      <c r="Y8" s="22" t="str">
        <f>IF(ISNA(VLOOKUP($P$2:$P$66,Notes!$A$1:$B$10,2,0)),"",VLOOKUP($P$2:$P$66,Notes!$A$1:$B$10,2,0))</f>
        <v/>
      </c>
      <c r="Z8" s="22" t="str">
        <f>IF(ISNA(VLOOKUP($R$2:$R$66,Notes!$C$1:$D$10,2,0)),"",VLOOKUP($R$2:$R$66,Notes!$C$1:$D$10,2,0))</f>
        <v/>
      </c>
      <c r="AA8" s="22" t="str">
        <f>IF(ISNA(VLOOKUP($T$2:$T$66,Notes!$E$1:$F$10,2,0)),"",VLOOKUP($T$2:$T$66,Notes!$E$1:$F$10,2,0))</f>
        <v/>
      </c>
      <c r="AB8" s="38">
        <f t="shared" si="10"/>
        <v>0</v>
      </c>
      <c r="AC8" s="34"/>
      <c r="AD8" s="32"/>
      <c r="AE8" s="32"/>
      <c r="AF8" s="32"/>
      <c r="AG8" s="32"/>
      <c r="AH8" s="32"/>
      <c r="AI8" s="32"/>
      <c r="AJ8" s="32"/>
      <c r="AK8" s="32"/>
      <c r="AL8" s="32"/>
      <c r="AM8" s="22">
        <f t="shared" si="11"/>
        <v>0</v>
      </c>
      <c r="AN8" s="33">
        <f t="shared" si="12"/>
        <v>0</v>
      </c>
      <c r="AO8" s="37" t="str">
        <f>IF(ISNA(VLOOKUP($AD$2:$AD$66,Notes!$A$1:$B$10,2,0)),"",VLOOKUP($AD$2:$AD$66,Notes!$A$1:$B$10,2,0))</f>
        <v/>
      </c>
      <c r="AP8" s="22" t="str">
        <f>IF(ISNA(VLOOKUP($AF$2:$AF$66,Notes!$A$1:$B$10,2,0)),"",VLOOKUP($AF$2:$AF$66,Notes!$A$1:$B$10,2,0))</f>
        <v/>
      </c>
      <c r="AQ8" s="22" t="str">
        <f>IF(ISNA(VLOOKUP($AH$2:$AH$66,Notes!$A$1:$B$10,2,0)),"",VLOOKUP($AH$2:$AH$66,Notes!$A$1:$B$10,2,0))</f>
        <v/>
      </c>
      <c r="AR8" s="22" t="str">
        <f>IF(ISNA(VLOOKUP($AJ$2:$AJ$66,Notes!$C$1:$D$10,2,0)),"",VLOOKUP($AJ$2:$AJ$66,Notes!$C$1:$D$10,2,0))</f>
        <v/>
      </c>
      <c r="AS8" s="22" t="str">
        <f>IF(ISNA(VLOOKUP($AL$2:$AL$66,Notes!$E$1:$F$10,2,0)),"",VLOOKUP($AL$2:$AL$66,Notes!$E$1:$F$10,2,0))</f>
        <v/>
      </c>
      <c r="AT8" s="38">
        <f t="shared" si="13"/>
        <v>0</v>
      </c>
      <c r="AU8" s="34"/>
      <c r="AV8" s="32"/>
      <c r="AW8" s="32"/>
      <c r="AX8" s="32"/>
      <c r="AY8" s="32"/>
      <c r="AZ8" s="32"/>
      <c r="BA8" s="32"/>
      <c r="BB8" s="32"/>
      <c r="BC8" s="32"/>
      <c r="BD8" s="32"/>
      <c r="BE8" s="22">
        <f t="shared" si="14"/>
        <v>0</v>
      </c>
      <c r="BF8" s="33">
        <f t="shared" si="15"/>
        <v>0</v>
      </c>
      <c r="BG8" s="37" t="str">
        <f>IF(ISNA(VLOOKUP($AV$2:$AV$66,Notes!$A$1:$B$10,2,0)),"",VLOOKUP($AV$2:$AV$66,Notes!$A$1:$B$10,2,0))</f>
        <v/>
      </c>
      <c r="BH8" s="22" t="str">
        <f>IF(ISNA(VLOOKUP($AX$2:$AX$66,Notes!$A$1:$B$10,2,0)),"",VLOOKUP($AX$2:$AX$66,Notes!$A$1:$B$10,2,0))</f>
        <v/>
      </c>
      <c r="BI8" s="22" t="str">
        <f>IF(ISNA(VLOOKUP($AZ$2:$AZ$66,Notes!$A$1:$B$10,2,0)),"",VLOOKUP($AZ$2:$AZ$66,Notes!$A$1:$B$10,2,0))</f>
        <v/>
      </c>
      <c r="BJ8" s="22" t="str">
        <f>IF(ISNA(VLOOKUP($BB$2:$BB$66,Notes!$C$1:$D$10,2,0)),"",VLOOKUP($BB$2:$BB$66,Notes!$C$1:$D$10,2,0))</f>
        <v/>
      </c>
      <c r="BK8" s="22" t="str">
        <f>IF(ISNA(VLOOKUP($BD$2:$BD$66,Notes!$E$1:$F$10,2,0)),"",VLOOKUP($BD$2:$BD$66,Notes!$E$1:$F$10,2,0))</f>
        <v/>
      </c>
      <c r="BL8" s="38">
        <f t="shared" si="16"/>
        <v>0</v>
      </c>
      <c r="BM8" s="34"/>
      <c r="BN8" s="32"/>
      <c r="BO8" s="32"/>
      <c r="BP8" s="32"/>
      <c r="BQ8" s="32"/>
      <c r="BR8" s="32"/>
      <c r="BS8" s="32"/>
      <c r="BT8" s="32"/>
      <c r="BU8" s="32"/>
      <c r="BV8" s="32"/>
      <c r="BW8" s="22">
        <f t="shared" si="17"/>
        <v>0</v>
      </c>
      <c r="BX8" s="33">
        <f t="shared" si="18"/>
        <v>0</v>
      </c>
      <c r="BY8" s="37" t="str">
        <f>IF(ISNA(VLOOKUP($BN$2:$BN$66,Notes!$A$1:$B$10,2,0)),"",VLOOKUP($BN$2:$BN$66,Notes!$A$1:$B$10,2,0))</f>
        <v/>
      </c>
      <c r="BZ8" s="22" t="str">
        <f>IF(ISNA(VLOOKUP($BP$2:$BP$66,Notes!$A$1:$B$10,2,0)),"",VLOOKUP($BP$2:$BP$66,Notes!$A$1:$B$10,2,0))</f>
        <v/>
      </c>
      <c r="CA8" s="22" t="str">
        <f>IF(ISNA(VLOOKUP($BR$2:$BR$66,Notes!$A$1:$B$10,2,0)),"",VLOOKUP($BR$2:$BR$66,Notes!$A$1:$B$10,2,0))</f>
        <v/>
      </c>
      <c r="CB8" s="22" t="str">
        <f>IF(ISNA(VLOOKUP($BT$2:$BT$66,Notes!$C$1:$D$10,2,0)),"",VLOOKUP($BT$2:$BT$66,Notes!$C$1:$D$10,2,0))</f>
        <v/>
      </c>
      <c r="CC8" s="22" t="str">
        <f>IF(ISNA(VLOOKUP($BV$2:$BV$66,Notes!$E$1:$F$10,2,0)),"",VLOOKUP($BV$2:$BV$66,Notes!$E$1:$F$10,2,0))</f>
        <v/>
      </c>
      <c r="CD8" s="38">
        <f t="shared" si="19"/>
        <v>0</v>
      </c>
      <c r="CE8" s="57">
        <f t="shared" si="20"/>
        <v>0</v>
      </c>
      <c r="CF8" s="22">
        <f t="shared" si="21"/>
        <v>0</v>
      </c>
      <c r="CG8" s="22">
        <f t="shared" si="22"/>
        <v>0</v>
      </c>
      <c r="CH8" s="22">
        <f t="shared" si="23"/>
        <v>0</v>
      </c>
    </row>
    <row r="9" spans="1:86">
      <c r="A9" s="35">
        <v>53</v>
      </c>
      <c r="B9" s="36" t="s">
        <v>78</v>
      </c>
      <c r="C9" s="35">
        <f t="shared" si="0"/>
        <v>0</v>
      </c>
      <c r="D9" s="22">
        <f t="shared" si="1"/>
        <v>0</v>
      </c>
      <c r="E9" s="22">
        <f t="shared" si="2"/>
        <v>0</v>
      </c>
      <c r="F9" s="22">
        <f t="shared" si="3"/>
        <v>0</v>
      </c>
      <c r="G9" s="22">
        <f t="shared" si="4"/>
        <v>0</v>
      </c>
      <c r="H9" s="22">
        <f t="shared" si="5"/>
        <v>0</v>
      </c>
      <c r="I9" s="33">
        <f t="shared" si="6"/>
        <v>0</v>
      </c>
      <c r="J9" s="36">
        <f t="shared" si="7"/>
        <v>0</v>
      </c>
      <c r="K9" s="34"/>
      <c r="L9" s="32"/>
      <c r="M9" s="32"/>
      <c r="N9" s="32"/>
      <c r="O9" s="32"/>
      <c r="P9" s="32"/>
      <c r="Q9" s="32"/>
      <c r="R9" s="32"/>
      <c r="S9" s="32"/>
      <c r="T9" s="32"/>
      <c r="U9" s="22">
        <f t="shared" si="8"/>
        <v>0</v>
      </c>
      <c r="V9" s="33">
        <f t="shared" si="9"/>
        <v>0</v>
      </c>
      <c r="W9" s="37" t="str">
        <f>IF(ISNA(VLOOKUP($L$2:$L$66,Notes!$A$1:$B$10,2,0)),"",VLOOKUP($L$2:$L$66,Notes!$A$1:$B$10,2,0))</f>
        <v/>
      </c>
      <c r="X9" s="22" t="str">
        <f>IF(ISNA(VLOOKUP($N$2:$N$66,Notes!$A$1:$B$10,2,0)),"",VLOOKUP($N$2:$N$66,Notes!$A$1:$B$10,2,0))</f>
        <v/>
      </c>
      <c r="Y9" s="22" t="str">
        <f>IF(ISNA(VLOOKUP($P$2:$P$66,Notes!$A$1:$B$10,2,0)),"",VLOOKUP($P$2:$P$66,Notes!$A$1:$B$10,2,0))</f>
        <v/>
      </c>
      <c r="Z9" s="22" t="str">
        <f>IF(ISNA(VLOOKUP($R$2:$R$66,Notes!$C$1:$D$10,2,0)),"",VLOOKUP($R$2:$R$66,Notes!$C$1:$D$10,2,0))</f>
        <v/>
      </c>
      <c r="AA9" s="22" t="str">
        <f>IF(ISNA(VLOOKUP($T$2:$T$66,Notes!$E$1:$F$10,2,0)),"",VLOOKUP($T$2:$T$66,Notes!$E$1:$F$10,2,0))</f>
        <v/>
      </c>
      <c r="AB9" s="38">
        <f t="shared" si="10"/>
        <v>0</v>
      </c>
      <c r="AC9" s="34"/>
      <c r="AD9" s="32"/>
      <c r="AE9" s="32"/>
      <c r="AF9" s="32"/>
      <c r="AG9" s="32"/>
      <c r="AH9" s="32"/>
      <c r="AI9" s="32"/>
      <c r="AJ9" s="32"/>
      <c r="AK9" s="32"/>
      <c r="AL9" s="32"/>
      <c r="AM9" s="22">
        <f t="shared" si="11"/>
        <v>0</v>
      </c>
      <c r="AN9" s="33">
        <f t="shared" si="12"/>
        <v>0</v>
      </c>
      <c r="AO9" s="37" t="str">
        <f>IF(ISNA(VLOOKUP($AD$2:$AD$66,Notes!$A$1:$B$10,2,0)),"",VLOOKUP($AD$2:$AD$66,Notes!$A$1:$B$10,2,0))</f>
        <v/>
      </c>
      <c r="AP9" s="22" t="str">
        <f>IF(ISNA(VLOOKUP($AF$2:$AF$66,Notes!$A$1:$B$10,2,0)),"",VLOOKUP($AF$2:$AF$66,Notes!$A$1:$B$10,2,0))</f>
        <v/>
      </c>
      <c r="AQ9" s="22" t="str">
        <f>IF(ISNA(VLOOKUP($AH$2:$AH$66,Notes!$A$1:$B$10,2,0)),"",VLOOKUP($AH$2:$AH$66,Notes!$A$1:$B$10,2,0))</f>
        <v/>
      </c>
      <c r="AR9" s="22" t="str">
        <f>IF(ISNA(VLOOKUP($AJ$2:$AJ$66,Notes!$C$1:$D$10,2,0)),"",VLOOKUP($AJ$2:$AJ$66,Notes!$C$1:$D$10,2,0))</f>
        <v/>
      </c>
      <c r="AS9" s="22" t="str">
        <f>IF(ISNA(VLOOKUP($AL$2:$AL$66,Notes!$E$1:$F$10,2,0)),"",VLOOKUP($AL$2:$AL$66,Notes!$E$1:$F$10,2,0))</f>
        <v/>
      </c>
      <c r="AT9" s="38">
        <f t="shared" si="13"/>
        <v>0</v>
      </c>
      <c r="AU9" s="34"/>
      <c r="AV9" s="32"/>
      <c r="AW9" s="32"/>
      <c r="AX9" s="32"/>
      <c r="AY9" s="32"/>
      <c r="AZ9" s="32"/>
      <c r="BA9" s="32"/>
      <c r="BB9" s="32"/>
      <c r="BC9" s="32"/>
      <c r="BD9" s="32"/>
      <c r="BE9" s="22">
        <f t="shared" si="14"/>
        <v>0</v>
      </c>
      <c r="BF9" s="33">
        <f t="shared" si="15"/>
        <v>0</v>
      </c>
      <c r="BG9" s="37" t="str">
        <f>IF(ISNA(VLOOKUP($AV$2:$AV$66,Notes!$A$1:$B$10,2,0)),"",VLOOKUP($AV$2:$AV$66,Notes!$A$1:$B$10,2,0))</f>
        <v/>
      </c>
      <c r="BH9" s="22" t="str">
        <f>IF(ISNA(VLOOKUP($AX$2:$AX$66,Notes!$A$1:$B$10,2,0)),"",VLOOKUP($AX$2:$AX$66,Notes!$A$1:$B$10,2,0))</f>
        <v/>
      </c>
      <c r="BI9" s="22" t="str">
        <f>IF(ISNA(VLOOKUP($AZ$2:$AZ$66,Notes!$A$1:$B$10,2,0)),"",VLOOKUP($AZ$2:$AZ$66,Notes!$A$1:$B$10,2,0))</f>
        <v/>
      </c>
      <c r="BJ9" s="22" t="str">
        <f>IF(ISNA(VLOOKUP($BB$2:$BB$66,Notes!$C$1:$D$10,2,0)),"",VLOOKUP($BB$2:$BB$66,Notes!$C$1:$D$10,2,0))</f>
        <v/>
      </c>
      <c r="BK9" s="22" t="str">
        <f>IF(ISNA(VLOOKUP($BD$2:$BD$66,Notes!$E$1:$F$10,2,0)),"",VLOOKUP($BD$2:$BD$66,Notes!$E$1:$F$10,2,0))</f>
        <v/>
      </c>
      <c r="BL9" s="38">
        <f t="shared" si="16"/>
        <v>0</v>
      </c>
      <c r="BM9" s="34"/>
      <c r="BN9" s="32"/>
      <c r="BO9" s="32"/>
      <c r="BP9" s="32"/>
      <c r="BQ9" s="32"/>
      <c r="BR9" s="32"/>
      <c r="BS9" s="32"/>
      <c r="BT9" s="32"/>
      <c r="BU9" s="32"/>
      <c r="BV9" s="32"/>
      <c r="BW9" s="22">
        <f t="shared" si="17"/>
        <v>0</v>
      </c>
      <c r="BX9" s="33">
        <f t="shared" si="18"/>
        <v>0</v>
      </c>
      <c r="BY9" s="37" t="str">
        <f>IF(ISNA(VLOOKUP($BN$2:$BN$66,Notes!$A$1:$B$10,2,0)),"",VLOOKUP($BN$2:$BN$66,Notes!$A$1:$B$10,2,0))</f>
        <v/>
      </c>
      <c r="BZ9" s="22" t="str">
        <f>IF(ISNA(VLOOKUP($BP$2:$BP$66,Notes!$A$1:$B$10,2,0)),"",VLOOKUP($BP$2:$BP$66,Notes!$A$1:$B$10,2,0))</f>
        <v/>
      </c>
      <c r="CA9" s="22" t="str">
        <f>IF(ISNA(VLOOKUP($BR$2:$BR$66,Notes!$A$1:$B$10,2,0)),"",VLOOKUP($BR$2:$BR$66,Notes!$A$1:$B$10,2,0))</f>
        <v/>
      </c>
      <c r="CB9" s="22" t="str">
        <f>IF(ISNA(VLOOKUP($BT$2:$BT$66,Notes!$C$1:$D$10,2,0)),"",VLOOKUP($BT$2:$BT$66,Notes!$C$1:$D$10,2,0))</f>
        <v/>
      </c>
      <c r="CC9" s="22" t="str">
        <f>IF(ISNA(VLOOKUP($BV$2:$BV$66,Notes!$E$1:$F$10,2,0)),"",VLOOKUP($BV$2:$BV$66,Notes!$E$1:$F$10,2,0))</f>
        <v/>
      </c>
      <c r="CD9" s="38">
        <f t="shared" si="19"/>
        <v>0</v>
      </c>
      <c r="CE9" s="57">
        <f t="shared" si="20"/>
        <v>0</v>
      </c>
      <c r="CF9" s="22">
        <f t="shared" si="21"/>
        <v>0</v>
      </c>
      <c r="CG9" s="22">
        <f t="shared" si="22"/>
        <v>0</v>
      </c>
      <c r="CH9" s="22">
        <f t="shared" si="23"/>
        <v>0</v>
      </c>
    </row>
    <row r="10" spans="1:86">
      <c r="A10" s="35">
        <v>84</v>
      </c>
      <c r="B10" s="36" t="s">
        <v>53</v>
      </c>
      <c r="C10" s="35">
        <f t="shared" si="0"/>
        <v>0</v>
      </c>
      <c r="D10" s="22">
        <f t="shared" si="1"/>
        <v>0</v>
      </c>
      <c r="E10" s="22">
        <f t="shared" si="2"/>
        <v>0</v>
      </c>
      <c r="F10" s="22">
        <f t="shared" si="3"/>
        <v>0</v>
      </c>
      <c r="G10" s="22">
        <f t="shared" si="4"/>
        <v>0</v>
      </c>
      <c r="H10" s="22">
        <f t="shared" si="5"/>
        <v>0</v>
      </c>
      <c r="I10" s="33">
        <f t="shared" si="6"/>
        <v>0</v>
      </c>
      <c r="J10" s="36">
        <f t="shared" si="7"/>
        <v>0</v>
      </c>
      <c r="K10" s="34"/>
      <c r="L10" s="32"/>
      <c r="M10" s="32"/>
      <c r="N10" s="32"/>
      <c r="O10" s="32"/>
      <c r="P10" s="32"/>
      <c r="Q10" s="32"/>
      <c r="R10" s="32"/>
      <c r="S10" s="32"/>
      <c r="T10" s="32"/>
      <c r="U10" s="22">
        <f t="shared" si="8"/>
        <v>0</v>
      </c>
      <c r="V10" s="33">
        <f t="shared" si="9"/>
        <v>0</v>
      </c>
      <c r="W10" s="37" t="str">
        <f>IF(ISNA(VLOOKUP($L$2:$L$66,Notes!$A$1:$B$10,2,0)),"",VLOOKUP($L$2:$L$66,Notes!$A$1:$B$10,2,0))</f>
        <v/>
      </c>
      <c r="X10" s="22" t="str">
        <f>IF(ISNA(VLOOKUP($N$2:$N$66,Notes!$A$1:$B$10,2,0)),"",VLOOKUP($N$2:$N$66,Notes!$A$1:$B$10,2,0))</f>
        <v/>
      </c>
      <c r="Y10" s="22" t="str">
        <f>IF(ISNA(VLOOKUP($P$2:$P$66,Notes!$A$1:$B$10,2,0)),"",VLOOKUP($P$2:$P$66,Notes!$A$1:$B$10,2,0))</f>
        <v/>
      </c>
      <c r="Z10" s="22" t="str">
        <f>IF(ISNA(VLOOKUP($R$2:$R$66,Notes!$C$1:$D$10,2,0)),"",VLOOKUP($R$2:$R$66,Notes!$C$1:$D$10,2,0))</f>
        <v/>
      </c>
      <c r="AA10" s="22" t="str">
        <f>IF(ISNA(VLOOKUP($T$2:$T$66,Notes!$E$1:$F$10,2,0)),"",VLOOKUP($T$2:$T$66,Notes!$E$1:$F$10,2,0))</f>
        <v/>
      </c>
      <c r="AB10" s="38">
        <f t="shared" si="10"/>
        <v>0</v>
      </c>
      <c r="AC10" s="34"/>
      <c r="AD10" s="32"/>
      <c r="AE10" s="32"/>
      <c r="AF10" s="32"/>
      <c r="AG10" s="32"/>
      <c r="AH10" s="32"/>
      <c r="AI10" s="32"/>
      <c r="AJ10" s="32"/>
      <c r="AK10" s="32"/>
      <c r="AL10" s="32"/>
      <c r="AM10" s="22">
        <f t="shared" si="11"/>
        <v>0</v>
      </c>
      <c r="AN10" s="33">
        <f t="shared" si="12"/>
        <v>0</v>
      </c>
      <c r="AO10" s="37" t="str">
        <f>IF(ISNA(VLOOKUP($AD$2:$AD$66,Notes!$A$1:$B$10,2,0)),"",VLOOKUP($AD$2:$AD$66,Notes!$A$1:$B$10,2,0))</f>
        <v/>
      </c>
      <c r="AP10" s="22" t="str">
        <f>IF(ISNA(VLOOKUP($AF$2:$AF$66,Notes!$A$1:$B$10,2,0)),"",VLOOKUP($AF$2:$AF$66,Notes!$A$1:$B$10,2,0))</f>
        <v/>
      </c>
      <c r="AQ10" s="22" t="str">
        <f>IF(ISNA(VLOOKUP($AH$2:$AH$66,Notes!$A$1:$B$10,2,0)),"",VLOOKUP($AH$2:$AH$66,Notes!$A$1:$B$10,2,0))</f>
        <v/>
      </c>
      <c r="AR10" s="22" t="str">
        <f>IF(ISNA(VLOOKUP($AJ$2:$AJ$66,Notes!$C$1:$D$10,2,0)),"",VLOOKUP($AJ$2:$AJ$66,Notes!$C$1:$D$10,2,0))</f>
        <v/>
      </c>
      <c r="AS10" s="22" t="str">
        <f>IF(ISNA(VLOOKUP($AL$2:$AL$66,Notes!$E$1:$F$10,2,0)),"",VLOOKUP($AL$2:$AL$66,Notes!$E$1:$F$10,2,0))</f>
        <v/>
      </c>
      <c r="AT10" s="38">
        <f t="shared" si="13"/>
        <v>0</v>
      </c>
      <c r="AU10" s="34"/>
      <c r="AV10" s="32"/>
      <c r="AW10" s="32"/>
      <c r="AX10" s="32"/>
      <c r="AY10" s="32"/>
      <c r="AZ10" s="32"/>
      <c r="BA10" s="32"/>
      <c r="BB10" s="32"/>
      <c r="BC10" s="32"/>
      <c r="BD10" s="32"/>
      <c r="BE10" s="22">
        <f t="shared" si="14"/>
        <v>0</v>
      </c>
      <c r="BF10" s="33">
        <f t="shared" si="15"/>
        <v>0</v>
      </c>
      <c r="BG10" s="37" t="str">
        <f>IF(ISNA(VLOOKUP($AV$2:$AV$66,Notes!$A$1:$B$10,2,0)),"",VLOOKUP($AV$2:$AV$66,Notes!$A$1:$B$10,2,0))</f>
        <v/>
      </c>
      <c r="BH10" s="22" t="str">
        <f>IF(ISNA(VLOOKUP($AX$2:$AX$66,Notes!$A$1:$B$10,2,0)),"",VLOOKUP($AX$2:$AX$66,Notes!$A$1:$B$10,2,0))</f>
        <v/>
      </c>
      <c r="BI10" s="22" t="str">
        <f>IF(ISNA(VLOOKUP($AZ$2:$AZ$66,Notes!$A$1:$B$10,2,0)),"",VLOOKUP($AZ$2:$AZ$66,Notes!$A$1:$B$10,2,0))</f>
        <v/>
      </c>
      <c r="BJ10" s="22" t="str">
        <f>IF(ISNA(VLOOKUP($BB$2:$BB$66,Notes!$C$1:$D$10,2,0)),"",VLOOKUP($BB$2:$BB$66,Notes!$C$1:$D$10,2,0))</f>
        <v/>
      </c>
      <c r="BK10" s="22" t="str">
        <f>IF(ISNA(VLOOKUP($BD$2:$BD$66,Notes!$E$1:$F$10,2,0)),"",VLOOKUP($BD$2:$BD$66,Notes!$E$1:$F$10,2,0))</f>
        <v/>
      </c>
      <c r="BL10" s="38">
        <f t="shared" si="16"/>
        <v>0</v>
      </c>
      <c r="BM10" s="34"/>
      <c r="BN10" s="32"/>
      <c r="BO10" s="32"/>
      <c r="BP10" s="32"/>
      <c r="BQ10" s="32"/>
      <c r="BR10" s="32"/>
      <c r="BS10" s="32"/>
      <c r="BT10" s="32"/>
      <c r="BU10" s="32"/>
      <c r="BV10" s="32"/>
      <c r="BW10" s="22">
        <f t="shared" si="17"/>
        <v>0</v>
      </c>
      <c r="BX10" s="33">
        <f t="shared" si="18"/>
        <v>0</v>
      </c>
      <c r="BY10" s="37" t="str">
        <f>IF(ISNA(VLOOKUP($BN$2:$BN$66,Notes!$A$1:$B$10,2,0)),"",VLOOKUP($BN$2:$BN$66,Notes!$A$1:$B$10,2,0))</f>
        <v/>
      </c>
      <c r="BZ10" s="22" t="str">
        <f>IF(ISNA(VLOOKUP($BP$2:$BP$66,Notes!$A$1:$B$10,2,0)),"",VLOOKUP($BP$2:$BP$66,Notes!$A$1:$B$10,2,0))</f>
        <v/>
      </c>
      <c r="CA10" s="22" t="str">
        <f>IF(ISNA(VLOOKUP($BR$2:$BR$66,Notes!$A$1:$B$10,2,0)),"",VLOOKUP($BR$2:$BR$66,Notes!$A$1:$B$10,2,0))</f>
        <v/>
      </c>
      <c r="CB10" s="22" t="str">
        <f>IF(ISNA(VLOOKUP($BT$2:$BT$66,Notes!$C$1:$D$10,2,0)),"",VLOOKUP($BT$2:$BT$66,Notes!$C$1:$D$10,2,0))</f>
        <v/>
      </c>
      <c r="CC10" s="22" t="str">
        <f>IF(ISNA(VLOOKUP($BV$2:$BV$66,Notes!$E$1:$F$10,2,0)),"",VLOOKUP($BV$2:$BV$66,Notes!$E$1:$F$10,2,0))</f>
        <v/>
      </c>
      <c r="CD10" s="38">
        <f t="shared" si="19"/>
        <v>0</v>
      </c>
      <c r="CE10" s="57">
        <f t="shared" si="20"/>
        <v>0</v>
      </c>
      <c r="CF10" s="22">
        <f t="shared" si="21"/>
        <v>0</v>
      </c>
      <c r="CG10" s="22">
        <f t="shared" si="22"/>
        <v>0</v>
      </c>
      <c r="CH10" s="22">
        <f t="shared" si="23"/>
        <v>0</v>
      </c>
    </row>
    <row r="11" spans="1:86">
      <c r="A11" s="35">
        <v>97</v>
      </c>
      <c r="B11" s="36" t="s">
        <v>49</v>
      </c>
      <c r="C11" s="35">
        <f t="shared" si="0"/>
        <v>641</v>
      </c>
      <c r="D11" s="22">
        <f t="shared" si="1"/>
        <v>83</v>
      </c>
      <c r="E11" s="22">
        <f t="shared" si="2"/>
        <v>2</v>
      </c>
      <c r="F11" s="22">
        <f t="shared" si="3"/>
        <v>41.5</v>
      </c>
      <c r="G11" s="22" t="str">
        <f t="shared" si="4"/>
        <v>CBDG</v>
      </c>
      <c r="H11" s="22">
        <f t="shared" si="5"/>
        <v>0</v>
      </c>
      <c r="I11" s="33">
        <f t="shared" si="6"/>
        <v>0</v>
      </c>
      <c r="J11" s="36">
        <f t="shared" si="7"/>
        <v>0</v>
      </c>
      <c r="K11" s="34"/>
      <c r="L11" s="32"/>
      <c r="M11" s="32"/>
      <c r="N11" s="32"/>
      <c r="O11" s="32"/>
      <c r="P11" s="32"/>
      <c r="Q11" s="32"/>
      <c r="R11" s="32"/>
      <c r="S11" s="32"/>
      <c r="T11" s="32"/>
      <c r="U11" s="22">
        <f t="shared" si="8"/>
        <v>0</v>
      </c>
      <c r="V11" s="33">
        <f t="shared" si="9"/>
        <v>0</v>
      </c>
      <c r="W11" s="37" t="str">
        <f>IF(ISNA(VLOOKUP($L$2:$L$66,Notes!$A$1:$B$10,2,0)),"",VLOOKUP($L$2:$L$66,Notes!$A$1:$B$10,2,0))</f>
        <v/>
      </c>
      <c r="X11" s="22" t="str">
        <f>IF(ISNA(VLOOKUP($N$2:$N$66,Notes!$A$1:$B$10,2,0)),"",VLOOKUP($N$2:$N$66,Notes!$A$1:$B$10,2,0))</f>
        <v/>
      </c>
      <c r="Y11" s="22" t="str">
        <f>IF(ISNA(VLOOKUP($P$2:$P$66,Notes!$A$1:$B$10,2,0)),"",VLOOKUP($P$2:$P$66,Notes!$A$1:$B$10,2,0))</f>
        <v/>
      </c>
      <c r="Z11" s="22" t="str">
        <f>IF(ISNA(VLOOKUP($R$2:$R$66,Notes!$C$1:$D$10,2,0)),"",VLOOKUP($R$2:$R$66,Notes!$C$1:$D$10,2,0))</f>
        <v/>
      </c>
      <c r="AA11" s="22" t="str">
        <f>IF(ISNA(VLOOKUP($T$2:$T$66,Notes!$E$1:$F$10,2,0)),"",VLOOKUP($T$2:$T$66,Notes!$E$1:$F$10,2,0))</f>
        <v/>
      </c>
      <c r="AB11" s="38">
        <f t="shared" si="10"/>
        <v>0</v>
      </c>
      <c r="AC11" s="34">
        <v>80</v>
      </c>
      <c r="AD11" s="32">
        <v>4</v>
      </c>
      <c r="AE11" s="32">
        <v>80</v>
      </c>
      <c r="AF11" s="32">
        <v>3</v>
      </c>
      <c r="AG11" s="32">
        <v>77</v>
      </c>
      <c r="AH11" s="32">
        <v>5</v>
      </c>
      <c r="AI11" s="32"/>
      <c r="AJ11" s="32"/>
      <c r="AK11" s="32">
        <v>85</v>
      </c>
      <c r="AL11" s="32">
        <v>6</v>
      </c>
      <c r="AM11" s="22">
        <f t="shared" si="11"/>
        <v>322</v>
      </c>
      <c r="AN11" s="33">
        <f t="shared" si="12"/>
        <v>1</v>
      </c>
      <c r="AO11" s="37">
        <f>IF(ISNA(VLOOKUP($AD$2:$AD$66,Notes!$A$1:$B$10,2,0)),"",VLOOKUP($AD$2:$AD$66,Notes!$A$1:$B$10,2,0))</f>
        <v>7</v>
      </c>
      <c r="AP11" s="22">
        <f>IF(ISNA(VLOOKUP($AF$2:$AF$66,Notes!$A$1:$B$10,2,0)),"",VLOOKUP($AF$2:$AF$66,Notes!$A$1:$B$10,2,0))</f>
        <v>8</v>
      </c>
      <c r="AQ11" s="22">
        <f>IF(ISNA(VLOOKUP($AH$2:$AH$66,Notes!$A$1:$B$10,2,0)),"",VLOOKUP($AH$2:$AH$66,Notes!$A$1:$B$10,2,0))</f>
        <v>6</v>
      </c>
      <c r="AR11" s="22" t="str">
        <f>IF(ISNA(VLOOKUP($AJ$2:$AJ$66,Notes!$C$1:$D$10,2,0)),"",VLOOKUP($AJ$2:$AJ$66,Notes!$C$1:$D$10,2,0))</f>
        <v/>
      </c>
      <c r="AS11" s="22">
        <f>IF(ISNA(VLOOKUP($AL$2:$AL$66,Notes!$E$1:$F$10,2,0)),"",VLOOKUP($AL$2:$AL$66,Notes!$E$1:$F$10,2,0))</f>
        <v>19</v>
      </c>
      <c r="AT11" s="38">
        <f t="shared" si="13"/>
        <v>40</v>
      </c>
      <c r="AU11" s="34">
        <v>80</v>
      </c>
      <c r="AV11" s="32">
        <v>3</v>
      </c>
      <c r="AW11" s="32">
        <v>86</v>
      </c>
      <c r="AX11" s="32">
        <v>3</v>
      </c>
      <c r="AY11" s="32">
        <v>65</v>
      </c>
      <c r="AZ11" s="32">
        <v>5</v>
      </c>
      <c r="BA11" s="32"/>
      <c r="BB11" s="32"/>
      <c r="BC11" s="32">
        <v>88</v>
      </c>
      <c r="BD11" s="32">
        <v>5</v>
      </c>
      <c r="BE11" s="22">
        <f t="shared" si="14"/>
        <v>319</v>
      </c>
      <c r="BF11" s="33">
        <f t="shared" si="15"/>
        <v>1</v>
      </c>
      <c r="BG11" s="37">
        <f>IF(ISNA(VLOOKUP($AV$2:$AV$66,Notes!$A$1:$B$10,2,0)),"",VLOOKUP($AV$2:$AV$66,Notes!$A$1:$B$10,2,0))</f>
        <v>8</v>
      </c>
      <c r="BH11" s="22">
        <f>IF(ISNA(VLOOKUP($AX$2:$AX$66,Notes!$A$1:$B$10,2,0)),"",VLOOKUP($AX$2:$AX$66,Notes!$A$1:$B$10,2,0))</f>
        <v>8</v>
      </c>
      <c r="BI11" s="22">
        <f>IF(ISNA(VLOOKUP($AZ$2:$AZ$66,Notes!$A$1:$B$10,2,0)),"",VLOOKUP($AZ$2:$AZ$66,Notes!$A$1:$B$10,2,0))</f>
        <v>6</v>
      </c>
      <c r="BJ11" s="22" t="str">
        <f>IF(ISNA(VLOOKUP($BB$2:$BB$66,Notes!$C$1:$D$10,2,0)),"",VLOOKUP($BB$2:$BB$66,Notes!$C$1:$D$10,2,0))</f>
        <v/>
      </c>
      <c r="BK11" s="22">
        <f>IF(ISNA(VLOOKUP($BD$2:$BD$66,Notes!$E$1:$F$10,2,0)),"",VLOOKUP($BD$2:$BD$66,Notes!$E$1:$F$10,2,0))</f>
        <v>21</v>
      </c>
      <c r="BL11" s="38">
        <f t="shared" si="16"/>
        <v>43</v>
      </c>
      <c r="BM11" s="34"/>
      <c r="BN11" s="32"/>
      <c r="BO11" s="32"/>
      <c r="BP11" s="32"/>
      <c r="BQ11" s="32"/>
      <c r="BR11" s="32"/>
      <c r="BS11" s="32"/>
      <c r="BT11" s="32"/>
      <c r="BU11" s="32"/>
      <c r="BV11" s="32"/>
      <c r="BW11" s="22">
        <f t="shared" si="17"/>
        <v>0</v>
      </c>
      <c r="BX11" s="33">
        <f t="shared" si="18"/>
        <v>0</v>
      </c>
      <c r="BY11" s="37" t="str">
        <f>IF(ISNA(VLOOKUP($BN$2:$BN$66,Notes!$A$1:$B$10,2,0)),"",VLOOKUP($BN$2:$BN$66,Notes!$A$1:$B$10,2,0))</f>
        <v/>
      </c>
      <c r="BZ11" s="22" t="str">
        <f>IF(ISNA(VLOOKUP($BP$2:$BP$66,Notes!$A$1:$B$10,2,0)),"",VLOOKUP($BP$2:$BP$66,Notes!$A$1:$B$10,2,0))</f>
        <v/>
      </c>
      <c r="CA11" s="22" t="str">
        <f>IF(ISNA(VLOOKUP($BR$2:$BR$66,Notes!$A$1:$B$10,2,0)),"",VLOOKUP($BR$2:$BR$66,Notes!$A$1:$B$10,2,0))</f>
        <v/>
      </c>
      <c r="CB11" s="22" t="str">
        <f>IF(ISNA(VLOOKUP($BT$2:$BT$66,Notes!$C$1:$D$10,2,0)),"",VLOOKUP($BT$2:$BT$66,Notes!$C$1:$D$10,2,0))</f>
        <v/>
      </c>
      <c r="CC11" s="22" t="str">
        <f>IF(ISNA(VLOOKUP($BV$2:$BV$66,Notes!$E$1:$F$10,2,0)),"",VLOOKUP($BV$2:$BV$66,Notes!$E$1:$F$10,2,0))</f>
        <v/>
      </c>
      <c r="CD11" s="38">
        <f t="shared" si="19"/>
        <v>0</v>
      </c>
      <c r="CE11" s="57">
        <f t="shared" si="20"/>
        <v>0</v>
      </c>
      <c r="CF11" s="22">
        <f t="shared" si="21"/>
        <v>40</v>
      </c>
      <c r="CG11" s="22">
        <f t="shared" si="22"/>
        <v>43</v>
      </c>
      <c r="CH11" s="22">
        <f t="shared" si="23"/>
        <v>0</v>
      </c>
    </row>
    <row r="12" spans="1:86">
      <c r="A12" s="35">
        <v>100</v>
      </c>
      <c r="B12" s="36" t="s">
        <v>41</v>
      </c>
      <c r="C12" s="35">
        <f t="shared" si="0"/>
        <v>1027</v>
      </c>
      <c r="D12" s="22">
        <f t="shared" si="1"/>
        <v>156</v>
      </c>
      <c r="E12" s="22">
        <f t="shared" si="2"/>
        <v>4</v>
      </c>
      <c r="F12" s="22">
        <f t="shared" si="3"/>
        <v>39</v>
      </c>
      <c r="G12" s="22">
        <f t="shared" si="4"/>
        <v>141</v>
      </c>
      <c r="H12" s="22">
        <f t="shared" si="5"/>
        <v>0</v>
      </c>
      <c r="I12" s="33">
        <f t="shared" si="6"/>
        <v>0</v>
      </c>
      <c r="J12" s="36">
        <f t="shared" si="7"/>
        <v>2</v>
      </c>
      <c r="K12" s="34">
        <v>88</v>
      </c>
      <c r="L12" s="32">
        <v>2</v>
      </c>
      <c r="M12" s="32">
        <v>84</v>
      </c>
      <c r="N12" s="32">
        <v>2</v>
      </c>
      <c r="O12" s="32">
        <v>80</v>
      </c>
      <c r="P12" s="32">
        <v>2</v>
      </c>
      <c r="Q12" s="32"/>
      <c r="R12" s="32"/>
      <c r="S12" s="32">
        <v>77</v>
      </c>
      <c r="T12" s="32">
        <v>4</v>
      </c>
      <c r="U12" s="22">
        <f t="shared" si="8"/>
        <v>329</v>
      </c>
      <c r="V12" s="33">
        <f t="shared" si="9"/>
        <v>1</v>
      </c>
      <c r="W12" s="37">
        <f>IF(ISNA(VLOOKUP($L$2:$L$66,Notes!$A$1:$B$10,2,0)),"",VLOOKUP($L$2:$L$66,Notes!$A$1:$B$10,2,0))</f>
        <v>9</v>
      </c>
      <c r="X12" s="22">
        <f>IF(ISNA(VLOOKUP($N$2:$N$66,Notes!$A$1:$B$10,2,0)),"",VLOOKUP($N$2:$N$66,Notes!$A$1:$B$10,2,0))</f>
        <v>9</v>
      </c>
      <c r="Y12" s="22">
        <f>IF(ISNA(VLOOKUP($P$2:$P$66,Notes!$A$1:$B$10,2,0)),"",VLOOKUP($P$2:$P$66,Notes!$A$1:$B$10,2,0))</f>
        <v>9</v>
      </c>
      <c r="Z12" s="22" t="str">
        <f>IF(ISNA(VLOOKUP($R$2:$R$66,Notes!$C$1:$D$10,2,0)),"",VLOOKUP($R$2:$R$66,Notes!$C$1:$D$10,2,0))</f>
        <v/>
      </c>
      <c r="AA12" s="22">
        <f>IF(ISNA(VLOOKUP($T$2:$T$66,Notes!$E$1:$F$10,2,0)),"",VLOOKUP($T$2:$T$66,Notes!$E$1:$F$10,2,0))</f>
        <v>23</v>
      </c>
      <c r="AB12" s="38">
        <f t="shared" si="10"/>
        <v>50</v>
      </c>
      <c r="AC12" s="34">
        <v>87</v>
      </c>
      <c r="AD12" s="32">
        <v>2</v>
      </c>
      <c r="AE12" s="32">
        <v>88</v>
      </c>
      <c r="AF12" s="32">
        <v>1</v>
      </c>
      <c r="AG12" s="32">
        <v>87</v>
      </c>
      <c r="AH12" s="32">
        <v>2</v>
      </c>
      <c r="AI12" s="32"/>
      <c r="AJ12" s="32"/>
      <c r="AK12" s="32">
        <v>88</v>
      </c>
      <c r="AL12" s="32">
        <v>3</v>
      </c>
      <c r="AM12" s="22">
        <f t="shared" si="11"/>
        <v>350</v>
      </c>
      <c r="AN12" s="33">
        <f t="shared" si="12"/>
        <v>1</v>
      </c>
      <c r="AO12" s="37">
        <f>IF(ISNA(VLOOKUP($AD$2:$AD$66,Notes!$A$1:$B$10,2,0)),"",VLOOKUP($AD$2:$AD$66,Notes!$A$1:$B$10,2,0))</f>
        <v>9</v>
      </c>
      <c r="AP12" s="22">
        <f>IF(ISNA(VLOOKUP($AF$2:$AF$66,Notes!$A$1:$B$10,2,0)),"",VLOOKUP($AF$2:$AF$66,Notes!$A$1:$B$10,2,0))</f>
        <v>10</v>
      </c>
      <c r="AQ12" s="22">
        <f>IF(ISNA(VLOOKUP($AH$2:$AH$66,Notes!$A$1:$B$10,2,0)),"",VLOOKUP($AH$2:$AH$66,Notes!$A$1:$B$10,2,0))</f>
        <v>9</v>
      </c>
      <c r="AR12" s="22" t="str">
        <f>IF(ISNA(VLOOKUP($AJ$2:$AJ$66,Notes!$C$1:$D$10,2,0)),"",VLOOKUP($AJ$2:$AJ$66,Notes!$C$1:$D$10,2,0))</f>
        <v/>
      </c>
      <c r="AS12" s="22">
        <f>IF(ISNA(VLOOKUP($AL$2:$AL$66,Notes!$E$1:$F$10,2,0)),"",VLOOKUP($AL$2:$AL$66,Notes!$E$1:$F$10,2,0))</f>
        <v>25</v>
      </c>
      <c r="AT12" s="38">
        <f t="shared" si="13"/>
        <v>53</v>
      </c>
      <c r="AU12" s="34">
        <v>79</v>
      </c>
      <c r="AV12" s="32">
        <v>2</v>
      </c>
      <c r="AW12" s="32">
        <v>23</v>
      </c>
      <c r="AX12" s="32">
        <v>7</v>
      </c>
      <c r="AY12" s="32">
        <v>84</v>
      </c>
      <c r="AZ12" s="32">
        <v>1</v>
      </c>
      <c r="BA12" s="32"/>
      <c r="BB12" s="32"/>
      <c r="BC12" s="32">
        <v>5</v>
      </c>
      <c r="BD12" s="32">
        <v>8</v>
      </c>
      <c r="BE12" s="22">
        <f t="shared" si="14"/>
        <v>191</v>
      </c>
      <c r="BF12" s="33">
        <f t="shared" si="15"/>
        <v>1</v>
      </c>
      <c r="BG12" s="37">
        <f>IF(ISNA(VLOOKUP($AV$2:$AV$66,Notes!$A$1:$B$10,2,0)),"",VLOOKUP($AV$2:$AV$66,Notes!$A$1:$B$10,2,0))</f>
        <v>9</v>
      </c>
      <c r="BH12" s="22">
        <f>IF(ISNA(VLOOKUP($AX$2:$AX$66,Notes!$A$1:$B$10,2,0)),"",VLOOKUP($AX$2:$AX$66,Notes!$A$1:$B$10,2,0))</f>
        <v>4</v>
      </c>
      <c r="BI12" s="22">
        <f>IF(ISNA(VLOOKUP($AZ$2:$AZ$66,Notes!$A$1:$B$10,2,0)),"",VLOOKUP($AZ$2:$AZ$66,Notes!$A$1:$B$10,2,0))</f>
        <v>10</v>
      </c>
      <c r="BJ12" s="22" t="str">
        <f>IF(ISNA(VLOOKUP($BB$2:$BB$66,Notes!$C$1:$D$10,2,0)),"",VLOOKUP($BB$2:$BB$66,Notes!$C$1:$D$10,2,0))</f>
        <v/>
      </c>
      <c r="BK12" s="22">
        <f>IF(ISNA(VLOOKUP($BD$2:$BD$66,Notes!$E$1:$F$10,2,0)),"",VLOOKUP($BD$2:$BD$66,Notes!$E$1:$F$10,2,0))</f>
        <v>15</v>
      </c>
      <c r="BL12" s="38">
        <f t="shared" si="16"/>
        <v>38</v>
      </c>
      <c r="BM12" s="34">
        <v>75</v>
      </c>
      <c r="BN12" s="32">
        <v>6</v>
      </c>
      <c r="BO12" s="32">
        <v>76</v>
      </c>
      <c r="BP12" s="32">
        <v>5</v>
      </c>
      <c r="BQ12" s="32">
        <v>6</v>
      </c>
      <c r="BR12" s="32">
        <v>7</v>
      </c>
      <c r="BS12" s="32"/>
      <c r="BT12" s="32"/>
      <c r="BU12" s="32"/>
      <c r="BV12" s="32"/>
      <c r="BW12" s="22">
        <f t="shared" si="17"/>
        <v>157</v>
      </c>
      <c r="BX12" s="33">
        <f t="shared" si="18"/>
        <v>1</v>
      </c>
      <c r="BY12" s="37">
        <f>IF(ISNA(VLOOKUP($BN$2:$BN$66,Notes!$A$1:$B$10,2,0)),"",VLOOKUP($BN$2:$BN$66,Notes!$A$1:$B$10,2,0))</f>
        <v>5</v>
      </c>
      <c r="BZ12" s="22">
        <f>IF(ISNA(VLOOKUP($BP$2:$BP$66,Notes!$A$1:$B$10,2,0)),"",VLOOKUP($BP$2:$BP$66,Notes!$A$1:$B$10,2,0))</f>
        <v>6</v>
      </c>
      <c r="CA12" s="22">
        <f>IF(ISNA(VLOOKUP($BR$2:$BR$66,Notes!$A$1:$B$10,2,0)),"",VLOOKUP($BR$2:$BR$66,Notes!$A$1:$B$10,2,0))</f>
        <v>4</v>
      </c>
      <c r="CB12" s="22" t="str">
        <f>IF(ISNA(VLOOKUP($BT$2:$BT$66,Notes!$C$1:$D$10,2,0)),"",VLOOKUP($BT$2:$BT$66,Notes!$C$1:$D$10,2,0))</f>
        <v/>
      </c>
      <c r="CC12" s="22" t="str">
        <f>IF(ISNA(VLOOKUP($BV$2:$BV$66,Notes!$E$1:$F$10,2,0)),"",VLOOKUP($BV$2:$BV$66,Notes!$E$1:$F$10,2,0))</f>
        <v/>
      </c>
      <c r="CD12" s="38">
        <f t="shared" si="19"/>
        <v>15</v>
      </c>
      <c r="CE12" s="57">
        <f t="shared" si="20"/>
        <v>50</v>
      </c>
      <c r="CF12" s="22">
        <f t="shared" si="21"/>
        <v>53</v>
      </c>
      <c r="CG12" s="22">
        <f t="shared" si="22"/>
        <v>38</v>
      </c>
      <c r="CH12" s="22">
        <f t="shared" si="23"/>
        <v>15</v>
      </c>
    </row>
    <row r="13" spans="1:86">
      <c r="A13" s="35">
        <v>105</v>
      </c>
      <c r="B13" s="36" t="s">
        <v>48</v>
      </c>
      <c r="C13" s="35">
        <f t="shared" si="0"/>
        <v>871</v>
      </c>
      <c r="D13" s="22">
        <f t="shared" si="1"/>
        <v>104</v>
      </c>
      <c r="E13" s="22">
        <f t="shared" si="2"/>
        <v>3</v>
      </c>
      <c r="F13" s="22">
        <f t="shared" si="3"/>
        <v>34.666666666666664</v>
      </c>
      <c r="G13" s="22">
        <f t="shared" si="4"/>
        <v>104</v>
      </c>
      <c r="H13" s="22">
        <f t="shared" si="5"/>
        <v>0</v>
      </c>
      <c r="I13" s="33">
        <f t="shared" si="6"/>
        <v>1</v>
      </c>
      <c r="J13" s="36">
        <f t="shared" si="7"/>
        <v>0</v>
      </c>
      <c r="K13" s="34">
        <v>83</v>
      </c>
      <c r="L13" s="32">
        <v>3</v>
      </c>
      <c r="M13" s="32">
        <v>66</v>
      </c>
      <c r="N13" s="32">
        <v>6</v>
      </c>
      <c r="O13" s="32">
        <v>87</v>
      </c>
      <c r="P13" s="32">
        <v>3</v>
      </c>
      <c r="Q13" s="32"/>
      <c r="R13" s="32"/>
      <c r="S13" s="32">
        <v>70</v>
      </c>
      <c r="T13" s="32">
        <v>5</v>
      </c>
      <c r="U13" s="22">
        <f t="shared" si="8"/>
        <v>306</v>
      </c>
      <c r="V13" s="33">
        <f t="shared" si="9"/>
        <v>1</v>
      </c>
      <c r="W13" s="37">
        <f>IF(ISNA(VLOOKUP($L$2:$L$66,Notes!$A$1:$B$10,2,0)),"",VLOOKUP($L$2:$L$66,Notes!$A$1:$B$10,2,0))</f>
        <v>8</v>
      </c>
      <c r="X13" s="22">
        <f>IF(ISNA(VLOOKUP($N$2:$N$66,Notes!$A$1:$B$10,2,0)),"",VLOOKUP($N$2:$N$66,Notes!$A$1:$B$10,2,0))</f>
        <v>5</v>
      </c>
      <c r="Y13" s="22">
        <f>IF(ISNA(VLOOKUP($P$2:$P$66,Notes!$A$1:$B$10,2,0)),"",VLOOKUP($P$2:$P$66,Notes!$A$1:$B$10,2,0))</f>
        <v>8</v>
      </c>
      <c r="Z13" s="22" t="str">
        <f>IF(ISNA(VLOOKUP($R$2:$R$66,Notes!$C$1:$D$10,2,0)),"",VLOOKUP($R$2:$R$66,Notes!$C$1:$D$10,2,0))</f>
        <v/>
      </c>
      <c r="AA13" s="22">
        <f>IF(ISNA(VLOOKUP($T$2:$T$66,Notes!$E$1:$F$10,2,0)),"",VLOOKUP($T$2:$T$66,Notes!$E$1:$F$10,2,0))</f>
        <v>21</v>
      </c>
      <c r="AB13" s="38">
        <f t="shared" si="10"/>
        <v>42</v>
      </c>
      <c r="AC13" s="34">
        <v>61</v>
      </c>
      <c r="AD13" s="32">
        <v>7</v>
      </c>
      <c r="AE13" s="32">
        <v>75</v>
      </c>
      <c r="AF13" s="32">
        <v>5</v>
      </c>
      <c r="AG13" s="32">
        <v>80</v>
      </c>
      <c r="AH13" s="32">
        <v>4</v>
      </c>
      <c r="AI13" s="32">
        <v>89</v>
      </c>
      <c r="AJ13" s="32">
        <v>1</v>
      </c>
      <c r="AK13" s="32"/>
      <c r="AL13" s="32"/>
      <c r="AM13" s="22">
        <f t="shared" si="11"/>
        <v>305</v>
      </c>
      <c r="AN13" s="33">
        <f t="shared" si="12"/>
        <v>1</v>
      </c>
      <c r="AO13" s="37">
        <f>IF(ISNA(VLOOKUP($AD$2:$AD$66,Notes!$A$1:$B$10,2,0)),"",VLOOKUP($AD$2:$AD$66,Notes!$A$1:$B$10,2,0))</f>
        <v>4</v>
      </c>
      <c r="AP13" s="22">
        <f>IF(ISNA(VLOOKUP($AF$2:$AF$66,Notes!$A$1:$B$10,2,0)),"",VLOOKUP($AF$2:$AF$66,Notes!$A$1:$B$10,2,0))</f>
        <v>6</v>
      </c>
      <c r="AQ13" s="22">
        <f>IF(ISNA(VLOOKUP($AH$2:$AH$66,Notes!$A$1:$B$10,2,0)),"",VLOOKUP($AH$2:$AH$66,Notes!$A$1:$B$10,2,0))</f>
        <v>7</v>
      </c>
      <c r="AR13" s="22">
        <f>IF(ISNA(VLOOKUP($AJ$2:$AJ$66,Notes!$C$1:$D$10,2,0)),"",VLOOKUP($AJ$2:$AJ$66,Notes!$C$1:$D$10,2,0))</f>
        <v>14</v>
      </c>
      <c r="AS13" s="22" t="str">
        <f>IF(ISNA(VLOOKUP($AL$2:$AL$66,Notes!$E$1:$F$10,2,0)),"",VLOOKUP($AL$2:$AL$66,Notes!$E$1:$F$10,2,0))</f>
        <v/>
      </c>
      <c r="AT13" s="38">
        <f t="shared" si="13"/>
        <v>31</v>
      </c>
      <c r="AU13" s="34"/>
      <c r="AV13" s="32"/>
      <c r="AW13" s="32"/>
      <c r="AX13" s="32"/>
      <c r="AY13" s="32"/>
      <c r="AZ13" s="32"/>
      <c r="BA13" s="32"/>
      <c r="BB13" s="32"/>
      <c r="BC13" s="32"/>
      <c r="BD13" s="32"/>
      <c r="BE13" s="22">
        <f t="shared" si="14"/>
        <v>0</v>
      </c>
      <c r="BF13" s="33">
        <f t="shared" si="15"/>
        <v>0</v>
      </c>
      <c r="BG13" s="37" t="str">
        <f>IF(ISNA(VLOOKUP($AV$2:$AV$66,Notes!$A$1:$B$10,2,0)),"",VLOOKUP($AV$2:$AV$66,Notes!$A$1:$B$10,2,0))</f>
        <v/>
      </c>
      <c r="BH13" s="22" t="str">
        <f>IF(ISNA(VLOOKUP($AX$2:$AX$66,Notes!$A$1:$B$10,2,0)),"",VLOOKUP($AX$2:$AX$66,Notes!$A$1:$B$10,2,0))</f>
        <v/>
      </c>
      <c r="BI13" s="22" t="str">
        <f>IF(ISNA(VLOOKUP($AZ$2:$AZ$66,Notes!$A$1:$B$10,2,0)),"",VLOOKUP($AZ$2:$AZ$66,Notes!$A$1:$B$10,2,0))</f>
        <v/>
      </c>
      <c r="BJ13" s="22" t="str">
        <f>IF(ISNA(VLOOKUP($BB$2:$BB$66,Notes!$C$1:$D$10,2,0)),"",VLOOKUP($BB$2:$BB$66,Notes!$C$1:$D$10,2,0))</f>
        <v/>
      </c>
      <c r="BK13" s="22" t="str">
        <f>IF(ISNA(VLOOKUP($BD$2:$BD$66,Notes!$E$1:$F$10,2,0)),"",VLOOKUP($BD$2:$BD$66,Notes!$E$1:$F$10,2,0))</f>
        <v/>
      </c>
      <c r="BL13" s="38">
        <f t="shared" si="16"/>
        <v>0</v>
      </c>
      <c r="BM13" s="34">
        <v>79</v>
      </c>
      <c r="BN13" s="32">
        <v>2</v>
      </c>
      <c r="BO13" s="32">
        <v>83</v>
      </c>
      <c r="BP13" s="32">
        <v>5</v>
      </c>
      <c r="BQ13" s="32">
        <v>78</v>
      </c>
      <c r="BR13" s="32">
        <v>3</v>
      </c>
      <c r="BS13" s="32">
        <v>20</v>
      </c>
      <c r="BT13" s="32">
        <v>5</v>
      </c>
      <c r="BU13" s="32"/>
      <c r="BV13" s="32"/>
      <c r="BW13" s="22">
        <f t="shared" si="17"/>
        <v>260</v>
      </c>
      <c r="BX13" s="33">
        <f t="shared" si="18"/>
        <v>1</v>
      </c>
      <c r="BY13" s="37">
        <f>IF(ISNA(VLOOKUP($BN$2:$BN$66,Notes!$A$1:$B$10,2,0)),"",VLOOKUP($BN$2:$BN$66,Notes!$A$1:$B$10,2,0))</f>
        <v>9</v>
      </c>
      <c r="BZ13" s="22">
        <f>IF(ISNA(VLOOKUP($BP$2:$BP$66,Notes!$A$1:$B$10,2,0)),"",VLOOKUP($BP$2:$BP$66,Notes!$A$1:$B$10,2,0))</f>
        <v>6</v>
      </c>
      <c r="CA13" s="22">
        <f>IF(ISNA(VLOOKUP($BR$2:$BR$66,Notes!$A$1:$B$10,2,0)),"",VLOOKUP($BR$2:$BR$66,Notes!$A$1:$B$10,2,0))</f>
        <v>8</v>
      </c>
      <c r="CB13" s="22">
        <f>IF(ISNA(VLOOKUP($BT$2:$BT$66,Notes!$C$1:$D$10,2,0)),"",VLOOKUP($BT$2:$BT$66,Notes!$C$1:$D$10,2,0))</f>
        <v>8</v>
      </c>
      <c r="CC13" s="22" t="str">
        <f>IF(ISNA(VLOOKUP($BV$2:$BV$66,Notes!$E$1:$F$10,2,0)),"",VLOOKUP($BV$2:$BV$66,Notes!$E$1:$F$10,2,0))</f>
        <v/>
      </c>
      <c r="CD13" s="38">
        <f t="shared" si="19"/>
        <v>31</v>
      </c>
      <c r="CE13" s="57">
        <f t="shared" si="20"/>
        <v>42</v>
      </c>
      <c r="CF13" s="22">
        <f t="shared" si="21"/>
        <v>31</v>
      </c>
      <c r="CG13" s="22">
        <f t="shared" si="22"/>
        <v>0</v>
      </c>
      <c r="CH13" s="22">
        <f t="shared" si="23"/>
        <v>31</v>
      </c>
    </row>
    <row r="14" spans="1:86">
      <c r="A14" s="35">
        <v>120</v>
      </c>
      <c r="B14" s="36" t="s">
        <v>54</v>
      </c>
      <c r="C14" s="35">
        <f t="shared" si="0"/>
        <v>1161</v>
      </c>
      <c r="D14" s="22">
        <f t="shared" si="1"/>
        <v>151</v>
      </c>
      <c r="E14" s="22">
        <f t="shared" si="2"/>
        <v>4</v>
      </c>
      <c r="F14" s="22">
        <f t="shared" si="3"/>
        <v>37.75</v>
      </c>
      <c r="G14" s="22">
        <f t="shared" si="4"/>
        <v>122</v>
      </c>
      <c r="H14" s="22">
        <f t="shared" si="5"/>
        <v>1</v>
      </c>
      <c r="I14" s="33">
        <f t="shared" si="6"/>
        <v>0</v>
      </c>
      <c r="J14" s="36">
        <f t="shared" si="7"/>
        <v>0</v>
      </c>
      <c r="K14" s="34">
        <v>31</v>
      </c>
      <c r="L14" s="32">
        <v>5</v>
      </c>
      <c r="M14" s="32">
        <v>80</v>
      </c>
      <c r="N14" s="32">
        <v>3</v>
      </c>
      <c r="O14" s="32">
        <v>60</v>
      </c>
      <c r="P14" s="32">
        <v>5</v>
      </c>
      <c r="Q14" s="32">
        <v>50</v>
      </c>
      <c r="R14" s="32">
        <v>4</v>
      </c>
      <c r="S14" s="32"/>
      <c r="T14" s="32"/>
      <c r="U14" s="22">
        <f t="shared" si="8"/>
        <v>221</v>
      </c>
      <c r="V14" s="33">
        <f t="shared" si="9"/>
        <v>1</v>
      </c>
      <c r="W14" s="37">
        <f>IF(ISNA(VLOOKUP($L$2:$L$66,Notes!$A$1:$B$10,2,0)),"",VLOOKUP($L$2:$L$66,Notes!$A$1:$B$10,2,0))</f>
        <v>6</v>
      </c>
      <c r="X14" s="22">
        <f>IF(ISNA(VLOOKUP($N$2:$N$66,Notes!$A$1:$B$10,2,0)),"",VLOOKUP($N$2:$N$66,Notes!$A$1:$B$10,2,0))</f>
        <v>8</v>
      </c>
      <c r="Y14" s="22">
        <f>IF(ISNA(VLOOKUP($P$2:$P$66,Notes!$A$1:$B$10,2,0)),"",VLOOKUP($P$2:$P$66,Notes!$A$1:$B$10,2,0))</f>
        <v>6</v>
      </c>
      <c r="Z14" s="22">
        <f>IF(ISNA(VLOOKUP($R$2:$R$66,Notes!$C$1:$D$10,2,0)),"",VLOOKUP($R$2:$R$66,Notes!$C$1:$D$10,2,0))</f>
        <v>9</v>
      </c>
      <c r="AA14" s="22" t="str">
        <f>IF(ISNA(VLOOKUP($T$2:$T$66,Notes!$E$1:$F$10,2,0)),"",VLOOKUP($T$2:$T$66,Notes!$E$1:$F$10,2,0))</f>
        <v/>
      </c>
      <c r="AB14" s="38">
        <f t="shared" si="10"/>
        <v>29</v>
      </c>
      <c r="AC14" s="34">
        <v>77</v>
      </c>
      <c r="AD14" s="32">
        <v>5</v>
      </c>
      <c r="AE14" s="32">
        <v>79</v>
      </c>
      <c r="AF14" s="32">
        <v>4</v>
      </c>
      <c r="AG14" s="32">
        <v>81</v>
      </c>
      <c r="AH14" s="32">
        <v>3</v>
      </c>
      <c r="AI14" s="32"/>
      <c r="AJ14" s="32"/>
      <c r="AK14" s="32">
        <v>87</v>
      </c>
      <c r="AL14" s="32">
        <v>5</v>
      </c>
      <c r="AM14" s="22">
        <f t="shared" si="11"/>
        <v>324</v>
      </c>
      <c r="AN14" s="33">
        <f t="shared" si="12"/>
        <v>1</v>
      </c>
      <c r="AO14" s="37">
        <f>IF(ISNA(VLOOKUP($AD$2:$AD$66,Notes!$A$1:$B$10,2,0)),"",VLOOKUP($AD$2:$AD$66,Notes!$A$1:$B$10,2,0))</f>
        <v>6</v>
      </c>
      <c r="AP14" s="22">
        <f>IF(ISNA(VLOOKUP($AF$2:$AF$66,Notes!$A$1:$B$10,2,0)),"",VLOOKUP($AF$2:$AF$66,Notes!$A$1:$B$10,2,0))</f>
        <v>7</v>
      </c>
      <c r="AQ14" s="22">
        <f>IF(ISNA(VLOOKUP($AH$2:$AH$66,Notes!$A$1:$B$10,2,0)),"",VLOOKUP($AH$2:$AH$66,Notes!$A$1:$B$10,2,0))</f>
        <v>8</v>
      </c>
      <c r="AR14" s="22" t="str">
        <f>IF(ISNA(VLOOKUP($AJ$2:$AJ$66,Notes!$C$1:$D$10,2,0)),"",VLOOKUP($AJ$2:$AJ$66,Notes!$C$1:$D$10,2,0))</f>
        <v/>
      </c>
      <c r="AS14" s="22">
        <f>IF(ISNA(VLOOKUP($AL$2:$AL$66,Notes!$E$1:$F$10,2,0)),"",VLOOKUP($AL$2:$AL$66,Notes!$E$1:$F$10,2,0))</f>
        <v>21</v>
      </c>
      <c r="AT14" s="38">
        <f t="shared" si="13"/>
        <v>42</v>
      </c>
      <c r="AU14" s="34">
        <v>66</v>
      </c>
      <c r="AV14" s="32">
        <v>5</v>
      </c>
      <c r="AW14" s="32">
        <v>79</v>
      </c>
      <c r="AX14" s="32">
        <v>4</v>
      </c>
      <c r="AY14" s="32">
        <v>73</v>
      </c>
      <c r="AZ14" s="32">
        <v>4</v>
      </c>
      <c r="BA14" s="32">
        <v>58</v>
      </c>
      <c r="BB14" s="32">
        <v>4</v>
      </c>
      <c r="BC14" s="32"/>
      <c r="BD14" s="32"/>
      <c r="BE14" s="22">
        <f t="shared" si="14"/>
        <v>276</v>
      </c>
      <c r="BF14" s="33">
        <f t="shared" si="15"/>
        <v>1</v>
      </c>
      <c r="BG14" s="37">
        <f>IF(ISNA(VLOOKUP($AV$2:$AV$66,Notes!$A$1:$B$10,2,0)),"",VLOOKUP($AV$2:$AV$66,Notes!$A$1:$B$10,2,0))</f>
        <v>6</v>
      </c>
      <c r="BH14" s="22">
        <f>IF(ISNA(VLOOKUP($AX$2:$AX$66,Notes!$A$1:$B$10,2,0)),"",VLOOKUP($AX$2:$AX$66,Notes!$A$1:$B$10,2,0))</f>
        <v>7</v>
      </c>
      <c r="BI14" s="22">
        <f>IF(ISNA(VLOOKUP($AZ$2:$AZ$66,Notes!$A$1:$B$10,2,0)),"",VLOOKUP($AZ$2:$AZ$66,Notes!$A$1:$B$10,2,0))</f>
        <v>7</v>
      </c>
      <c r="BJ14" s="22">
        <f>IF(ISNA(VLOOKUP($BB$2:$BB$66,Notes!$C$1:$D$10,2,0)),"",VLOOKUP($BB$2:$BB$66,Notes!$C$1:$D$10,2,0))</f>
        <v>9</v>
      </c>
      <c r="BK14" s="22" t="str">
        <f>IF(ISNA(VLOOKUP($BD$2:$BD$66,Notes!$E$1:$F$10,2,0)),"",VLOOKUP($BD$2:$BD$66,Notes!$E$1:$F$10,2,0))</f>
        <v/>
      </c>
      <c r="BL14" s="38">
        <f t="shared" si="16"/>
        <v>29</v>
      </c>
      <c r="BM14" s="34">
        <v>82</v>
      </c>
      <c r="BN14" s="32">
        <v>3</v>
      </c>
      <c r="BO14" s="32">
        <v>89</v>
      </c>
      <c r="BP14" s="32">
        <v>4</v>
      </c>
      <c r="BQ14" s="32">
        <v>70</v>
      </c>
      <c r="BR14" s="32">
        <v>5</v>
      </c>
      <c r="BS14" s="32"/>
      <c r="BT14" s="32"/>
      <c r="BU14" s="32">
        <v>99</v>
      </c>
      <c r="BV14" s="32">
        <v>1</v>
      </c>
      <c r="BW14" s="22">
        <f t="shared" si="17"/>
        <v>340</v>
      </c>
      <c r="BX14" s="33">
        <f t="shared" si="18"/>
        <v>1</v>
      </c>
      <c r="BY14" s="37">
        <f>IF(ISNA(VLOOKUP($BN$2:$BN$66,Notes!$A$1:$B$10,2,0)),"",VLOOKUP($BN$2:$BN$66,Notes!$A$1:$B$10,2,0))</f>
        <v>8</v>
      </c>
      <c r="BZ14" s="22">
        <f>IF(ISNA(VLOOKUP($BP$2:$BP$66,Notes!$A$1:$B$10,2,0)),"",VLOOKUP($BP$2:$BP$66,Notes!$A$1:$B$10,2,0))</f>
        <v>7</v>
      </c>
      <c r="CA14" s="22">
        <f>IF(ISNA(VLOOKUP($BR$2:$BR$66,Notes!$A$1:$B$10,2,0)),"",VLOOKUP($BR$2:$BR$66,Notes!$A$1:$B$10,2,0))</f>
        <v>6</v>
      </c>
      <c r="CB14" s="22" t="str">
        <f>IF(ISNA(VLOOKUP($BT$2:$BT$66,Notes!$C$1:$D$10,2,0)),"",VLOOKUP($BT$2:$BT$66,Notes!$C$1:$D$10,2,0))</f>
        <v/>
      </c>
      <c r="CC14" s="22">
        <f>IF(ISNA(VLOOKUP($BV$2:$BV$66,Notes!$E$1:$F$10,2,0)),"",VLOOKUP($BV$2:$BV$66,Notes!$E$1:$F$10,2,0))</f>
        <v>30</v>
      </c>
      <c r="CD14" s="38">
        <f t="shared" si="19"/>
        <v>51</v>
      </c>
      <c r="CE14" s="57">
        <f t="shared" si="20"/>
        <v>29</v>
      </c>
      <c r="CF14" s="22">
        <f t="shared" si="21"/>
        <v>42</v>
      </c>
      <c r="CG14" s="22">
        <f t="shared" si="22"/>
        <v>29</v>
      </c>
      <c r="CH14" s="22">
        <f t="shared" si="23"/>
        <v>51</v>
      </c>
    </row>
    <row r="15" spans="1:86">
      <c r="A15" s="35">
        <v>121</v>
      </c>
      <c r="B15" s="36" t="s">
        <v>46</v>
      </c>
      <c r="C15" s="35">
        <f t="shared" si="0"/>
        <v>834</v>
      </c>
      <c r="D15" s="22">
        <f t="shared" si="1"/>
        <v>110</v>
      </c>
      <c r="E15" s="22">
        <f t="shared" si="2"/>
        <v>3</v>
      </c>
      <c r="F15" s="22">
        <f t="shared" si="3"/>
        <v>36.666666666666664</v>
      </c>
      <c r="G15" s="22">
        <f t="shared" si="4"/>
        <v>110</v>
      </c>
      <c r="H15" s="22">
        <f t="shared" si="5"/>
        <v>0</v>
      </c>
      <c r="I15" s="33">
        <f t="shared" si="6"/>
        <v>0</v>
      </c>
      <c r="J15" s="36">
        <f t="shared" si="7"/>
        <v>2</v>
      </c>
      <c r="K15" s="34"/>
      <c r="L15" s="32"/>
      <c r="M15" s="32"/>
      <c r="N15" s="32"/>
      <c r="O15" s="32"/>
      <c r="P15" s="32"/>
      <c r="Q15" s="32"/>
      <c r="R15" s="32"/>
      <c r="S15" s="32"/>
      <c r="T15" s="32"/>
      <c r="U15" s="22">
        <f t="shared" si="8"/>
        <v>0</v>
      </c>
      <c r="V15" s="33">
        <f t="shared" si="9"/>
        <v>0</v>
      </c>
      <c r="W15" s="37" t="str">
        <f>IF(ISNA(VLOOKUP($L$2:$L$66,Notes!$A$1:$B$10,2,0)),"",VLOOKUP($L$2:$L$66,Notes!$A$1:$B$10,2,0))</f>
        <v/>
      </c>
      <c r="X15" s="22" t="str">
        <f>IF(ISNA(VLOOKUP($N$2:$N$66,Notes!$A$1:$B$10,2,0)),"",VLOOKUP($N$2:$N$66,Notes!$A$1:$B$10,2,0))</f>
        <v/>
      </c>
      <c r="Y15" s="22" t="str">
        <f>IF(ISNA(VLOOKUP($P$2:$P$66,Notes!$A$1:$B$10,2,0)),"",VLOOKUP($P$2:$P$66,Notes!$A$1:$B$10,2,0))</f>
        <v/>
      </c>
      <c r="Z15" s="22" t="str">
        <f>IF(ISNA(VLOOKUP($R$2:$R$66,Notes!$C$1:$D$10,2,0)),"",VLOOKUP($R$2:$R$66,Notes!$C$1:$D$10,2,0))</f>
        <v/>
      </c>
      <c r="AA15" s="22" t="str">
        <f>IF(ISNA(VLOOKUP($T$2:$T$66,Notes!$E$1:$F$10,2,0)),"",VLOOKUP($T$2:$T$66,Notes!$E$1:$F$10,2,0))</f>
        <v/>
      </c>
      <c r="AB15" s="38">
        <f t="shared" si="10"/>
        <v>0</v>
      </c>
      <c r="AC15" s="34">
        <v>89</v>
      </c>
      <c r="AD15" s="32">
        <v>1</v>
      </c>
      <c r="AE15" s="32">
        <v>85</v>
      </c>
      <c r="AF15" s="32">
        <v>2</v>
      </c>
      <c r="AG15" s="32">
        <v>86</v>
      </c>
      <c r="AH15" s="32">
        <v>3</v>
      </c>
      <c r="AI15" s="32"/>
      <c r="AJ15" s="32"/>
      <c r="AK15" s="32">
        <v>87</v>
      </c>
      <c r="AL15" s="32">
        <v>4</v>
      </c>
      <c r="AM15" s="22">
        <f t="shared" si="11"/>
        <v>347</v>
      </c>
      <c r="AN15" s="33">
        <f t="shared" si="12"/>
        <v>1</v>
      </c>
      <c r="AO15" s="37">
        <f>IF(ISNA(VLOOKUP($AD$2:$AD$66,Notes!$A$1:$B$10,2,0)),"",VLOOKUP($AD$2:$AD$66,Notes!$A$1:$B$10,2,0))</f>
        <v>10</v>
      </c>
      <c r="AP15" s="22">
        <f>IF(ISNA(VLOOKUP($AF$2:$AF$66,Notes!$A$1:$B$10,2,0)),"",VLOOKUP($AF$2:$AF$66,Notes!$A$1:$B$10,2,0))</f>
        <v>9</v>
      </c>
      <c r="AQ15" s="22">
        <f>IF(ISNA(VLOOKUP($AH$2:$AH$66,Notes!$A$1:$B$10,2,0)),"",VLOOKUP($AH$2:$AH$66,Notes!$A$1:$B$10,2,0))</f>
        <v>8</v>
      </c>
      <c r="AR15" s="22" t="str">
        <f>IF(ISNA(VLOOKUP($AJ$2:$AJ$66,Notes!$C$1:$D$10,2,0)),"",VLOOKUP($AJ$2:$AJ$66,Notes!$C$1:$D$10,2,0))</f>
        <v/>
      </c>
      <c r="AS15" s="22">
        <f>IF(ISNA(VLOOKUP($AL$2:$AL$66,Notes!$E$1:$F$10,2,0)),"",VLOOKUP($AL$2:$AL$66,Notes!$E$1:$F$10,2,0))</f>
        <v>23</v>
      </c>
      <c r="AT15" s="38">
        <f t="shared" si="13"/>
        <v>50</v>
      </c>
      <c r="AU15" s="34">
        <v>50</v>
      </c>
      <c r="AV15" s="32">
        <v>7</v>
      </c>
      <c r="AW15" s="32">
        <v>58</v>
      </c>
      <c r="AX15" s="32">
        <v>6</v>
      </c>
      <c r="AY15" s="32">
        <v>54</v>
      </c>
      <c r="AZ15" s="32">
        <v>6</v>
      </c>
      <c r="BA15" s="32"/>
      <c r="BB15" s="32"/>
      <c r="BC15" s="32"/>
      <c r="BD15" s="32"/>
      <c r="BE15" s="22">
        <f t="shared" si="14"/>
        <v>162</v>
      </c>
      <c r="BF15" s="33">
        <f t="shared" si="15"/>
        <v>1</v>
      </c>
      <c r="BG15" s="37">
        <f>IF(ISNA(VLOOKUP($AV$2:$AV$66,Notes!$A$1:$B$10,2,0)),"",VLOOKUP($AV$2:$AV$66,Notes!$A$1:$B$10,2,0))</f>
        <v>4</v>
      </c>
      <c r="BH15" s="22">
        <f>IF(ISNA(VLOOKUP($AX$2:$AX$66,Notes!$A$1:$B$10,2,0)),"",VLOOKUP($AX$2:$AX$66,Notes!$A$1:$B$10,2,0))</f>
        <v>5</v>
      </c>
      <c r="BI15" s="22">
        <f>IF(ISNA(VLOOKUP($AZ$2:$AZ$66,Notes!$A$1:$B$10,2,0)),"",VLOOKUP($AZ$2:$AZ$66,Notes!$A$1:$B$10,2,0))</f>
        <v>5</v>
      </c>
      <c r="BJ15" s="22" t="str">
        <f>IF(ISNA(VLOOKUP($BB$2:$BB$66,Notes!$C$1:$D$10,2,0)),"",VLOOKUP($BB$2:$BB$66,Notes!$C$1:$D$10,2,0))</f>
        <v/>
      </c>
      <c r="BK15" s="22" t="str">
        <f>IF(ISNA(VLOOKUP($BD$2:$BD$66,Notes!$E$1:$F$10,2,0)),"",VLOOKUP($BD$2:$BD$66,Notes!$E$1:$F$10,2,0))</f>
        <v/>
      </c>
      <c r="BL15" s="38">
        <f t="shared" si="16"/>
        <v>14</v>
      </c>
      <c r="BM15" s="34">
        <v>86</v>
      </c>
      <c r="BN15" s="32">
        <v>1</v>
      </c>
      <c r="BO15" s="32">
        <v>89</v>
      </c>
      <c r="BP15" s="32">
        <v>3</v>
      </c>
      <c r="BQ15" s="32">
        <v>71</v>
      </c>
      <c r="BR15" s="32">
        <v>4</v>
      </c>
      <c r="BS15" s="32"/>
      <c r="BT15" s="32"/>
      <c r="BU15" s="32">
        <v>79</v>
      </c>
      <c r="BV15" s="32">
        <v>5</v>
      </c>
      <c r="BW15" s="22">
        <f t="shared" si="17"/>
        <v>325</v>
      </c>
      <c r="BX15" s="33">
        <f t="shared" si="18"/>
        <v>1</v>
      </c>
      <c r="BY15" s="37">
        <f>IF(ISNA(VLOOKUP($BN$2:$BN$66,Notes!$A$1:$B$10,2,0)),"",VLOOKUP($BN$2:$BN$66,Notes!$A$1:$B$10,2,0))</f>
        <v>10</v>
      </c>
      <c r="BZ15" s="22">
        <f>IF(ISNA(VLOOKUP($BP$2:$BP$66,Notes!$A$1:$B$10,2,0)),"",VLOOKUP($BP$2:$BP$66,Notes!$A$1:$B$10,2,0))</f>
        <v>8</v>
      </c>
      <c r="CA15" s="22">
        <f>IF(ISNA(VLOOKUP($BR$2:$BR$66,Notes!$A$1:$B$10,2,0)),"",VLOOKUP($BR$2:$BR$66,Notes!$A$1:$B$10,2,0))</f>
        <v>7</v>
      </c>
      <c r="CB15" s="22" t="str">
        <f>IF(ISNA(VLOOKUP($BT$2:$BT$66,Notes!$C$1:$D$10,2,0)),"",VLOOKUP($BT$2:$BT$66,Notes!$C$1:$D$10,2,0))</f>
        <v/>
      </c>
      <c r="CC15" s="22">
        <f>IF(ISNA(VLOOKUP($BV$2:$BV$66,Notes!$E$1:$F$10,2,0)),"",VLOOKUP($BV$2:$BV$66,Notes!$E$1:$F$10,2,0))</f>
        <v>21</v>
      </c>
      <c r="CD15" s="38">
        <f t="shared" si="19"/>
        <v>46</v>
      </c>
      <c r="CE15" s="57">
        <f t="shared" si="20"/>
        <v>0</v>
      </c>
      <c r="CF15" s="22">
        <f t="shared" si="21"/>
        <v>50</v>
      </c>
      <c r="CG15" s="22">
        <f t="shared" si="22"/>
        <v>14</v>
      </c>
      <c r="CH15" s="22">
        <f t="shared" si="23"/>
        <v>46</v>
      </c>
    </row>
    <row r="16" spans="1:86">
      <c r="A16" s="35">
        <v>122</v>
      </c>
      <c r="B16" s="139" t="s">
        <v>164</v>
      </c>
      <c r="C16" s="35">
        <f t="shared" si="0"/>
        <v>230</v>
      </c>
      <c r="D16" s="22">
        <f t="shared" si="1"/>
        <v>18</v>
      </c>
      <c r="E16" s="22">
        <f t="shared" si="2"/>
        <v>1</v>
      </c>
      <c r="F16" s="22">
        <f t="shared" si="3"/>
        <v>18</v>
      </c>
      <c r="G16" s="22" t="str">
        <f t="shared" si="4"/>
        <v>CBDG</v>
      </c>
      <c r="H16" s="22">
        <f t="shared" si="5"/>
        <v>0</v>
      </c>
      <c r="I16" s="33">
        <f t="shared" si="6"/>
        <v>0</v>
      </c>
      <c r="J16" s="36">
        <f t="shared" si="7"/>
        <v>0</v>
      </c>
      <c r="K16" s="34"/>
      <c r="L16" s="32"/>
      <c r="M16" s="32"/>
      <c r="N16" s="32"/>
      <c r="O16" s="32"/>
      <c r="P16" s="32"/>
      <c r="Q16" s="32"/>
      <c r="R16" s="32"/>
      <c r="S16" s="32"/>
      <c r="T16" s="32"/>
      <c r="U16" s="22">
        <f t="shared" si="8"/>
        <v>0</v>
      </c>
      <c r="V16" s="33">
        <f t="shared" si="9"/>
        <v>0</v>
      </c>
      <c r="W16" s="37" t="str">
        <f>IF(ISNA(VLOOKUP($L$2:$L$66,Notes!$A$1:$B$10,2,0)),"",VLOOKUP($L$2:$L$66,Notes!$A$1:$B$10,2,0))</f>
        <v/>
      </c>
      <c r="X16" s="22" t="str">
        <f>IF(ISNA(VLOOKUP($N$2:$N$66,Notes!$A$1:$B$10,2,0)),"",VLOOKUP($N$2:$N$66,Notes!$A$1:$B$10,2,0))</f>
        <v/>
      </c>
      <c r="Y16" s="22" t="str">
        <f>IF(ISNA(VLOOKUP($P$2:$P$66,Notes!$A$1:$B$10,2,0)),"",VLOOKUP($P$2:$P$66,Notes!$A$1:$B$10,2,0))</f>
        <v/>
      </c>
      <c r="Z16" s="22" t="str">
        <f>IF(ISNA(VLOOKUP($R$2:$R$66,Notes!$C$1:$D$10,2,0)),"",VLOOKUP($R$2:$R$66,Notes!$C$1:$D$10,2,0))</f>
        <v/>
      </c>
      <c r="AA16" s="22" t="str">
        <f>IF(ISNA(VLOOKUP($T$2:$T$66,Notes!$E$1:$F$10,2,0)),"",VLOOKUP($T$2:$T$66,Notes!$E$1:$F$10,2,0))</f>
        <v/>
      </c>
      <c r="AB16" s="38">
        <f t="shared" si="10"/>
        <v>0</v>
      </c>
      <c r="AC16" s="34"/>
      <c r="AD16" s="32"/>
      <c r="AE16" s="32"/>
      <c r="AF16" s="32"/>
      <c r="AG16" s="32"/>
      <c r="AH16" s="32"/>
      <c r="AI16" s="32"/>
      <c r="AJ16" s="32"/>
      <c r="AK16" s="32"/>
      <c r="AL16" s="32"/>
      <c r="AM16" s="22">
        <f t="shared" si="11"/>
        <v>0</v>
      </c>
      <c r="AN16" s="33">
        <f t="shared" si="12"/>
        <v>0</v>
      </c>
      <c r="AO16" s="37" t="str">
        <f>IF(ISNA(VLOOKUP($AD$2:$AD$66,Notes!$A$1:$B$10,2,0)),"",VLOOKUP($AD$2:$AD$66,Notes!$A$1:$B$10,2,0))</f>
        <v/>
      </c>
      <c r="AP16" s="22" t="str">
        <f>IF(ISNA(VLOOKUP($AF$2:$AF$66,Notes!$A$1:$B$10,2,0)),"",VLOOKUP($AF$2:$AF$66,Notes!$A$1:$B$10,2,0))</f>
        <v/>
      </c>
      <c r="AQ16" s="22" t="str">
        <f>IF(ISNA(VLOOKUP($AH$2:$AH$66,Notes!$A$1:$B$10,2,0)),"",VLOOKUP($AH$2:$AH$66,Notes!$A$1:$B$10,2,0))</f>
        <v/>
      </c>
      <c r="AR16" s="22" t="str">
        <f>IF(ISNA(VLOOKUP($AJ$2:$AJ$66,Notes!$C$1:$D$10,2,0)),"",VLOOKUP($AJ$2:$AJ$66,Notes!$C$1:$D$10,2,0))</f>
        <v/>
      </c>
      <c r="AS16" s="22" t="str">
        <f>IF(ISNA(VLOOKUP($AL$2:$AL$66,Notes!$E$1:$F$10,2,0)),"",VLOOKUP($AL$2:$AL$66,Notes!$E$1:$F$10,2,0))</f>
        <v/>
      </c>
      <c r="AT16" s="38">
        <f t="shared" si="13"/>
        <v>0</v>
      </c>
      <c r="AU16" s="34"/>
      <c r="AV16" s="32"/>
      <c r="AW16" s="32"/>
      <c r="AX16" s="32"/>
      <c r="AY16" s="32"/>
      <c r="AZ16" s="32"/>
      <c r="BA16" s="32"/>
      <c r="BB16" s="32"/>
      <c r="BC16" s="32"/>
      <c r="BD16" s="32"/>
      <c r="BE16" s="22">
        <f t="shared" si="14"/>
        <v>0</v>
      </c>
      <c r="BF16" s="33">
        <f t="shared" si="15"/>
        <v>0</v>
      </c>
      <c r="BG16" s="37" t="str">
        <f>IF(ISNA(VLOOKUP($AV$2:$AV$66,Notes!$A$1:$B$10,2,0)),"",VLOOKUP($AV$2:$AV$66,Notes!$A$1:$B$10,2,0))</f>
        <v/>
      </c>
      <c r="BH16" s="22" t="str">
        <f>IF(ISNA(VLOOKUP($AX$2:$AX$66,Notes!$A$1:$B$10,2,0)),"",VLOOKUP($AX$2:$AX$66,Notes!$A$1:$B$10,2,0))</f>
        <v/>
      </c>
      <c r="BI16" s="22" t="str">
        <f>IF(ISNA(VLOOKUP($AZ$2:$AZ$66,Notes!$A$1:$B$10,2,0)),"",VLOOKUP($AZ$2:$AZ$66,Notes!$A$1:$B$10,2,0))</f>
        <v/>
      </c>
      <c r="BJ16" s="22" t="str">
        <f>IF(ISNA(VLOOKUP($BB$2:$BB$66,Notes!$C$1:$D$10,2,0)),"",VLOOKUP($BB$2:$BB$66,Notes!$C$1:$D$10,2,0))</f>
        <v/>
      </c>
      <c r="BK16" s="22" t="str">
        <f>IF(ISNA(VLOOKUP($BD$2:$BD$66,Notes!$E$1:$F$10,2,0)),"",VLOOKUP($BD$2:$BD$66,Notes!$E$1:$F$10,2,0))</f>
        <v/>
      </c>
      <c r="BL16" s="38">
        <f t="shared" si="16"/>
        <v>0</v>
      </c>
      <c r="BM16" s="34">
        <v>42</v>
      </c>
      <c r="BN16" s="32">
        <v>8</v>
      </c>
      <c r="BO16" s="32">
        <v>51</v>
      </c>
      <c r="BP16" s="32">
        <v>8</v>
      </c>
      <c r="BQ16" s="32">
        <v>66</v>
      </c>
      <c r="BR16" s="32">
        <v>8</v>
      </c>
      <c r="BS16" s="32">
        <v>71</v>
      </c>
      <c r="BT16" s="32">
        <v>4</v>
      </c>
      <c r="BU16" s="32"/>
      <c r="BV16" s="32"/>
      <c r="BW16" s="22">
        <f t="shared" si="17"/>
        <v>230</v>
      </c>
      <c r="BX16" s="33">
        <f t="shared" si="18"/>
        <v>1</v>
      </c>
      <c r="BY16" s="37">
        <f>IF(ISNA(VLOOKUP($BN$2:$BN$66,Notes!$A$1:$B$10,2,0)),"",VLOOKUP($BN$2:$BN$66,Notes!$A$1:$B$10,2,0))</f>
        <v>3</v>
      </c>
      <c r="BZ16" s="22">
        <f>IF(ISNA(VLOOKUP($BP$2:$BP$66,Notes!$A$1:$B$10,2,0)),"",VLOOKUP($BP$2:$BP$66,Notes!$A$1:$B$10,2,0))</f>
        <v>3</v>
      </c>
      <c r="CA16" s="22">
        <f>IF(ISNA(VLOOKUP($BR$2:$BR$66,Notes!$A$1:$B$10,2,0)),"",VLOOKUP($BR$2:$BR$66,Notes!$A$1:$B$10,2,0))</f>
        <v>3</v>
      </c>
      <c r="CB16" s="22">
        <f>IF(ISNA(VLOOKUP($BT$2:$BT$66,Notes!$C$1:$D$10,2,0)),"",VLOOKUP($BT$2:$BT$66,Notes!$C$1:$D$10,2,0))</f>
        <v>9</v>
      </c>
      <c r="CC16" s="22" t="str">
        <f>IF(ISNA(VLOOKUP($BV$2:$BV$66,Notes!$E$1:$F$10,2,0)),"",VLOOKUP($BV$2:$BV$66,Notes!$E$1:$F$10,2,0))</f>
        <v/>
      </c>
      <c r="CD16" s="38">
        <f t="shared" si="19"/>
        <v>18</v>
      </c>
      <c r="CE16" s="57">
        <f t="shared" si="20"/>
        <v>0</v>
      </c>
      <c r="CF16" s="22">
        <f t="shared" si="21"/>
        <v>0</v>
      </c>
      <c r="CG16" s="22">
        <f t="shared" si="22"/>
        <v>0</v>
      </c>
      <c r="CH16" s="22">
        <f t="shared" si="23"/>
        <v>18</v>
      </c>
    </row>
    <row r="17" spans="1:86">
      <c r="A17" s="35">
        <v>127</v>
      </c>
      <c r="B17" s="36" t="s">
        <v>80</v>
      </c>
      <c r="C17" s="35">
        <f t="shared" si="0"/>
        <v>0</v>
      </c>
      <c r="D17" s="22">
        <f t="shared" si="1"/>
        <v>0</v>
      </c>
      <c r="E17" s="22">
        <f t="shared" si="2"/>
        <v>0</v>
      </c>
      <c r="F17" s="22">
        <f t="shared" si="3"/>
        <v>0</v>
      </c>
      <c r="G17" s="22">
        <f t="shared" si="4"/>
        <v>0</v>
      </c>
      <c r="H17" s="22">
        <f t="shared" si="5"/>
        <v>0</v>
      </c>
      <c r="I17" s="33">
        <f t="shared" si="6"/>
        <v>0</v>
      </c>
      <c r="J17" s="36">
        <f t="shared" si="7"/>
        <v>0</v>
      </c>
      <c r="K17" s="34"/>
      <c r="L17" s="32"/>
      <c r="M17" s="32"/>
      <c r="N17" s="32"/>
      <c r="O17" s="32"/>
      <c r="P17" s="32"/>
      <c r="Q17" s="32"/>
      <c r="R17" s="32"/>
      <c r="S17" s="32"/>
      <c r="T17" s="32"/>
      <c r="U17" s="22">
        <f t="shared" si="8"/>
        <v>0</v>
      </c>
      <c r="V17" s="33">
        <f t="shared" si="9"/>
        <v>0</v>
      </c>
      <c r="W17" s="37" t="str">
        <f>IF(ISNA(VLOOKUP($L$2:$L$66,Notes!$A$1:$B$10,2,0)),"",VLOOKUP($L$2:$L$66,Notes!$A$1:$B$10,2,0))</f>
        <v/>
      </c>
      <c r="X17" s="22" t="str">
        <f>IF(ISNA(VLOOKUP($N$2:$N$66,Notes!$A$1:$B$10,2,0)),"",VLOOKUP($N$2:$N$66,Notes!$A$1:$B$10,2,0))</f>
        <v/>
      </c>
      <c r="Y17" s="22" t="str">
        <f>IF(ISNA(VLOOKUP($P$2:$P$66,Notes!$A$1:$B$10,2,0)),"",VLOOKUP($P$2:$P$66,Notes!$A$1:$B$10,2,0))</f>
        <v/>
      </c>
      <c r="Z17" s="22" t="str">
        <f>IF(ISNA(VLOOKUP($R$2:$R$66,Notes!$C$1:$D$10,2,0)),"",VLOOKUP($R$2:$R$66,Notes!$C$1:$D$10,2,0))</f>
        <v/>
      </c>
      <c r="AA17" s="22" t="str">
        <f>IF(ISNA(VLOOKUP($T$2:$T$66,Notes!$E$1:$F$10,2,0)),"",VLOOKUP($T$2:$T$66,Notes!$E$1:$F$10,2,0))</f>
        <v/>
      </c>
      <c r="AB17" s="38">
        <f t="shared" si="10"/>
        <v>0</v>
      </c>
      <c r="AC17" s="34"/>
      <c r="AD17" s="32"/>
      <c r="AE17" s="32"/>
      <c r="AF17" s="32"/>
      <c r="AG17" s="32"/>
      <c r="AH17" s="32"/>
      <c r="AI17" s="32"/>
      <c r="AJ17" s="32"/>
      <c r="AK17" s="32"/>
      <c r="AL17" s="32"/>
      <c r="AM17" s="22">
        <f t="shared" si="11"/>
        <v>0</v>
      </c>
      <c r="AN17" s="33">
        <f t="shared" si="12"/>
        <v>0</v>
      </c>
      <c r="AO17" s="37" t="str">
        <f>IF(ISNA(VLOOKUP($AD$2:$AD$66,Notes!$A$1:$B$10,2,0)),"",VLOOKUP($AD$2:$AD$66,Notes!$A$1:$B$10,2,0))</f>
        <v/>
      </c>
      <c r="AP17" s="22" t="str">
        <f>IF(ISNA(VLOOKUP($AF$2:$AF$66,Notes!$A$1:$B$10,2,0)),"",VLOOKUP($AF$2:$AF$66,Notes!$A$1:$B$10,2,0))</f>
        <v/>
      </c>
      <c r="AQ17" s="22" t="str">
        <f>IF(ISNA(VLOOKUP($AH$2:$AH$66,Notes!$A$1:$B$10,2,0)),"",VLOOKUP($AH$2:$AH$66,Notes!$A$1:$B$10,2,0))</f>
        <v/>
      </c>
      <c r="AR17" s="22" t="str">
        <f>IF(ISNA(VLOOKUP($AJ$2:$AJ$66,Notes!$C$1:$D$10,2,0)),"",VLOOKUP($AJ$2:$AJ$66,Notes!$C$1:$D$10,2,0))</f>
        <v/>
      </c>
      <c r="AS17" s="22" t="str">
        <f>IF(ISNA(VLOOKUP($AL$2:$AL$66,Notes!$E$1:$F$10,2,0)),"",VLOOKUP($AL$2:$AL$66,Notes!$E$1:$F$10,2,0))</f>
        <v/>
      </c>
      <c r="AT17" s="38">
        <f t="shared" si="13"/>
        <v>0</v>
      </c>
      <c r="AU17" s="34"/>
      <c r="AV17" s="32"/>
      <c r="AW17" s="32"/>
      <c r="AX17" s="32"/>
      <c r="AY17" s="32"/>
      <c r="AZ17" s="32"/>
      <c r="BA17" s="32"/>
      <c r="BB17" s="32"/>
      <c r="BC17" s="32"/>
      <c r="BD17" s="32"/>
      <c r="BE17" s="22">
        <f t="shared" si="14"/>
        <v>0</v>
      </c>
      <c r="BF17" s="33">
        <f t="shared" si="15"/>
        <v>0</v>
      </c>
      <c r="BG17" s="37" t="str">
        <f>IF(ISNA(VLOOKUP($AV$2:$AV$66,Notes!$A$1:$B$10,2,0)),"",VLOOKUP($AV$2:$AV$66,Notes!$A$1:$B$10,2,0))</f>
        <v/>
      </c>
      <c r="BH17" s="22" t="str">
        <f>IF(ISNA(VLOOKUP($AX$2:$AX$66,Notes!$A$1:$B$10,2,0)),"",VLOOKUP($AX$2:$AX$66,Notes!$A$1:$B$10,2,0))</f>
        <v/>
      </c>
      <c r="BI17" s="22" t="str">
        <f>IF(ISNA(VLOOKUP($AZ$2:$AZ$66,Notes!$A$1:$B$10,2,0)),"",VLOOKUP($AZ$2:$AZ$66,Notes!$A$1:$B$10,2,0))</f>
        <v/>
      </c>
      <c r="BJ17" s="22" t="str">
        <f>IF(ISNA(VLOOKUP($BB$2:$BB$66,Notes!$C$1:$D$10,2,0)),"",VLOOKUP($BB$2:$BB$66,Notes!$C$1:$D$10,2,0))</f>
        <v/>
      </c>
      <c r="BK17" s="22" t="str">
        <f>IF(ISNA(VLOOKUP($BD$2:$BD$66,Notes!$E$1:$F$10,2,0)),"",VLOOKUP($BD$2:$BD$66,Notes!$E$1:$F$10,2,0))</f>
        <v/>
      </c>
      <c r="BL17" s="38">
        <f t="shared" si="16"/>
        <v>0</v>
      </c>
      <c r="BM17" s="34"/>
      <c r="BN17" s="32"/>
      <c r="BO17" s="32"/>
      <c r="BP17" s="32"/>
      <c r="BQ17" s="32"/>
      <c r="BR17" s="32"/>
      <c r="BS17" s="32"/>
      <c r="BT17" s="32"/>
      <c r="BU17" s="32"/>
      <c r="BV17" s="32"/>
      <c r="BW17" s="22">
        <f t="shared" si="17"/>
        <v>0</v>
      </c>
      <c r="BX17" s="33">
        <f t="shared" si="18"/>
        <v>0</v>
      </c>
      <c r="BY17" s="37" t="str">
        <f>IF(ISNA(VLOOKUP($BN$2:$BN$66,Notes!$A$1:$B$10,2,0)),"",VLOOKUP($BN$2:$BN$66,Notes!$A$1:$B$10,2,0))</f>
        <v/>
      </c>
      <c r="BZ17" s="22" t="str">
        <f>IF(ISNA(VLOOKUP($BP$2:$BP$66,Notes!$A$1:$B$10,2,0)),"",VLOOKUP($BP$2:$BP$66,Notes!$A$1:$B$10,2,0))</f>
        <v/>
      </c>
      <c r="CA17" s="22" t="str">
        <f>IF(ISNA(VLOOKUP($BR$2:$BR$66,Notes!$A$1:$B$10,2,0)),"",VLOOKUP($BR$2:$BR$66,Notes!$A$1:$B$10,2,0))</f>
        <v/>
      </c>
      <c r="CB17" s="22" t="str">
        <f>IF(ISNA(VLOOKUP($BT$2:$BT$66,Notes!$C$1:$D$10,2,0)),"",VLOOKUP($BT$2:$BT$66,Notes!$C$1:$D$10,2,0))</f>
        <v/>
      </c>
      <c r="CC17" s="22" t="str">
        <f>IF(ISNA(VLOOKUP($BV$2:$BV$66,Notes!$E$1:$F$10,2,0)),"",VLOOKUP($BV$2:$BV$66,Notes!$E$1:$F$10,2,0))</f>
        <v/>
      </c>
      <c r="CD17" s="38">
        <f t="shared" si="19"/>
        <v>0</v>
      </c>
      <c r="CE17" s="57">
        <f t="shared" si="20"/>
        <v>0</v>
      </c>
      <c r="CF17" s="22">
        <f t="shared" si="21"/>
        <v>0</v>
      </c>
      <c r="CG17" s="22">
        <f t="shared" si="22"/>
        <v>0</v>
      </c>
      <c r="CH17" s="22">
        <f t="shared" si="23"/>
        <v>0</v>
      </c>
    </row>
    <row r="18" spans="1:86">
      <c r="A18" s="35">
        <v>144</v>
      </c>
      <c r="B18" s="36" t="s">
        <v>44</v>
      </c>
      <c r="C18" s="35">
        <f t="shared" si="0"/>
        <v>0</v>
      </c>
      <c r="D18" s="22">
        <f t="shared" si="1"/>
        <v>0</v>
      </c>
      <c r="E18" s="22">
        <f t="shared" si="2"/>
        <v>0</v>
      </c>
      <c r="F18" s="22">
        <f t="shared" si="3"/>
        <v>0</v>
      </c>
      <c r="G18" s="22">
        <f t="shared" si="4"/>
        <v>0</v>
      </c>
      <c r="H18" s="22">
        <f t="shared" si="5"/>
        <v>0</v>
      </c>
      <c r="I18" s="33">
        <f t="shared" si="6"/>
        <v>0</v>
      </c>
      <c r="J18" s="36">
        <f t="shared" si="7"/>
        <v>0</v>
      </c>
      <c r="K18" s="34"/>
      <c r="L18" s="32"/>
      <c r="M18" s="32"/>
      <c r="N18" s="32"/>
      <c r="O18" s="32"/>
      <c r="P18" s="32"/>
      <c r="Q18" s="32"/>
      <c r="R18" s="32"/>
      <c r="S18" s="32"/>
      <c r="T18" s="32"/>
      <c r="U18" s="22">
        <f t="shared" si="8"/>
        <v>0</v>
      </c>
      <c r="V18" s="33">
        <f t="shared" si="9"/>
        <v>0</v>
      </c>
      <c r="W18" s="37" t="str">
        <f>IF(ISNA(VLOOKUP($L$2:$L$66,Notes!$A$1:$B$10,2,0)),"",VLOOKUP($L$2:$L$66,Notes!$A$1:$B$10,2,0))</f>
        <v/>
      </c>
      <c r="X18" s="22" t="str">
        <f>IF(ISNA(VLOOKUP($N$2:$N$66,Notes!$A$1:$B$10,2,0)),"",VLOOKUP($N$2:$N$66,Notes!$A$1:$B$10,2,0))</f>
        <v/>
      </c>
      <c r="Y18" s="22" t="str">
        <f>IF(ISNA(VLOOKUP($P$2:$P$66,Notes!$A$1:$B$10,2,0)),"",VLOOKUP($P$2:$P$66,Notes!$A$1:$B$10,2,0))</f>
        <v/>
      </c>
      <c r="Z18" s="22" t="str">
        <f>IF(ISNA(VLOOKUP($R$2:$R$66,Notes!$C$1:$D$10,2,0)),"",VLOOKUP($R$2:$R$66,Notes!$C$1:$D$10,2,0))</f>
        <v/>
      </c>
      <c r="AA18" s="22" t="str">
        <f>IF(ISNA(VLOOKUP($T$2:$T$66,Notes!$E$1:$F$10,2,0)),"",VLOOKUP($T$2:$T$66,Notes!$E$1:$F$10,2,0))</f>
        <v/>
      </c>
      <c r="AB18" s="38">
        <f t="shared" si="10"/>
        <v>0</v>
      </c>
      <c r="AC18" s="34"/>
      <c r="AD18" s="32"/>
      <c r="AE18" s="32"/>
      <c r="AF18" s="32"/>
      <c r="AG18" s="32"/>
      <c r="AH18" s="32"/>
      <c r="AI18" s="32"/>
      <c r="AJ18" s="32"/>
      <c r="AK18" s="32"/>
      <c r="AL18" s="32"/>
      <c r="AM18" s="22">
        <f t="shared" si="11"/>
        <v>0</v>
      </c>
      <c r="AN18" s="33">
        <f t="shared" si="12"/>
        <v>0</v>
      </c>
      <c r="AO18" s="37" t="str">
        <f>IF(ISNA(VLOOKUP($AD$2:$AD$66,Notes!$A$1:$B$10,2,0)),"",VLOOKUP($AD$2:$AD$66,Notes!$A$1:$B$10,2,0))</f>
        <v/>
      </c>
      <c r="AP18" s="22" t="str">
        <f>IF(ISNA(VLOOKUP($AF$2:$AF$66,Notes!$A$1:$B$10,2,0)),"",VLOOKUP($AF$2:$AF$66,Notes!$A$1:$B$10,2,0))</f>
        <v/>
      </c>
      <c r="AQ18" s="22" t="str">
        <f>IF(ISNA(VLOOKUP($AH$2:$AH$66,Notes!$A$1:$B$10,2,0)),"",VLOOKUP($AH$2:$AH$66,Notes!$A$1:$B$10,2,0))</f>
        <v/>
      </c>
      <c r="AR18" s="22" t="str">
        <f>IF(ISNA(VLOOKUP($AJ$2:$AJ$66,Notes!$C$1:$D$10,2,0)),"",VLOOKUP($AJ$2:$AJ$66,Notes!$C$1:$D$10,2,0))</f>
        <v/>
      </c>
      <c r="AS18" s="22" t="str">
        <f>IF(ISNA(VLOOKUP($AL$2:$AL$66,Notes!$E$1:$F$10,2,0)),"",VLOOKUP($AL$2:$AL$66,Notes!$E$1:$F$10,2,0))</f>
        <v/>
      </c>
      <c r="AT18" s="38">
        <f t="shared" si="13"/>
        <v>0</v>
      </c>
      <c r="AU18" s="34"/>
      <c r="AV18" s="32"/>
      <c r="AW18" s="32"/>
      <c r="AX18" s="32"/>
      <c r="AY18" s="32"/>
      <c r="AZ18" s="32"/>
      <c r="BA18" s="32"/>
      <c r="BB18" s="32"/>
      <c r="BC18" s="32"/>
      <c r="BD18" s="32"/>
      <c r="BE18" s="22">
        <f t="shared" si="14"/>
        <v>0</v>
      </c>
      <c r="BF18" s="33">
        <f t="shared" si="15"/>
        <v>0</v>
      </c>
      <c r="BG18" s="37" t="str">
        <f>IF(ISNA(VLOOKUP($AV$2:$AV$66,Notes!$A$1:$B$10,2,0)),"",VLOOKUP($AV$2:$AV$66,Notes!$A$1:$B$10,2,0))</f>
        <v/>
      </c>
      <c r="BH18" s="22" t="str">
        <f>IF(ISNA(VLOOKUP($AX$2:$AX$66,Notes!$A$1:$B$10,2,0)),"",VLOOKUP($AX$2:$AX$66,Notes!$A$1:$B$10,2,0))</f>
        <v/>
      </c>
      <c r="BI18" s="22" t="str">
        <f>IF(ISNA(VLOOKUP($AZ$2:$AZ$66,Notes!$A$1:$B$10,2,0)),"",VLOOKUP($AZ$2:$AZ$66,Notes!$A$1:$B$10,2,0))</f>
        <v/>
      </c>
      <c r="BJ18" s="22" t="str">
        <f>IF(ISNA(VLOOKUP($BB$2:$BB$66,Notes!$C$1:$D$10,2,0)),"",VLOOKUP($BB$2:$BB$66,Notes!$C$1:$D$10,2,0))</f>
        <v/>
      </c>
      <c r="BK18" s="22" t="str">
        <f>IF(ISNA(VLOOKUP($BD$2:$BD$66,Notes!$E$1:$F$10,2,0)),"",VLOOKUP($BD$2:$BD$66,Notes!$E$1:$F$10,2,0))</f>
        <v/>
      </c>
      <c r="BL18" s="38">
        <f t="shared" si="16"/>
        <v>0</v>
      </c>
      <c r="BM18" s="34"/>
      <c r="BN18" s="32"/>
      <c r="BO18" s="32"/>
      <c r="BP18" s="32"/>
      <c r="BQ18" s="32"/>
      <c r="BR18" s="32"/>
      <c r="BS18" s="32"/>
      <c r="BT18" s="32"/>
      <c r="BU18" s="32"/>
      <c r="BV18" s="32"/>
      <c r="BW18" s="22">
        <f t="shared" si="17"/>
        <v>0</v>
      </c>
      <c r="BX18" s="33">
        <f t="shared" si="18"/>
        <v>0</v>
      </c>
      <c r="BY18" s="37" t="str">
        <f>IF(ISNA(VLOOKUP($BN$2:$BN$66,Notes!$A$1:$B$10,2,0)),"",VLOOKUP($BN$2:$BN$66,Notes!$A$1:$B$10,2,0))</f>
        <v/>
      </c>
      <c r="BZ18" s="22" t="str">
        <f>IF(ISNA(VLOOKUP($BP$2:$BP$66,Notes!$A$1:$B$10,2,0)),"",VLOOKUP($BP$2:$BP$66,Notes!$A$1:$B$10,2,0))</f>
        <v/>
      </c>
      <c r="CA18" s="22" t="str">
        <f>IF(ISNA(VLOOKUP($BR$2:$BR$66,Notes!$A$1:$B$10,2,0)),"",VLOOKUP($BR$2:$BR$66,Notes!$A$1:$B$10,2,0))</f>
        <v/>
      </c>
      <c r="CB18" s="22" t="str">
        <f>IF(ISNA(VLOOKUP($BT$2:$BT$66,Notes!$C$1:$D$10,2,0)),"",VLOOKUP($BT$2:$BT$66,Notes!$C$1:$D$10,2,0))</f>
        <v/>
      </c>
      <c r="CC18" s="22" t="str">
        <f>IF(ISNA(VLOOKUP($BV$2:$BV$66,Notes!$E$1:$F$10,2,0)),"",VLOOKUP($BV$2:$BV$66,Notes!$E$1:$F$10,2,0))</f>
        <v/>
      </c>
      <c r="CD18" s="38">
        <f t="shared" si="19"/>
        <v>0</v>
      </c>
      <c r="CE18" s="57">
        <f t="shared" si="20"/>
        <v>0</v>
      </c>
      <c r="CF18" s="22">
        <f t="shared" si="21"/>
        <v>0</v>
      </c>
      <c r="CG18" s="22">
        <f t="shared" si="22"/>
        <v>0</v>
      </c>
      <c r="CH18" s="22">
        <f t="shared" si="23"/>
        <v>0</v>
      </c>
    </row>
    <row r="19" spans="1:86">
      <c r="A19" s="35">
        <v>148</v>
      </c>
      <c r="B19" s="139" t="s">
        <v>272</v>
      </c>
      <c r="C19" s="35">
        <f t="shared" si="0"/>
        <v>0</v>
      </c>
      <c r="D19" s="22">
        <f t="shared" si="1"/>
        <v>0</v>
      </c>
      <c r="E19" s="22">
        <f t="shared" si="2"/>
        <v>0</v>
      </c>
      <c r="F19" s="22">
        <f t="shared" si="3"/>
        <v>0</v>
      </c>
      <c r="G19" s="22">
        <f t="shared" si="4"/>
        <v>0</v>
      </c>
      <c r="H19" s="22">
        <f t="shared" si="5"/>
        <v>0</v>
      </c>
      <c r="I19" s="33">
        <f t="shared" si="6"/>
        <v>0</v>
      </c>
      <c r="J19" s="36">
        <f t="shared" si="7"/>
        <v>0</v>
      </c>
      <c r="K19" s="34"/>
      <c r="L19" s="32"/>
      <c r="M19" s="32"/>
      <c r="N19" s="32"/>
      <c r="O19" s="32"/>
      <c r="P19" s="32"/>
      <c r="Q19" s="32"/>
      <c r="R19" s="32"/>
      <c r="S19" s="32"/>
      <c r="T19" s="32"/>
      <c r="U19" s="22">
        <f t="shared" si="8"/>
        <v>0</v>
      </c>
      <c r="V19" s="33">
        <f t="shared" si="9"/>
        <v>0</v>
      </c>
      <c r="W19" s="37" t="str">
        <f>IF(ISNA(VLOOKUP($L$2:$L$66,Notes!$A$1:$B$10,2,0)),"",VLOOKUP($L$2:$L$66,Notes!$A$1:$B$10,2,0))</f>
        <v/>
      </c>
      <c r="X19" s="22" t="str">
        <f>IF(ISNA(VLOOKUP($N$2:$N$66,Notes!$A$1:$B$10,2,0)),"",VLOOKUP($N$2:$N$66,Notes!$A$1:$B$10,2,0))</f>
        <v/>
      </c>
      <c r="Y19" s="22" t="str">
        <f>IF(ISNA(VLOOKUP($P$2:$P$66,Notes!$A$1:$B$10,2,0)),"",VLOOKUP($P$2:$P$66,Notes!$A$1:$B$10,2,0))</f>
        <v/>
      </c>
      <c r="Z19" s="22" t="str">
        <f>IF(ISNA(VLOOKUP($R$2:$R$66,Notes!$C$1:$D$10,2,0)),"",VLOOKUP($R$2:$R$66,Notes!$C$1:$D$10,2,0))</f>
        <v/>
      </c>
      <c r="AA19" s="22" t="str">
        <f>IF(ISNA(VLOOKUP($T$2:$T$66,Notes!$E$1:$F$10,2,0)),"",VLOOKUP($T$2:$T$66,Notes!$E$1:$F$10,2,0))</f>
        <v/>
      </c>
      <c r="AB19" s="38">
        <f t="shared" si="10"/>
        <v>0</v>
      </c>
      <c r="AC19" s="34"/>
      <c r="AD19" s="32"/>
      <c r="AE19" s="32"/>
      <c r="AF19" s="32"/>
      <c r="AG19" s="32"/>
      <c r="AH19" s="32"/>
      <c r="AI19" s="32"/>
      <c r="AJ19" s="32"/>
      <c r="AK19" s="32"/>
      <c r="AL19" s="32"/>
      <c r="AM19" s="22">
        <f t="shared" si="11"/>
        <v>0</v>
      </c>
      <c r="AN19" s="33">
        <f t="shared" si="12"/>
        <v>0</v>
      </c>
      <c r="AO19" s="37" t="str">
        <f>IF(ISNA(VLOOKUP($AD$2:$AD$66,Notes!$A$1:$B$10,2,0)),"",VLOOKUP($AD$2:$AD$66,Notes!$A$1:$B$10,2,0))</f>
        <v/>
      </c>
      <c r="AP19" s="22" t="str">
        <f>IF(ISNA(VLOOKUP($AF$2:$AF$66,Notes!$A$1:$B$10,2,0)),"",VLOOKUP($AF$2:$AF$66,Notes!$A$1:$B$10,2,0))</f>
        <v/>
      </c>
      <c r="AQ19" s="22" t="str">
        <f>IF(ISNA(VLOOKUP($AH$2:$AH$66,Notes!$A$1:$B$10,2,0)),"",VLOOKUP($AH$2:$AH$66,Notes!$A$1:$B$10,2,0))</f>
        <v/>
      </c>
      <c r="AR19" s="22" t="str">
        <f>IF(ISNA(VLOOKUP($AJ$2:$AJ$66,Notes!$C$1:$D$10,2,0)),"",VLOOKUP($AJ$2:$AJ$66,Notes!$C$1:$D$10,2,0))</f>
        <v/>
      </c>
      <c r="AS19" s="22" t="str">
        <f>IF(ISNA(VLOOKUP($AL$2:$AL$66,Notes!$E$1:$F$10,2,0)),"",VLOOKUP($AL$2:$AL$66,Notes!$E$1:$F$10,2,0))</f>
        <v/>
      </c>
      <c r="AT19" s="38">
        <f t="shared" si="13"/>
        <v>0</v>
      </c>
      <c r="AU19" s="34"/>
      <c r="AV19" s="32"/>
      <c r="AW19" s="32"/>
      <c r="AX19" s="32"/>
      <c r="AY19" s="32"/>
      <c r="AZ19" s="32"/>
      <c r="BA19" s="32"/>
      <c r="BB19" s="32"/>
      <c r="BC19" s="32"/>
      <c r="BD19" s="32"/>
      <c r="BE19" s="22">
        <f t="shared" si="14"/>
        <v>0</v>
      </c>
      <c r="BF19" s="33">
        <f t="shared" si="15"/>
        <v>0</v>
      </c>
      <c r="BG19" s="37" t="str">
        <f>IF(ISNA(VLOOKUP($AV$2:$AV$66,Notes!$A$1:$B$10,2,0)),"",VLOOKUP($AV$2:$AV$66,Notes!$A$1:$B$10,2,0))</f>
        <v/>
      </c>
      <c r="BH19" s="22" t="str">
        <f>IF(ISNA(VLOOKUP($AX$2:$AX$66,Notes!$A$1:$B$10,2,0)),"",VLOOKUP($AX$2:$AX$66,Notes!$A$1:$B$10,2,0))</f>
        <v/>
      </c>
      <c r="BI19" s="22" t="str">
        <f>IF(ISNA(VLOOKUP($AZ$2:$AZ$66,Notes!$A$1:$B$10,2,0)),"",VLOOKUP($AZ$2:$AZ$66,Notes!$A$1:$B$10,2,0))</f>
        <v/>
      </c>
      <c r="BJ19" s="22" t="str">
        <f>IF(ISNA(VLOOKUP($BB$2:$BB$66,Notes!$C$1:$D$10,2,0)),"",VLOOKUP($BB$2:$BB$66,Notes!$C$1:$D$10,2,0))</f>
        <v/>
      </c>
      <c r="BK19" s="22" t="str">
        <f>IF(ISNA(VLOOKUP($BD$2:$BD$66,Notes!$E$1:$F$10,2,0)),"",VLOOKUP($BD$2:$BD$66,Notes!$E$1:$F$10,2,0))</f>
        <v/>
      </c>
      <c r="BL19" s="38">
        <f t="shared" si="16"/>
        <v>0</v>
      </c>
      <c r="BM19" s="34"/>
      <c r="BN19" s="32"/>
      <c r="BO19" s="32"/>
      <c r="BP19" s="32"/>
      <c r="BQ19" s="32"/>
      <c r="BR19" s="32"/>
      <c r="BS19" s="32"/>
      <c r="BT19" s="32"/>
      <c r="BU19" s="32"/>
      <c r="BV19" s="32"/>
      <c r="BW19" s="22">
        <f t="shared" si="17"/>
        <v>0</v>
      </c>
      <c r="BX19" s="33">
        <f t="shared" si="18"/>
        <v>0</v>
      </c>
      <c r="BY19" s="37" t="str">
        <f>IF(ISNA(VLOOKUP($BN$2:$BN$66,Notes!$A$1:$B$10,2,0)),"",VLOOKUP($BN$2:$BN$66,Notes!$A$1:$B$10,2,0))</f>
        <v/>
      </c>
      <c r="BZ19" s="22" t="str">
        <f>IF(ISNA(VLOOKUP($BP$2:$BP$66,Notes!$A$1:$B$10,2,0)),"",VLOOKUP($BP$2:$BP$66,Notes!$A$1:$B$10,2,0))</f>
        <v/>
      </c>
      <c r="CA19" s="22" t="str">
        <f>IF(ISNA(VLOOKUP($BR$2:$BR$66,Notes!$A$1:$B$10,2,0)),"",VLOOKUP($BR$2:$BR$66,Notes!$A$1:$B$10,2,0))</f>
        <v/>
      </c>
      <c r="CB19" s="22" t="str">
        <f>IF(ISNA(VLOOKUP($BT$2:$BT$66,Notes!$C$1:$D$10,2,0)),"",VLOOKUP($BT$2:$BT$66,Notes!$C$1:$D$10,2,0))</f>
        <v/>
      </c>
      <c r="CC19" s="22" t="str">
        <f>IF(ISNA(VLOOKUP($BV$2:$BV$66,Notes!$E$1:$F$10,2,0)),"",VLOOKUP($BV$2:$BV$66,Notes!$E$1:$F$10,2,0))</f>
        <v/>
      </c>
      <c r="CD19" s="38">
        <f t="shared" si="19"/>
        <v>0</v>
      </c>
      <c r="CE19" s="57">
        <f t="shared" si="20"/>
        <v>0</v>
      </c>
      <c r="CF19" s="22">
        <f t="shared" si="21"/>
        <v>0</v>
      </c>
      <c r="CG19" s="22">
        <f t="shared" si="22"/>
        <v>0</v>
      </c>
      <c r="CH19" s="22">
        <f t="shared" si="23"/>
        <v>0</v>
      </c>
    </row>
    <row r="20" spans="1:86">
      <c r="A20" s="35">
        <v>150</v>
      </c>
      <c r="B20" s="36" t="s">
        <v>52</v>
      </c>
      <c r="C20" s="35">
        <f t="shared" si="0"/>
        <v>603</v>
      </c>
      <c r="D20" s="22">
        <f t="shared" si="1"/>
        <v>81</v>
      </c>
      <c r="E20" s="22">
        <f t="shared" si="2"/>
        <v>2</v>
      </c>
      <c r="F20" s="22">
        <f t="shared" si="3"/>
        <v>40.5</v>
      </c>
      <c r="G20" s="22" t="str">
        <f t="shared" si="4"/>
        <v>CBDG</v>
      </c>
      <c r="H20" s="22">
        <f t="shared" si="5"/>
        <v>0</v>
      </c>
      <c r="I20" s="33">
        <f t="shared" si="6"/>
        <v>0</v>
      </c>
      <c r="J20" s="36">
        <f t="shared" si="7"/>
        <v>1</v>
      </c>
      <c r="K20" s="34"/>
      <c r="L20" s="32"/>
      <c r="M20" s="32"/>
      <c r="N20" s="32"/>
      <c r="O20" s="32"/>
      <c r="P20" s="32"/>
      <c r="Q20" s="32"/>
      <c r="R20" s="32"/>
      <c r="S20" s="32"/>
      <c r="T20" s="32"/>
      <c r="U20" s="22">
        <f t="shared" si="8"/>
        <v>0</v>
      </c>
      <c r="V20" s="33">
        <f t="shared" si="9"/>
        <v>0</v>
      </c>
      <c r="W20" s="37" t="str">
        <f>IF(ISNA(VLOOKUP($L$2:$L$66,Notes!$A$1:$B$10,2,0)),"",VLOOKUP($L$2:$L$66,Notes!$A$1:$B$10,2,0))</f>
        <v/>
      </c>
      <c r="X20" s="22" t="str">
        <f>IF(ISNA(VLOOKUP($N$2:$N$66,Notes!$A$1:$B$10,2,0)),"",VLOOKUP($N$2:$N$66,Notes!$A$1:$B$10,2,0))</f>
        <v/>
      </c>
      <c r="Y20" s="22" t="str">
        <f>IF(ISNA(VLOOKUP($P$2:$P$66,Notes!$A$1:$B$10,2,0)),"",VLOOKUP($P$2:$P$66,Notes!$A$1:$B$10,2,0))</f>
        <v/>
      </c>
      <c r="Z20" s="22" t="str">
        <f>IF(ISNA(VLOOKUP($R$2:$R$66,Notes!$C$1:$D$10,2,0)),"",VLOOKUP($R$2:$R$66,Notes!$C$1:$D$10,2,0))</f>
        <v/>
      </c>
      <c r="AA20" s="22" t="str">
        <f>IF(ISNA(VLOOKUP($T$2:$T$66,Notes!$E$1:$F$10,2,0)),"",VLOOKUP($T$2:$T$66,Notes!$E$1:$F$10,2,0))</f>
        <v/>
      </c>
      <c r="AB20" s="38">
        <f t="shared" si="10"/>
        <v>0</v>
      </c>
      <c r="AC20" s="34">
        <v>86</v>
      </c>
      <c r="AD20" s="32">
        <v>3</v>
      </c>
      <c r="AE20" s="32">
        <v>76</v>
      </c>
      <c r="AF20" s="32">
        <v>4</v>
      </c>
      <c r="AG20" s="32">
        <v>87</v>
      </c>
      <c r="AH20" s="32">
        <v>1</v>
      </c>
      <c r="AI20" s="32"/>
      <c r="AJ20" s="32"/>
      <c r="AK20" s="32">
        <v>38</v>
      </c>
      <c r="AL20" s="32">
        <v>8</v>
      </c>
      <c r="AM20" s="22">
        <f t="shared" si="11"/>
        <v>287</v>
      </c>
      <c r="AN20" s="33">
        <f t="shared" si="12"/>
        <v>1</v>
      </c>
      <c r="AO20" s="37">
        <f>IF(ISNA(VLOOKUP($AD$2:$AD$66,Notes!$A$1:$B$10,2,0)),"",VLOOKUP($AD$2:$AD$66,Notes!$A$1:$B$10,2,0))</f>
        <v>8</v>
      </c>
      <c r="AP20" s="22">
        <f>IF(ISNA(VLOOKUP($AF$2:$AF$66,Notes!$A$1:$B$10,2,0)),"",VLOOKUP($AF$2:$AF$66,Notes!$A$1:$B$10,2,0))</f>
        <v>7</v>
      </c>
      <c r="AQ20" s="22">
        <f>IF(ISNA(VLOOKUP($AH$2:$AH$66,Notes!$A$1:$B$10,2,0)),"",VLOOKUP($AH$2:$AH$66,Notes!$A$1:$B$10,2,0))</f>
        <v>10</v>
      </c>
      <c r="AR20" s="22" t="str">
        <f>IF(ISNA(VLOOKUP($AJ$2:$AJ$66,Notes!$C$1:$D$10,2,0)),"",VLOOKUP($AJ$2:$AJ$66,Notes!$C$1:$D$10,2,0))</f>
        <v/>
      </c>
      <c r="AS20" s="22">
        <f>IF(ISNA(VLOOKUP($AL$2:$AL$66,Notes!$E$1:$F$10,2,0)),"",VLOOKUP($AL$2:$AL$66,Notes!$E$1:$F$10,2,0))</f>
        <v>15</v>
      </c>
      <c r="AT20" s="38">
        <f t="shared" si="13"/>
        <v>40</v>
      </c>
      <c r="AU20" s="34">
        <v>63</v>
      </c>
      <c r="AV20" s="32">
        <v>6</v>
      </c>
      <c r="AW20" s="32">
        <v>87</v>
      </c>
      <c r="AX20" s="32">
        <v>2</v>
      </c>
      <c r="AY20" s="32">
        <v>82</v>
      </c>
      <c r="AZ20" s="32">
        <v>3</v>
      </c>
      <c r="BA20" s="32"/>
      <c r="BB20" s="32"/>
      <c r="BC20" s="32">
        <v>84</v>
      </c>
      <c r="BD20" s="32">
        <v>6</v>
      </c>
      <c r="BE20" s="22">
        <f t="shared" si="14"/>
        <v>316</v>
      </c>
      <c r="BF20" s="33">
        <f t="shared" si="15"/>
        <v>1</v>
      </c>
      <c r="BG20" s="37">
        <f>IF(ISNA(VLOOKUP($AV$2:$AV$66,Notes!$A$1:$B$10,2,0)),"",VLOOKUP($AV$2:$AV$66,Notes!$A$1:$B$10,2,0))</f>
        <v>5</v>
      </c>
      <c r="BH20" s="22">
        <f>IF(ISNA(VLOOKUP($AX$2:$AX$66,Notes!$A$1:$B$10,2,0)),"",VLOOKUP($AX$2:$AX$66,Notes!$A$1:$B$10,2,0))</f>
        <v>9</v>
      </c>
      <c r="BI20" s="22">
        <f>IF(ISNA(VLOOKUP($AZ$2:$AZ$66,Notes!$A$1:$B$10,2,0)),"",VLOOKUP($AZ$2:$AZ$66,Notes!$A$1:$B$10,2,0))</f>
        <v>8</v>
      </c>
      <c r="BJ20" s="22" t="str">
        <f>IF(ISNA(VLOOKUP($BB$2:$BB$66,Notes!$C$1:$D$10,2,0)),"",VLOOKUP($BB$2:$BB$66,Notes!$C$1:$D$10,2,0))</f>
        <v/>
      </c>
      <c r="BK20" s="22">
        <f>IF(ISNA(VLOOKUP($BD$2:$BD$66,Notes!$E$1:$F$10,2,0)),"",VLOOKUP($BD$2:$BD$66,Notes!$E$1:$F$10,2,0))</f>
        <v>19</v>
      </c>
      <c r="BL20" s="38">
        <f t="shared" si="16"/>
        <v>41</v>
      </c>
      <c r="BM20" s="34"/>
      <c r="BN20" s="32"/>
      <c r="BO20" s="32"/>
      <c r="BP20" s="32"/>
      <c r="BQ20" s="32"/>
      <c r="BR20" s="32"/>
      <c r="BS20" s="32"/>
      <c r="BT20" s="32"/>
      <c r="BU20" s="32"/>
      <c r="BV20" s="32"/>
      <c r="BW20" s="22">
        <f t="shared" si="17"/>
        <v>0</v>
      </c>
      <c r="BX20" s="33">
        <f t="shared" si="18"/>
        <v>0</v>
      </c>
      <c r="BY20" s="37" t="str">
        <f>IF(ISNA(VLOOKUP($BN$2:$BN$66,Notes!$A$1:$B$10,2,0)),"",VLOOKUP($BN$2:$BN$66,Notes!$A$1:$B$10,2,0))</f>
        <v/>
      </c>
      <c r="BZ20" s="22" t="str">
        <f>IF(ISNA(VLOOKUP($BP$2:$BP$66,Notes!$A$1:$B$10,2,0)),"",VLOOKUP($BP$2:$BP$66,Notes!$A$1:$B$10,2,0))</f>
        <v/>
      </c>
      <c r="CA20" s="22" t="str">
        <f>IF(ISNA(VLOOKUP($BR$2:$BR$66,Notes!$A$1:$B$10,2,0)),"",VLOOKUP($BR$2:$BR$66,Notes!$A$1:$B$10,2,0))</f>
        <v/>
      </c>
      <c r="CB20" s="22" t="str">
        <f>IF(ISNA(VLOOKUP($BT$2:$BT$66,Notes!$C$1:$D$10,2,0)),"",VLOOKUP($BT$2:$BT$66,Notes!$C$1:$D$10,2,0))</f>
        <v/>
      </c>
      <c r="CC20" s="22" t="str">
        <f>IF(ISNA(VLOOKUP($BV$2:$BV$66,Notes!$E$1:$F$10,2,0)),"",VLOOKUP($BV$2:$BV$66,Notes!$E$1:$F$10,2,0))</f>
        <v/>
      </c>
      <c r="CD20" s="38">
        <f t="shared" si="19"/>
        <v>0</v>
      </c>
      <c r="CE20" s="57">
        <f t="shared" si="20"/>
        <v>0</v>
      </c>
      <c r="CF20" s="22">
        <f t="shared" si="21"/>
        <v>40</v>
      </c>
      <c r="CG20" s="22">
        <f t="shared" si="22"/>
        <v>41</v>
      </c>
      <c r="CH20" s="22">
        <f t="shared" si="23"/>
        <v>0</v>
      </c>
    </row>
    <row r="21" spans="1:86">
      <c r="A21" s="35">
        <v>169</v>
      </c>
      <c r="B21" s="36" t="s">
        <v>55</v>
      </c>
      <c r="C21" s="35">
        <f t="shared" si="0"/>
        <v>0</v>
      </c>
      <c r="D21" s="22">
        <f t="shared" si="1"/>
        <v>0</v>
      </c>
      <c r="E21" s="22">
        <f t="shared" si="2"/>
        <v>0</v>
      </c>
      <c r="F21" s="22">
        <f t="shared" si="3"/>
        <v>0</v>
      </c>
      <c r="G21" s="22">
        <f t="shared" si="4"/>
        <v>0</v>
      </c>
      <c r="H21" s="22">
        <f t="shared" si="5"/>
        <v>0</v>
      </c>
      <c r="I21" s="33">
        <f t="shared" si="6"/>
        <v>0</v>
      </c>
      <c r="J21" s="36">
        <f t="shared" si="7"/>
        <v>0</v>
      </c>
      <c r="K21" s="34"/>
      <c r="L21" s="32"/>
      <c r="M21" s="32"/>
      <c r="N21" s="32"/>
      <c r="O21" s="32"/>
      <c r="P21" s="32"/>
      <c r="Q21" s="32"/>
      <c r="R21" s="32"/>
      <c r="S21" s="32"/>
      <c r="T21" s="32"/>
      <c r="U21" s="22">
        <f t="shared" si="8"/>
        <v>0</v>
      </c>
      <c r="V21" s="33">
        <f t="shared" si="9"/>
        <v>0</v>
      </c>
      <c r="W21" s="37" t="str">
        <f>IF(ISNA(VLOOKUP($L$2:$L$66,Notes!$A$1:$B$10,2,0)),"",VLOOKUP($L$2:$L$66,Notes!$A$1:$B$10,2,0))</f>
        <v/>
      </c>
      <c r="X21" s="22" t="str">
        <f>IF(ISNA(VLOOKUP($N$2:$N$66,Notes!$A$1:$B$10,2,0)),"",VLOOKUP($N$2:$N$66,Notes!$A$1:$B$10,2,0))</f>
        <v/>
      </c>
      <c r="Y21" s="22" t="str">
        <f>IF(ISNA(VLOOKUP($P$2:$P$66,Notes!$A$1:$B$10,2,0)),"",VLOOKUP($P$2:$P$66,Notes!$A$1:$B$10,2,0))</f>
        <v/>
      </c>
      <c r="Z21" s="22" t="str">
        <f>IF(ISNA(VLOOKUP($R$2:$R$66,Notes!$C$1:$D$10,2,0)),"",VLOOKUP($R$2:$R$66,Notes!$C$1:$D$10,2,0))</f>
        <v/>
      </c>
      <c r="AA21" s="22" t="str">
        <f>IF(ISNA(VLOOKUP($T$2:$T$66,Notes!$E$1:$F$10,2,0)),"",VLOOKUP($T$2:$T$66,Notes!$E$1:$F$10,2,0))</f>
        <v/>
      </c>
      <c r="AB21" s="38">
        <f t="shared" si="10"/>
        <v>0</v>
      </c>
      <c r="AC21" s="34"/>
      <c r="AD21" s="32"/>
      <c r="AE21" s="32"/>
      <c r="AF21" s="32"/>
      <c r="AG21" s="32"/>
      <c r="AH21" s="32"/>
      <c r="AI21" s="32"/>
      <c r="AJ21" s="32"/>
      <c r="AK21" s="32"/>
      <c r="AL21" s="32"/>
      <c r="AM21" s="22">
        <f t="shared" si="11"/>
        <v>0</v>
      </c>
      <c r="AN21" s="33">
        <f t="shared" si="12"/>
        <v>0</v>
      </c>
      <c r="AO21" s="37" t="str">
        <f>IF(ISNA(VLOOKUP($AD$2:$AD$66,Notes!$A$1:$B$10,2,0)),"",VLOOKUP($AD$2:$AD$66,Notes!$A$1:$B$10,2,0))</f>
        <v/>
      </c>
      <c r="AP21" s="22" t="str">
        <f>IF(ISNA(VLOOKUP($AF$2:$AF$66,Notes!$A$1:$B$10,2,0)),"",VLOOKUP($AF$2:$AF$66,Notes!$A$1:$B$10,2,0))</f>
        <v/>
      </c>
      <c r="AQ21" s="22" t="str">
        <f>IF(ISNA(VLOOKUP($AH$2:$AH$66,Notes!$A$1:$B$10,2,0)),"",VLOOKUP($AH$2:$AH$66,Notes!$A$1:$B$10,2,0))</f>
        <v/>
      </c>
      <c r="AR21" s="22" t="str">
        <f>IF(ISNA(VLOOKUP($AJ$2:$AJ$66,Notes!$C$1:$D$10,2,0)),"",VLOOKUP($AJ$2:$AJ$66,Notes!$C$1:$D$10,2,0))</f>
        <v/>
      </c>
      <c r="AS21" s="22" t="str">
        <f>IF(ISNA(VLOOKUP($AL$2:$AL$66,Notes!$E$1:$F$10,2,0)),"",VLOOKUP($AL$2:$AL$66,Notes!$E$1:$F$10,2,0))</f>
        <v/>
      </c>
      <c r="AT21" s="38">
        <f t="shared" si="13"/>
        <v>0</v>
      </c>
      <c r="AU21" s="34"/>
      <c r="AV21" s="32"/>
      <c r="AW21" s="32"/>
      <c r="AX21" s="32"/>
      <c r="AY21" s="32"/>
      <c r="AZ21" s="32"/>
      <c r="BA21" s="32"/>
      <c r="BB21" s="32"/>
      <c r="BC21" s="32"/>
      <c r="BD21" s="32"/>
      <c r="BE21" s="22">
        <f t="shared" si="14"/>
        <v>0</v>
      </c>
      <c r="BF21" s="33">
        <f t="shared" si="15"/>
        <v>0</v>
      </c>
      <c r="BG21" s="37" t="str">
        <f>IF(ISNA(VLOOKUP($AV$2:$AV$66,Notes!$A$1:$B$10,2,0)),"",VLOOKUP($AV$2:$AV$66,Notes!$A$1:$B$10,2,0))</f>
        <v/>
      </c>
      <c r="BH21" s="22" t="str">
        <f>IF(ISNA(VLOOKUP($AX$2:$AX$66,Notes!$A$1:$B$10,2,0)),"",VLOOKUP($AX$2:$AX$66,Notes!$A$1:$B$10,2,0))</f>
        <v/>
      </c>
      <c r="BI21" s="22" t="str">
        <f>IF(ISNA(VLOOKUP($AZ$2:$AZ$66,Notes!$A$1:$B$10,2,0)),"",VLOOKUP($AZ$2:$AZ$66,Notes!$A$1:$B$10,2,0))</f>
        <v/>
      </c>
      <c r="BJ21" s="22" t="str">
        <f>IF(ISNA(VLOOKUP($BB$2:$BB$66,Notes!$C$1:$D$10,2,0)),"",VLOOKUP($BB$2:$BB$66,Notes!$C$1:$D$10,2,0))</f>
        <v/>
      </c>
      <c r="BK21" s="22" t="str">
        <f>IF(ISNA(VLOOKUP($BD$2:$BD$66,Notes!$E$1:$F$10,2,0)),"",VLOOKUP($BD$2:$BD$66,Notes!$E$1:$F$10,2,0))</f>
        <v/>
      </c>
      <c r="BL21" s="38">
        <f t="shared" si="16"/>
        <v>0</v>
      </c>
      <c r="BM21" s="34"/>
      <c r="BN21" s="32"/>
      <c r="BO21" s="32"/>
      <c r="BP21" s="32"/>
      <c r="BQ21" s="32"/>
      <c r="BR21" s="32"/>
      <c r="BS21" s="32"/>
      <c r="BT21" s="32"/>
      <c r="BU21" s="32"/>
      <c r="BV21" s="32"/>
      <c r="BW21" s="22">
        <f t="shared" si="17"/>
        <v>0</v>
      </c>
      <c r="BX21" s="33">
        <f t="shared" si="18"/>
        <v>0</v>
      </c>
      <c r="BY21" s="37" t="str">
        <f>IF(ISNA(VLOOKUP($BN$2:$BN$66,Notes!$A$1:$B$10,2,0)),"",VLOOKUP($BN$2:$BN$66,Notes!$A$1:$B$10,2,0))</f>
        <v/>
      </c>
      <c r="BZ21" s="22" t="str">
        <f>IF(ISNA(VLOOKUP($BP$2:$BP$66,Notes!$A$1:$B$10,2,0)),"",VLOOKUP($BP$2:$BP$66,Notes!$A$1:$B$10,2,0))</f>
        <v/>
      </c>
      <c r="CA21" s="22" t="str">
        <f>IF(ISNA(VLOOKUP($BR$2:$BR$66,Notes!$A$1:$B$10,2,0)),"",VLOOKUP($BR$2:$BR$66,Notes!$A$1:$B$10,2,0))</f>
        <v/>
      </c>
      <c r="CB21" s="22" t="str">
        <f>IF(ISNA(VLOOKUP($BT$2:$BT$66,Notes!$C$1:$D$10,2,0)),"",VLOOKUP($BT$2:$BT$66,Notes!$C$1:$D$10,2,0))</f>
        <v/>
      </c>
      <c r="CC21" s="22" t="str">
        <f>IF(ISNA(VLOOKUP($BV$2:$BV$66,Notes!$E$1:$F$10,2,0)),"",VLOOKUP($BV$2:$BV$66,Notes!$E$1:$F$10,2,0))</f>
        <v/>
      </c>
      <c r="CD21" s="38">
        <f t="shared" si="19"/>
        <v>0</v>
      </c>
      <c r="CE21" s="57">
        <f t="shared" si="20"/>
        <v>0</v>
      </c>
      <c r="CF21" s="22">
        <f t="shared" si="21"/>
        <v>0</v>
      </c>
      <c r="CG21" s="22">
        <f t="shared" si="22"/>
        <v>0</v>
      </c>
      <c r="CH21" s="22">
        <f t="shared" si="23"/>
        <v>0</v>
      </c>
    </row>
    <row r="22" spans="1:86">
      <c r="A22" s="35">
        <v>173</v>
      </c>
      <c r="B22" s="36" t="s">
        <v>50</v>
      </c>
      <c r="C22" s="35">
        <f t="shared" si="0"/>
        <v>321</v>
      </c>
      <c r="D22" s="22">
        <f t="shared" si="1"/>
        <v>43</v>
      </c>
      <c r="E22" s="22">
        <f t="shared" si="2"/>
        <v>1</v>
      </c>
      <c r="F22" s="22">
        <f t="shared" si="3"/>
        <v>43</v>
      </c>
      <c r="G22" s="22" t="str">
        <f t="shared" si="4"/>
        <v>CBDG</v>
      </c>
      <c r="H22" s="22">
        <f t="shared" si="5"/>
        <v>0</v>
      </c>
      <c r="I22" s="33">
        <f t="shared" si="6"/>
        <v>0</v>
      </c>
      <c r="J22" s="36">
        <f t="shared" si="7"/>
        <v>1</v>
      </c>
      <c r="K22" s="34"/>
      <c r="L22" s="32"/>
      <c r="M22" s="32"/>
      <c r="N22" s="32"/>
      <c r="O22" s="32"/>
      <c r="P22" s="32"/>
      <c r="Q22" s="32"/>
      <c r="R22" s="32"/>
      <c r="S22" s="32"/>
      <c r="T22" s="32"/>
      <c r="U22" s="22">
        <f t="shared" si="8"/>
        <v>0</v>
      </c>
      <c r="V22" s="33">
        <f t="shared" si="9"/>
        <v>0</v>
      </c>
      <c r="W22" s="37" t="str">
        <f>IF(ISNA(VLOOKUP($L$2:$L$66,Notes!$A$1:$B$10,2,0)),"",VLOOKUP($L$2:$L$66,Notes!$A$1:$B$10,2,0))</f>
        <v/>
      </c>
      <c r="X22" s="22" t="str">
        <f>IF(ISNA(VLOOKUP($N$2:$N$66,Notes!$A$1:$B$10,2,0)),"",VLOOKUP($N$2:$N$66,Notes!$A$1:$B$10,2,0))</f>
        <v/>
      </c>
      <c r="Y22" s="22" t="str">
        <f>IF(ISNA(VLOOKUP($P$2:$P$66,Notes!$A$1:$B$10,2,0)),"",VLOOKUP($P$2:$P$66,Notes!$A$1:$B$10,2,0))</f>
        <v/>
      </c>
      <c r="Z22" s="22" t="str">
        <f>IF(ISNA(VLOOKUP($R$2:$R$66,Notes!$C$1:$D$10,2,0)),"",VLOOKUP($R$2:$R$66,Notes!$C$1:$D$10,2,0))</f>
        <v/>
      </c>
      <c r="AA22" s="22" t="str">
        <f>IF(ISNA(VLOOKUP($T$2:$T$66,Notes!$E$1:$F$10,2,0)),"",VLOOKUP($T$2:$T$66,Notes!$E$1:$F$10,2,0))</f>
        <v/>
      </c>
      <c r="AB22" s="38">
        <f t="shared" si="10"/>
        <v>0</v>
      </c>
      <c r="AC22" s="34"/>
      <c r="AD22" s="32"/>
      <c r="AE22" s="32"/>
      <c r="AF22" s="32"/>
      <c r="AG22" s="32"/>
      <c r="AH22" s="32"/>
      <c r="AI22" s="32"/>
      <c r="AJ22" s="32"/>
      <c r="AK22" s="32"/>
      <c r="AL22" s="32"/>
      <c r="AM22" s="22">
        <f t="shared" si="11"/>
        <v>0</v>
      </c>
      <c r="AN22" s="33">
        <f t="shared" si="12"/>
        <v>0</v>
      </c>
      <c r="AO22" s="37" t="str">
        <f>IF(ISNA(VLOOKUP($AD$2:$AD$66,Notes!$A$1:$B$10,2,0)),"",VLOOKUP($AD$2:$AD$66,Notes!$A$1:$B$10,2,0))</f>
        <v/>
      </c>
      <c r="AP22" s="22" t="str">
        <f>IF(ISNA(VLOOKUP($AF$2:$AF$66,Notes!$A$1:$B$10,2,0)),"",VLOOKUP($AF$2:$AF$66,Notes!$A$1:$B$10,2,0))</f>
        <v/>
      </c>
      <c r="AQ22" s="22" t="str">
        <f>IF(ISNA(VLOOKUP($AH$2:$AH$66,Notes!$A$1:$B$10,2,0)),"",VLOOKUP($AH$2:$AH$66,Notes!$A$1:$B$10,2,0))</f>
        <v/>
      </c>
      <c r="AR22" s="22" t="str">
        <f>IF(ISNA(VLOOKUP($AJ$2:$AJ$66,Notes!$C$1:$D$10,2,0)),"",VLOOKUP($AJ$2:$AJ$66,Notes!$C$1:$D$10,2,0))</f>
        <v/>
      </c>
      <c r="AS22" s="22" t="str">
        <f>IF(ISNA(VLOOKUP($AL$2:$AL$66,Notes!$E$1:$F$10,2,0)),"",VLOOKUP($AL$2:$AL$66,Notes!$E$1:$F$10,2,0))</f>
        <v/>
      </c>
      <c r="AT22" s="38">
        <f t="shared" si="13"/>
        <v>0</v>
      </c>
      <c r="AU22" s="34"/>
      <c r="AV22" s="32"/>
      <c r="AW22" s="32"/>
      <c r="AX22" s="32"/>
      <c r="AY22" s="32"/>
      <c r="AZ22" s="32"/>
      <c r="BA22" s="32"/>
      <c r="BB22" s="32"/>
      <c r="BC22" s="32"/>
      <c r="BD22" s="32"/>
      <c r="BE22" s="22">
        <f t="shared" si="14"/>
        <v>0</v>
      </c>
      <c r="BF22" s="33">
        <f t="shared" si="15"/>
        <v>0</v>
      </c>
      <c r="BG22" s="37" t="str">
        <f>IF(ISNA(VLOOKUP($AV$2:$AV$66,Notes!$A$1:$B$10,2,0)),"",VLOOKUP($AV$2:$AV$66,Notes!$A$1:$B$10,2,0))</f>
        <v/>
      </c>
      <c r="BH22" s="22" t="str">
        <f>IF(ISNA(VLOOKUP($AX$2:$AX$66,Notes!$A$1:$B$10,2,0)),"",VLOOKUP($AX$2:$AX$66,Notes!$A$1:$B$10,2,0))</f>
        <v/>
      </c>
      <c r="BI22" s="22" t="str">
        <f>IF(ISNA(VLOOKUP($AZ$2:$AZ$66,Notes!$A$1:$B$10,2,0)),"",VLOOKUP($AZ$2:$AZ$66,Notes!$A$1:$B$10,2,0))</f>
        <v/>
      </c>
      <c r="BJ22" s="22" t="str">
        <f>IF(ISNA(VLOOKUP($BB$2:$BB$66,Notes!$C$1:$D$10,2,0)),"",VLOOKUP($BB$2:$BB$66,Notes!$C$1:$D$10,2,0))</f>
        <v/>
      </c>
      <c r="BK22" s="22" t="str">
        <f>IF(ISNA(VLOOKUP($BD$2:$BD$66,Notes!$E$1:$F$10,2,0)),"",VLOOKUP($BD$2:$BD$66,Notes!$E$1:$F$10,2,0))</f>
        <v/>
      </c>
      <c r="BL22" s="38">
        <f t="shared" si="16"/>
        <v>0</v>
      </c>
      <c r="BM22" s="34">
        <v>77</v>
      </c>
      <c r="BN22" s="32">
        <v>4</v>
      </c>
      <c r="BO22" s="32">
        <v>91</v>
      </c>
      <c r="BP22" s="32">
        <v>1</v>
      </c>
      <c r="BQ22" s="32">
        <v>78</v>
      </c>
      <c r="BR22" s="32">
        <v>4</v>
      </c>
      <c r="BS22" s="32"/>
      <c r="BT22" s="32"/>
      <c r="BU22" s="32">
        <v>75</v>
      </c>
      <c r="BV22" s="32">
        <v>6</v>
      </c>
      <c r="BW22" s="22">
        <f t="shared" si="17"/>
        <v>321</v>
      </c>
      <c r="BX22" s="33">
        <f t="shared" si="18"/>
        <v>1</v>
      </c>
      <c r="BY22" s="37">
        <f>IF(ISNA(VLOOKUP($BN$2:$BN$66,Notes!$A$1:$B$10,2,0)),"",VLOOKUP($BN$2:$BN$66,Notes!$A$1:$B$10,2,0))</f>
        <v>7</v>
      </c>
      <c r="BZ22" s="22">
        <f>IF(ISNA(VLOOKUP($BP$2:$BP$66,Notes!$A$1:$B$10,2,0)),"",VLOOKUP($BP$2:$BP$66,Notes!$A$1:$B$10,2,0))</f>
        <v>10</v>
      </c>
      <c r="CA22" s="22">
        <f>IF(ISNA(VLOOKUP($BR$2:$BR$66,Notes!$A$1:$B$10,2,0)),"",VLOOKUP($BR$2:$BR$66,Notes!$A$1:$B$10,2,0))</f>
        <v>7</v>
      </c>
      <c r="CB22" s="22" t="str">
        <f>IF(ISNA(VLOOKUP($BT$2:$BT$66,Notes!$C$1:$D$10,2,0)),"",VLOOKUP($BT$2:$BT$66,Notes!$C$1:$D$10,2,0))</f>
        <v/>
      </c>
      <c r="CC22" s="22">
        <f>IF(ISNA(VLOOKUP($BV$2:$BV$66,Notes!$E$1:$F$10,2,0)),"",VLOOKUP($BV$2:$BV$66,Notes!$E$1:$F$10,2,0))</f>
        <v>19</v>
      </c>
      <c r="CD22" s="38">
        <f t="shared" si="19"/>
        <v>43</v>
      </c>
      <c r="CE22" s="57">
        <f t="shared" si="20"/>
        <v>0</v>
      </c>
      <c r="CF22" s="22">
        <f t="shared" si="21"/>
        <v>0</v>
      </c>
      <c r="CG22" s="22">
        <f t="shared" si="22"/>
        <v>0</v>
      </c>
      <c r="CH22" s="22">
        <f t="shared" si="23"/>
        <v>43</v>
      </c>
    </row>
    <row r="23" spans="1:86">
      <c r="A23" s="35">
        <v>175</v>
      </c>
      <c r="B23" s="36" t="s">
        <v>43</v>
      </c>
      <c r="C23" s="35">
        <f t="shared" si="0"/>
        <v>0</v>
      </c>
      <c r="D23" s="22">
        <f t="shared" si="1"/>
        <v>0</v>
      </c>
      <c r="E23" s="22">
        <f t="shared" si="2"/>
        <v>0</v>
      </c>
      <c r="F23" s="22">
        <f t="shared" si="3"/>
        <v>0</v>
      </c>
      <c r="G23" s="22">
        <f t="shared" si="4"/>
        <v>0</v>
      </c>
      <c r="H23" s="22">
        <f t="shared" si="5"/>
        <v>0</v>
      </c>
      <c r="I23" s="33">
        <f t="shared" si="6"/>
        <v>0</v>
      </c>
      <c r="J23" s="36">
        <f t="shared" si="7"/>
        <v>0</v>
      </c>
      <c r="K23" s="34"/>
      <c r="L23" s="32"/>
      <c r="M23" s="32"/>
      <c r="N23" s="32"/>
      <c r="O23" s="32"/>
      <c r="P23" s="32"/>
      <c r="Q23" s="32"/>
      <c r="R23" s="32"/>
      <c r="S23" s="32"/>
      <c r="T23" s="32"/>
      <c r="U23" s="22">
        <f t="shared" si="8"/>
        <v>0</v>
      </c>
      <c r="V23" s="33">
        <f t="shared" si="9"/>
        <v>0</v>
      </c>
      <c r="W23" s="37" t="str">
        <f>IF(ISNA(VLOOKUP($L$2:$L$66,Notes!$A$1:$B$10,2,0)),"",VLOOKUP($L$2:$L$66,Notes!$A$1:$B$10,2,0))</f>
        <v/>
      </c>
      <c r="X23" s="22" t="str">
        <f>IF(ISNA(VLOOKUP($N$2:$N$66,Notes!$A$1:$B$10,2,0)),"",VLOOKUP($N$2:$N$66,Notes!$A$1:$B$10,2,0))</f>
        <v/>
      </c>
      <c r="Y23" s="22" t="str">
        <f>IF(ISNA(VLOOKUP($P$2:$P$66,Notes!$A$1:$B$10,2,0)),"",VLOOKUP($P$2:$P$66,Notes!$A$1:$B$10,2,0))</f>
        <v/>
      </c>
      <c r="Z23" s="22" t="str">
        <f>IF(ISNA(VLOOKUP($R$2:$R$66,Notes!$C$1:$D$10,2,0)),"",VLOOKUP($R$2:$R$66,Notes!$C$1:$D$10,2,0))</f>
        <v/>
      </c>
      <c r="AA23" s="22" t="str">
        <f>IF(ISNA(VLOOKUP($T$2:$T$66,Notes!$E$1:$F$10,2,0)),"",VLOOKUP($T$2:$T$66,Notes!$E$1:$F$10,2,0))</f>
        <v/>
      </c>
      <c r="AB23" s="38">
        <f t="shared" si="10"/>
        <v>0</v>
      </c>
      <c r="AC23" s="34"/>
      <c r="AD23" s="32"/>
      <c r="AE23" s="32"/>
      <c r="AF23" s="32"/>
      <c r="AG23" s="32"/>
      <c r="AH23" s="32"/>
      <c r="AI23" s="32"/>
      <c r="AJ23" s="32"/>
      <c r="AK23" s="32"/>
      <c r="AL23" s="32"/>
      <c r="AM23" s="22">
        <f t="shared" si="11"/>
        <v>0</v>
      </c>
      <c r="AN23" s="33">
        <f t="shared" si="12"/>
        <v>0</v>
      </c>
      <c r="AO23" s="37" t="str">
        <f>IF(ISNA(VLOOKUP($AD$2:$AD$66,Notes!$A$1:$B$10,2,0)),"",VLOOKUP($AD$2:$AD$66,Notes!$A$1:$B$10,2,0))</f>
        <v/>
      </c>
      <c r="AP23" s="22" t="str">
        <f>IF(ISNA(VLOOKUP($AF$2:$AF$66,Notes!$A$1:$B$10,2,0)),"",VLOOKUP($AF$2:$AF$66,Notes!$A$1:$B$10,2,0))</f>
        <v/>
      </c>
      <c r="AQ23" s="22" t="str">
        <f>IF(ISNA(VLOOKUP($AH$2:$AH$66,Notes!$A$1:$B$10,2,0)),"",VLOOKUP($AH$2:$AH$66,Notes!$A$1:$B$10,2,0))</f>
        <v/>
      </c>
      <c r="AR23" s="22" t="str">
        <f>IF(ISNA(VLOOKUP($AJ$2:$AJ$66,Notes!$C$1:$D$10,2,0)),"",VLOOKUP($AJ$2:$AJ$66,Notes!$C$1:$D$10,2,0))</f>
        <v/>
      </c>
      <c r="AS23" s="22" t="str">
        <f>IF(ISNA(VLOOKUP($AL$2:$AL$66,Notes!$E$1:$F$10,2,0)),"",VLOOKUP($AL$2:$AL$66,Notes!$E$1:$F$10,2,0))</f>
        <v/>
      </c>
      <c r="AT23" s="38">
        <f t="shared" si="13"/>
        <v>0</v>
      </c>
      <c r="AU23" s="34"/>
      <c r="AV23" s="32"/>
      <c r="AW23" s="32"/>
      <c r="AX23" s="32"/>
      <c r="AY23" s="32"/>
      <c r="AZ23" s="32"/>
      <c r="BA23" s="32"/>
      <c r="BB23" s="32"/>
      <c r="BC23" s="32"/>
      <c r="BD23" s="32"/>
      <c r="BE23" s="22">
        <f t="shared" si="14"/>
        <v>0</v>
      </c>
      <c r="BF23" s="33">
        <f t="shared" si="15"/>
        <v>0</v>
      </c>
      <c r="BG23" s="37" t="str">
        <f>IF(ISNA(VLOOKUP($AV$2:$AV$66,Notes!$A$1:$B$10,2,0)),"",VLOOKUP($AV$2:$AV$66,Notes!$A$1:$B$10,2,0))</f>
        <v/>
      </c>
      <c r="BH23" s="22" t="str">
        <f>IF(ISNA(VLOOKUP($AX$2:$AX$66,Notes!$A$1:$B$10,2,0)),"",VLOOKUP($AX$2:$AX$66,Notes!$A$1:$B$10,2,0))</f>
        <v/>
      </c>
      <c r="BI23" s="22" t="str">
        <f>IF(ISNA(VLOOKUP($AZ$2:$AZ$66,Notes!$A$1:$B$10,2,0)),"",VLOOKUP($AZ$2:$AZ$66,Notes!$A$1:$B$10,2,0))</f>
        <v/>
      </c>
      <c r="BJ23" s="22" t="str">
        <f>IF(ISNA(VLOOKUP($BB$2:$BB$66,Notes!$C$1:$D$10,2,0)),"",VLOOKUP($BB$2:$BB$66,Notes!$C$1:$D$10,2,0))</f>
        <v/>
      </c>
      <c r="BK23" s="22" t="str">
        <f>IF(ISNA(VLOOKUP($BD$2:$BD$66,Notes!$E$1:$F$10,2,0)),"",VLOOKUP($BD$2:$BD$66,Notes!$E$1:$F$10,2,0))</f>
        <v/>
      </c>
      <c r="BL23" s="38">
        <f t="shared" si="16"/>
        <v>0</v>
      </c>
      <c r="BM23" s="34"/>
      <c r="BN23" s="32"/>
      <c r="BO23" s="32"/>
      <c r="BP23" s="32"/>
      <c r="BQ23" s="32"/>
      <c r="BR23" s="32"/>
      <c r="BS23" s="32"/>
      <c r="BT23" s="32"/>
      <c r="BU23" s="32"/>
      <c r="BV23" s="32"/>
      <c r="BW23" s="22">
        <f t="shared" si="17"/>
        <v>0</v>
      </c>
      <c r="BX23" s="33">
        <f t="shared" si="18"/>
        <v>0</v>
      </c>
      <c r="BY23" s="37" t="str">
        <f>IF(ISNA(VLOOKUP($BN$2:$BN$66,Notes!$A$1:$B$10,2,0)),"",VLOOKUP($BN$2:$BN$66,Notes!$A$1:$B$10,2,0))</f>
        <v/>
      </c>
      <c r="BZ23" s="22" t="str">
        <f>IF(ISNA(VLOOKUP($BP$2:$BP$66,Notes!$A$1:$B$10,2,0)),"",VLOOKUP($BP$2:$BP$66,Notes!$A$1:$B$10,2,0))</f>
        <v/>
      </c>
      <c r="CA23" s="22" t="str">
        <f>IF(ISNA(VLOOKUP($BR$2:$BR$66,Notes!$A$1:$B$10,2,0)),"",VLOOKUP($BR$2:$BR$66,Notes!$A$1:$B$10,2,0))</f>
        <v/>
      </c>
      <c r="CB23" s="22" t="str">
        <f>IF(ISNA(VLOOKUP($BT$2:$BT$66,Notes!$C$1:$D$10,2,0)),"",VLOOKUP($BT$2:$BT$66,Notes!$C$1:$D$10,2,0))</f>
        <v/>
      </c>
      <c r="CC23" s="22" t="str">
        <f>IF(ISNA(VLOOKUP($BV$2:$BV$66,Notes!$E$1:$F$10,2,0)),"",VLOOKUP($BV$2:$BV$66,Notes!$E$1:$F$10,2,0))</f>
        <v/>
      </c>
      <c r="CD23" s="38">
        <f t="shared" si="19"/>
        <v>0</v>
      </c>
      <c r="CE23" s="57">
        <f t="shared" si="20"/>
        <v>0</v>
      </c>
      <c r="CF23" s="22">
        <f t="shared" si="21"/>
        <v>0</v>
      </c>
      <c r="CG23" s="22">
        <f t="shared" si="22"/>
        <v>0</v>
      </c>
      <c r="CH23" s="22">
        <f t="shared" si="23"/>
        <v>0</v>
      </c>
    </row>
    <row r="24" spans="1:86">
      <c r="A24" s="35">
        <v>183</v>
      </c>
      <c r="B24" s="36" t="s">
        <v>81</v>
      </c>
      <c r="C24" s="35">
        <f t="shared" si="0"/>
        <v>618</v>
      </c>
      <c r="D24" s="22">
        <f t="shared" si="1"/>
        <v>63</v>
      </c>
      <c r="E24" s="22">
        <f t="shared" si="2"/>
        <v>2</v>
      </c>
      <c r="F24" s="22">
        <f t="shared" si="3"/>
        <v>31.5</v>
      </c>
      <c r="G24" s="22" t="str">
        <f t="shared" si="4"/>
        <v>CBDG</v>
      </c>
      <c r="H24" s="22">
        <f t="shared" si="5"/>
        <v>0</v>
      </c>
      <c r="I24" s="33">
        <f t="shared" si="6"/>
        <v>2</v>
      </c>
      <c r="J24" s="36">
        <f t="shared" si="7"/>
        <v>0</v>
      </c>
      <c r="K24" s="34">
        <v>73</v>
      </c>
      <c r="L24" s="32">
        <v>6</v>
      </c>
      <c r="M24" s="32">
        <v>82</v>
      </c>
      <c r="N24" s="32">
        <v>3</v>
      </c>
      <c r="O24" s="32">
        <v>67</v>
      </c>
      <c r="P24" s="32">
        <v>6</v>
      </c>
      <c r="Q24" s="32">
        <v>82</v>
      </c>
      <c r="R24" s="32">
        <v>1</v>
      </c>
      <c r="S24" s="32"/>
      <c r="T24" s="32"/>
      <c r="U24" s="22">
        <f t="shared" si="8"/>
        <v>304</v>
      </c>
      <c r="V24" s="33">
        <f t="shared" si="9"/>
        <v>1</v>
      </c>
      <c r="W24" s="37">
        <f>IF(ISNA(VLOOKUP($L$2:$L$66,Notes!$A$1:$B$10,2,0)),"",VLOOKUP($L$2:$L$66,Notes!$A$1:$B$10,2,0))</f>
        <v>5</v>
      </c>
      <c r="X24" s="22">
        <f>IF(ISNA(VLOOKUP($N$2:$N$66,Notes!$A$1:$B$10,2,0)),"",VLOOKUP($N$2:$N$66,Notes!$A$1:$B$10,2,0))</f>
        <v>8</v>
      </c>
      <c r="Y24" s="22">
        <f>IF(ISNA(VLOOKUP($P$2:$P$66,Notes!$A$1:$B$10,2,0)),"",VLOOKUP($P$2:$P$66,Notes!$A$1:$B$10,2,0))</f>
        <v>5</v>
      </c>
      <c r="Z24" s="22">
        <f>IF(ISNA(VLOOKUP($R$2:$R$66,Notes!$C$1:$D$10,2,0)),"",VLOOKUP($R$2:$R$66,Notes!$C$1:$D$10,2,0))</f>
        <v>14</v>
      </c>
      <c r="AA24" s="22" t="str">
        <f>IF(ISNA(VLOOKUP($T$2:$T$66,Notes!$E$1:$F$10,2,0)),"",VLOOKUP($T$2:$T$66,Notes!$E$1:$F$10,2,0))</f>
        <v/>
      </c>
      <c r="AB24" s="38">
        <f t="shared" si="10"/>
        <v>32</v>
      </c>
      <c r="AC24" s="34"/>
      <c r="AD24" s="32"/>
      <c r="AE24" s="32"/>
      <c r="AF24" s="32"/>
      <c r="AG24" s="32"/>
      <c r="AH24" s="32"/>
      <c r="AI24" s="32"/>
      <c r="AJ24" s="32"/>
      <c r="AK24" s="32"/>
      <c r="AL24" s="32"/>
      <c r="AM24" s="22">
        <f t="shared" si="11"/>
        <v>0</v>
      </c>
      <c r="AN24" s="33">
        <f t="shared" si="12"/>
        <v>0</v>
      </c>
      <c r="AO24" s="37" t="str">
        <f>IF(ISNA(VLOOKUP($AD$2:$AD$66,Notes!$A$1:$B$10,2,0)),"",VLOOKUP($AD$2:$AD$66,Notes!$A$1:$B$10,2,0))</f>
        <v/>
      </c>
      <c r="AP24" s="22" t="str">
        <f>IF(ISNA(VLOOKUP($AF$2:$AF$66,Notes!$A$1:$B$10,2,0)),"",VLOOKUP($AF$2:$AF$66,Notes!$A$1:$B$10,2,0))</f>
        <v/>
      </c>
      <c r="AQ24" s="22" t="str">
        <f>IF(ISNA(VLOOKUP($AH$2:$AH$66,Notes!$A$1:$B$10,2,0)),"",VLOOKUP($AH$2:$AH$66,Notes!$A$1:$B$10,2,0))</f>
        <v/>
      </c>
      <c r="AR24" s="22" t="str">
        <f>IF(ISNA(VLOOKUP($AJ$2:$AJ$66,Notes!$C$1:$D$10,2,0)),"",VLOOKUP($AJ$2:$AJ$66,Notes!$C$1:$D$10,2,0))</f>
        <v/>
      </c>
      <c r="AS24" s="22" t="str">
        <f>IF(ISNA(VLOOKUP($AL$2:$AL$66,Notes!$E$1:$F$10,2,0)),"",VLOOKUP($AL$2:$AL$66,Notes!$E$1:$F$10,2,0))</f>
        <v/>
      </c>
      <c r="AT24" s="38">
        <f t="shared" si="13"/>
        <v>0</v>
      </c>
      <c r="AU24" s="34"/>
      <c r="AV24" s="32"/>
      <c r="AW24" s="32"/>
      <c r="AX24" s="32"/>
      <c r="AY24" s="32"/>
      <c r="AZ24" s="32"/>
      <c r="BA24" s="32"/>
      <c r="BB24" s="32"/>
      <c r="BC24" s="32"/>
      <c r="BD24" s="32"/>
      <c r="BE24" s="22">
        <f t="shared" si="14"/>
        <v>0</v>
      </c>
      <c r="BF24" s="33">
        <f t="shared" si="15"/>
        <v>0</v>
      </c>
      <c r="BG24" s="37" t="str">
        <f>IF(ISNA(VLOOKUP($AV$2:$AV$66,Notes!$A$1:$B$10,2,0)),"",VLOOKUP($AV$2:$AV$66,Notes!$A$1:$B$10,2,0))</f>
        <v/>
      </c>
      <c r="BH24" s="22" t="str">
        <f>IF(ISNA(VLOOKUP($AX$2:$AX$66,Notes!$A$1:$B$10,2,0)),"",VLOOKUP($AX$2:$AX$66,Notes!$A$1:$B$10,2,0))</f>
        <v/>
      </c>
      <c r="BI24" s="22" t="str">
        <f>IF(ISNA(VLOOKUP($AZ$2:$AZ$66,Notes!$A$1:$B$10,2,0)),"",VLOOKUP($AZ$2:$AZ$66,Notes!$A$1:$B$10,2,0))</f>
        <v/>
      </c>
      <c r="BJ24" s="22" t="str">
        <f>IF(ISNA(VLOOKUP($BB$2:$BB$66,Notes!$C$1:$D$10,2,0)),"",VLOOKUP($BB$2:$BB$66,Notes!$C$1:$D$10,2,0))</f>
        <v/>
      </c>
      <c r="BK24" s="22" t="str">
        <f>IF(ISNA(VLOOKUP($BD$2:$BD$66,Notes!$E$1:$F$10,2,0)),"",VLOOKUP($BD$2:$BD$66,Notes!$E$1:$F$10,2,0))</f>
        <v/>
      </c>
      <c r="BL24" s="38">
        <f t="shared" si="16"/>
        <v>0</v>
      </c>
      <c r="BM24" s="34">
        <v>72</v>
      </c>
      <c r="BN24" s="32">
        <v>7</v>
      </c>
      <c r="BO24" s="32">
        <v>84</v>
      </c>
      <c r="BP24" s="32">
        <v>4</v>
      </c>
      <c r="BQ24" s="32">
        <v>75</v>
      </c>
      <c r="BR24" s="32">
        <v>5</v>
      </c>
      <c r="BS24" s="32">
        <v>83</v>
      </c>
      <c r="BT24" s="32">
        <v>1</v>
      </c>
      <c r="BU24" s="32"/>
      <c r="BV24" s="32"/>
      <c r="BW24" s="22">
        <f t="shared" si="17"/>
        <v>314</v>
      </c>
      <c r="BX24" s="33">
        <f t="shared" si="18"/>
        <v>1</v>
      </c>
      <c r="BY24" s="37">
        <f>IF(ISNA(VLOOKUP($BN$2:$BN$66,Notes!$A$1:$B$10,2,0)),"",VLOOKUP($BN$2:$BN$66,Notes!$A$1:$B$10,2,0))</f>
        <v>4</v>
      </c>
      <c r="BZ24" s="22">
        <f>IF(ISNA(VLOOKUP($BP$2:$BP$66,Notes!$A$1:$B$10,2,0)),"",VLOOKUP($BP$2:$BP$66,Notes!$A$1:$B$10,2,0))</f>
        <v>7</v>
      </c>
      <c r="CA24" s="22">
        <f>IF(ISNA(VLOOKUP($BR$2:$BR$66,Notes!$A$1:$B$10,2,0)),"",VLOOKUP($BR$2:$BR$66,Notes!$A$1:$B$10,2,0))</f>
        <v>6</v>
      </c>
      <c r="CB24" s="22">
        <f>IF(ISNA(VLOOKUP($BT$2:$BT$66,Notes!$C$1:$D$10,2,0)),"",VLOOKUP($BT$2:$BT$66,Notes!$C$1:$D$10,2,0))</f>
        <v>14</v>
      </c>
      <c r="CC24" s="22" t="str">
        <f>IF(ISNA(VLOOKUP($BV$2:$BV$66,Notes!$E$1:$F$10,2,0)),"",VLOOKUP($BV$2:$BV$66,Notes!$E$1:$F$10,2,0))</f>
        <v/>
      </c>
      <c r="CD24" s="38">
        <f t="shared" si="19"/>
        <v>31</v>
      </c>
      <c r="CE24" s="57">
        <f t="shared" si="20"/>
        <v>32</v>
      </c>
      <c r="CF24" s="22">
        <f t="shared" si="21"/>
        <v>0</v>
      </c>
      <c r="CG24" s="22">
        <f t="shared" si="22"/>
        <v>0</v>
      </c>
      <c r="CH24" s="22">
        <f t="shared" si="23"/>
        <v>31</v>
      </c>
    </row>
    <row r="25" spans="1:86">
      <c r="A25" s="35">
        <v>191</v>
      </c>
      <c r="B25" s="36" t="s">
        <v>82</v>
      </c>
      <c r="C25" s="35">
        <f t="shared" si="0"/>
        <v>319</v>
      </c>
      <c r="D25" s="22">
        <f t="shared" si="1"/>
        <v>44</v>
      </c>
      <c r="E25" s="22">
        <f t="shared" si="2"/>
        <v>1</v>
      </c>
      <c r="F25" s="22">
        <f t="shared" si="3"/>
        <v>44</v>
      </c>
      <c r="G25" s="22" t="str">
        <f t="shared" si="4"/>
        <v>CBDG</v>
      </c>
      <c r="H25" s="22">
        <f t="shared" si="5"/>
        <v>0</v>
      </c>
      <c r="I25" s="33">
        <f t="shared" si="6"/>
        <v>0</v>
      </c>
      <c r="J25" s="36">
        <f t="shared" si="7"/>
        <v>0</v>
      </c>
      <c r="K25" s="34"/>
      <c r="L25" s="32"/>
      <c r="M25" s="32"/>
      <c r="N25" s="32"/>
      <c r="O25" s="32"/>
      <c r="P25" s="32"/>
      <c r="Q25" s="32"/>
      <c r="R25" s="32"/>
      <c r="S25" s="32"/>
      <c r="T25" s="32"/>
      <c r="U25" s="22">
        <f t="shared" si="8"/>
        <v>0</v>
      </c>
      <c r="V25" s="33">
        <f t="shared" si="9"/>
        <v>0</v>
      </c>
      <c r="W25" s="37" t="str">
        <f>IF(ISNA(VLOOKUP($L$2:$L$66,Notes!$A$1:$B$10,2,0)),"",VLOOKUP($L$2:$L$66,Notes!$A$1:$B$10,2,0))</f>
        <v/>
      </c>
      <c r="X25" s="22" t="str">
        <f>IF(ISNA(VLOOKUP($N$2:$N$66,Notes!$A$1:$B$10,2,0)),"",VLOOKUP($N$2:$N$66,Notes!$A$1:$B$10,2,0))</f>
        <v/>
      </c>
      <c r="Y25" s="22" t="str">
        <f>IF(ISNA(VLOOKUP($P$2:$P$66,Notes!$A$1:$B$10,2,0)),"",VLOOKUP($P$2:$P$66,Notes!$A$1:$B$10,2,0))</f>
        <v/>
      </c>
      <c r="Z25" s="22" t="str">
        <f>IF(ISNA(VLOOKUP($R$2:$R$66,Notes!$C$1:$D$10,2,0)),"",VLOOKUP($R$2:$R$66,Notes!$C$1:$D$10,2,0))</f>
        <v/>
      </c>
      <c r="AA25" s="22" t="str">
        <f>IF(ISNA(VLOOKUP($T$2:$T$66,Notes!$E$1:$F$10,2,0)),"",VLOOKUP($T$2:$T$66,Notes!$E$1:$F$10,2,0))</f>
        <v/>
      </c>
      <c r="AB25" s="38">
        <f t="shared" si="10"/>
        <v>0</v>
      </c>
      <c r="AC25" s="34"/>
      <c r="AD25" s="32"/>
      <c r="AE25" s="32"/>
      <c r="AF25" s="32"/>
      <c r="AG25" s="32"/>
      <c r="AH25" s="32"/>
      <c r="AI25" s="32"/>
      <c r="AJ25" s="32"/>
      <c r="AK25" s="32"/>
      <c r="AL25" s="32"/>
      <c r="AM25" s="22">
        <f t="shared" si="11"/>
        <v>0</v>
      </c>
      <c r="AN25" s="33">
        <f t="shared" si="12"/>
        <v>0</v>
      </c>
      <c r="AO25" s="37" t="str">
        <f>IF(ISNA(VLOOKUP($AD$2:$AD$66,Notes!$A$1:$B$10,2,0)),"",VLOOKUP($AD$2:$AD$66,Notes!$A$1:$B$10,2,0))</f>
        <v/>
      </c>
      <c r="AP25" s="22" t="str">
        <f>IF(ISNA(VLOOKUP($AF$2:$AF$66,Notes!$A$1:$B$10,2,0)),"",VLOOKUP($AF$2:$AF$66,Notes!$A$1:$B$10,2,0))</f>
        <v/>
      </c>
      <c r="AQ25" s="22" t="str">
        <f>IF(ISNA(VLOOKUP($AH$2:$AH$66,Notes!$A$1:$B$10,2,0)),"",VLOOKUP($AH$2:$AH$66,Notes!$A$1:$B$10,2,0))</f>
        <v/>
      </c>
      <c r="AR25" s="22" t="str">
        <f>IF(ISNA(VLOOKUP($AJ$2:$AJ$66,Notes!$C$1:$D$10,2,0)),"",VLOOKUP($AJ$2:$AJ$66,Notes!$C$1:$D$10,2,0))</f>
        <v/>
      </c>
      <c r="AS25" s="22" t="str">
        <f>IF(ISNA(VLOOKUP($AL$2:$AL$66,Notes!$E$1:$F$10,2,0)),"",VLOOKUP($AL$2:$AL$66,Notes!$E$1:$F$10,2,0))</f>
        <v/>
      </c>
      <c r="AT25" s="38">
        <f t="shared" si="13"/>
        <v>0</v>
      </c>
      <c r="AU25" s="34">
        <v>79</v>
      </c>
      <c r="AV25" s="32">
        <v>3</v>
      </c>
      <c r="AW25" s="32">
        <v>83</v>
      </c>
      <c r="AX25" s="32">
        <v>3</v>
      </c>
      <c r="AY25" s="32">
        <v>69</v>
      </c>
      <c r="AZ25" s="32">
        <v>6</v>
      </c>
      <c r="BA25" s="32"/>
      <c r="BB25" s="32"/>
      <c r="BC25" s="32">
        <v>88</v>
      </c>
      <c r="BD25" s="32">
        <v>4</v>
      </c>
      <c r="BE25" s="22">
        <f t="shared" si="14"/>
        <v>319</v>
      </c>
      <c r="BF25" s="33">
        <f t="shared" si="15"/>
        <v>1</v>
      </c>
      <c r="BG25" s="37">
        <f>IF(ISNA(VLOOKUP($AV$2:$AV$66,Notes!$A$1:$B$10,2,0)),"",VLOOKUP($AV$2:$AV$66,Notes!$A$1:$B$10,2,0))</f>
        <v>8</v>
      </c>
      <c r="BH25" s="22">
        <f>IF(ISNA(VLOOKUP($AX$2:$AX$66,Notes!$A$1:$B$10,2,0)),"",VLOOKUP($AX$2:$AX$66,Notes!$A$1:$B$10,2,0))</f>
        <v>8</v>
      </c>
      <c r="BI25" s="22">
        <f>IF(ISNA(VLOOKUP($AZ$2:$AZ$66,Notes!$A$1:$B$10,2,0)),"",VLOOKUP($AZ$2:$AZ$66,Notes!$A$1:$B$10,2,0))</f>
        <v>5</v>
      </c>
      <c r="BJ25" s="22" t="str">
        <f>IF(ISNA(VLOOKUP($BB$2:$BB$66,Notes!$C$1:$D$10,2,0)),"",VLOOKUP($BB$2:$BB$66,Notes!$C$1:$D$10,2,0))</f>
        <v/>
      </c>
      <c r="BK25" s="22">
        <f>IF(ISNA(VLOOKUP($BD$2:$BD$66,Notes!$E$1:$F$10,2,0)),"",VLOOKUP($BD$2:$BD$66,Notes!$E$1:$F$10,2,0))</f>
        <v>23</v>
      </c>
      <c r="BL25" s="38">
        <f t="shared" si="16"/>
        <v>44</v>
      </c>
      <c r="BM25" s="34"/>
      <c r="BN25" s="32"/>
      <c r="BO25" s="32"/>
      <c r="BP25" s="32"/>
      <c r="BQ25" s="32"/>
      <c r="BR25" s="32"/>
      <c r="BS25" s="32"/>
      <c r="BT25" s="32"/>
      <c r="BU25" s="32"/>
      <c r="BV25" s="32"/>
      <c r="BW25" s="22">
        <f t="shared" si="17"/>
        <v>0</v>
      </c>
      <c r="BX25" s="33">
        <f t="shared" si="18"/>
        <v>0</v>
      </c>
      <c r="BY25" s="37" t="str">
        <f>IF(ISNA(VLOOKUP($BN$2:$BN$66,Notes!$A$1:$B$10,2,0)),"",VLOOKUP($BN$2:$BN$66,Notes!$A$1:$B$10,2,0))</f>
        <v/>
      </c>
      <c r="BZ25" s="22" t="str">
        <f>IF(ISNA(VLOOKUP($BP$2:$BP$66,Notes!$A$1:$B$10,2,0)),"",VLOOKUP($BP$2:$BP$66,Notes!$A$1:$B$10,2,0))</f>
        <v/>
      </c>
      <c r="CA25" s="22" t="str">
        <f>IF(ISNA(VLOOKUP($BR$2:$BR$66,Notes!$A$1:$B$10,2,0)),"",VLOOKUP($BR$2:$BR$66,Notes!$A$1:$B$10,2,0))</f>
        <v/>
      </c>
      <c r="CB25" s="22" t="str">
        <f>IF(ISNA(VLOOKUP($BT$2:$BT$66,Notes!$C$1:$D$10,2,0)),"",VLOOKUP($BT$2:$BT$66,Notes!$C$1:$D$10,2,0))</f>
        <v/>
      </c>
      <c r="CC25" s="22" t="str">
        <f>IF(ISNA(VLOOKUP($BV$2:$BV$66,Notes!$E$1:$F$10,2,0)),"",VLOOKUP($BV$2:$BV$66,Notes!$E$1:$F$10,2,0))</f>
        <v/>
      </c>
      <c r="CD25" s="38">
        <f t="shared" si="19"/>
        <v>0</v>
      </c>
      <c r="CE25" s="57">
        <f t="shared" si="20"/>
        <v>0</v>
      </c>
      <c r="CF25" s="22">
        <f t="shared" si="21"/>
        <v>0</v>
      </c>
      <c r="CG25" s="22">
        <f t="shared" si="22"/>
        <v>44</v>
      </c>
      <c r="CH25" s="22">
        <f t="shared" si="23"/>
        <v>0</v>
      </c>
    </row>
    <row r="26" spans="1:86">
      <c r="A26" s="35">
        <v>192</v>
      </c>
      <c r="B26" s="36" t="s">
        <v>47</v>
      </c>
      <c r="C26" s="35">
        <f t="shared" si="0"/>
        <v>288</v>
      </c>
      <c r="D26" s="22">
        <f t="shared" si="1"/>
        <v>31</v>
      </c>
      <c r="E26" s="22">
        <f t="shared" si="2"/>
        <v>1</v>
      </c>
      <c r="F26" s="22">
        <f t="shared" si="3"/>
        <v>31</v>
      </c>
      <c r="G26" s="22" t="str">
        <f t="shared" si="4"/>
        <v>CBDG</v>
      </c>
      <c r="H26" s="22">
        <f t="shared" si="5"/>
        <v>0</v>
      </c>
      <c r="I26" s="33">
        <f t="shared" si="6"/>
        <v>1</v>
      </c>
      <c r="J26" s="36">
        <f t="shared" si="7"/>
        <v>0</v>
      </c>
      <c r="K26" s="34"/>
      <c r="L26" s="32"/>
      <c r="M26" s="32"/>
      <c r="N26" s="32"/>
      <c r="O26" s="32"/>
      <c r="P26" s="32"/>
      <c r="Q26" s="32"/>
      <c r="R26" s="32"/>
      <c r="S26" s="32"/>
      <c r="T26" s="32"/>
      <c r="U26" s="22">
        <f t="shared" si="8"/>
        <v>0</v>
      </c>
      <c r="V26" s="33">
        <f t="shared" si="9"/>
        <v>0</v>
      </c>
      <c r="W26" s="37" t="str">
        <f>IF(ISNA(VLOOKUP($L$2:$L$66,Notes!$A$1:$B$10,2,0)),"",VLOOKUP($L$2:$L$66,Notes!$A$1:$B$10,2,0))</f>
        <v/>
      </c>
      <c r="X26" s="22" t="str">
        <f>IF(ISNA(VLOOKUP($N$2:$N$66,Notes!$A$1:$B$10,2,0)),"",VLOOKUP($N$2:$N$66,Notes!$A$1:$B$10,2,0))</f>
        <v/>
      </c>
      <c r="Y26" s="22" t="str">
        <f>IF(ISNA(VLOOKUP($P$2:$P$66,Notes!$A$1:$B$10,2,0)),"",VLOOKUP($P$2:$P$66,Notes!$A$1:$B$10,2,0))</f>
        <v/>
      </c>
      <c r="Z26" s="22" t="str">
        <f>IF(ISNA(VLOOKUP($R$2:$R$66,Notes!$C$1:$D$10,2,0)),"",VLOOKUP($R$2:$R$66,Notes!$C$1:$D$10,2,0))</f>
        <v/>
      </c>
      <c r="AA26" s="22" t="str">
        <f>IF(ISNA(VLOOKUP($T$2:$T$66,Notes!$E$1:$F$10,2,0)),"",VLOOKUP($T$2:$T$66,Notes!$E$1:$F$10,2,0))</f>
        <v/>
      </c>
      <c r="AB26" s="38">
        <f t="shared" si="10"/>
        <v>0</v>
      </c>
      <c r="AC26" s="34"/>
      <c r="AD26" s="32"/>
      <c r="AE26" s="32"/>
      <c r="AF26" s="32"/>
      <c r="AG26" s="32"/>
      <c r="AH26" s="32"/>
      <c r="AI26" s="32"/>
      <c r="AJ26" s="32"/>
      <c r="AK26" s="32"/>
      <c r="AL26" s="32"/>
      <c r="AM26" s="22">
        <f t="shared" si="11"/>
        <v>0</v>
      </c>
      <c r="AN26" s="33">
        <f t="shared" si="12"/>
        <v>0</v>
      </c>
      <c r="AO26" s="37" t="str">
        <f>IF(ISNA(VLOOKUP($AD$2:$AD$66,Notes!$A$1:$B$10,2,0)),"",VLOOKUP($AD$2:$AD$66,Notes!$A$1:$B$10,2,0))</f>
        <v/>
      </c>
      <c r="AP26" s="22" t="str">
        <f>IF(ISNA(VLOOKUP($AF$2:$AF$66,Notes!$A$1:$B$10,2,0)),"",VLOOKUP($AF$2:$AF$66,Notes!$A$1:$B$10,2,0))</f>
        <v/>
      </c>
      <c r="AQ26" s="22" t="str">
        <f>IF(ISNA(VLOOKUP($AH$2:$AH$66,Notes!$A$1:$B$10,2,0)),"",VLOOKUP($AH$2:$AH$66,Notes!$A$1:$B$10,2,0))</f>
        <v/>
      </c>
      <c r="AR26" s="22" t="str">
        <f>IF(ISNA(VLOOKUP($AJ$2:$AJ$66,Notes!$C$1:$D$10,2,0)),"",VLOOKUP($AJ$2:$AJ$66,Notes!$C$1:$D$10,2,0))</f>
        <v/>
      </c>
      <c r="AS26" s="22" t="str">
        <f>IF(ISNA(VLOOKUP($AL$2:$AL$66,Notes!$E$1:$F$10,2,0)),"",VLOOKUP($AL$2:$AL$66,Notes!$E$1:$F$10,2,0))</f>
        <v/>
      </c>
      <c r="AT26" s="38">
        <f t="shared" si="13"/>
        <v>0</v>
      </c>
      <c r="AU26" s="34">
        <v>68</v>
      </c>
      <c r="AV26" s="32">
        <v>4</v>
      </c>
      <c r="AW26" s="32">
        <v>74</v>
      </c>
      <c r="AX26" s="32">
        <v>5</v>
      </c>
      <c r="AY26" s="32">
        <v>67</v>
      </c>
      <c r="AZ26" s="32">
        <v>7</v>
      </c>
      <c r="BA26" s="32">
        <v>79</v>
      </c>
      <c r="BB26" s="32">
        <v>1</v>
      </c>
      <c r="BC26" s="32"/>
      <c r="BD26" s="32"/>
      <c r="BE26" s="22">
        <f t="shared" si="14"/>
        <v>288</v>
      </c>
      <c r="BF26" s="33">
        <f t="shared" si="15"/>
        <v>1</v>
      </c>
      <c r="BG26" s="37">
        <f>IF(ISNA(VLOOKUP($AV$2:$AV$66,Notes!$A$1:$B$10,2,0)),"",VLOOKUP($AV$2:$AV$66,Notes!$A$1:$B$10,2,0))</f>
        <v>7</v>
      </c>
      <c r="BH26" s="22">
        <f>IF(ISNA(VLOOKUP($AX$2:$AX$66,Notes!$A$1:$B$10,2,0)),"",VLOOKUP($AX$2:$AX$66,Notes!$A$1:$B$10,2,0))</f>
        <v>6</v>
      </c>
      <c r="BI26" s="22">
        <f>IF(ISNA(VLOOKUP($AZ$2:$AZ$66,Notes!$A$1:$B$10,2,0)),"",VLOOKUP($AZ$2:$AZ$66,Notes!$A$1:$B$10,2,0))</f>
        <v>4</v>
      </c>
      <c r="BJ26" s="22">
        <f>IF(ISNA(VLOOKUP($BB$2:$BB$66,Notes!$C$1:$D$10,2,0)),"",VLOOKUP($BB$2:$BB$66,Notes!$C$1:$D$10,2,0))</f>
        <v>14</v>
      </c>
      <c r="BK26" s="22" t="str">
        <f>IF(ISNA(VLOOKUP($BD$2:$BD$66,Notes!$E$1:$F$10,2,0)),"",VLOOKUP($BD$2:$BD$66,Notes!$E$1:$F$10,2,0))</f>
        <v/>
      </c>
      <c r="BL26" s="38">
        <f t="shared" si="16"/>
        <v>31</v>
      </c>
      <c r="BM26" s="34"/>
      <c r="BN26" s="32"/>
      <c r="BO26" s="32"/>
      <c r="BP26" s="32"/>
      <c r="BQ26" s="32"/>
      <c r="BR26" s="32"/>
      <c r="BS26" s="32"/>
      <c r="BT26" s="32"/>
      <c r="BU26" s="32"/>
      <c r="BV26" s="32"/>
      <c r="BW26" s="22">
        <f t="shared" si="17"/>
        <v>0</v>
      </c>
      <c r="BX26" s="33">
        <f t="shared" si="18"/>
        <v>0</v>
      </c>
      <c r="BY26" s="37" t="str">
        <f>IF(ISNA(VLOOKUP($BN$2:$BN$66,Notes!$A$1:$B$10,2,0)),"",VLOOKUP($BN$2:$BN$66,Notes!$A$1:$B$10,2,0))</f>
        <v/>
      </c>
      <c r="BZ26" s="22" t="str">
        <f>IF(ISNA(VLOOKUP($BP$2:$BP$66,Notes!$A$1:$B$10,2,0)),"",VLOOKUP($BP$2:$BP$66,Notes!$A$1:$B$10,2,0))</f>
        <v/>
      </c>
      <c r="CA26" s="22" t="str">
        <f>IF(ISNA(VLOOKUP($BR$2:$BR$66,Notes!$A$1:$B$10,2,0)),"",VLOOKUP($BR$2:$BR$66,Notes!$A$1:$B$10,2,0))</f>
        <v/>
      </c>
      <c r="CB26" s="22" t="str">
        <f>IF(ISNA(VLOOKUP($BT$2:$BT$66,Notes!$C$1:$D$10,2,0)),"",VLOOKUP($BT$2:$BT$66,Notes!$C$1:$D$10,2,0))</f>
        <v/>
      </c>
      <c r="CC26" s="22" t="str">
        <f>IF(ISNA(VLOOKUP($BV$2:$BV$66,Notes!$E$1:$F$10,2,0)),"",VLOOKUP($BV$2:$BV$66,Notes!$E$1:$F$10,2,0))</f>
        <v/>
      </c>
      <c r="CD26" s="38">
        <f t="shared" si="19"/>
        <v>0</v>
      </c>
      <c r="CE26" s="57">
        <f t="shared" si="20"/>
        <v>0</v>
      </c>
      <c r="CF26" s="22">
        <f t="shared" si="21"/>
        <v>0</v>
      </c>
      <c r="CG26" s="22">
        <f t="shared" si="22"/>
        <v>31</v>
      </c>
      <c r="CH26" s="22">
        <f t="shared" si="23"/>
        <v>0</v>
      </c>
    </row>
    <row r="27" spans="1:86">
      <c r="A27" s="35">
        <v>197</v>
      </c>
      <c r="B27" s="139" t="s">
        <v>275</v>
      </c>
      <c r="C27" s="35">
        <f t="shared" si="0"/>
        <v>160</v>
      </c>
      <c r="D27" s="22">
        <f t="shared" si="1"/>
        <v>17</v>
      </c>
      <c r="E27" s="22">
        <f t="shared" si="2"/>
        <v>1</v>
      </c>
      <c r="F27" s="22">
        <f t="shared" si="3"/>
        <v>17</v>
      </c>
      <c r="G27" s="22" t="str">
        <f t="shared" si="4"/>
        <v>CBDG</v>
      </c>
      <c r="H27" s="22">
        <f t="shared" si="5"/>
        <v>0</v>
      </c>
      <c r="I27" s="33">
        <f t="shared" si="6"/>
        <v>0</v>
      </c>
      <c r="J27" s="36">
        <f t="shared" si="7"/>
        <v>0</v>
      </c>
      <c r="K27" s="34"/>
      <c r="L27" s="32"/>
      <c r="M27" s="32"/>
      <c r="N27" s="32"/>
      <c r="O27" s="32"/>
      <c r="P27" s="32"/>
      <c r="Q27" s="32"/>
      <c r="R27" s="32"/>
      <c r="S27" s="32"/>
      <c r="T27" s="32"/>
      <c r="U27" s="22">
        <f t="shared" si="8"/>
        <v>0</v>
      </c>
      <c r="V27" s="33">
        <f t="shared" si="9"/>
        <v>0</v>
      </c>
      <c r="W27" s="37" t="str">
        <f>IF(ISNA(VLOOKUP($L$2:$L$66,Notes!$A$1:$B$10,2,0)),"",VLOOKUP($L$2:$L$66,Notes!$A$1:$B$10,2,0))</f>
        <v/>
      </c>
      <c r="X27" s="22" t="str">
        <f>IF(ISNA(VLOOKUP($N$2:$N$66,Notes!$A$1:$B$10,2,0)),"",VLOOKUP($N$2:$N$66,Notes!$A$1:$B$10,2,0))</f>
        <v/>
      </c>
      <c r="Y27" s="22" t="str">
        <f>IF(ISNA(VLOOKUP($P$2:$P$66,Notes!$A$1:$B$10,2,0)),"",VLOOKUP($P$2:$P$66,Notes!$A$1:$B$10,2,0))</f>
        <v/>
      </c>
      <c r="Z27" s="22" t="str">
        <f>IF(ISNA(VLOOKUP($R$2:$R$66,Notes!$C$1:$D$10,2,0)),"",VLOOKUP($R$2:$R$66,Notes!$C$1:$D$10,2,0))</f>
        <v/>
      </c>
      <c r="AA27" s="22" t="str">
        <f>IF(ISNA(VLOOKUP($T$2:$T$66,Notes!$E$1:$F$10,2,0)),"",VLOOKUP($T$2:$T$66,Notes!$E$1:$F$10,2,0))</f>
        <v/>
      </c>
      <c r="AB27" s="38">
        <f t="shared" si="10"/>
        <v>0</v>
      </c>
      <c r="AC27" s="34"/>
      <c r="AD27" s="32"/>
      <c r="AE27" s="32"/>
      <c r="AF27" s="32"/>
      <c r="AG27" s="32"/>
      <c r="AH27" s="32"/>
      <c r="AI27" s="32"/>
      <c r="AJ27" s="32"/>
      <c r="AK27" s="32"/>
      <c r="AL27" s="32"/>
      <c r="AM27" s="22">
        <f t="shared" si="11"/>
        <v>0</v>
      </c>
      <c r="AN27" s="33">
        <f t="shared" si="12"/>
        <v>0</v>
      </c>
      <c r="AO27" s="37" t="str">
        <f>IF(ISNA(VLOOKUP($AD$2:$AD$66,Notes!$A$1:$B$10,2,0)),"",VLOOKUP($AD$2:$AD$66,Notes!$A$1:$B$10,2,0))</f>
        <v/>
      </c>
      <c r="AP27" s="22" t="str">
        <f>IF(ISNA(VLOOKUP($AF$2:$AF$66,Notes!$A$1:$B$10,2,0)),"",VLOOKUP($AF$2:$AF$66,Notes!$A$1:$B$10,2,0))</f>
        <v/>
      </c>
      <c r="AQ27" s="22" t="str">
        <f>IF(ISNA(VLOOKUP($AH$2:$AH$66,Notes!$A$1:$B$10,2,0)),"",VLOOKUP($AH$2:$AH$66,Notes!$A$1:$B$10,2,0))</f>
        <v/>
      </c>
      <c r="AR27" s="22" t="str">
        <f>IF(ISNA(VLOOKUP($AJ$2:$AJ$66,Notes!$C$1:$D$10,2,0)),"",VLOOKUP($AJ$2:$AJ$66,Notes!$C$1:$D$10,2,0))</f>
        <v/>
      </c>
      <c r="AS27" s="22" t="str">
        <f>IF(ISNA(VLOOKUP($AL$2:$AL$66,Notes!$E$1:$F$10,2,0)),"",VLOOKUP($AL$2:$AL$66,Notes!$E$1:$F$10,2,0))</f>
        <v/>
      </c>
      <c r="AT27" s="38">
        <f t="shared" si="13"/>
        <v>0</v>
      </c>
      <c r="AU27" s="34">
        <v>45</v>
      </c>
      <c r="AV27" s="32">
        <v>7</v>
      </c>
      <c r="AW27" s="32">
        <v>13</v>
      </c>
      <c r="AX27" s="32">
        <v>8</v>
      </c>
      <c r="AY27" s="32">
        <v>49</v>
      </c>
      <c r="AZ27" s="32">
        <v>8</v>
      </c>
      <c r="BA27" s="32">
        <v>53</v>
      </c>
      <c r="BB27" s="32">
        <v>6</v>
      </c>
      <c r="BC27" s="32"/>
      <c r="BD27" s="32"/>
      <c r="BE27" s="22">
        <f t="shared" si="14"/>
        <v>160</v>
      </c>
      <c r="BF27" s="33">
        <f t="shared" si="15"/>
        <v>1</v>
      </c>
      <c r="BG27" s="37">
        <f>IF(ISNA(VLOOKUP($AV$2:$AV$66,Notes!$A$1:$B$10,2,0)),"",VLOOKUP($AV$2:$AV$66,Notes!$A$1:$B$10,2,0))</f>
        <v>4</v>
      </c>
      <c r="BH27" s="22">
        <f>IF(ISNA(VLOOKUP($AX$2:$AX$66,Notes!$A$1:$B$10,2,0)),"",VLOOKUP($AX$2:$AX$66,Notes!$A$1:$B$10,2,0))</f>
        <v>3</v>
      </c>
      <c r="BI27" s="22">
        <f>IF(ISNA(VLOOKUP($AZ$2:$AZ$66,Notes!$A$1:$B$10,2,0)),"",VLOOKUP($AZ$2:$AZ$66,Notes!$A$1:$B$10,2,0))</f>
        <v>3</v>
      </c>
      <c r="BJ27" s="22">
        <f>IF(ISNA(VLOOKUP($BB$2:$BB$66,Notes!$C$1:$D$10,2,0)),"",VLOOKUP($BB$2:$BB$66,Notes!$C$1:$D$10,2,0))</f>
        <v>7</v>
      </c>
      <c r="BK27" s="22" t="str">
        <f>IF(ISNA(VLOOKUP($BD$2:$BD$66,Notes!$E$1:$F$10,2,0)),"",VLOOKUP($BD$2:$BD$66,Notes!$E$1:$F$10,2,0))</f>
        <v/>
      </c>
      <c r="BL27" s="38">
        <f t="shared" si="16"/>
        <v>17</v>
      </c>
      <c r="BM27" s="34"/>
      <c r="BN27" s="32"/>
      <c r="BO27" s="32"/>
      <c r="BP27" s="32"/>
      <c r="BQ27" s="32"/>
      <c r="BR27" s="32"/>
      <c r="BS27" s="32"/>
      <c r="BT27" s="32"/>
      <c r="BU27" s="32"/>
      <c r="BV27" s="32"/>
      <c r="BW27" s="22">
        <f t="shared" si="17"/>
        <v>0</v>
      </c>
      <c r="BX27" s="33">
        <f t="shared" si="18"/>
        <v>0</v>
      </c>
      <c r="BY27" s="37" t="str">
        <f>IF(ISNA(VLOOKUP($BN$2:$BN$66,Notes!$A$1:$B$10,2,0)),"",VLOOKUP($BN$2:$BN$66,Notes!$A$1:$B$10,2,0))</f>
        <v/>
      </c>
      <c r="BZ27" s="22" t="str">
        <f>IF(ISNA(VLOOKUP($BP$2:$BP$66,Notes!$A$1:$B$10,2,0)),"",VLOOKUP($BP$2:$BP$66,Notes!$A$1:$B$10,2,0))</f>
        <v/>
      </c>
      <c r="CA27" s="22" t="str">
        <f>IF(ISNA(VLOOKUP($BR$2:$BR$66,Notes!$A$1:$B$10,2,0)),"",VLOOKUP($BR$2:$BR$66,Notes!$A$1:$B$10,2,0))</f>
        <v/>
      </c>
      <c r="CB27" s="22" t="str">
        <f>IF(ISNA(VLOOKUP($BT$2:$BT$66,Notes!$C$1:$D$10,2,0)),"",VLOOKUP($BT$2:$BT$66,Notes!$C$1:$D$10,2,0))</f>
        <v/>
      </c>
      <c r="CC27" s="22" t="str">
        <f>IF(ISNA(VLOOKUP($BV$2:$BV$66,Notes!$E$1:$F$10,2,0)),"",VLOOKUP($BV$2:$BV$66,Notes!$E$1:$F$10,2,0))</f>
        <v/>
      </c>
      <c r="CD27" s="38">
        <f t="shared" si="19"/>
        <v>0</v>
      </c>
      <c r="CE27" s="57">
        <f t="shared" si="20"/>
        <v>0</v>
      </c>
      <c r="CF27" s="22">
        <f t="shared" si="21"/>
        <v>0</v>
      </c>
      <c r="CG27" s="22">
        <f t="shared" si="22"/>
        <v>17</v>
      </c>
      <c r="CH27" s="22">
        <f t="shared" si="23"/>
        <v>0</v>
      </c>
    </row>
    <row r="28" spans="1:86">
      <c r="A28" s="35">
        <v>203</v>
      </c>
      <c r="B28" s="36" t="s">
        <v>83</v>
      </c>
      <c r="C28" s="35">
        <f t="shared" si="0"/>
        <v>0</v>
      </c>
      <c r="D28" s="22">
        <f t="shared" si="1"/>
        <v>0</v>
      </c>
      <c r="E28" s="22">
        <f t="shared" si="2"/>
        <v>0</v>
      </c>
      <c r="F28" s="22">
        <f t="shared" si="3"/>
        <v>0</v>
      </c>
      <c r="G28" s="22">
        <f t="shared" si="4"/>
        <v>0</v>
      </c>
      <c r="H28" s="22">
        <f t="shared" si="5"/>
        <v>0</v>
      </c>
      <c r="I28" s="33">
        <f t="shared" si="6"/>
        <v>0</v>
      </c>
      <c r="J28" s="36">
        <f t="shared" si="7"/>
        <v>0</v>
      </c>
      <c r="K28" s="34"/>
      <c r="L28" s="32"/>
      <c r="M28" s="32"/>
      <c r="N28" s="32"/>
      <c r="O28" s="32"/>
      <c r="P28" s="32"/>
      <c r="Q28" s="32"/>
      <c r="R28" s="32"/>
      <c r="S28" s="32"/>
      <c r="T28" s="32"/>
      <c r="U28" s="22">
        <f t="shared" si="8"/>
        <v>0</v>
      </c>
      <c r="V28" s="33">
        <f t="shared" si="9"/>
        <v>0</v>
      </c>
      <c r="W28" s="37" t="str">
        <f>IF(ISNA(VLOOKUP($L$2:$L$66,Notes!$A$1:$B$10,2,0)),"",VLOOKUP($L$2:$L$66,Notes!$A$1:$B$10,2,0))</f>
        <v/>
      </c>
      <c r="X28" s="22" t="str">
        <f>IF(ISNA(VLOOKUP($N$2:$N$66,Notes!$A$1:$B$10,2,0)),"",VLOOKUP($N$2:$N$66,Notes!$A$1:$B$10,2,0))</f>
        <v/>
      </c>
      <c r="Y28" s="22" t="str">
        <f>IF(ISNA(VLOOKUP($P$2:$P$66,Notes!$A$1:$B$10,2,0)),"",VLOOKUP($P$2:$P$66,Notes!$A$1:$B$10,2,0))</f>
        <v/>
      </c>
      <c r="Z28" s="22" t="str">
        <f>IF(ISNA(VLOOKUP($R$2:$R$66,Notes!$C$1:$D$10,2,0)),"",VLOOKUP($R$2:$R$66,Notes!$C$1:$D$10,2,0))</f>
        <v/>
      </c>
      <c r="AA28" s="22" t="str">
        <f>IF(ISNA(VLOOKUP($T$2:$T$66,Notes!$E$1:$F$10,2,0)),"",VLOOKUP($T$2:$T$66,Notes!$E$1:$F$10,2,0))</f>
        <v/>
      </c>
      <c r="AB28" s="38">
        <f t="shared" si="10"/>
        <v>0</v>
      </c>
      <c r="AC28" s="34"/>
      <c r="AD28" s="32"/>
      <c r="AE28" s="32"/>
      <c r="AF28" s="32"/>
      <c r="AG28" s="32"/>
      <c r="AH28" s="32"/>
      <c r="AI28" s="32"/>
      <c r="AJ28" s="32"/>
      <c r="AK28" s="32"/>
      <c r="AL28" s="32"/>
      <c r="AM28" s="22">
        <f t="shared" si="11"/>
        <v>0</v>
      </c>
      <c r="AN28" s="33">
        <f t="shared" si="12"/>
        <v>0</v>
      </c>
      <c r="AO28" s="37" t="str">
        <f>IF(ISNA(VLOOKUP($AD$2:$AD$66,Notes!$A$1:$B$10,2,0)),"",VLOOKUP($AD$2:$AD$66,Notes!$A$1:$B$10,2,0))</f>
        <v/>
      </c>
      <c r="AP28" s="22" t="str">
        <f>IF(ISNA(VLOOKUP($AF$2:$AF$66,Notes!$A$1:$B$10,2,0)),"",VLOOKUP($AF$2:$AF$66,Notes!$A$1:$B$10,2,0))</f>
        <v/>
      </c>
      <c r="AQ28" s="22" t="str">
        <f>IF(ISNA(VLOOKUP($AH$2:$AH$66,Notes!$A$1:$B$10,2,0)),"",VLOOKUP($AH$2:$AH$66,Notes!$A$1:$B$10,2,0))</f>
        <v/>
      </c>
      <c r="AR28" s="22" t="str">
        <f>IF(ISNA(VLOOKUP($AJ$2:$AJ$66,Notes!$C$1:$D$10,2,0)),"",VLOOKUP($AJ$2:$AJ$66,Notes!$C$1:$D$10,2,0))</f>
        <v/>
      </c>
      <c r="AS28" s="22" t="str">
        <f>IF(ISNA(VLOOKUP($AL$2:$AL$66,Notes!$E$1:$F$10,2,0)),"",VLOOKUP($AL$2:$AL$66,Notes!$E$1:$F$10,2,0))</f>
        <v/>
      </c>
      <c r="AT28" s="38">
        <f t="shared" si="13"/>
        <v>0</v>
      </c>
      <c r="AU28" s="34"/>
      <c r="AV28" s="32"/>
      <c r="AW28" s="32"/>
      <c r="AX28" s="32"/>
      <c r="AY28" s="32"/>
      <c r="AZ28" s="32"/>
      <c r="BA28" s="32"/>
      <c r="BB28" s="32"/>
      <c r="BC28" s="32"/>
      <c r="BD28" s="32"/>
      <c r="BE28" s="22">
        <f t="shared" si="14"/>
        <v>0</v>
      </c>
      <c r="BF28" s="33">
        <f t="shared" si="15"/>
        <v>0</v>
      </c>
      <c r="BG28" s="37" t="str">
        <f>IF(ISNA(VLOOKUP($AV$2:$AV$66,Notes!$A$1:$B$10,2,0)),"",VLOOKUP($AV$2:$AV$66,Notes!$A$1:$B$10,2,0))</f>
        <v/>
      </c>
      <c r="BH28" s="22" t="str">
        <f>IF(ISNA(VLOOKUP($AX$2:$AX$66,Notes!$A$1:$B$10,2,0)),"",VLOOKUP($AX$2:$AX$66,Notes!$A$1:$B$10,2,0))</f>
        <v/>
      </c>
      <c r="BI28" s="22" t="str">
        <f>IF(ISNA(VLOOKUP($AZ$2:$AZ$66,Notes!$A$1:$B$10,2,0)),"",VLOOKUP($AZ$2:$AZ$66,Notes!$A$1:$B$10,2,0))</f>
        <v/>
      </c>
      <c r="BJ28" s="22" t="str">
        <f>IF(ISNA(VLOOKUP($BB$2:$BB$66,Notes!$C$1:$D$10,2,0)),"",VLOOKUP($BB$2:$BB$66,Notes!$C$1:$D$10,2,0))</f>
        <v/>
      </c>
      <c r="BK28" s="22" t="str">
        <f>IF(ISNA(VLOOKUP($BD$2:$BD$66,Notes!$E$1:$F$10,2,0)),"",VLOOKUP($BD$2:$BD$66,Notes!$E$1:$F$10,2,0))</f>
        <v/>
      </c>
      <c r="BL28" s="38">
        <f t="shared" si="16"/>
        <v>0</v>
      </c>
      <c r="BM28" s="34"/>
      <c r="BN28" s="32"/>
      <c r="BO28" s="32"/>
      <c r="BP28" s="32"/>
      <c r="BQ28" s="32"/>
      <c r="BR28" s="32"/>
      <c r="BS28" s="32"/>
      <c r="BT28" s="32"/>
      <c r="BU28" s="32"/>
      <c r="BV28" s="32"/>
      <c r="BW28" s="22">
        <f t="shared" si="17"/>
        <v>0</v>
      </c>
      <c r="BX28" s="33">
        <f t="shared" si="18"/>
        <v>0</v>
      </c>
      <c r="BY28" s="37" t="str">
        <f>IF(ISNA(VLOOKUP($BN$2:$BN$66,Notes!$A$1:$B$10,2,0)),"",VLOOKUP($BN$2:$BN$66,Notes!$A$1:$B$10,2,0))</f>
        <v/>
      </c>
      <c r="BZ28" s="22" t="str">
        <f>IF(ISNA(VLOOKUP($BP$2:$BP$66,Notes!$A$1:$B$10,2,0)),"",VLOOKUP($BP$2:$BP$66,Notes!$A$1:$B$10,2,0))</f>
        <v/>
      </c>
      <c r="CA28" s="22" t="str">
        <f>IF(ISNA(VLOOKUP($BR$2:$BR$66,Notes!$A$1:$B$10,2,0)),"",VLOOKUP($BR$2:$BR$66,Notes!$A$1:$B$10,2,0))</f>
        <v/>
      </c>
      <c r="CB28" s="22" t="str">
        <f>IF(ISNA(VLOOKUP($BT$2:$BT$66,Notes!$C$1:$D$10,2,0)),"",VLOOKUP($BT$2:$BT$66,Notes!$C$1:$D$10,2,0))</f>
        <v/>
      </c>
      <c r="CC28" s="22" t="str">
        <f>IF(ISNA(VLOOKUP($BV$2:$BV$66,Notes!$E$1:$F$10,2,0)),"",VLOOKUP($BV$2:$BV$66,Notes!$E$1:$F$10,2,0))</f>
        <v/>
      </c>
      <c r="CD28" s="38">
        <f t="shared" si="19"/>
        <v>0</v>
      </c>
      <c r="CE28" s="57">
        <f t="shared" si="20"/>
        <v>0</v>
      </c>
      <c r="CF28" s="22">
        <f t="shared" si="21"/>
        <v>0</v>
      </c>
      <c r="CG28" s="22">
        <f t="shared" si="22"/>
        <v>0</v>
      </c>
      <c r="CH28" s="22">
        <f t="shared" si="23"/>
        <v>0</v>
      </c>
    </row>
    <row r="29" spans="1:86">
      <c r="A29" s="35">
        <v>244</v>
      </c>
      <c r="B29" s="36" t="s">
        <v>84</v>
      </c>
      <c r="C29" s="35">
        <f t="shared" si="0"/>
        <v>0</v>
      </c>
      <c r="D29" s="22">
        <f t="shared" si="1"/>
        <v>0</v>
      </c>
      <c r="E29" s="22">
        <f t="shared" si="2"/>
        <v>0</v>
      </c>
      <c r="F29" s="22">
        <f t="shared" si="3"/>
        <v>0</v>
      </c>
      <c r="G29" s="22">
        <f t="shared" si="4"/>
        <v>0</v>
      </c>
      <c r="H29" s="22">
        <f t="shared" si="5"/>
        <v>0</v>
      </c>
      <c r="I29" s="33">
        <f t="shared" si="6"/>
        <v>0</v>
      </c>
      <c r="J29" s="36">
        <f t="shared" si="7"/>
        <v>0</v>
      </c>
      <c r="K29" s="34"/>
      <c r="L29" s="32"/>
      <c r="M29" s="32"/>
      <c r="N29" s="32"/>
      <c r="O29" s="32"/>
      <c r="P29" s="32"/>
      <c r="Q29" s="32"/>
      <c r="R29" s="32"/>
      <c r="S29" s="32"/>
      <c r="T29" s="32"/>
      <c r="U29" s="22">
        <f t="shared" si="8"/>
        <v>0</v>
      </c>
      <c r="V29" s="33">
        <f t="shared" si="9"/>
        <v>0</v>
      </c>
      <c r="W29" s="37" t="str">
        <f>IF(ISNA(VLOOKUP($L$2:$L$66,Notes!$A$1:$B$10,2,0)),"",VLOOKUP($L$2:$L$66,Notes!$A$1:$B$10,2,0))</f>
        <v/>
      </c>
      <c r="X29" s="22" t="str">
        <f>IF(ISNA(VLOOKUP($N$2:$N$66,Notes!$A$1:$B$10,2,0)),"",VLOOKUP($N$2:$N$66,Notes!$A$1:$B$10,2,0))</f>
        <v/>
      </c>
      <c r="Y29" s="22" t="str">
        <f>IF(ISNA(VLOOKUP($P$2:$P$66,Notes!$A$1:$B$10,2,0)),"",VLOOKUP($P$2:$P$66,Notes!$A$1:$B$10,2,0))</f>
        <v/>
      </c>
      <c r="Z29" s="22" t="str">
        <f>IF(ISNA(VLOOKUP($R$2:$R$66,Notes!$C$1:$D$10,2,0)),"",VLOOKUP($R$2:$R$66,Notes!$C$1:$D$10,2,0))</f>
        <v/>
      </c>
      <c r="AA29" s="22" t="str">
        <f>IF(ISNA(VLOOKUP($T$2:$T$66,Notes!$E$1:$F$10,2,0)),"",VLOOKUP($T$2:$T$66,Notes!$E$1:$F$10,2,0))</f>
        <v/>
      </c>
      <c r="AB29" s="38">
        <f t="shared" si="10"/>
        <v>0</v>
      </c>
      <c r="AC29" s="34"/>
      <c r="AD29" s="32"/>
      <c r="AE29" s="32"/>
      <c r="AF29" s="32"/>
      <c r="AG29" s="32"/>
      <c r="AH29" s="32"/>
      <c r="AI29" s="32"/>
      <c r="AJ29" s="32"/>
      <c r="AK29" s="32"/>
      <c r="AL29" s="32"/>
      <c r="AM29" s="22">
        <f t="shared" si="11"/>
        <v>0</v>
      </c>
      <c r="AN29" s="33">
        <f t="shared" si="12"/>
        <v>0</v>
      </c>
      <c r="AO29" s="37" t="str">
        <f>IF(ISNA(VLOOKUP($AD$2:$AD$66,Notes!$A$1:$B$10,2,0)),"",VLOOKUP($AD$2:$AD$66,Notes!$A$1:$B$10,2,0))</f>
        <v/>
      </c>
      <c r="AP29" s="22" t="str">
        <f>IF(ISNA(VLOOKUP($AF$2:$AF$66,Notes!$A$1:$B$10,2,0)),"",VLOOKUP($AF$2:$AF$66,Notes!$A$1:$B$10,2,0))</f>
        <v/>
      </c>
      <c r="AQ29" s="22" t="str">
        <f>IF(ISNA(VLOOKUP($AH$2:$AH$66,Notes!$A$1:$B$10,2,0)),"",VLOOKUP($AH$2:$AH$66,Notes!$A$1:$B$10,2,0))</f>
        <v/>
      </c>
      <c r="AR29" s="22" t="str">
        <f>IF(ISNA(VLOOKUP($AJ$2:$AJ$66,Notes!$C$1:$D$10,2,0)),"",VLOOKUP($AJ$2:$AJ$66,Notes!$C$1:$D$10,2,0))</f>
        <v/>
      </c>
      <c r="AS29" s="22" t="str">
        <f>IF(ISNA(VLOOKUP($AL$2:$AL$66,Notes!$E$1:$F$10,2,0)),"",VLOOKUP($AL$2:$AL$66,Notes!$E$1:$F$10,2,0))</f>
        <v/>
      </c>
      <c r="AT29" s="38">
        <f t="shared" si="13"/>
        <v>0</v>
      </c>
      <c r="AU29" s="34"/>
      <c r="AV29" s="32"/>
      <c r="AW29" s="32"/>
      <c r="AX29" s="32"/>
      <c r="AY29" s="32"/>
      <c r="AZ29" s="32"/>
      <c r="BA29" s="32"/>
      <c r="BB29" s="32"/>
      <c r="BC29" s="32"/>
      <c r="BD29" s="32"/>
      <c r="BE29" s="22">
        <f t="shared" si="14"/>
        <v>0</v>
      </c>
      <c r="BF29" s="33">
        <f t="shared" si="15"/>
        <v>0</v>
      </c>
      <c r="BG29" s="37" t="str">
        <f>IF(ISNA(VLOOKUP($AV$2:$AV$66,Notes!$A$1:$B$10,2,0)),"",VLOOKUP($AV$2:$AV$66,Notes!$A$1:$B$10,2,0))</f>
        <v/>
      </c>
      <c r="BH29" s="22" t="str">
        <f>IF(ISNA(VLOOKUP($AX$2:$AX$66,Notes!$A$1:$B$10,2,0)),"",VLOOKUP($AX$2:$AX$66,Notes!$A$1:$B$10,2,0))</f>
        <v/>
      </c>
      <c r="BI29" s="22" t="str">
        <f>IF(ISNA(VLOOKUP($AZ$2:$AZ$66,Notes!$A$1:$B$10,2,0)),"",VLOOKUP($AZ$2:$AZ$66,Notes!$A$1:$B$10,2,0))</f>
        <v/>
      </c>
      <c r="BJ29" s="22" t="str">
        <f>IF(ISNA(VLOOKUP($BB$2:$BB$66,Notes!$C$1:$D$10,2,0)),"",VLOOKUP($BB$2:$BB$66,Notes!$C$1:$D$10,2,0))</f>
        <v/>
      </c>
      <c r="BK29" s="22" t="str">
        <f>IF(ISNA(VLOOKUP($BD$2:$BD$66,Notes!$E$1:$F$10,2,0)),"",VLOOKUP($BD$2:$BD$66,Notes!$E$1:$F$10,2,0))</f>
        <v/>
      </c>
      <c r="BL29" s="38">
        <f t="shared" si="16"/>
        <v>0</v>
      </c>
      <c r="BM29" s="34"/>
      <c r="BN29" s="32"/>
      <c r="BO29" s="32"/>
      <c r="BP29" s="32"/>
      <c r="BQ29" s="32"/>
      <c r="BR29" s="32"/>
      <c r="BS29" s="32"/>
      <c r="BT29" s="32"/>
      <c r="BU29" s="32"/>
      <c r="BV29" s="32"/>
      <c r="BW29" s="22">
        <f t="shared" si="17"/>
        <v>0</v>
      </c>
      <c r="BX29" s="33">
        <f t="shared" si="18"/>
        <v>0</v>
      </c>
      <c r="BY29" s="37" t="str">
        <f>IF(ISNA(VLOOKUP($BN$2:$BN$66,Notes!$A$1:$B$10,2,0)),"",VLOOKUP($BN$2:$BN$66,Notes!$A$1:$B$10,2,0))</f>
        <v/>
      </c>
      <c r="BZ29" s="22" t="str">
        <f>IF(ISNA(VLOOKUP($BP$2:$BP$66,Notes!$A$1:$B$10,2,0)),"",VLOOKUP($BP$2:$BP$66,Notes!$A$1:$B$10,2,0))</f>
        <v/>
      </c>
      <c r="CA29" s="22" t="str">
        <f>IF(ISNA(VLOOKUP($BR$2:$BR$66,Notes!$A$1:$B$10,2,0)),"",VLOOKUP($BR$2:$BR$66,Notes!$A$1:$B$10,2,0))</f>
        <v/>
      </c>
      <c r="CB29" s="22" t="str">
        <f>IF(ISNA(VLOOKUP($BT$2:$BT$66,Notes!$C$1:$D$10,2,0)),"",VLOOKUP($BT$2:$BT$66,Notes!$C$1:$D$10,2,0))</f>
        <v/>
      </c>
      <c r="CC29" s="22" t="str">
        <f>IF(ISNA(VLOOKUP($BV$2:$BV$66,Notes!$E$1:$F$10,2,0)),"",VLOOKUP($BV$2:$BV$66,Notes!$E$1:$F$10,2,0))</f>
        <v/>
      </c>
      <c r="CD29" s="38">
        <f t="shared" si="19"/>
        <v>0</v>
      </c>
      <c r="CE29" s="57">
        <f t="shared" si="20"/>
        <v>0</v>
      </c>
      <c r="CF29" s="22">
        <f t="shared" si="21"/>
        <v>0</v>
      </c>
      <c r="CG29" s="22">
        <f t="shared" si="22"/>
        <v>0</v>
      </c>
      <c r="CH29" s="22">
        <f t="shared" si="23"/>
        <v>0</v>
      </c>
    </row>
    <row r="30" spans="1:86">
      <c r="A30" s="35">
        <v>248</v>
      </c>
      <c r="B30" s="36" t="s">
        <v>58</v>
      </c>
      <c r="C30" s="35">
        <f t="shared" si="0"/>
        <v>1209</v>
      </c>
      <c r="D30" s="22">
        <f t="shared" si="1"/>
        <v>134</v>
      </c>
      <c r="E30" s="22">
        <f t="shared" si="2"/>
        <v>4</v>
      </c>
      <c r="F30" s="22">
        <f t="shared" si="3"/>
        <v>33.5</v>
      </c>
      <c r="G30" s="22">
        <f t="shared" si="4"/>
        <v>108</v>
      </c>
      <c r="H30" s="22">
        <f t="shared" si="5"/>
        <v>0</v>
      </c>
      <c r="I30" s="33">
        <f t="shared" si="6"/>
        <v>0</v>
      </c>
      <c r="J30" s="36">
        <f t="shared" si="7"/>
        <v>0</v>
      </c>
      <c r="K30" s="34">
        <v>79</v>
      </c>
      <c r="L30" s="32">
        <v>5</v>
      </c>
      <c r="M30" s="32">
        <v>76</v>
      </c>
      <c r="N30" s="32">
        <v>5</v>
      </c>
      <c r="O30" s="32">
        <v>80</v>
      </c>
      <c r="P30" s="32">
        <v>4</v>
      </c>
      <c r="Q30" s="32">
        <v>77</v>
      </c>
      <c r="R30" s="32">
        <v>2</v>
      </c>
      <c r="S30" s="32"/>
      <c r="T30" s="32"/>
      <c r="U30" s="22">
        <f t="shared" si="8"/>
        <v>312</v>
      </c>
      <c r="V30" s="33">
        <f t="shared" si="9"/>
        <v>1</v>
      </c>
      <c r="W30" s="37">
        <f>IF(ISNA(VLOOKUP($L$2:$L$66,Notes!$A$1:$B$10,2,0)),"",VLOOKUP($L$2:$L$66,Notes!$A$1:$B$10,2,0))</f>
        <v>6</v>
      </c>
      <c r="X30" s="22">
        <f>IF(ISNA(VLOOKUP($N$2:$N$66,Notes!$A$1:$B$10,2,0)),"",VLOOKUP($N$2:$N$66,Notes!$A$1:$B$10,2,0))</f>
        <v>6</v>
      </c>
      <c r="Y30" s="22">
        <f>IF(ISNA(VLOOKUP($P$2:$P$66,Notes!$A$1:$B$10,2,0)),"",VLOOKUP($P$2:$P$66,Notes!$A$1:$B$10,2,0))</f>
        <v>7</v>
      </c>
      <c r="Z30" s="22">
        <f>IF(ISNA(VLOOKUP($R$2:$R$66,Notes!$C$1:$D$10,2,0)),"",VLOOKUP($R$2:$R$66,Notes!$C$1:$D$10,2,0))</f>
        <v>12</v>
      </c>
      <c r="AA30" s="22" t="str">
        <f>IF(ISNA(VLOOKUP($T$2:$T$66,Notes!$E$1:$F$10,2,0)),"",VLOOKUP($T$2:$T$66,Notes!$E$1:$F$10,2,0))</f>
        <v/>
      </c>
      <c r="AB30" s="38">
        <f t="shared" si="10"/>
        <v>31</v>
      </c>
      <c r="AC30" s="34">
        <v>69</v>
      </c>
      <c r="AD30" s="32">
        <v>6</v>
      </c>
      <c r="AE30" s="32">
        <v>67</v>
      </c>
      <c r="AF30" s="32">
        <v>6</v>
      </c>
      <c r="AG30" s="32">
        <v>69</v>
      </c>
      <c r="AH30" s="32">
        <v>5</v>
      </c>
      <c r="AI30" s="32">
        <v>82</v>
      </c>
      <c r="AJ30" s="32">
        <v>3</v>
      </c>
      <c r="AK30" s="32"/>
      <c r="AL30" s="32"/>
      <c r="AM30" s="22">
        <f t="shared" si="11"/>
        <v>287</v>
      </c>
      <c r="AN30" s="33">
        <f t="shared" si="12"/>
        <v>1</v>
      </c>
      <c r="AO30" s="37">
        <f>IF(ISNA(VLOOKUP($AD$2:$AD$66,Notes!$A$1:$B$10,2,0)),"",VLOOKUP($AD$2:$AD$66,Notes!$A$1:$B$10,2,0))</f>
        <v>5</v>
      </c>
      <c r="AP30" s="22">
        <f>IF(ISNA(VLOOKUP($AF$2:$AF$66,Notes!$A$1:$B$10,2,0)),"",VLOOKUP($AF$2:$AF$66,Notes!$A$1:$B$10,2,0))</f>
        <v>5</v>
      </c>
      <c r="AQ30" s="22">
        <f>IF(ISNA(VLOOKUP($AH$2:$AH$66,Notes!$A$1:$B$10,2,0)),"",VLOOKUP($AH$2:$AH$66,Notes!$A$1:$B$10,2,0))</f>
        <v>6</v>
      </c>
      <c r="AR30" s="22">
        <f>IF(ISNA(VLOOKUP($AJ$2:$AJ$66,Notes!$C$1:$D$10,2,0)),"",VLOOKUP($AJ$2:$AJ$66,Notes!$C$1:$D$10,2,0))</f>
        <v>10</v>
      </c>
      <c r="AS30" s="22" t="str">
        <f>IF(ISNA(VLOOKUP($AL$2:$AL$66,Notes!$E$1:$F$10,2,0)),"",VLOOKUP($AL$2:$AL$66,Notes!$E$1:$F$10,2,0))</f>
        <v/>
      </c>
      <c r="AT30" s="38">
        <f t="shared" si="13"/>
        <v>26</v>
      </c>
      <c r="AU30" s="34">
        <v>78</v>
      </c>
      <c r="AV30" s="32">
        <v>4</v>
      </c>
      <c r="AW30" s="32">
        <v>79</v>
      </c>
      <c r="AX30" s="32">
        <v>4</v>
      </c>
      <c r="AY30" s="32">
        <v>75</v>
      </c>
      <c r="AZ30" s="32">
        <v>3</v>
      </c>
      <c r="BA30" s="32"/>
      <c r="BB30" s="32"/>
      <c r="BC30" s="32">
        <v>77</v>
      </c>
      <c r="BD30" s="32">
        <v>7</v>
      </c>
      <c r="BE30" s="22">
        <f t="shared" si="14"/>
        <v>309</v>
      </c>
      <c r="BF30" s="33">
        <f t="shared" si="15"/>
        <v>1</v>
      </c>
      <c r="BG30" s="37">
        <f>IF(ISNA(VLOOKUP($AV$2:$AV$66,Notes!$A$1:$B$10,2,0)),"",VLOOKUP($AV$2:$AV$66,Notes!$A$1:$B$10,2,0))</f>
        <v>7</v>
      </c>
      <c r="BH30" s="22">
        <f>IF(ISNA(VLOOKUP($AX$2:$AX$66,Notes!$A$1:$B$10,2,0)),"",VLOOKUP($AX$2:$AX$66,Notes!$A$1:$B$10,2,0))</f>
        <v>7</v>
      </c>
      <c r="BI30" s="22">
        <f>IF(ISNA(VLOOKUP($AZ$2:$AZ$66,Notes!$A$1:$B$10,2,0)),"",VLOOKUP($AZ$2:$AZ$66,Notes!$A$1:$B$10,2,0))</f>
        <v>8</v>
      </c>
      <c r="BJ30" s="22" t="str">
        <f>IF(ISNA(VLOOKUP($BB$2:$BB$66,Notes!$C$1:$D$10,2,0)),"",VLOOKUP($BB$2:$BB$66,Notes!$C$1:$D$10,2,0))</f>
        <v/>
      </c>
      <c r="BK30" s="22">
        <f>IF(ISNA(VLOOKUP($BD$2:$BD$66,Notes!$E$1:$F$10,2,0)),"",VLOOKUP($BD$2:$BD$66,Notes!$E$1:$F$10,2,0))</f>
        <v>17</v>
      </c>
      <c r="BL30" s="38">
        <f t="shared" si="16"/>
        <v>39</v>
      </c>
      <c r="BM30" s="34">
        <v>76</v>
      </c>
      <c r="BN30" s="32">
        <v>6</v>
      </c>
      <c r="BO30" s="32">
        <v>84</v>
      </c>
      <c r="BP30" s="32">
        <v>3</v>
      </c>
      <c r="BQ30" s="32">
        <v>78</v>
      </c>
      <c r="BR30" s="32">
        <v>3</v>
      </c>
      <c r="BS30" s="32"/>
      <c r="BT30" s="32"/>
      <c r="BU30" s="32">
        <v>63</v>
      </c>
      <c r="BV30" s="32">
        <v>7</v>
      </c>
      <c r="BW30" s="22">
        <f t="shared" si="17"/>
        <v>301</v>
      </c>
      <c r="BX30" s="33">
        <f t="shared" si="18"/>
        <v>1</v>
      </c>
      <c r="BY30" s="37">
        <f>IF(ISNA(VLOOKUP($BN$2:$BN$66,Notes!$A$1:$B$10,2,0)),"",VLOOKUP($BN$2:$BN$66,Notes!$A$1:$B$10,2,0))</f>
        <v>5</v>
      </c>
      <c r="BZ30" s="22">
        <f>IF(ISNA(VLOOKUP($BP$2:$BP$66,Notes!$A$1:$B$10,2,0)),"",VLOOKUP($BP$2:$BP$66,Notes!$A$1:$B$10,2,0))</f>
        <v>8</v>
      </c>
      <c r="CA30" s="22">
        <f>IF(ISNA(VLOOKUP($BR$2:$BR$66,Notes!$A$1:$B$10,2,0)),"",VLOOKUP($BR$2:$BR$66,Notes!$A$1:$B$10,2,0))</f>
        <v>8</v>
      </c>
      <c r="CB30" s="22" t="str">
        <f>IF(ISNA(VLOOKUP($BT$2:$BT$66,Notes!$C$1:$D$10,2,0)),"",VLOOKUP($BT$2:$BT$66,Notes!$C$1:$D$10,2,0))</f>
        <v/>
      </c>
      <c r="CC30" s="22">
        <f>IF(ISNA(VLOOKUP($BV$2:$BV$66,Notes!$E$1:$F$10,2,0)),"",VLOOKUP($BV$2:$BV$66,Notes!$E$1:$F$10,2,0))</f>
        <v>17</v>
      </c>
      <c r="CD30" s="38">
        <f t="shared" si="19"/>
        <v>38</v>
      </c>
      <c r="CE30" s="57">
        <f t="shared" si="20"/>
        <v>31</v>
      </c>
      <c r="CF30" s="22">
        <f t="shared" si="21"/>
        <v>26</v>
      </c>
      <c r="CG30" s="22">
        <f t="shared" si="22"/>
        <v>39</v>
      </c>
      <c r="CH30" s="22">
        <f t="shared" si="23"/>
        <v>38</v>
      </c>
    </row>
    <row r="31" spans="1:86">
      <c r="A31" s="35">
        <v>259</v>
      </c>
      <c r="B31" s="36" t="s">
        <v>42</v>
      </c>
      <c r="C31" s="35">
        <f t="shared" si="0"/>
        <v>1076</v>
      </c>
      <c r="D31" s="22">
        <f t="shared" si="1"/>
        <v>175</v>
      </c>
      <c r="E31" s="22">
        <f t="shared" si="2"/>
        <v>3</v>
      </c>
      <c r="F31" s="22">
        <f t="shared" si="3"/>
        <v>58.333333333333336</v>
      </c>
      <c r="G31" s="22">
        <f t="shared" si="4"/>
        <v>175</v>
      </c>
      <c r="H31" s="22">
        <f t="shared" si="5"/>
        <v>2</v>
      </c>
      <c r="I31" s="33">
        <f t="shared" si="6"/>
        <v>0</v>
      </c>
      <c r="J31" s="36">
        <f t="shared" si="7"/>
        <v>7</v>
      </c>
      <c r="K31" s="34">
        <v>91</v>
      </c>
      <c r="L31" s="32">
        <v>1</v>
      </c>
      <c r="M31" s="32">
        <v>93</v>
      </c>
      <c r="N31" s="32">
        <v>1</v>
      </c>
      <c r="O31" s="32">
        <v>91</v>
      </c>
      <c r="P31" s="32">
        <v>1</v>
      </c>
      <c r="Q31" s="32"/>
      <c r="R31" s="32"/>
      <c r="S31" s="32">
        <v>83</v>
      </c>
      <c r="T31" s="32">
        <v>1</v>
      </c>
      <c r="U31" s="22">
        <f t="shared" si="8"/>
        <v>358</v>
      </c>
      <c r="V31" s="33">
        <f t="shared" si="9"/>
        <v>1</v>
      </c>
      <c r="W31" s="37">
        <f>IF(ISNA(VLOOKUP($L$2:$L$66,Notes!$A$1:$B$10,2,0)),"",VLOOKUP($L$2:$L$66,Notes!$A$1:$B$10,2,0))</f>
        <v>10</v>
      </c>
      <c r="X31" s="22">
        <f>IF(ISNA(VLOOKUP($N$2:$N$66,Notes!$A$1:$B$10,2,0)),"",VLOOKUP($N$2:$N$66,Notes!$A$1:$B$10,2,0))</f>
        <v>10</v>
      </c>
      <c r="Y31" s="22">
        <f>IF(ISNA(VLOOKUP($P$2:$P$66,Notes!$A$1:$B$10,2,0)),"",VLOOKUP($P$2:$P$66,Notes!$A$1:$B$10,2,0))</f>
        <v>10</v>
      </c>
      <c r="Z31" s="22" t="str">
        <f>IF(ISNA(VLOOKUP($R$2:$R$66,Notes!$C$1:$D$10,2,0)),"",VLOOKUP($R$2:$R$66,Notes!$C$1:$D$10,2,0))</f>
        <v/>
      </c>
      <c r="AA31" s="22">
        <f>IF(ISNA(VLOOKUP($T$2:$T$66,Notes!$E$1:$F$10,2,0)),"",VLOOKUP($T$2:$T$66,Notes!$E$1:$F$10,2,0))</f>
        <v>30</v>
      </c>
      <c r="AB31" s="38">
        <f t="shared" si="10"/>
        <v>60</v>
      </c>
      <c r="AC31" s="34">
        <v>90</v>
      </c>
      <c r="AD31" s="32">
        <v>1</v>
      </c>
      <c r="AE31" s="32">
        <v>94</v>
      </c>
      <c r="AF31" s="32">
        <v>1</v>
      </c>
      <c r="AG31" s="32">
        <v>89</v>
      </c>
      <c r="AH31" s="32">
        <v>1</v>
      </c>
      <c r="AI31" s="32"/>
      <c r="AJ31" s="32"/>
      <c r="AK31" s="32">
        <v>97</v>
      </c>
      <c r="AL31" s="32">
        <v>2</v>
      </c>
      <c r="AM31" s="22">
        <f t="shared" si="11"/>
        <v>370</v>
      </c>
      <c r="AN31" s="33">
        <f t="shared" si="12"/>
        <v>1</v>
      </c>
      <c r="AO31" s="37">
        <f>IF(ISNA(VLOOKUP($AD$2:$AD$66,Notes!$A$1:$B$10,2,0)),"",VLOOKUP($AD$2:$AD$66,Notes!$A$1:$B$10,2,0))</f>
        <v>10</v>
      </c>
      <c r="AP31" s="22">
        <f>IF(ISNA(VLOOKUP($AF$2:$AF$66,Notes!$A$1:$B$10,2,0)),"",VLOOKUP($AF$2:$AF$66,Notes!$A$1:$B$10,2,0))</f>
        <v>10</v>
      </c>
      <c r="AQ31" s="22">
        <f>IF(ISNA(VLOOKUP($AH$2:$AH$66,Notes!$A$1:$B$10,2,0)),"",VLOOKUP($AH$2:$AH$66,Notes!$A$1:$B$10,2,0))</f>
        <v>10</v>
      </c>
      <c r="AR31" s="22" t="str">
        <f>IF(ISNA(VLOOKUP($AJ$2:$AJ$66,Notes!$C$1:$D$10,2,0)),"",VLOOKUP($AJ$2:$AJ$66,Notes!$C$1:$D$10,2,0))</f>
        <v/>
      </c>
      <c r="AS31" s="22">
        <f>IF(ISNA(VLOOKUP($AL$2:$AL$66,Notes!$E$1:$F$10,2,0)),"",VLOOKUP($AL$2:$AL$66,Notes!$E$1:$F$10,2,0))</f>
        <v>27</v>
      </c>
      <c r="AT31" s="38">
        <f t="shared" si="13"/>
        <v>57</v>
      </c>
      <c r="AU31" s="34">
        <v>84</v>
      </c>
      <c r="AV31" s="32">
        <v>2</v>
      </c>
      <c r="AW31" s="32">
        <v>92</v>
      </c>
      <c r="AX31" s="32">
        <v>1</v>
      </c>
      <c r="AY31" s="32">
        <v>80</v>
      </c>
      <c r="AZ31" s="32">
        <v>2</v>
      </c>
      <c r="BA31" s="32"/>
      <c r="BB31" s="32"/>
      <c r="BC31" s="32">
        <v>92</v>
      </c>
      <c r="BD31" s="32">
        <v>1</v>
      </c>
      <c r="BE31" s="22">
        <f t="shared" si="14"/>
        <v>348</v>
      </c>
      <c r="BF31" s="33">
        <f t="shared" si="15"/>
        <v>1</v>
      </c>
      <c r="BG31" s="37">
        <f>IF(ISNA(VLOOKUP($AV$2:$AV$66,Notes!$A$1:$B$10,2,0)),"",VLOOKUP($AV$2:$AV$66,Notes!$A$1:$B$10,2,0))</f>
        <v>9</v>
      </c>
      <c r="BH31" s="22">
        <f>IF(ISNA(VLOOKUP($AX$2:$AX$66,Notes!$A$1:$B$10,2,0)),"",VLOOKUP($AX$2:$AX$66,Notes!$A$1:$B$10,2,0))</f>
        <v>10</v>
      </c>
      <c r="BI31" s="22">
        <f>IF(ISNA(VLOOKUP($AZ$2:$AZ$66,Notes!$A$1:$B$10,2,0)),"",VLOOKUP($AZ$2:$AZ$66,Notes!$A$1:$B$10,2,0))</f>
        <v>9</v>
      </c>
      <c r="BJ31" s="22" t="str">
        <f>IF(ISNA(VLOOKUP($BB$2:$BB$66,Notes!$C$1:$D$10,2,0)),"",VLOOKUP($BB$2:$BB$66,Notes!$C$1:$D$10,2,0))</f>
        <v/>
      </c>
      <c r="BK31" s="22">
        <f>IF(ISNA(VLOOKUP($BD$2:$BD$66,Notes!$E$1:$F$10,2,0)),"",VLOOKUP($BD$2:$BD$66,Notes!$E$1:$F$10,2,0))</f>
        <v>30</v>
      </c>
      <c r="BL31" s="38">
        <f t="shared" si="16"/>
        <v>58</v>
      </c>
      <c r="BM31" s="34"/>
      <c r="BN31" s="32"/>
      <c r="BO31" s="32"/>
      <c r="BP31" s="32"/>
      <c r="BQ31" s="32"/>
      <c r="BR31" s="32"/>
      <c r="BS31" s="32"/>
      <c r="BT31" s="32"/>
      <c r="BU31" s="32"/>
      <c r="BV31" s="32"/>
      <c r="BW31" s="22">
        <f t="shared" si="17"/>
        <v>0</v>
      </c>
      <c r="BX31" s="33">
        <f t="shared" si="18"/>
        <v>0</v>
      </c>
      <c r="BY31" s="37" t="str">
        <f>IF(ISNA(VLOOKUP($BN$2:$BN$66,Notes!$A$1:$B$10,2,0)),"",VLOOKUP($BN$2:$BN$66,Notes!$A$1:$B$10,2,0))</f>
        <v/>
      </c>
      <c r="BZ31" s="22" t="str">
        <f>IF(ISNA(VLOOKUP($BP$2:$BP$66,Notes!$A$1:$B$10,2,0)),"",VLOOKUP($BP$2:$BP$66,Notes!$A$1:$B$10,2,0))</f>
        <v/>
      </c>
      <c r="CA31" s="22" t="str">
        <f>IF(ISNA(VLOOKUP($BR$2:$BR$66,Notes!$A$1:$B$10,2,0)),"",VLOOKUP($BR$2:$BR$66,Notes!$A$1:$B$10,2,0))</f>
        <v/>
      </c>
      <c r="CB31" s="22" t="str">
        <f>IF(ISNA(VLOOKUP($BT$2:$BT$66,Notes!$C$1:$D$10,2,0)),"",VLOOKUP($BT$2:$BT$66,Notes!$C$1:$D$10,2,0))</f>
        <v/>
      </c>
      <c r="CC31" s="22" t="str">
        <f>IF(ISNA(VLOOKUP($BV$2:$BV$66,Notes!$E$1:$F$10,2,0)),"",VLOOKUP($BV$2:$BV$66,Notes!$E$1:$F$10,2,0))</f>
        <v/>
      </c>
      <c r="CD31" s="38">
        <f t="shared" si="19"/>
        <v>0</v>
      </c>
      <c r="CE31" s="57">
        <f t="shared" si="20"/>
        <v>60</v>
      </c>
      <c r="CF31" s="22">
        <f t="shared" si="21"/>
        <v>57</v>
      </c>
      <c r="CG31" s="22">
        <f t="shared" si="22"/>
        <v>58</v>
      </c>
      <c r="CH31" s="22">
        <f t="shared" si="23"/>
        <v>0</v>
      </c>
    </row>
    <row r="32" spans="1:86">
      <c r="A32" s="35">
        <v>260</v>
      </c>
      <c r="B32" s="36" t="s">
        <v>59</v>
      </c>
      <c r="C32" s="35">
        <f t="shared" si="0"/>
        <v>758</v>
      </c>
      <c r="D32" s="22">
        <f t="shared" si="1"/>
        <v>90</v>
      </c>
      <c r="E32" s="22">
        <f t="shared" si="2"/>
        <v>3</v>
      </c>
      <c r="F32" s="22">
        <f t="shared" si="3"/>
        <v>30</v>
      </c>
      <c r="G32" s="22">
        <f t="shared" si="4"/>
        <v>90</v>
      </c>
      <c r="H32" s="22">
        <f t="shared" si="5"/>
        <v>0</v>
      </c>
      <c r="I32" s="33">
        <f t="shared" si="6"/>
        <v>0</v>
      </c>
      <c r="J32" s="36">
        <f t="shared" si="7"/>
        <v>2</v>
      </c>
      <c r="K32" s="34">
        <v>81</v>
      </c>
      <c r="L32" s="32">
        <v>4</v>
      </c>
      <c r="M32" s="32">
        <v>79</v>
      </c>
      <c r="N32" s="32">
        <v>4</v>
      </c>
      <c r="O32" s="32">
        <v>75</v>
      </c>
      <c r="P32" s="32">
        <v>5</v>
      </c>
      <c r="Q32" s="32"/>
      <c r="R32" s="32"/>
      <c r="S32" s="32">
        <v>12</v>
      </c>
      <c r="T32" s="32">
        <v>8</v>
      </c>
      <c r="U32" s="22">
        <f t="shared" si="8"/>
        <v>247</v>
      </c>
      <c r="V32" s="33">
        <f t="shared" si="9"/>
        <v>1</v>
      </c>
      <c r="W32" s="37">
        <f>IF(ISNA(VLOOKUP($L$2:$L$66,Notes!$A$1:$B$10,2,0)),"",VLOOKUP($L$2:$L$66,Notes!$A$1:$B$10,2,0))</f>
        <v>7</v>
      </c>
      <c r="X32" s="22">
        <f>IF(ISNA(VLOOKUP($N$2:$N$66,Notes!$A$1:$B$10,2,0)),"",VLOOKUP($N$2:$N$66,Notes!$A$1:$B$10,2,0))</f>
        <v>7</v>
      </c>
      <c r="Y32" s="22">
        <f>IF(ISNA(VLOOKUP($P$2:$P$66,Notes!$A$1:$B$10,2,0)),"",VLOOKUP($P$2:$P$66,Notes!$A$1:$B$10,2,0))</f>
        <v>6</v>
      </c>
      <c r="Z32" s="22" t="str">
        <f>IF(ISNA(VLOOKUP($R$2:$R$66,Notes!$C$1:$D$10,2,0)),"",VLOOKUP($R$2:$R$66,Notes!$C$1:$D$10,2,0))</f>
        <v/>
      </c>
      <c r="AA32" s="22">
        <f>IF(ISNA(VLOOKUP($T$2:$T$66,Notes!$E$1:$F$10,2,0)),"",VLOOKUP($T$2:$T$66,Notes!$E$1:$F$10,2,0))</f>
        <v>15</v>
      </c>
      <c r="AB32" s="38">
        <f t="shared" si="10"/>
        <v>35</v>
      </c>
      <c r="AC32" s="34"/>
      <c r="AD32" s="32"/>
      <c r="AE32" s="32"/>
      <c r="AF32" s="32"/>
      <c r="AG32" s="32"/>
      <c r="AH32" s="32"/>
      <c r="AI32" s="32"/>
      <c r="AJ32" s="32"/>
      <c r="AK32" s="32"/>
      <c r="AL32" s="32"/>
      <c r="AM32" s="22">
        <f t="shared" si="11"/>
        <v>0</v>
      </c>
      <c r="AN32" s="33">
        <f t="shared" si="12"/>
        <v>0</v>
      </c>
      <c r="AO32" s="37" t="str">
        <f>IF(ISNA(VLOOKUP($AD$2:$AD$66,Notes!$A$1:$B$10,2,0)),"",VLOOKUP($AD$2:$AD$66,Notes!$A$1:$B$10,2,0))</f>
        <v/>
      </c>
      <c r="AP32" s="22" t="str">
        <f>IF(ISNA(VLOOKUP($AF$2:$AF$66,Notes!$A$1:$B$10,2,0)),"",VLOOKUP($AF$2:$AF$66,Notes!$A$1:$B$10,2,0))</f>
        <v/>
      </c>
      <c r="AQ32" s="22" t="str">
        <f>IF(ISNA(VLOOKUP($AH$2:$AH$66,Notes!$A$1:$B$10,2,0)),"",VLOOKUP($AH$2:$AH$66,Notes!$A$1:$B$10,2,0))</f>
        <v/>
      </c>
      <c r="AR32" s="22" t="str">
        <f>IF(ISNA(VLOOKUP($AJ$2:$AJ$66,Notes!$C$1:$D$10,2,0)),"",VLOOKUP($AJ$2:$AJ$66,Notes!$C$1:$D$10,2,0))</f>
        <v/>
      </c>
      <c r="AS32" s="22" t="str">
        <f>IF(ISNA(VLOOKUP($AL$2:$AL$66,Notes!$E$1:$F$10,2,0)),"",VLOOKUP($AL$2:$AL$66,Notes!$E$1:$F$10,2,0))</f>
        <v/>
      </c>
      <c r="AT32" s="38">
        <f t="shared" si="13"/>
        <v>0</v>
      </c>
      <c r="AU32" s="34">
        <v>59</v>
      </c>
      <c r="AV32" s="32">
        <v>6</v>
      </c>
      <c r="AW32" s="32">
        <v>68</v>
      </c>
      <c r="AX32" s="32">
        <v>5</v>
      </c>
      <c r="AY32" s="32">
        <v>67</v>
      </c>
      <c r="AZ32" s="32">
        <v>4</v>
      </c>
      <c r="BA32" s="32">
        <v>57</v>
      </c>
      <c r="BB32" s="32">
        <v>5</v>
      </c>
      <c r="BC32" s="32"/>
      <c r="BD32" s="32"/>
      <c r="BE32" s="22">
        <f t="shared" si="14"/>
        <v>251</v>
      </c>
      <c r="BF32" s="33">
        <f t="shared" si="15"/>
        <v>1</v>
      </c>
      <c r="BG32" s="37">
        <f>IF(ISNA(VLOOKUP($AV$2:$AV$66,Notes!$A$1:$B$10,2,0)),"",VLOOKUP($AV$2:$AV$66,Notes!$A$1:$B$10,2,0))</f>
        <v>5</v>
      </c>
      <c r="BH32" s="22">
        <f>IF(ISNA(VLOOKUP($AX$2:$AX$66,Notes!$A$1:$B$10,2,0)),"",VLOOKUP($AX$2:$AX$66,Notes!$A$1:$B$10,2,0))</f>
        <v>6</v>
      </c>
      <c r="BI32" s="22">
        <f>IF(ISNA(VLOOKUP($AZ$2:$AZ$66,Notes!$A$1:$B$10,2,0)),"",VLOOKUP($AZ$2:$AZ$66,Notes!$A$1:$B$10,2,0))</f>
        <v>7</v>
      </c>
      <c r="BJ32" s="22">
        <f>IF(ISNA(VLOOKUP($BB$2:$BB$66,Notes!$C$1:$D$10,2,0)),"",VLOOKUP($BB$2:$BB$66,Notes!$C$1:$D$10,2,0))</f>
        <v>8</v>
      </c>
      <c r="BK32" s="22" t="str">
        <f>IF(ISNA(VLOOKUP($BD$2:$BD$66,Notes!$E$1:$F$10,2,0)),"",VLOOKUP($BD$2:$BD$66,Notes!$E$1:$F$10,2,0))</f>
        <v/>
      </c>
      <c r="BL32" s="38">
        <f t="shared" si="16"/>
        <v>26</v>
      </c>
      <c r="BM32" s="34">
        <v>89</v>
      </c>
      <c r="BN32" s="32">
        <v>1</v>
      </c>
      <c r="BO32" s="32">
        <v>87</v>
      </c>
      <c r="BP32" s="32">
        <v>2</v>
      </c>
      <c r="BQ32" s="32">
        <v>84</v>
      </c>
      <c r="BR32" s="32">
        <v>1</v>
      </c>
      <c r="BS32" s="32"/>
      <c r="BT32" s="32"/>
      <c r="BU32" s="32"/>
      <c r="BV32" s="32"/>
      <c r="BW32" s="22">
        <f t="shared" si="17"/>
        <v>260</v>
      </c>
      <c r="BX32" s="33">
        <f t="shared" si="18"/>
        <v>1</v>
      </c>
      <c r="BY32" s="37">
        <f>IF(ISNA(VLOOKUP($BN$2:$BN$66,Notes!$A$1:$B$10,2,0)),"",VLOOKUP($BN$2:$BN$66,Notes!$A$1:$B$10,2,0))</f>
        <v>10</v>
      </c>
      <c r="BZ32" s="22">
        <f>IF(ISNA(VLOOKUP($BP$2:$BP$66,Notes!$A$1:$B$10,2,0)),"",VLOOKUP($BP$2:$BP$66,Notes!$A$1:$B$10,2,0))</f>
        <v>9</v>
      </c>
      <c r="CA32" s="22">
        <f>IF(ISNA(VLOOKUP($BR$2:$BR$66,Notes!$A$1:$B$10,2,0)),"",VLOOKUP($BR$2:$BR$66,Notes!$A$1:$B$10,2,0))</f>
        <v>10</v>
      </c>
      <c r="CB32" s="22" t="str">
        <f>IF(ISNA(VLOOKUP($BT$2:$BT$66,Notes!$C$1:$D$10,2,0)),"",VLOOKUP($BT$2:$BT$66,Notes!$C$1:$D$10,2,0))</f>
        <v/>
      </c>
      <c r="CC32" s="22" t="str">
        <f>IF(ISNA(VLOOKUP($BV$2:$BV$66,Notes!$E$1:$F$10,2,0)),"",VLOOKUP($BV$2:$BV$66,Notes!$E$1:$F$10,2,0))</f>
        <v/>
      </c>
      <c r="CD32" s="38">
        <f t="shared" si="19"/>
        <v>29</v>
      </c>
      <c r="CE32" s="57">
        <f t="shared" si="20"/>
        <v>35</v>
      </c>
      <c r="CF32" s="22">
        <f t="shared" si="21"/>
        <v>0</v>
      </c>
      <c r="CG32" s="22">
        <f t="shared" si="22"/>
        <v>26</v>
      </c>
      <c r="CH32" s="22">
        <f t="shared" si="23"/>
        <v>29</v>
      </c>
    </row>
    <row r="33" spans="1:86">
      <c r="A33" s="35">
        <v>291</v>
      </c>
      <c r="B33" s="36" t="s">
        <v>85</v>
      </c>
      <c r="C33" s="35">
        <f t="shared" si="0"/>
        <v>0</v>
      </c>
      <c r="D33" s="22">
        <f t="shared" si="1"/>
        <v>0</v>
      </c>
      <c r="E33" s="22">
        <f t="shared" si="2"/>
        <v>0</v>
      </c>
      <c r="F33" s="22">
        <f t="shared" si="3"/>
        <v>0</v>
      </c>
      <c r="G33" s="22">
        <f t="shared" si="4"/>
        <v>0</v>
      </c>
      <c r="H33" s="22">
        <f t="shared" si="5"/>
        <v>0</v>
      </c>
      <c r="I33" s="33">
        <f t="shared" si="6"/>
        <v>0</v>
      </c>
      <c r="J33" s="36">
        <f t="shared" si="7"/>
        <v>0</v>
      </c>
      <c r="K33" s="34"/>
      <c r="L33" s="32"/>
      <c r="M33" s="32"/>
      <c r="N33" s="32"/>
      <c r="O33" s="32"/>
      <c r="P33" s="32"/>
      <c r="Q33" s="32"/>
      <c r="R33" s="32"/>
      <c r="S33" s="32"/>
      <c r="T33" s="32"/>
      <c r="U33" s="22">
        <f t="shared" si="8"/>
        <v>0</v>
      </c>
      <c r="V33" s="33">
        <f t="shared" si="9"/>
        <v>0</v>
      </c>
      <c r="W33" s="37" t="str">
        <f>IF(ISNA(VLOOKUP($L$2:$L$66,Notes!$A$1:$B$10,2,0)),"",VLOOKUP($L$2:$L$66,Notes!$A$1:$B$10,2,0))</f>
        <v/>
      </c>
      <c r="X33" s="22" t="str">
        <f>IF(ISNA(VLOOKUP($N$2:$N$66,Notes!$A$1:$B$10,2,0)),"",VLOOKUP($N$2:$N$66,Notes!$A$1:$B$10,2,0))</f>
        <v/>
      </c>
      <c r="Y33" s="22" t="str">
        <f>IF(ISNA(VLOOKUP($P$2:$P$66,Notes!$A$1:$B$10,2,0)),"",VLOOKUP($P$2:$P$66,Notes!$A$1:$B$10,2,0))</f>
        <v/>
      </c>
      <c r="Z33" s="22" t="str">
        <f>IF(ISNA(VLOOKUP($R$2:$R$66,Notes!$C$1:$D$10,2,0)),"",VLOOKUP($R$2:$R$66,Notes!$C$1:$D$10,2,0))</f>
        <v/>
      </c>
      <c r="AA33" s="22" t="str">
        <f>IF(ISNA(VLOOKUP($T$2:$T$66,Notes!$E$1:$F$10,2,0)),"",VLOOKUP($T$2:$T$66,Notes!$E$1:$F$10,2,0))</f>
        <v/>
      </c>
      <c r="AB33" s="38">
        <f t="shared" si="10"/>
        <v>0</v>
      </c>
      <c r="AC33" s="34"/>
      <c r="AD33" s="32"/>
      <c r="AE33" s="32"/>
      <c r="AF33" s="32"/>
      <c r="AG33" s="32"/>
      <c r="AH33" s="32"/>
      <c r="AI33" s="32"/>
      <c r="AJ33" s="32"/>
      <c r="AK33" s="32"/>
      <c r="AL33" s="32"/>
      <c r="AM33" s="22">
        <f t="shared" si="11"/>
        <v>0</v>
      </c>
      <c r="AN33" s="33">
        <f t="shared" si="12"/>
        <v>0</v>
      </c>
      <c r="AO33" s="37" t="str">
        <f>IF(ISNA(VLOOKUP($AD$2:$AD$66,Notes!$A$1:$B$10,2,0)),"",VLOOKUP($AD$2:$AD$66,Notes!$A$1:$B$10,2,0))</f>
        <v/>
      </c>
      <c r="AP33" s="22" t="str">
        <f>IF(ISNA(VLOOKUP($AF$2:$AF$66,Notes!$A$1:$B$10,2,0)),"",VLOOKUP($AF$2:$AF$66,Notes!$A$1:$B$10,2,0))</f>
        <v/>
      </c>
      <c r="AQ33" s="22" t="str">
        <f>IF(ISNA(VLOOKUP($AH$2:$AH$66,Notes!$A$1:$B$10,2,0)),"",VLOOKUP($AH$2:$AH$66,Notes!$A$1:$B$10,2,0))</f>
        <v/>
      </c>
      <c r="AR33" s="22" t="str">
        <f>IF(ISNA(VLOOKUP($AJ$2:$AJ$66,Notes!$C$1:$D$10,2,0)),"",VLOOKUP($AJ$2:$AJ$66,Notes!$C$1:$D$10,2,0))</f>
        <v/>
      </c>
      <c r="AS33" s="22" t="str">
        <f>IF(ISNA(VLOOKUP($AL$2:$AL$66,Notes!$E$1:$F$10,2,0)),"",VLOOKUP($AL$2:$AL$66,Notes!$E$1:$F$10,2,0))</f>
        <v/>
      </c>
      <c r="AT33" s="38">
        <f t="shared" si="13"/>
        <v>0</v>
      </c>
      <c r="AU33" s="34"/>
      <c r="AV33" s="32"/>
      <c r="AW33" s="32"/>
      <c r="AX33" s="32"/>
      <c r="AY33" s="32"/>
      <c r="AZ33" s="32"/>
      <c r="BA33" s="32"/>
      <c r="BB33" s="32"/>
      <c r="BC33" s="32"/>
      <c r="BD33" s="32"/>
      <c r="BE33" s="22">
        <f t="shared" si="14"/>
        <v>0</v>
      </c>
      <c r="BF33" s="33">
        <f t="shared" si="15"/>
        <v>0</v>
      </c>
      <c r="BG33" s="37" t="str">
        <f>IF(ISNA(VLOOKUP($AV$2:$AV$66,Notes!$A$1:$B$10,2,0)),"",VLOOKUP($AV$2:$AV$66,Notes!$A$1:$B$10,2,0))</f>
        <v/>
      </c>
      <c r="BH33" s="22" t="str">
        <f>IF(ISNA(VLOOKUP($AX$2:$AX$66,Notes!$A$1:$B$10,2,0)),"",VLOOKUP($AX$2:$AX$66,Notes!$A$1:$B$10,2,0))</f>
        <v/>
      </c>
      <c r="BI33" s="22" t="str">
        <f>IF(ISNA(VLOOKUP($AZ$2:$AZ$66,Notes!$A$1:$B$10,2,0)),"",VLOOKUP($AZ$2:$AZ$66,Notes!$A$1:$B$10,2,0))</f>
        <v/>
      </c>
      <c r="BJ33" s="22" t="str">
        <f>IF(ISNA(VLOOKUP($BB$2:$BB$66,Notes!$C$1:$D$10,2,0)),"",VLOOKUP($BB$2:$BB$66,Notes!$C$1:$D$10,2,0))</f>
        <v/>
      </c>
      <c r="BK33" s="22" t="str">
        <f>IF(ISNA(VLOOKUP($BD$2:$BD$66,Notes!$E$1:$F$10,2,0)),"",VLOOKUP($BD$2:$BD$66,Notes!$E$1:$F$10,2,0))</f>
        <v/>
      </c>
      <c r="BL33" s="38">
        <f t="shared" si="16"/>
        <v>0</v>
      </c>
      <c r="BM33" s="34"/>
      <c r="BN33" s="32"/>
      <c r="BO33" s="32"/>
      <c r="BP33" s="32"/>
      <c r="BQ33" s="32"/>
      <c r="BR33" s="32"/>
      <c r="BS33" s="32"/>
      <c r="BT33" s="32"/>
      <c r="BU33" s="32"/>
      <c r="BV33" s="32"/>
      <c r="BW33" s="22">
        <f t="shared" si="17"/>
        <v>0</v>
      </c>
      <c r="BX33" s="33">
        <f t="shared" si="18"/>
        <v>0</v>
      </c>
      <c r="BY33" s="37" t="str">
        <f>IF(ISNA(VLOOKUP($BN$2:$BN$66,Notes!$A$1:$B$10,2,0)),"",VLOOKUP($BN$2:$BN$66,Notes!$A$1:$B$10,2,0))</f>
        <v/>
      </c>
      <c r="BZ33" s="22" t="str">
        <f>IF(ISNA(VLOOKUP($BP$2:$BP$66,Notes!$A$1:$B$10,2,0)),"",VLOOKUP($BP$2:$BP$66,Notes!$A$1:$B$10,2,0))</f>
        <v/>
      </c>
      <c r="CA33" s="22" t="str">
        <f>IF(ISNA(VLOOKUP($BR$2:$BR$66,Notes!$A$1:$B$10,2,0)),"",VLOOKUP($BR$2:$BR$66,Notes!$A$1:$B$10,2,0))</f>
        <v/>
      </c>
      <c r="CB33" s="22" t="str">
        <f>IF(ISNA(VLOOKUP($BT$2:$BT$66,Notes!$C$1:$D$10,2,0)),"",VLOOKUP($BT$2:$BT$66,Notes!$C$1:$D$10,2,0))</f>
        <v/>
      </c>
      <c r="CC33" s="22" t="str">
        <f>IF(ISNA(VLOOKUP($BV$2:$BV$66,Notes!$E$1:$F$10,2,0)),"",VLOOKUP($BV$2:$BV$66,Notes!$E$1:$F$10,2,0))</f>
        <v/>
      </c>
      <c r="CD33" s="38">
        <f t="shared" si="19"/>
        <v>0</v>
      </c>
      <c r="CE33" s="57">
        <f t="shared" si="20"/>
        <v>0</v>
      </c>
      <c r="CF33" s="22">
        <f t="shared" si="21"/>
        <v>0</v>
      </c>
      <c r="CG33" s="22">
        <f t="shared" si="22"/>
        <v>0</v>
      </c>
      <c r="CH33" s="22">
        <f t="shared" si="23"/>
        <v>0</v>
      </c>
    </row>
    <row r="34" spans="1:86">
      <c r="A34" s="35">
        <v>304</v>
      </c>
      <c r="B34" s="36" t="s">
        <v>51</v>
      </c>
      <c r="C34" s="35">
        <f t="shared" si="0"/>
        <v>258</v>
      </c>
      <c r="D34" s="22">
        <f t="shared" si="1"/>
        <v>35</v>
      </c>
      <c r="E34" s="22">
        <f t="shared" si="2"/>
        <v>1</v>
      </c>
      <c r="F34" s="22">
        <f t="shared" si="3"/>
        <v>35</v>
      </c>
      <c r="G34" s="22" t="str">
        <f t="shared" si="4"/>
        <v>CBDG</v>
      </c>
      <c r="H34" s="22">
        <f t="shared" si="5"/>
        <v>0</v>
      </c>
      <c r="I34" s="33">
        <f t="shared" si="6"/>
        <v>0</v>
      </c>
      <c r="J34" s="36">
        <f t="shared" si="7"/>
        <v>0</v>
      </c>
      <c r="K34" s="34"/>
      <c r="L34" s="32"/>
      <c r="M34" s="32"/>
      <c r="N34" s="32"/>
      <c r="O34" s="32"/>
      <c r="P34" s="32"/>
      <c r="Q34" s="32"/>
      <c r="R34" s="32"/>
      <c r="S34" s="32"/>
      <c r="T34" s="32"/>
      <c r="U34" s="22">
        <f t="shared" si="8"/>
        <v>0</v>
      </c>
      <c r="V34" s="33">
        <f t="shared" si="9"/>
        <v>0</v>
      </c>
      <c r="W34" s="37" t="str">
        <f>IF(ISNA(VLOOKUP($L$2:$L$66,Notes!$A$1:$B$10,2,0)),"",VLOOKUP($L$2:$L$66,Notes!$A$1:$B$10,2,0))</f>
        <v/>
      </c>
      <c r="X34" s="22" t="str">
        <f>IF(ISNA(VLOOKUP($N$2:$N$66,Notes!$A$1:$B$10,2,0)),"",VLOOKUP($N$2:$N$66,Notes!$A$1:$B$10,2,0))</f>
        <v/>
      </c>
      <c r="Y34" s="22" t="str">
        <f>IF(ISNA(VLOOKUP($P$2:$P$66,Notes!$A$1:$B$10,2,0)),"",VLOOKUP($P$2:$P$66,Notes!$A$1:$B$10,2,0))</f>
        <v/>
      </c>
      <c r="Z34" s="22" t="str">
        <f>IF(ISNA(VLOOKUP($R$2:$R$66,Notes!$C$1:$D$10,2,0)),"",VLOOKUP($R$2:$R$66,Notes!$C$1:$D$10,2,0))</f>
        <v/>
      </c>
      <c r="AA34" s="22" t="str">
        <f>IF(ISNA(VLOOKUP($T$2:$T$66,Notes!$E$1:$F$10,2,0)),"",VLOOKUP($T$2:$T$66,Notes!$E$1:$F$10,2,0))</f>
        <v/>
      </c>
      <c r="AB34" s="38">
        <f t="shared" si="10"/>
        <v>0</v>
      </c>
      <c r="AC34" s="34"/>
      <c r="AD34" s="32"/>
      <c r="AE34" s="32"/>
      <c r="AF34" s="32"/>
      <c r="AG34" s="32"/>
      <c r="AH34" s="32"/>
      <c r="AI34" s="32"/>
      <c r="AJ34" s="32"/>
      <c r="AK34" s="32"/>
      <c r="AL34" s="32"/>
      <c r="AM34" s="22">
        <f t="shared" si="11"/>
        <v>0</v>
      </c>
      <c r="AN34" s="33">
        <f t="shared" si="12"/>
        <v>0</v>
      </c>
      <c r="AO34" s="37" t="str">
        <f>IF(ISNA(VLOOKUP($AD$2:$AD$66,Notes!$A$1:$B$10,2,0)),"",VLOOKUP($AD$2:$AD$66,Notes!$A$1:$B$10,2,0))</f>
        <v/>
      </c>
      <c r="AP34" s="22" t="str">
        <f>IF(ISNA(VLOOKUP($AF$2:$AF$66,Notes!$A$1:$B$10,2,0)),"",VLOOKUP($AF$2:$AF$66,Notes!$A$1:$B$10,2,0))</f>
        <v/>
      </c>
      <c r="AQ34" s="22" t="str">
        <f>IF(ISNA(VLOOKUP($AH$2:$AH$66,Notes!$A$1:$B$10,2,0)),"",VLOOKUP($AH$2:$AH$66,Notes!$A$1:$B$10,2,0))</f>
        <v/>
      </c>
      <c r="AR34" s="22" t="str">
        <f>IF(ISNA(VLOOKUP($AJ$2:$AJ$66,Notes!$C$1:$D$10,2,0)),"",VLOOKUP($AJ$2:$AJ$66,Notes!$C$1:$D$10,2,0))</f>
        <v/>
      </c>
      <c r="AS34" s="22" t="str">
        <f>IF(ISNA(VLOOKUP($AL$2:$AL$66,Notes!$E$1:$F$10,2,0)),"",VLOOKUP($AL$2:$AL$66,Notes!$E$1:$F$10,2,0))</f>
        <v/>
      </c>
      <c r="AT34" s="38">
        <f t="shared" si="13"/>
        <v>0</v>
      </c>
      <c r="AU34" s="34"/>
      <c r="AV34" s="32"/>
      <c r="AW34" s="32"/>
      <c r="AX34" s="32"/>
      <c r="AY34" s="32"/>
      <c r="AZ34" s="32"/>
      <c r="BA34" s="32"/>
      <c r="BB34" s="32"/>
      <c r="BC34" s="32"/>
      <c r="BD34" s="32"/>
      <c r="BE34" s="22">
        <f t="shared" si="14"/>
        <v>0</v>
      </c>
      <c r="BF34" s="33">
        <f t="shared" si="15"/>
        <v>0</v>
      </c>
      <c r="BG34" s="37" t="str">
        <f>IF(ISNA(VLOOKUP($AV$2:$AV$66,Notes!$A$1:$B$10,2,0)),"",VLOOKUP($AV$2:$AV$66,Notes!$A$1:$B$10,2,0))</f>
        <v/>
      </c>
      <c r="BH34" s="22" t="str">
        <f>IF(ISNA(VLOOKUP($AX$2:$AX$66,Notes!$A$1:$B$10,2,0)),"",VLOOKUP($AX$2:$AX$66,Notes!$A$1:$B$10,2,0))</f>
        <v/>
      </c>
      <c r="BI34" s="22" t="str">
        <f>IF(ISNA(VLOOKUP($AZ$2:$AZ$66,Notes!$A$1:$B$10,2,0)),"",VLOOKUP($AZ$2:$AZ$66,Notes!$A$1:$B$10,2,0))</f>
        <v/>
      </c>
      <c r="BJ34" s="22" t="str">
        <f>IF(ISNA(VLOOKUP($BB$2:$BB$66,Notes!$C$1:$D$10,2,0)),"",VLOOKUP($BB$2:$BB$66,Notes!$C$1:$D$10,2,0))</f>
        <v/>
      </c>
      <c r="BK34" s="22" t="str">
        <f>IF(ISNA(VLOOKUP($BD$2:$BD$66,Notes!$E$1:$F$10,2,0)),"",VLOOKUP($BD$2:$BD$66,Notes!$E$1:$F$10,2,0))</f>
        <v/>
      </c>
      <c r="BL34" s="38">
        <f t="shared" si="16"/>
        <v>0</v>
      </c>
      <c r="BM34" s="34">
        <v>80</v>
      </c>
      <c r="BN34" s="32">
        <v>4</v>
      </c>
      <c r="BO34" s="32">
        <v>59</v>
      </c>
      <c r="BP34" s="32">
        <v>6</v>
      </c>
      <c r="BQ34" s="32">
        <v>82</v>
      </c>
      <c r="BR34" s="32">
        <v>3</v>
      </c>
      <c r="BS34" s="32"/>
      <c r="BT34" s="32"/>
      <c r="BU34" s="32">
        <v>37</v>
      </c>
      <c r="BV34" s="32">
        <v>8</v>
      </c>
      <c r="BW34" s="22">
        <f t="shared" si="17"/>
        <v>258</v>
      </c>
      <c r="BX34" s="33">
        <f t="shared" si="18"/>
        <v>1</v>
      </c>
      <c r="BY34" s="37">
        <f>IF(ISNA(VLOOKUP($BN$2:$BN$66,Notes!$A$1:$B$10,2,0)),"",VLOOKUP($BN$2:$BN$66,Notes!$A$1:$B$10,2,0))</f>
        <v>7</v>
      </c>
      <c r="BZ34" s="22">
        <f>IF(ISNA(VLOOKUP($BP$2:$BP$66,Notes!$A$1:$B$10,2,0)),"",VLOOKUP($BP$2:$BP$66,Notes!$A$1:$B$10,2,0))</f>
        <v>5</v>
      </c>
      <c r="CA34" s="22">
        <f>IF(ISNA(VLOOKUP($BR$2:$BR$66,Notes!$A$1:$B$10,2,0)),"",VLOOKUP($BR$2:$BR$66,Notes!$A$1:$B$10,2,0))</f>
        <v>8</v>
      </c>
      <c r="CB34" s="22" t="str">
        <f>IF(ISNA(VLOOKUP($BT$2:$BT$66,Notes!$C$1:$D$10,2,0)),"",VLOOKUP($BT$2:$BT$66,Notes!$C$1:$D$10,2,0))</f>
        <v/>
      </c>
      <c r="CC34" s="22">
        <f>IF(ISNA(VLOOKUP($BV$2:$BV$66,Notes!$E$1:$F$10,2,0)),"",VLOOKUP($BV$2:$BV$66,Notes!$E$1:$F$10,2,0))</f>
        <v>15</v>
      </c>
      <c r="CD34" s="38">
        <f t="shared" si="19"/>
        <v>35</v>
      </c>
      <c r="CE34" s="57">
        <f t="shared" si="20"/>
        <v>0</v>
      </c>
      <c r="CF34" s="22">
        <f t="shared" si="21"/>
        <v>0</v>
      </c>
      <c r="CG34" s="22">
        <f t="shared" si="22"/>
        <v>0</v>
      </c>
      <c r="CH34" s="22">
        <f t="shared" si="23"/>
        <v>35</v>
      </c>
    </row>
    <row r="35" spans="1:86">
      <c r="A35" s="35">
        <v>348</v>
      </c>
      <c r="B35" s="36" t="s">
        <v>86</v>
      </c>
      <c r="C35" s="35">
        <f t="shared" ref="C35:C66" si="24">SUM(U35,AM35,BE35,BW35)</f>
        <v>0</v>
      </c>
      <c r="D35" s="22">
        <f t="shared" ref="D35:D66" si="25">SUM(AB35,AT35,BL35,CD35)</f>
        <v>0</v>
      </c>
      <c r="E35" s="22">
        <f t="shared" ref="E35:E66" si="26">SUM(V35,AN35,BF35,BX35)</f>
        <v>0</v>
      </c>
      <c r="F35" s="22">
        <f t="shared" ref="F35:F66" si="27">IFERROR(D35/E35,0)</f>
        <v>0</v>
      </c>
      <c r="G35" s="22">
        <f t="shared" ref="G35:G66" si="28">IF(E35&lt;1,0,IF(E35&lt;3,"CBDG",LARGE(CE35:CH35,1)+LARGE(CE35:CH35,2)+LARGE(CE35:CH35,3)))</f>
        <v>0</v>
      </c>
      <c r="H35" s="22">
        <f t="shared" ref="H35:H66" si="29">COUNTIF(T35,"1")+COUNTIF(AL35,"1")+COUNTIF(BD35,"1")+COUNTIF(BV35,"1")</f>
        <v>0</v>
      </c>
      <c r="I35" s="33">
        <f t="shared" ref="I35:I66" si="30">COUNTIF(R35,"1")+COUNTIF(AJ35,"1")+COUNTIF(BB35,"1")+COUNTIF(BT35,"1")</f>
        <v>0</v>
      </c>
      <c r="J35" s="36">
        <f t="shared" ref="J35:J66" si="31">COUNTIF(L35,"1")+COUNTIF(N35,"1")+COUNTIF(P35,"1")+COUNTIF(AD35,"1")+COUNTIF(AF35,"1")+COUNTIF(AH35,"1")+COUNTIF(AV35,"1")+COUNTIF(AX35,"1")+COUNTIF(AZ35,"1")+COUNTIF(BN35,"1")+COUNTIF(BP35,"1")+COUNTIF(BR35,"1")</f>
        <v>0</v>
      </c>
      <c r="K35" s="34"/>
      <c r="L35" s="32"/>
      <c r="M35" s="32"/>
      <c r="N35" s="32"/>
      <c r="O35" s="32"/>
      <c r="P35" s="32"/>
      <c r="Q35" s="32"/>
      <c r="R35" s="32"/>
      <c r="S35" s="32"/>
      <c r="T35" s="32"/>
      <c r="U35" s="22">
        <f t="shared" ref="U35:U66" si="32">SUM(K35,M35,O35,Q35,S35)</f>
        <v>0</v>
      </c>
      <c r="V35" s="33">
        <f t="shared" ref="V35:V66" si="33">IF(U35&gt;0,1,0)</f>
        <v>0</v>
      </c>
      <c r="W35" s="37" t="str">
        <f>IF(ISNA(VLOOKUP($L$2:$L$66,Notes!$A$1:$B$10,2,0)),"",VLOOKUP($L$2:$L$66,Notes!$A$1:$B$10,2,0))</f>
        <v/>
      </c>
      <c r="X35" s="22" t="str">
        <f>IF(ISNA(VLOOKUP($N$2:$N$66,Notes!$A$1:$B$10,2,0)),"",VLOOKUP($N$2:$N$66,Notes!$A$1:$B$10,2,0))</f>
        <v/>
      </c>
      <c r="Y35" s="22" t="str">
        <f>IF(ISNA(VLOOKUP($P$2:$P$66,Notes!$A$1:$B$10,2,0)),"",VLOOKUP($P$2:$P$66,Notes!$A$1:$B$10,2,0))</f>
        <v/>
      </c>
      <c r="Z35" s="22" t="str">
        <f>IF(ISNA(VLOOKUP($R$2:$R$66,Notes!$C$1:$D$10,2,0)),"",VLOOKUP($R$2:$R$66,Notes!$C$1:$D$10,2,0))</f>
        <v/>
      </c>
      <c r="AA35" s="22" t="str">
        <f>IF(ISNA(VLOOKUP($T$2:$T$66,Notes!$E$1:$F$10,2,0)),"",VLOOKUP($T$2:$T$66,Notes!$E$1:$F$10,2,0))</f>
        <v/>
      </c>
      <c r="AB35" s="38">
        <f t="shared" ref="AB35:AB66" si="34">SUM(W35:AA35)</f>
        <v>0</v>
      </c>
      <c r="AC35" s="34"/>
      <c r="AD35" s="32"/>
      <c r="AE35" s="32"/>
      <c r="AF35" s="32"/>
      <c r="AG35" s="32"/>
      <c r="AH35" s="32"/>
      <c r="AI35" s="32"/>
      <c r="AJ35" s="32"/>
      <c r="AK35" s="32"/>
      <c r="AL35" s="32"/>
      <c r="AM35" s="22">
        <f t="shared" ref="AM35:AM66" si="35">SUM(AC35,AE35,AG35,AI35,AK35)</f>
        <v>0</v>
      </c>
      <c r="AN35" s="33">
        <f t="shared" ref="AN35:AN66" si="36">IF(AM35&gt;0,1,0)</f>
        <v>0</v>
      </c>
      <c r="AO35" s="37" t="str">
        <f>IF(ISNA(VLOOKUP($AD$2:$AD$66,Notes!$A$1:$B$10,2,0)),"",VLOOKUP($AD$2:$AD$66,Notes!$A$1:$B$10,2,0))</f>
        <v/>
      </c>
      <c r="AP35" s="22" t="str">
        <f>IF(ISNA(VLOOKUP($AF$2:$AF$66,Notes!$A$1:$B$10,2,0)),"",VLOOKUP($AF$2:$AF$66,Notes!$A$1:$B$10,2,0))</f>
        <v/>
      </c>
      <c r="AQ35" s="22" t="str">
        <f>IF(ISNA(VLOOKUP($AH$2:$AH$66,Notes!$A$1:$B$10,2,0)),"",VLOOKUP($AH$2:$AH$66,Notes!$A$1:$B$10,2,0))</f>
        <v/>
      </c>
      <c r="AR35" s="22" t="str">
        <f>IF(ISNA(VLOOKUP($AJ$2:$AJ$66,Notes!$C$1:$D$10,2,0)),"",VLOOKUP($AJ$2:$AJ$66,Notes!$C$1:$D$10,2,0))</f>
        <v/>
      </c>
      <c r="AS35" s="22" t="str">
        <f>IF(ISNA(VLOOKUP($AL$2:$AL$66,Notes!$E$1:$F$10,2,0)),"",VLOOKUP($AL$2:$AL$66,Notes!$E$1:$F$10,2,0))</f>
        <v/>
      </c>
      <c r="AT35" s="38">
        <f t="shared" ref="AT35:AT66" si="37">SUM(AO35:AS35)</f>
        <v>0</v>
      </c>
      <c r="AU35" s="34"/>
      <c r="AV35" s="32"/>
      <c r="AW35" s="32"/>
      <c r="AX35" s="32"/>
      <c r="AY35" s="32"/>
      <c r="AZ35" s="32"/>
      <c r="BA35" s="32"/>
      <c r="BB35" s="32"/>
      <c r="BC35" s="32"/>
      <c r="BD35" s="32"/>
      <c r="BE35" s="22">
        <f t="shared" ref="BE35:BE66" si="38">SUM(AU35,AW35,AY35,BA35,BC35)</f>
        <v>0</v>
      </c>
      <c r="BF35" s="33">
        <f t="shared" ref="BF35:BF66" si="39">IF(BE35&gt;0,1,0)</f>
        <v>0</v>
      </c>
      <c r="BG35" s="37" t="str">
        <f>IF(ISNA(VLOOKUP($AV$2:$AV$66,Notes!$A$1:$B$10,2,0)),"",VLOOKUP($AV$2:$AV$66,Notes!$A$1:$B$10,2,0))</f>
        <v/>
      </c>
      <c r="BH35" s="22" t="str">
        <f>IF(ISNA(VLOOKUP($AX$2:$AX$66,Notes!$A$1:$B$10,2,0)),"",VLOOKUP($AX$2:$AX$66,Notes!$A$1:$B$10,2,0))</f>
        <v/>
      </c>
      <c r="BI35" s="22" t="str">
        <f>IF(ISNA(VLOOKUP($AZ$2:$AZ$66,Notes!$A$1:$B$10,2,0)),"",VLOOKUP($AZ$2:$AZ$66,Notes!$A$1:$B$10,2,0))</f>
        <v/>
      </c>
      <c r="BJ35" s="22" t="str">
        <f>IF(ISNA(VLOOKUP($BB$2:$BB$66,Notes!$C$1:$D$10,2,0)),"",VLOOKUP($BB$2:$BB$66,Notes!$C$1:$D$10,2,0))</f>
        <v/>
      </c>
      <c r="BK35" s="22" t="str">
        <f>IF(ISNA(VLOOKUP($BD$2:$BD$66,Notes!$E$1:$F$10,2,0)),"",VLOOKUP($BD$2:$BD$66,Notes!$E$1:$F$10,2,0))</f>
        <v/>
      </c>
      <c r="BL35" s="38">
        <f t="shared" ref="BL35:BL66" si="40">SUM(BG35:BK35)</f>
        <v>0</v>
      </c>
      <c r="BM35" s="34"/>
      <c r="BN35" s="32"/>
      <c r="BO35" s="32"/>
      <c r="BP35" s="32"/>
      <c r="BQ35" s="32"/>
      <c r="BR35" s="32"/>
      <c r="BS35" s="32"/>
      <c r="BT35" s="32"/>
      <c r="BU35" s="32"/>
      <c r="BV35" s="32"/>
      <c r="BW35" s="22">
        <f t="shared" ref="BW35:BW66" si="41">SUM(BM35,BO35,BQ35,BS35,BU35)</f>
        <v>0</v>
      </c>
      <c r="BX35" s="33">
        <f t="shared" ref="BX35:BX66" si="42">IF(BW35&gt;0,1,0)</f>
        <v>0</v>
      </c>
      <c r="BY35" s="37" t="str">
        <f>IF(ISNA(VLOOKUP($BN$2:$BN$66,Notes!$A$1:$B$10,2,0)),"",VLOOKUP($BN$2:$BN$66,Notes!$A$1:$B$10,2,0))</f>
        <v/>
      </c>
      <c r="BZ35" s="22" t="str">
        <f>IF(ISNA(VLOOKUP($BP$2:$BP$66,Notes!$A$1:$B$10,2,0)),"",VLOOKUP($BP$2:$BP$66,Notes!$A$1:$B$10,2,0))</f>
        <v/>
      </c>
      <c r="CA35" s="22" t="str">
        <f>IF(ISNA(VLOOKUP($BR$2:$BR$66,Notes!$A$1:$B$10,2,0)),"",VLOOKUP($BR$2:$BR$66,Notes!$A$1:$B$10,2,0))</f>
        <v/>
      </c>
      <c r="CB35" s="22" t="str">
        <f>IF(ISNA(VLOOKUP($BT$2:$BT$66,Notes!$C$1:$D$10,2,0)),"",VLOOKUP($BT$2:$BT$66,Notes!$C$1:$D$10,2,0))</f>
        <v/>
      </c>
      <c r="CC35" s="22" t="str">
        <f>IF(ISNA(VLOOKUP($BV$2:$BV$66,Notes!$E$1:$F$10,2,0)),"",VLOOKUP($BV$2:$BV$66,Notes!$E$1:$F$10,2,0))</f>
        <v/>
      </c>
      <c r="CD35" s="38">
        <f t="shared" ref="CD35:CD66" si="43">SUM(BY35:CC35)</f>
        <v>0</v>
      </c>
      <c r="CE35" s="57">
        <f t="shared" si="20"/>
        <v>0</v>
      </c>
      <c r="CF35" s="22">
        <f t="shared" si="21"/>
        <v>0</v>
      </c>
      <c r="CG35" s="22">
        <f t="shared" si="22"/>
        <v>0</v>
      </c>
      <c r="CH35" s="22">
        <f t="shared" si="23"/>
        <v>0</v>
      </c>
    </row>
    <row r="36" spans="1:86">
      <c r="A36" s="35">
        <v>390</v>
      </c>
      <c r="B36" s="36" t="s">
        <v>87</v>
      </c>
      <c r="C36" s="35">
        <f t="shared" si="24"/>
        <v>0</v>
      </c>
      <c r="D36" s="22">
        <f t="shared" si="25"/>
        <v>0</v>
      </c>
      <c r="E36" s="22">
        <f t="shared" si="26"/>
        <v>0</v>
      </c>
      <c r="F36" s="22">
        <f t="shared" si="27"/>
        <v>0</v>
      </c>
      <c r="G36" s="22">
        <f t="shared" si="28"/>
        <v>0</v>
      </c>
      <c r="H36" s="22">
        <f t="shared" si="29"/>
        <v>0</v>
      </c>
      <c r="I36" s="33">
        <f t="shared" si="30"/>
        <v>0</v>
      </c>
      <c r="J36" s="36">
        <f t="shared" si="31"/>
        <v>0</v>
      </c>
      <c r="K36" s="34"/>
      <c r="L36" s="32"/>
      <c r="M36" s="32"/>
      <c r="N36" s="32"/>
      <c r="O36" s="32"/>
      <c r="P36" s="32"/>
      <c r="Q36" s="32"/>
      <c r="R36" s="32"/>
      <c r="S36" s="32"/>
      <c r="T36" s="32"/>
      <c r="U36" s="22">
        <f t="shared" si="32"/>
        <v>0</v>
      </c>
      <c r="V36" s="33">
        <f t="shared" si="33"/>
        <v>0</v>
      </c>
      <c r="W36" s="37" t="str">
        <f>IF(ISNA(VLOOKUP($L$2:$L$66,Notes!$A$1:$B$10,2,0)),"",VLOOKUP($L$2:$L$66,Notes!$A$1:$B$10,2,0))</f>
        <v/>
      </c>
      <c r="X36" s="22" t="str">
        <f>IF(ISNA(VLOOKUP($N$2:$N$66,Notes!$A$1:$B$10,2,0)),"",VLOOKUP($N$2:$N$66,Notes!$A$1:$B$10,2,0))</f>
        <v/>
      </c>
      <c r="Y36" s="22" t="str">
        <f>IF(ISNA(VLOOKUP($P$2:$P$66,Notes!$A$1:$B$10,2,0)),"",VLOOKUP($P$2:$P$66,Notes!$A$1:$B$10,2,0))</f>
        <v/>
      </c>
      <c r="Z36" s="22" t="str">
        <f>IF(ISNA(VLOOKUP($R$2:$R$66,Notes!$C$1:$D$10,2,0)),"",VLOOKUP($R$2:$R$66,Notes!$C$1:$D$10,2,0))</f>
        <v/>
      </c>
      <c r="AA36" s="22" t="str">
        <f>IF(ISNA(VLOOKUP($T$2:$T$66,Notes!$E$1:$F$10,2,0)),"",VLOOKUP($T$2:$T$66,Notes!$E$1:$F$10,2,0))</f>
        <v/>
      </c>
      <c r="AB36" s="38">
        <f t="shared" si="34"/>
        <v>0</v>
      </c>
      <c r="AC36" s="34"/>
      <c r="AD36" s="32"/>
      <c r="AE36" s="32"/>
      <c r="AF36" s="32"/>
      <c r="AG36" s="32"/>
      <c r="AH36" s="32"/>
      <c r="AI36" s="32"/>
      <c r="AJ36" s="32"/>
      <c r="AK36" s="32"/>
      <c r="AL36" s="32"/>
      <c r="AM36" s="22">
        <f t="shared" si="35"/>
        <v>0</v>
      </c>
      <c r="AN36" s="33">
        <f t="shared" si="36"/>
        <v>0</v>
      </c>
      <c r="AO36" s="37" t="str">
        <f>IF(ISNA(VLOOKUP($AD$2:$AD$66,Notes!$A$1:$B$10,2,0)),"",VLOOKUP($AD$2:$AD$66,Notes!$A$1:$B$10,2,0))</f>
        <v/>
      </c>
      <c r="AP36" s="22" t="str">
        <f>IF(ISNA(VLOOKUP($AF$2:$AF$66,Notes!$A$1:$B$10,2,0)),"",VLOOKUP($AF$2:$AF$66,Notes!$A$1:$B$10,2,0))</f>
        <v/>
      </c>
      <c r="AQ36" s="22" t="str">
        <f>IF(ISNA(VLOOKUP($AH$2:$AH$66,Notes!$A$1:$B$10,2,0)),"",VLOOKUP($AH$2:$AH$66,Notes!$A$1:$B$10,2,0))</f>
        <v/>
      </c>
      <c r="AR36" s="22" t="str">
        <f>IF(ISNA(VLOOKUP($AJ$2:$AJ$66,Notes!$C$1:$D$10,2,0)),"",VLOOKUP($AJ$2:$AJ$66,Notes!$C$1:$D$10,2,0))</f>
        <v/>
      </c>
      <c r="AS36" s="22" t="str">
        <f>IF(ISNA(VLOOKUP($AL$2:$AL$66,Notes!$E$1:$F$10,2,0)),"",VLOOKUP($AL$2:$AL$66,Notes!$E$1:$F$10,2,0))</f>
        <v/>
      </c>
      <c r="AT36" s="38">
        <f t="shared" si="37"/>
        <v>0</v>
      </c>
      <c r="AU36" s="34"/>
      <c r="AV36" s="32"/>
      <c r="AW36" s="32"/>
      <c r="AX36" s="32"/>
      <c r="AY36" s="32"/>
      <c r="AZ36" s="32"/>
      <c r="BA36" s="32"/>
      <c r="BB36" s="32"/>
      <c r="BC36" s="32"/>
      <c r="BD36" s="32"/>
      <c r="BE36" s="22">
        <f t="shared" si="38"/>
        <v>0</v>
      </c>
      <c r="BF36" s="33">
        <f t="shared" si="39"/>
        <v>0</v>
      </c>
      <c r="BG36" s="37" t="str">
        <f>IF(ISNA(VLOOKUP($AV$2:$AV$66,Notes!$A$1:$B$10,2,0)),"",VLOOKUP($AV$2:$AV$66,Notes!$A$1:$B$10,2,0))</f>
        <v/>
      </c>
      <c r="BH36" s="22" t="str">
        <f>IF(ISNA(VLOOKUP($AX$2:$AX$66,Notes!$A$1:$B$10,2,0)),"",VLOOKUP($AX$2:$AX$66,Notes!$A$1:$B$10,2,0))</f>
        <v/>
      </c>
      <c r="BI36" s="22" t="str">
        <f>IF(ISNA(VLOOKUP($AZ$2:$AZ$66,Notes!$A$1:$B$10,2,0)),"",VLOOKUP($AZ$2:$AZ$66,Notes!$A$1:$B$10,2,0))</f>
        <v/>
      </c>
      <c r="BJ36" s="22" t="str">
        <f>IF(ISNA(VLOOKUP($BB$2:$BB$66,Notes!$C$1:$D$10,2,0)),"",VLOOKUP($BB$2:$BB$66,Notes!$C$1:$D$10,2,0))</f>
        <v/>
      </c>
      <c r="BK36" s="22" t="str">
        <f>IF(ISNA(VLOOKUP($BD$2:$BD$66,Notes!$E$1:$F$10,2,0)),"",VLOOKUP($BD$2:$BD$66,Notes!$E$1:$F$10,2,0))</f>
        <v/>
      </c>
      <c r="BL36" s="38">
        <f t="shared" si="40"/>
        <v>0</v>
      </c>
      <c r="BM36" s="34"/>
      <c r="BN36" s="32"/>
      <c r="BO36" s="32"/>
      <c r="BP36" s="32"/>
      <c r="BQ36" s="32"/>
      <c r="BR36" s="32"/>
      <c r="BS36" s="32"/>
      <c r="BT36" s="32"/>
      <c r="BU36" s="32"/>
      <c r="BV36" s="32"/>
      <c r="BW36" s="22">
        <f t="shared" si="41"/>
        <v>0</v>
      </c>
      <c r="BX36" s="33">
        <f t="shared" si="42"/>
        <v>0</v>
      </c>
      <c r="BY36" s="37" t="str">
        <f>IF(ISNA(VLOOKUP($BN$2:$BN$66,Notes!$A$1:$B$10,2,0)),"",VLOOKUP($BN$2:$BN$66,Notes!$A$1:$B$10,2,0))</f>
        <v/>
      </c>
      <c r="BZ36" s="22" t="str">
        <f>IF(ISNA(VLOOKUP($BP$2:$BP$66,Notes!$A$1:$B$10,2,0)),"",VLOOKUP($BP$2:$BP$66,Notes!$A$1:$B$10,2,0))</f>
        <v/>
      </c>
      <c r="CA36" s="22" t="str">
        <f>IF(ISNA(VLOOKUP($BR$2:$BR$66,Notes!$A$1:$B$10,2,0)),"",VLOOKUP($BR$2:$BR$66,Notes!$A$1:$B$10,2,0))</f>
        <v/>
      </c>
      <c r="CB36" s="22" t="str">
        <f>IF(ISNA(VLOOKUP($BT$2:$BT$66,Notes!$C$1:$D$10,2,0)),"",VLOOKUP($BT$2:$BT$66,Notes!$C$1:$D$10,2,0))</f>
        <v/>
      </c>
      <c r="CC36" s="22" t="str">
        <f>IF(ISNA(VLOOKUP($BV$2:$BV$66,Notes!$E$1:$F$10,2,0)),"",VLOOKUP($BV$2:$BV$66,Notes!$E$1:$F$10,2,0))</f>
        <v/>
      </c>
      <c r="CD36" s="38">
        <f t="shared" si="43"/>
        <v>0</v>
      </c>
      <c r="CE36" s="57">
        <f t="shared" si="20"/>
        <v>0</v>
      </c>
      <c r="CF36" s="22">
        <f t="shared" si="21"/>
        <v>0</v>
      </c>
      <c r="CG36" s="22">
        <f t="shared" si="22"/>
        <v>0</v>
      </c>
      <c r="CH36" s="22">
        <f t="shared" si="23"/>
        <v>0</v>
      </c>
    </row>
    <row r="37" spans="1:86">
      <c r="A37" s="35">
        <v>391</v>
      </c>
      <c r="B37" s="36" t="s">
        <v>88</v>
      </c>
      <c r="C37" s="35">
        <f t="shared" si="24"/>
        <v>313</v>
      </c>
      <c r="D37" s="22">
        <f t="shared" si="25"/>
        <v>38</v>
      </c>
      <c r="E37" s="22">
        <f t="shared" si="26"/>
        <v>1</v>
      </c>
      <c r="F37" s="22">
        <f t="shared" si="27"/>
        <v>38</v>
      </c>
      <c r="G37" s="22" t="str">
        <f t="shared" si="28"/>
        <v>CBDG</v>
      </c>
      <c r="H37" s="22">
        <f t="shared" si="29"/>
        <v>0</v>
      </c>
      <c r="I37" s="33">
        <f t="shared" si="30"/>
        <v>0</v>
      </c>
      <c r="J37" s="36">
        <f t="shared" si="31"/>
        <v>0</v>
      </c>
      <c r="K37" s="34"/>
      <c r="L37" s="32"/>
      <c r="M37" s="32"/>
      <c r="N37" s="32"/>
      <c r="O37" s="32"/>
      <c r="P37" s="32"/>
      <c r="Q37" s="32"/>
      <c r="R37" s="32"/>
      <c r="S37" s="32"/>
      <c r="T37" s="32"/>
      <c r="U37" s="22">
        <f t="shared" si="32"/>
        <v>0</v>
      </c>
      <c r="V37" s="33">
        <f t="shared" si="33"/>
        <v>0</v>
      </c>
      <c r="W37" s="37" t="str">
        <f>IF(ISNA(VLOOKUP($L$2:$L$66,Notes!$A$1:$B$10,2,0)),"",VLOOKUP($L$2:$L$66,Notes!$A$1:$B$10,2,0))</f>
        <v/>
      </c>
      <c r="X37" s="22" t="str">
        <f>IF(ISNA(VLOOKUP($N$2:$N$66,Notes!$A$1:$B$10,2,0)),"",VLOOKUP($N$2:$N$66,Notes!$A$1:$B$10,2,0))</f>
        <v/>
      </c>
      <c r="Y37" s="22" t="str">
        <f>IF(ISNA(VLOOKUP($P$2:$P$66,Notes!$A$1:$B$10,2,0)),"",VLOOKUP($P$2:$P$66,Notes!$A$1:$B$10,2,0))</f>
        <v/>
      </c>
      <c r="Z37" s="22" t="str">
        <f>IF(ISNA(VLOOKUP($R$2:$R$66,Notes!$C$1:$D$10,2,0)),"",VLOOKUP($R$2:$R$66,Notes!$C$1:$D$10,2,0))</f>
        <v/>
      </c>
      <c r="AA37" s="22" t="str">
        <f>IF(ISNA(VLOOKUP($T$2:$T$66,Notes!$E$1:$F$10,2,0)),"",VLOOKUP($T$2:$T$66,Notes!$E$1:$F$10,2,0))</f>
        <v/>
      </c>
      <c r="AB37" s="38">
        <f t="shared" si="34"/>
        <v>0</v>
      </c>
      <c r="AC37" s="34">
        <v>82</v>
      </c>
      <c r="AD37" s="32">
        <v>3</v>
      </c>
      <c r="AE37" s="32">
        <v>82</v>
      </c>
      <c r="AF37" s="32">
        <v>3</v>
      </c>
      <c r="AG37" s="32">
        <v>68</v>
      </c>
      <c r="AH37" s="32">
        <v>6</v>
      </c>
      <c r="AI37" s="32"/>
      <c r="AJ37" s="32"/>
      <c r="AK37" s="32">
        <v>81</v>
      </c>
      <c r="AL37" s="32">
        <v>7</v>
      </c>
      <c r="AM37" s="22">
        <f t="shared" si="35"/>
        <v>313</v>
      </c>
      <c r="AN37" s="33">
        <f t="shared" si="36"/>
        <v>1</v>
      </c>
      <c r="AO37" s="37">
        <f>IF(ISNA(VLOOKUP($AD$2:$AD$66,Notes!$A$1:$B$10,2,0)),"",VLOOKUP($AD$2:$AD$66,Notes!$A$1:$B$10,2,0))</f>
        <v>8</v>
      </c>
      <c r="AP37" s="22">
        <f>IF(ISNA(VLOOKUP($AF$2:$AF$66,Notes!$A$1:$B$10,2,0)),"",VLOOKUP($AF$2:$AF$66,Notes!$A$1:$B$10,2,0))</f>
        <v>8</v>
      </c>
      <c r="AQ37" s="22">
        <f>IF(ISNA(VLOOKUP($AH$2:$AH$66,Notes!$A$1:$B$10,2,0)),"",VLOOKUP($AH$2:$AH$66,Notes!$A$1:$B$10,2,0))</f>
        <v>5</v>
      </c>
      <c r="AR37" s="22" t="str">
        <f>IF(ISNA(VLOOKUP($AJ$2:$AJ$66,Notes!$C$1:$D$10,2,0)),"",VLOOKUP($AJ$2:$AJ$66,Notes!$C$1:$D$10,2,0))</f>
        <v/>
      </c>
      <c r="AS37" s="22">
        <f>IF(ISNA(VLOOKUP($AL$2:$AL$66,Notes!$E$1:$F$10,2,0)),"",VLOOKUP($AL$2:$AL$66,Notes!$E$1:$F$10,2,0))</f>
        <v>17</v>
      </c>
      <c r="AT37" s="38">
        <f t="shared" si="37"/>
        <v>38</v>
      </c>
      <c r="AU37" s="34"/>
      <c r="AV37" s="32"/>
      <c r="AW37" s="32"/>
      <c r="AX37" s="32"/>
      <c r="AY37" s="32"/>
      <c r="AZ37" s="32"/>
      <c r="BA37" s="32"/>
      <c r="BB37" s="32"/>
      <c r="BC37" s="32"/>
      <c r="BD37" s="32"/>
      <c r="BE37" s="22">
        <f t="shared" si="38"/>
        <v>0</v>
      </c>
      <c r="BF37" s="33">
        <f t="shared" si="39"/>
        <v>0</v>
      </c>
      <c r="BG37" s="37" t="str">
        <f>IF(ISNA(VLOOKUP($AV$2:$AV$66,Notes!$A$1:$B$10,2,0)),"",VLOOKUP($AV$2:$AV$66,Notes!$A$1:$B$10,2,0))</f>
        <v/>
      </c>
      <c r="BH37" s="22" t="str">
        <f>IF(ISNA(VLOOKUP($AX$2:$AX$66,Notes!$A$1:$B$10,2,0)),"",VLOOKUP($AX$2:$AX$66,Notes!$A$1:$B$10,2,0))</f>
        <v/>
      </c>
      <c r="BI37" s="22" t="str">
        <f>IF(ISNA(VLOOKUP($AZ$2:$AZ$66,Notes!$A$1:$B$10,2,0)),"",VLOOKUP($AZ$2:$AZ$66,Notes!$A$1:$B$10,2,0))</f>
        <v/>
      </c>
      <c r="BJ37" s="22" t="str">
        <f>IF(ISNA(VLOOKUP($BB$2:$BB$66,Notes!$C$1:$D$10,2,0)),"",VLOOKUP($BB$2:$BB$66,Notes!$C$1:$D$10,2,0))</f>
        <v/>
      </c>
      <c r="BK37" s="22" t="str">
        <f>IF(ISNA(VLOOKUP($BD$2:$BD$66,Notes!$E$1:$F$10,2,0)),"",VLOOKUP($BD$2:$BD$66,Notes!$E$1:$F$10,2,0))</f>
        <v/>
      </c>
      <c r="BL37" s="38">
        <f t="shared" si="40"/>
        <v>0</v>
      </c>
      <c r="BM37" s="34"/>
      <c r="BN37" s="32"/>
      <c r="BO37" s="32"/>
      <c r="BP37" s="32"/>
      <c r="BQ37" s="32"/>
      <c r="BR37" s="32"/>
      <c r="BS37" s="32"/>
      <c r="BT37" s="32"/>
      <c r="BU37" s="32"/>
      <c r="BV37" s="32"/>
      <c r="BW37" s="22">
        <f t="shared" si="41"/>
        <v>0</v>
      </c>
      <c r="BX37" s="33">
        <f t="shared" si="42"/>
        <v>0</v>
      </c>
      <c r="BY37" s="37" t="str">
        <f>IF(ISNA(VLOOKUP($BN$2:$BN$66,Notes!$A$1:$B$10,2,0)),"",VLOOKUP($BN$2:$BN$66,Notes!$A$1:$B$10,2,0))</f>
        <v/>
      </c>
      <c r="BZ37" s="22" t="str">
        <f>IF(ISNA(VLOOKUP($BP$2:$BP$66,Notes!$A$1:$B$10,2,0)),"",VLOOKUP($BP$2:$BP$66,Notes!$A$1:$B$10,2,0))</f>
        <v/>
      </c>
      <c r="CA37" s="22" t="str">
        <f>IF(ISNA(VLOOKUP($BR$2:$BR$66,Notes!$A$1:$B$10,2,0)),"",VLOOKUP($BR$2:$BR$66,Notes!$A$1:$B$10,2,0))</f>
        <v/>
      </c>
      <c r="CB37" s="22" t="str">
        <f>IF(ISNA(VLOOKUP($BT$2:$BT$66,Notes!$C$1:$D$10,2,0)),"",VLOOKUP($BT$2:$BT$66,Notes!$C$1:$D$10,2,0))</f>
        <v/>
      </c>
      <c r="CC37" s="22" t="str">
        <f>IF(ISNA(VLOOKUP($BV$2:$BV$66,Notes!$E$1:$F$10,2,0)),"",VLOOKUP($BV$2:$BV$66,Notes!$E$1:$F$10,2,0))</f>
        <v/>
      </c>
      <c r="CD37" s="38">
        <f t="shared" si="43"/>
        <v>0</v>
      </c>
      <c r="CE37" s="57">
        <f t="shared" si="20"/>
        <v>0</v>
      </c>
      <c r="CF37" s="22">
        <f t="shared" si="21"/>
        <v>38</v>
      </c>
      <c r="CG37" s="22">
        <f t="shared" si="22"/>
        <v>0</v>
      </c>
      <c r="CH37" s="22">
        <f t="shared" si="23"/>
        <v>0</v>
      </c>
    </row>
    <row r="38" spans="1:86">
      <c r="A38" s="35">
        <v>411</v>
      </c>
      <c r="B38" s="36" t="s">
        <v>89</v>
      </c>
      <c r="C38" s="35">
        <f t="shared" si="24"/>
        <v>0</v>
      </c>
      <c r="D38" s="22">
        <f t="shared" si="25"/>
        <v>0</v>
      </c>
      <c r="E38" s="22">
        <f t="shared" si="26"/>
        <v>0</v>
      </c>
      <c r="F38" s="22">
        <f t="shared" si="27"/>
        <v>0</v>
      </c>
      <c r="G38" s="22">
        <f t="shared" si="28"/>
        <v>0</v>
      </c>
      <c r="H38" s="22">
        <f t="shared" si="29"/>
        <v>0</v>
      </c>
      <c r="I38" s="33">
        <f t="shared" si="30"/>
        <v>0</v>
      </c>
      <c r="J38" s="36">
        <f t="shared" si="31"/>
        <v>0</v>
      </c>
      <c r="K38" s="34"/>
      <c r="L38" s="32"/>
      <c r="M38" s="32"/>
      <c r="N38" s="32"/>
      <c r="O38" s="32"/>
      <c r="P38" s="32"/>
      <c r="Q38" s="32"/>
      <c r="R38" s="32"/>
      <c r="S38" s="32"/>
      <c r="T38" s="32"/>
      <c r="U38" s="22">
        <f t="shared" si="32"/>
        <v>0</v>
      </c>
      <c r="V38" s="33">
        <f t="shared" si="33"/>
        <v>0</v>
      </c>
      <c r="W38" s="37" t="str">
        <f>IF(ISNA(VLOOKUP($L$2:$L$66,Notes!$A$1:$B$10,2,0)),"",VLOOKUP($L$2:$L$66,Notes!$A$1:$B$10,2,0))</f>
        <v/>
      </c>
      <c r="X38" s="22" t="str">
        <f>IF(ISNA(VLOOKUP($N$2:$N$66,Notes!$A$1:$B$10,2,0)),"",VLOOKUP($N$2:$N$66,Notes!$A$1:$B$10,2,0))</f>
        <v/>
      </c>
      <c r="Y38" s="22" t="str">
        <f>IF(ISNA(VLOOKUP($P$2:$P$66,Notes!$A$1:$B$10,2,0)),"",VLOOKUP($P$2:$P$66,Notes!$A$1:$B$10,2,0))</f>
        <v/>
      </c>
      <c r="Z38" s="22" t="str">
        <f>IF(ISNA(VLOOKUP($R$2:$R$66,Notes!$C$1:$D$10,2,0)),"",VLOOKUP($R$2:$R$66,Notes!$C$1:$D$10,2,0))</f>
        <v/>
      </c>
      <c r="AA38" s="22" t="str">
        <f>IF(ISNA(VLOOKUP($T$2:$T$66,Notes!$E$1:$F$10,2,0)),"",VLOOKUP($T$2:$T$66,Notes!$E$1:$F$10,2,0))</f>
        <v/>
      </c>
      <c r="AB38" s="38">
        <f t="shared" si="34"/>
        <v>0</v>
      </c>
      <c r="AC38" s="34"/>
      <c r="AD38" s="32"/>
      <c r="AE38" s="32"/>
      <c r="AF38" s="32"/>
      <c r="AG38" s="32"/>
      <c r="AH38" s="32"/>
      <c r="AI38" s="32"/>
      <c r="AJ38" s="32"/>
      <c r="AK38" s="32"/>
      <c r="AL38" s="32"/>
      <c r="AM38" s="22">
        <f t="shared" si="35"/>
        <v>0</v>
      </c>
      <c r="AN38" s="33">
        <f t="shared" si="36"/>
        <v>0</v>
      </c>
      <c r="AO38" s="37" t="str">
        <f>IF(ISNA(VLOOKUP($AD$2:$AD$66,Notes!$A$1:$B$10,2,0)),"",VLOOKUP($AD$2:$AD$66,Notes!$A$1:$B$10,2,0))</f>
        <v/>
      </c>
      <c r="AP38" s="22" t="str">
        <f>IF(ISNA(VLOOKUP($AF$2:$AF$66,Notes!$A$1:$B$10,2,0)),"",VLOOKUP($AF$2:$AF$66,Notes!$A$1:$B$10,2,0))</f>
        <v/>
      </c>
      <c r="AQ38" s="22" t="str">
        <f>IF(ISNA(VLOOKUP($AH$2:$AH$66,Notes!$A$1:$B$10,2,0)),"",VLOOKUP($AH$2:$AH$66,Notes!$A$1:$B$10,2,0))</f>
        <v/>
      </c>
      <c r="AR38" s="22" t="str">
        <f>IF(ISNA(VLOOKUP($AJ$2:$AJ$66,Notes!$C$1:$D$10,2,0)),"",VLOOKUP($AJ$2:$AJ$66,Notes!$C$1:$D$10,2,0))</f>
        <v/>
      </c>
      <c r="AS38" s="22" t="str">
        <f>IF(ISNA(VLOOKUP($AL$2:$AL$66,Notes!$E$1:$F$10,2,0)),"",VLOOKUP($AL$2:$AL$66,Notes!$E$1:$F$10,2,0))</f>
        <v/>
      </c>
      <c r="AT38" s="38">
        <f t="shared" si="37"/>
        <v>0</v>
      </c>
      <c r="AU38" s="34"/>
      <c r="AV38" s="32"/>
      <c r="AW38" s="32"/>
      <c r="AX38" s="32"/>
      <c r="AY38" s="32"/>
      <c r="AZ38" s="32"/>
      <c r="BA38" s="32"/>
      <c r="BB38" s="32"/>
      <c r="BC38" s="32"/>
      <c r="BD38" s="32"/>
      <c r="BE38" s="22">
        <f t="shared" si="38"/>
        <v>0</v>
      </c>
      <c r="BF38" s="33">
        <f t="shared" si="39"/>
        <v>0</v>
      </c>
      <c r="BG38" s="37" t="str">
        <f>IF(ISNA(VLOOKUP($AV$2:$AV$66,Notes!$A$1:$B$10,2,0)),"",VLOOKUP($AV$2:$AV$66,Notes!$A$1:$B$10,2,0))</f>
        <v/>
      </c>
      <c r="BH38" s="22" t="str">
        <f>IF(ISNA(VLOOKUP($AX$2:$AX$66,Notes!$A$1:$B$10,2,0)),"",VLOOKUP($AX$2:$AX$66,Notes!$A$1:$B$10,2,0))</f>
        <v/>
      </c>
      <c r="BI38" s="22" t="str">
        <f>IF(ISNA(VLOOKUP($AZ$2:$AZ$66,Notes!$A$1:$B$10,2,0)),"",VLOOKUP($AZ$2:$AZ$66,Notes!$A$1:$B$10,2,0))</f>
        <v/>
      </c>
      <c r="BJ38" s="22" t="str">
        <f>IF(ISNA(VLOOKUP($BB$2:$BB$66,Notes!$C$1:$D$10,2,0)),"",VLOOKUP($BB$2:$BB$66,Notes!$C$1:$D$10,2,0))</f>
        <v/>
      </c>
      <c r="BK38" s="22" t="str">
        <f>IF(ISNA(VLOOKUP($BD$2:$BD$66,Notes!$E$1:$F$10,2,0)),"",VLOOKUP($BD$2:$BD$66,Notes!$E$1:$F$10,2,0))</f>
        <v/>
      </c>
      <c r="BL38" s="38">
        <f t="shared" si="40"/>
        <v>0</v>
      </c>
      <c r="BM38" s="34"/>
      <c r="BN38" s="32"/>
      <c r="BO38" s="32"/>
      <c r="BP38" s="32"/>
      <c r="BQ38" s="32"/>
      <c r="BR38" s="32"/>
      <c r="BS38" s="32"/>
      <c r="BT38" s="32"/>
      <c r="BU38" s="32"/>
      <c r="BV38" s="32"/>
      <c r="BW38" s="22">
        <f t="shared" si="41"/>
        <v>0</v>
      </c>
      <c r="BX38" s="33">
        <f t="shared" si="42"/>
        <v>0</v>
      </c>
      <c r="BY38" s="37" t="str">
        <f>IF(ISNA(VLOOKUP($BN$2:$BN$66,Notes!$A$1:$B$10,2,0)),"",VLOOKUP($BN$2:$BN$66,Notes!$A$1:$B$10,2,0))</f>
        <v/>
      </c>
      <c r="BZ38" s="22" t="str">
        <f>IF(ISNA(VLOOKUP($BP$2:$BP$66,Notes!$A$1:$B$10,2,0)),"",VLOOKUP($BP$2:$BP$66,Notes!$A$1:$B$10,2,0))</f>
        <v/>
      </c>
      <c r="CA38" s="22" t="str">
        <f>IF(ISNA(VLOOKUP($BR$2:$BR$66,Notes!$A$1:$B$10,2,0)),"",VLOOKUP($BR$2:$BR$66,Notes!$A$1:$B$10,2,0))</f>
        <v/>
      </c>
      <c r="CB38" s="22" t="str">
        <f>IF(ISNA(VLOOKUP($BT$2:$BT$66,Notes!$C$1:$D$10,2,0)),"",VLOOKUP($BT$2:$BT$66,Notes!$C$1:$D$10,2,0))</f>
        <v/>
      </c>
      <c r="CC38" s="22" t="str">
        <f>IF(ISNA(VLOOKUP($BV$2:$BV$66,Notes!$E$1:$F$10,2,0)),"",VLOOKUP($BV$2:$BV$66,Notes!$E$1:$F$10,2,0))</f>
        <v/>
      </c>
      <c r="CD38" s="38">
        <f t="shared" si="43"/>
        <v>0</v>
      </c>
      <c r="CE38" s="57">
        <f t="shared" si="20"/>
        <v>0</v>
      </c>
      <c r="CF38" s="22">
        <f t="shared" si="21"/>
        <v>0</v>
      </c>
      <c r="CG38" s="22">
        <f t="shared" si="22"/>
        <v>0</v>
      </c>
      <c r="CH38" s="22">
        <f t="shared" si="23"/>
        <v>0</v>
      </c>
    </row>
    <row r="39" spans="1:86">
      <c r="A39" s="95">
        <v>422</v>
      </c>
      <c r="B39" s="139" t="s">
        <v>155</v>
      </c>
      <c r="C39" s="35">
        <f t="shared" si="24"/>
        <v>0</v>
      </c>
      <c r="D39" s="22">
        <f t="shared" si="25"/>
        <v>0</v>
      </c>
      <c r="E39" s="22">
        <f t="shared" si="26"/>
        <v>0</v>
      </c>
      <c r="F39" s="22">
        <f t="shared" si="27"/>
        <v>0</v>
      </c>
      <c r="G39" s="22">
        <f t="shared" si="28"/>
        <v>0</v>
      </c>
      <c r="H39" s="22">
        <f t="shared" si="29"/>
        <v>0</v>
      </c>
      <c r="I39" s="33">
        <f t="shared" si="30"/>
        <v>0</v>
      </c>
      <c r="J39" s="36">
        <f t="shared" si="31"/>
        <v>0</v>
      </c>
      <c r="K39" s="34"/>
      <c r="L39" s="32"/>
      <c r="M39" s="32"/>
      <c r="N39" s="32"/>
      <c r="O39" s="32"/>
      <c r="P39" s="32"/>
      <c r="Q39" s="32"/>
      <c r="R39" s="32"/>
      <c r="S39" s="32"/>
      <c r="T39" s="32"/>
      <c r="U39" s="22">
        <f t="shared" si="32"/>
        <v>0</v>
      </c>
      <c r="V39" s="33">
        <f t="shared" si="33"/>
        <v>0</v>
      </c>
      <c r="W39" s="37" t="str">
        <f>IF(ISNA(VLOOKUP($L$2:$L$66,Notes!$A$1:$B$10,2,0)),"",VLOOKUP($L$2:$L$66,Notes!$A$1:$B$10,2,0))</f>
        <v/>
      </c>
      <c r="X39" s="22" t="str">
        <f>IF(ISNA(VLOOKUP($N$2:$N$66,Notes!$A$1:$B$10,2,0)),"",VLOOKUP($N$2:$N$66,Notes!$A$1:$B$10,2,0))</f>
        <v/>
      </c>
      <c r="Y39" s="22" t="str">
        <f>IF(ISNA(VLOOKUP($P$2:$P$66,Notes!$A$1:$B$10,2,0)),"",VLOOKUP($P$2:$P$66,Notes!$A$1:$B$10,2,0))</f>
        <v/>
      </c>
      <c r="Z39" s="22" t="str">
        <f>IF(ISNA(VLOOKUP($R$2:$R$66,Notes!$C$1:$D$10,2,0)),"",VLOOKUP($R$2:$R$66,Notes!$C$1:$D$10,2,0))</f>
        <v/>
      </c>
      <c r="AA39" s="22" t="str">
        <f>IF(ISNA(VLOOKUP($T$2:$T$66,Notes!$E$1:$F$10,2,0)),"",VLOOKUP($T$2:$T$66,Notes!$E$1:$F$10,2,0))</f>
        <v/>
      </c>
      <c r="AB39" s="38">
        <f t="shared" si="34"/>
        <v>0</v>
      </c>
      <c r="AC39" s="34"/>
      <c r="AD39" s="32"/>
      <c r="AE39" s="32"/>
      <c r="AF39" s="32"/>
      <c r="AG39" s="32"/>
      <c r="AH39" s="32"/>
      <c r="AI39" s="32"/>
      <c r="AJ39" s="32"/>
      <c r="AK39" s="32"/>
      <c r="AL39" s="32"/>
      <c r="AM39" s="22">
        <f t="shared" si="35"/>
        <v>0</v>
      </c>
      <c r="AN39" s="33">
        <f t="shared" si="36"/>
        <v>0</v>
      </c>
      <c r="AO39" s="37" t="str">
        <f>IF(ISNA(VLOOKUP($AD$2:$AD$66,Notes!$A$1:$B$10,2,0)),"",VLOOKUP($AD$2:$AD$66,Notes!$A$1:$B$10,2,0))</f>
        <v/>
      </c>
      <c r="AP39" s="22" t="str">
        <f>IF(ISNA(VLOOKUP($AF$2:$AF$66,Notes!$A$1:$B$10,2,0)),"",VLOOKUP($AF$2:$AF$66,Notes!$A$1:$B$10,2,0))</f>
        <v/>
      </c>
      <c r="AQ39" s="22" t="str">
        <f>IF(ISNA(VLOOKUP($AH$2:$AH$66,Notes!$A$1:$B$10,2,0)),"",VLOOKUP($AH$2:$AH$66,Notes!$A$1:$B$10,2,0))</f>
        <v/>
      </c>
      <c r="AR39" s="22" t="str">
        <f>IF(ISNA(VLOOKUP($AJ$2:$AJ$66,Notes!$C$1:$D$10,2,0)),"",VLOOKUP($AJ$2:$AJ$66,Notes!$C$1:$D$10,2,0))</f>
        <v/>
      </c>
      <c r="AS39" s="22" t="str">
        <f>IF(ISNA(VLOOKUP($AL$2:$AL$66,Notes!$E$1:$F$10,2,0)),"",VLOOKUP($AL$2:$AL$66,Notes!$E$1:$F$10,2,0))</f>
        <v/>
      </c>
      <c r="AT39" s="38">
        <f t="shared" si="37"/>
        <v>0</v>
      </c>
      <c r="AU39" s="34"/>
      <c r="AV39" s="32"/>
      <c r="AW39" s="32"/>
      <c r="AX39" s="32"/>
      <c r="AY39" s="32"/>
      <c r="AZ39" s="32"/>
      <c r="BA39" s="32"/>
      <c r="BB39" s="32"/>
      <c r="BC39" s="32"/>
      <c r="BD39" s="32"/>
      <c r="BE39" s="22">
        <f t="shared" si="38"/>
        <v>0</v>
      </c>
      <c r="BF39" s="33">
        <f t="shared" si="39"/>
        <v>0</v>
      </c>
      <c r="BG39" s="37" t="str">
        <f>IF(ISNA(VLOOKUP($AV$2:$AV$66,Notes!$A$1:$B$10,2,0)),"",VLOOKUP($AV$2:$AV$66,Notes!$A$1:$B$10,2,0))</f>
        <v/>
      </c>
      <c r="BH39" s="22" t="str">
        <f>IF(ISNA(VLOOKUP($AX$2:$AX$66,Notes!$A$1:$B$10,2,0)),"",VLOOKUP($AX$2:$AX$66,Notes!$A$1:$B$10,2,0))</f>
        <v/>
      </c>
      <c r="BI39" s="22" t="str">
        <f>IF(ISNA(VLOOKUP($AZ$2:$AZ$66,Notes!$A$1:$B$10,2,0)),"",VLOOKUP($AZ$2:$AZ$66,Notes!$A$1:$B$10,2,0))</f>
        <v/>
      </c>
      <c r="BJ39" s="22" t="str">
        <f>IF(ISNA(VLOOKUP($BB$2:$BB$66,Notes!$C$1:$D$10,2,0)),"",VLOOKUP($BB$2:$BB$66,Notes!$C$1:$D$10,2,0))</f>
        <v/>
      </c>
      <c r="BK39" s="22" t="str">
        <f>IF(ISNA(VLOOKUP($BD$2:$BD$66,Notes!$E$1:$F$10,2,0)),"",VLOOKUP($BD$2:$BD$66,Notes!$E$1:$F$10,2,0))</f>
        <v/>
      </c>
      <c r="BL39" s="38">
        <f t="shared" si="40"/>
        <v>0</v>
      </c>
      <c r="BM39" s="34"/>
      <c r="BN39" s="32"/>
      <c r="BO39" s="32"/>
      <c r="BP39" s="32"/>
      <c r="BQ39" s="32"/>
      <c r="BR39" s="32"/>
      <c r="BS39" s="32"/>
      <c r="BT39" s="32"/>
      <c r="BU39" s="32"/>
      <c r="BV39" s="32"/>
      <c r="BW39" s="22">
        <f t="shared" si="41"/>
        <v>0</v>
      </c>
      <c r="BX39" s="33">
        <f t="shared" si="42"/>
        <v>0</v>
      </c>
      <c r="BY39" s="37" t="str">
        <f>IF(ISNA(VLOOKUP($BN$2:$BN$66,Notes!$A$1:$B$10,2,0)),"",VLOOKUP($BN$2:$BN$66,Notes!$A$1:$B$10,2,0))</f>
        <v/>
      </c>
      <c r="BZ39" s="22" t="str">
        <f>IF(ISNA(VLOOKUP($BP$2:$BP$66,Notes!$A$1:$B$10,2,0)),"",VLOOKUP($BP$2:$BP$66,Notes!$A$1:$B$10,2,0))</f>
        <v/>
      </c>
      <c r="CA39" s="22" t="str">
        <f>IF(ISNA(VLOOKUP($BR$2:$BR$66,Notes!$A$1:$B$10,2,0)),"",VLOOKUP($BR$2:$BR$66,Notes!$A$1:$B$10,2,0))</f>
        <v/>
      </c>
      <c r="CB39" s="22" t="str">
        <f>IF(ISNA(VLOOKUP($BT$2:$BT$66,Notes!$C$1:$D$10,2,0)),"",VLOOKUP($BT$2:$BT$66,Notes!$C$1:$D$10,2,0))</f>
        <v/>
      </c>
      <c r="CC39" s="22" t="str">
        <f>IF(ISNA(VLOOKUP($BV$2:$BV$66,Notes!$E$1:$F$10,2,0)),"",VLOOKUP($BV$2:$BV$66,Notes!$E$1:$F$10,2,0))</f>
        <v/>
      </c>
      <c r="CD39" s="38">
        <f t="shared" si="43"/>
        <v>0</v>
      </c>
      <c r="CE39" s="57">
        <f t="shared" si="20"/>
        <v>0</v>
      </c>
      <c r="CF39" s="22">
        <f t="shared" si="21"/>
        <v>0</v>
      </c>
      <c r="CG39" s="22">
        <f t="shared" si="22"/>
        <v>0</v>
      </c>
      <c r="CH39" s="22">
        <f t="shared" si="23"/>
        <v>0</v>
      </c>
    </row>
    <row r="40" spans="1:86">
      <c r="A40" s="35">
        <v>464</v>
      </c>
      <c r="B40" s="36" t="s">
        <v>90</v>
      </c>
      <c r="C40" s="35">
        <f t="shared" si="24"/>
        <v>0</v>
      </c>
      <c r="D40" s="22">
        <f t="shared" si="25"/>
        <v>0</v>
      </c>
      <c r="E40" s="22">
        <f t="shared" si="26"/>
        <v>0</v>
      </c>
      <c r="F40" s="22">
        <f t="shared" si="27"/>
        <v>0</v>
      </c>
      <c r="G40" s="22">
        <f t="shared" si="28"/>
        <v>0</v>
      </c>
      <c r="H40" s="22">
        <f t="shared" si="29"/>
        <v>0</v>
      </c>
      <c r="I40" s="33">
        <f t="shared" si="30"/>
        <v>0</v>
      </c>
      <c r="J40" s="36">
        <f t="shared" si="31"/>
        <v>0</v>
      </c>
      <c r="K40" s="34"/>
      <c r="L40" s="32"/>
      <c r="M40" s="32"/>
      <c r="N40" s="32"/>
      <c r="O40" s="32"/>
      <c r="P40" s="32"/>
      <c r="Q40" s="32"/>
      <c r="R40" s="32"/>
      <c r="S40" s="32"/>
      <c r="T40" s="32"/>
      <c r="U40" s="22">
        <f t="shared" si="32"/>
        <v>0</v>
      </c>
      <c r="V40" s="33">
        <f t="shared" si="33"/>
        <v>0</v>
      </c>
      <c r="W40" s="37" t="str">
        <f>IF(ISNA(VLOOKUP($L$2:$L$66,Notes!$A$1:$B$10,2,0)),"",VLOOKUP($L$2:$L$66,Notes!$A$1:$B$10,2,0))</f>
        <v/>
      </c>
      <c r="X40" s="22" t="str">
        <f>IF(ISNA(VLOOKUP($N$2:$N$66,Notes!$A$1:$B$10,2,0)),"",VLOOKUP($N$2:$N$66,Notes!$A$1:$B$10,2,0))</f>
        <v/>
      </c>
      <c r="Y40" s="22" t="str">
        <f>IF(ISNA(VLOOKUP($P$2:$P$66,Notes!$A$1:$B$10,2,0)),"",VLOOKUP($P$2:$P$66,Notes!$A$1:$B$10,2,0))</f>
        <v/>
      </c>
      <c r="Z40" s="22" t="str">
        <f>IF(ISNA(VLOOKUP($R$2:$R$66,Notes!$C$1:$D$10,2,0)),"",VLOOKUP($R$2:$R$66,Notes!$C$1:$D$10,2,0))</f>
        <v/>
      </c>
      <c r="AA40" s="22" t="str">
        <f>IF(ISNA(VLOOKUP($T$2:$T$66,Notes!$E$1:$F$10,2,0)),"",VLOOKUP($T$2:$T$66,Notes!$E$1:$F$10,2,0))</f>
        <v/>
      </c>
      <c r="AB40" s="38">
        <f t="shared" si="34"/>
        <v>0</v>
      </c>
      <c r="AC40" s="34"/>
      <c r="AD40" s="32"/>
      <c r="AE40" s="32"/>
      <c r="AF40" s="32"/>
      <c r="AG40" s="32"/>
      <c r="AH40" s="32"/>
      <c r="AI40" s="32"/>
      <c r="AJ40" s="32"/>
      <c r="AK40" s="32"/>
      <c r="AL40" s="32"/>
      <c r="AM40" s="22">
        <f t="shared" si="35"/>
        <v>0</v>
      </c>
      <c r="AN40" s="33">
        <f t="shared" si="36"/>
        <v>0</v>
      </c>
      <c r="AO40" s="37" t="str">
        <f>IF(ISNA(VLOOKUP($AD$2:$AD$66,Notes!$A$1:$B$10,2,0)),"",VLOOKUP($AD$2:$AD$66,Notes!$A$1:$B$10,2,0))</f>
        <v/>
      </c>
      <c r="AP40" s="22" t="str">
        <f>IF(ISNA(VLOOKUP($AF$2:$AF$66,Notes!$A$1:$B$10,2,0)),"",VLOOKUP($AF$2:$AF$66,Notes!$A$1:$B$10,2,0))</f>
        <v/>
      </c>
      <c r="AQ40" s="22" t="str">
        <f>IF(ISNA(VLOOKUP($AH$2:$AH$66,Notes!$A$1:$B$10,2,0)),"",VLOOKUP($AH$2:$AH$66,Notes!$A$1:$B$10,2,0))</f>
        <v/>
      </c>
      <c r="AR40" s="22" t="str">
        <f>IF(ISNA(VLOOKUP($AJ$2:$AJ$66,Notes!$C$1:$D$10,2,0)),"",VLOOKUP($AJ$2:$AJ$66,Notes!$C$1:$D$10,2,0))</f>
        <v/>
      </c>
      <c r="AS40" s="22" t="str">
        <f>IF(ISNA(VLOOKUP($AL$2:$AL$66,Notes!$E$1:$F$10,2,0)),"",VLOOKUP($AL$2:$AL$66,Notes!$E$1:$F$10,2,0))</f>
        <v/>
      </c>
      <c r="AT40" s="38">
        <f t="shared" si="37"/>
        <v>0</v>
      </c>
      <c r="AU40" s="34"/>
      <c r="AV40" s="32"/>
      <c r="AW40" s="32"/>
      <c r="AX40" s="32"/>
      <c r="AY40" s="32"/>
      <c r="AZ40" s="32"/>
      <c r="BA40" s="32"/>
      <c r="BB40" s="32"/>
      <c r="BC40" s="32"/>
      <c r="BD40" s="32"/>
      <c r="BE40" s="22">
        <f t="shared" si="38"/>
        <v>0</v>
      </c>
      <c r="BF40" s="33">
        <f t="shared" si="39"/>
        <v>0</v>
      </c>
      <c r="BG40" s="37" t="str">
        <f>IF(ISNA(VLOOKUP($AV$2:$AV$66,Notes!$A$1:$B$10,2,0)),"",VLOOKUP($AV$2:$AV$66,Notes!$A$1:$B$10,2,0))</f>
        <v/>
      </c>
      <c r="BH40" s="22" t="str">
        <f>IF(ISNA(VLOOKUP($AX$2:$AX$66,Notes!$A$1:$B$10,2,0)),"",VLOOKUP($AX$2:$AX$66,Notes!$A$1:$B$10,2,0))</f>
        <v/>
      </c>
      <c r="BI40" s="22" t="str">
        <f>IF(ISNA(VLOOKUP($AZ$2:$AZ$66,Notes!$A$1:$B$10,2,0)),"",VLOOKUP($AZ$2:$AZ$66,Notes!$A$1:$B$10,2,0))</f>
        <v/>
      </c>
      <c r="BJ40" s="22" t="str">
        <f>IF(ISNA(VLOOKUP($BB$2:$BB$66,Notes!$C$1:$D$10,2,0)),"",VLOOKUP($BB$2:$BB$66,Notes!$C$1:$D$10,2,0))</f>
        <v/>
      </c>
      <c r="BK40" s="22" t="str">
        <f>IF(ISNA(VLOOKUP($BD$2:$BD$66,Notes!$E$1:$F$10,2,0)),"",VLOOKUP($BD$2:$BD$66,Notes!$E$1:$F$10,2,0))</f>
        <v/>
      </c>
      <c r="BL40" s="38">
        <f t="shared" si="40"/>
        <v>0</v>
      </c>
      <c r="BM40" s="34"/>
      <c r="BN40" s="32"/>
      <c r="BO40" s="32"/>
      <c r="BP40" s="32"/>
      <c r="BQ40" s="32"/>
      <c r="BR40" s="32"/>
      <c r="BS40" s="32"/>
      <c r="BT40" s="32"/>
      <c r="BU40" s="32"/>
      <c r="BV40" s="32"/>
      <c r="BW40" s="22">
        <f t="shared" si="41"/>
        <v>0</v>
      </c>
      <c r="BX40" s="33">
        <f t="shared" si="42"/>
        <v>0</v>
      </c>
      <c r="BY40" s="37" t="str">
        <f>IF(ISNA(VLOOKUP($BN$2:$BN$66,Notes!$A$1:$B$10,2,0)),"",VLOOKUP($BN$2:$BN$66,Notes!$A$1:$B$10,2,0))</f>
        <v/>
      </c>
      <c r="BZ40" s="22" t="str">
        <f>IF(ISNA(VLOOKUP($BP$2:$BP$66,Notes!$A$1:$B$10,2,0)),"",VLOOKUP($BP$2:$BP$66,Notes!$A$1:$B$10,2,0))</f>
        <v/>
      </c>
      <c r="CA40" s="22" t="str">
        <f>IF(ISNA(VLOOKUP($BR$2:$BR$66,Notes!$A$1:$B$10,2,0)),"",VLOOKUP($BR$2:$BR$66,Notes!$A$1:$B$10,2,0))</f>
        <v/>
      </c>
      <c r="CB40" s="22" t="str">
        <f>IF(ISNA(VLOOKUP($BT$2:$BT$66,Notes!$C$1:$D$10,2,0)),"",VLOOKUP($BT$2:$BT$66,Notes!$C$1:$D$10,2,0))</f>
        <v/>
      </c>
      <c r="CC40" s="22" t="str">
        <f>IF(ISNA(VLOOKUP($BV$2:$BV$66,Notes!$E$1:$F$10,2,0)),"",VLOOKUP($BV$2:$BV$66,Notes!$E$1:$F$10,2,0))</f>
        <v/>
      </c>
      <c r="CD40" s="38">
        <f t="shared" si="43"/>
        <v>0</v>
      </c>
      <c r="CE40" s="57">
        <f t="shared" si="20"/>
        <v>0</v>
      </c>
      <c r="CF40" s="22">
        <f t="shared" si="21"/>
        <v>0</v>
      </c>
      <c r="CG40" s="22">
        <f t="shared" si="22"/>
        <v>0</v>
      </c>
      <c r="CH40" s="22">
        <f t="shared" si="23"/>
        <v>0</v>
      </c>
    </row>
    <row r="41" spans="1:86">
      <c r="A41" s="35">
        <v>471</v>
      </c>
      <c r="B41" s="36" t="s">
        <v>39</v>
      </c>
      <c r="C41" s="35">
        <f t="shared" si="24"/>
        <v>359</v>
      </c>
      <c r="D41" s="22">
        <f t="shared" si="25"/>
        <v>56</v>
      </c>
      <c r="E41" s="22">
        <f t="shared" si="26"/>
        <v>1</v>
      </c>
      <c r="F41" s="22">
        <f t="shared" si="27"/>
        <v>56</v>
      </c>
      <c r="G41" s="22" t="str">
        <f t="shared" si="28"/>
        <v>CBDG</v>
      </c>
      <c r="H41" s="22">
        <f t="shared" si="29"/>
        <v>0</v>
      </c>
      <c r="I41" s="33">
        <f t="shared" si="30"/>
        <v>0</v>
      </c>
      <c r="J41" s="36">
        <f t="shared" si="31"/>
        <v>2</v>
      </c>
      <c r="K41" s="34"/>
      <c r="L41" s="32"/>
      <c r="M41" s="32"/>
      <c r="N41" s="32"/>
      <c r="O41" s="32"/>
      <c r="P41" s="32"/>
      <c r="Q41" s="32"/>
      <c r="R41" s="32"/>
      <c r="S41" s="32"/>
      <c r="T41" s="32"/>
      <c r="U41" s="22">
        <f t="shared" si="32"/>
        <v>0</v>
      </c>
      <c r="V41" s="33">
        <f t="shared" si="33"/>
        <v>0</v>
      </c>
      <c r="W41" s="37" t="str">
        <f>IF(ISNA(VLOOKUP($L$2:$L$66,Notes!$A$1:$B$10,2,0)),"",VLOOKUP($L$2:$L$66,Notes!$A$1:$B$10,2,0))</f>
        <v/>
      </c>
      <c r="X41" s="22" t="str">
        <f>IF(ISNA(VLOOKUP($N$2:$N$66,Notes!$A$1:$B$10,2,0)),"",VLOOKUP($N$2:$N$66,Notes!$A$1:$B$10,2,0))</f>
        <v/>
      </c>
      <c r="Y41" s="22" t="str">
        <f>IF(ISNA(VLOOKUP($P$2:$P$66,Notes!$A$1:$B$10,2,0)),"",VLOOKUP($P$2:$P$66,Notes!$A$1:$B$10,2,0))</f>
        <v/>
      </c>
      <c r="Z41" s="22" t="str">
        <f>IF(ISNA(VLOOKUP($R$2:$R$66,Notes!$C$1:$D$10,2,0)),"",VLOOKUP($R$2:$R$66,Notes!$C$1:$D$10,2,0))</f>
        <v/>
      </c>
      <c r="AA41" s="22" t="str">
        <f>IF(ISNA(VLOOKUP($T$2:$T$66,Notes!$E$1:$F$10,2,0)),"",VLOOKUP($T$2:$T$66,Notes!$E$1:$F$10,2,0))</f>
        <v/>
      </c>
      <c r="AB41" s="38">
        <f t="shared" si="34"/>
        <v>0</v>
      </c>
      <c r="AC41" s="34"/>
      <c r="AD41" s="32"/>
      <c r="AE41" s="32"/>
      <c r="AF41" s="32"/>
      <c r="AG41" s="32"/>
      <c r="AH41" s="32"/>
      <c r="AI41" s="32"/>
      <c r="AJ41" s="32"/>
      <c r="AK41" s="32"/>
      <c r="AL41" s="32"/>
      <c r="AM41" s="22">
        <f t="shared" si="35"/>
        <v>0</v>
      </c>
      <c r="AN41" s="33">
        <f t="shared" si="36"/>
        <v>0</v>
      </c>
      <c r="AO41" s="37" t="str">
        <f>IF(ISNA(VLOOKUP($AD$2:$AD$66,Notes!$A$1:$B$10,2,0)),"",VLOOKUP($AD$2:$AD$66,Notes!$A$1:$B$10,2,0))</f>
        <v/>
      </c>
      <c r="AP41" s="22" t="str">
        <f>IF(ISNA(VLOOKUP($AF$2:$AF$66,Notes!$A$1:$B$10,2,0)),"",VLOOKUP($AF$2:$AF$66,Notes!$A$1:$B$10,2,0))</f>
        <v/>
      </c>
      <c r="AQ41" s="22" t="str">
        <f>IF(ISNA(VLOOKUP($AH$2:$AH$66,Notes!$A$1:$B$10,2,0)),"",VLOOKUP($AH$2:$AH$66,Notes!$A$1:$B$10,2,0))</f>
        <v/>
      </c>
      <c r="AR41" s="22" t="str">
        <f>IF(ISNA(VLOOKUP($AJ$2:$AJ$66,Notes!$C$1:$D$10,2,0)),"",VLOOKUP($AJ$2:$AJ$66,Notes!$C$1:$D$10,2,0))</f>
        <v/>
      </c>
      <c r="AS41" s="22" t="str">
        <f>IF(ISNA(VLOOKUP($AL$2:$AL$66,Notes!$E$1:$F$10,2,0)),"",VLOOKUP($AL$2:$AL$66,Notes!$E$1:$F$10,2,0))</f>
        <v/>
      </c>
      <c r="AT41" s="38">
        <f t="shared" si="37"/>
        <v>0</v>
      </c>
      <c r="AU41" s="34">
        <v>90</v>
      </c>
      <c r="AV41" s="32">
        <v>1</v>
      </c>
      <c r="AW41" s="32">
        <v>89</v>
      </c>
      <c r="AX41" s="32">
        <v>2</v>
      </c>
      <c r="AY41" s="32">
        <v>89</v>
      </c>
      <c r="AZ41" s="32">
        <v>1</v>
      </c>
      <c r="BA41" s="32"/>
      <c r="BB41" s="32"/>
      <c r="BC41" s="32">
        <v>91</v>
      </c>
      <c r="BD41" s="32">
        <v>2</v>
      </c>
      <c r="BE41" s="22">
        <f t="shared" si="38"/>
        <v>359</v>
      </c>
      <c r="BF41" s="33">
        <f t="shared" si="39"/>
        <v>1</v>
      </c>
      <c r="BG41" s="37">
        <f>IF(ISNA(VLOOKUP($AV$2:$AV$66,Notes!$A$1:$B$10,2,0)),"",VLOOKUP($AV$2:$AV$66,Notes!$A$1:$B$10,2,0))</f>
        <v>10</v>
      </c>
      <c r="BH41" s="22">
        <f>IF(ISNA(VLOOKUP($AX$2:$AX$66,Notes!$A$1:$B$10,2,0)),"",VLOOKUP($AX$2:$AX$66,Notes!$A$1:$B$10,2,0))</f>
        <v>9</v>
      </c>
      <c r="BI41" s="22">
        <f>IF(ISNA(VLOOKUP($AZ$2:$AZ$66,Notes!$A$1:$B$10,2,0)),"",VLOOKUP($AZ$2:$AZ$66,Notes!$A$1:$B$10,2,0))</f>
        <v>10</v>
      </c>
      <c r="BJ41" s="22" t="str">
        <f>IF(ISNA(VLOOKUP($BB$2:$BB$66,Notes!$C$1:$D$10,2,0)),"",VLOOKUP($BB$2:$BB$66,Notes!$C$1:$D$10,2,0))</f>
        <v/>
      </c>
      <c r="BK41" s="22">
        <f>IF(ISNA(VLOOKUP($BD$2:$BD$66,Notes!$E$1:$F$10,2,0)),"",VLOOKUP($BD$2:$BD$66,Notes!$E$1:$F$10,2,0))</f>
        <v>27</v>
      </c>
      <c r="BL41" s="38">
        <f t="shared" si="40"/>
        <v>56</v>
      </c>
      <c r="BM41" s="34"/>
      <c r="BN41" s="32"/>
      <c r="BO41" s="32"/>
      <c r="BP41" s="32"/>
      <c r="BQ41" s="32"/>
      <c r="BR41" s="32"/>
      <c r="BS41" s="32"/>
      <c r="BT41" s="32"/>
      <c r="BU41" s="32"/>
      <c r="BV41" s="32"/>
      <c r="BW41" s="22">
        <f t="shared" si="41"/>
        <v>0</v>
      </c>
      <c r="BX41" s="33">
        <f t="shared" si="42"/>
        <v>0</v>
      </c>
      <c r="BY41" s="37" t="str">
        <f>IF(ISNA(VLOOKUP($BN$2:$BN$66,Notes!$A$1:$B$10,2,0)),"",VLOOKUP($BN$2:$BN$66,Notes!$A$1:$B$10,2,0))</f>
        <v/>
      </c>
      <c r="BZ41" s="22" t="str">
        <f>IF(ISNA(VLOOKUP($BP$2:$BP$66,Notes!$A$1:$B$10,2,0)),"",VLOOKUP($BP$2:$BP$66,Notes!$A$1:$B$10,2,0))</f>
        <v/>
      </c>
      <c r="CA41" s="22" t="str">
        <f>IF(ISNA(VLOOKUP($BR$2:$BR$66,Notes!$A$1:$B$10,2,0)),"",VLOOKUP($BR$2:$BR$66,Notes!$A$1:$B$10,2,0))</f>
        <v/>
      </c>
      <c r="CB41" s="22" t="str">
        <f>IF(ISNA(VLOOKUP($BT$2:$BT$66,Notes!$C$1:$D$10,2,0)),"",VLOOKUP($BT$2:$BT$66,Notes!$C$1:$D$10,2,0))</f>
        <v/>
      </c>
      <c r="CC41" s="22" t="str">
        <f>IF(ISNA(VLOOKUP($BV$2:$BV$66,Notes!$E$1:$F$10,2,0)),"",VLOOKUP($BV$2:$BV$66,Notes!$E$1:$F$10,2,0))</f>
        <v/>
      </c>
      <c r="CD41" s="38">
        <f t="shared" si="43"/>
        <v>0</v>
      </c>
      <c r="CE41" s="57">
        <f t="shared" si="20"/>
        <v>0</v>
      </c>
      <c r="CF41" s="22">
        <f t="shared" si="21"/>
        <v>0</v>
      </c>
      <c r="CG41" s="22">
        <f t="shared" si="22"/>
        <v>56</v>
      </c>
      <c r="CH41" s="22">
        <f t="shared" si="23"/>
        <v>0</v>
      </c>
    </row>
    <row r="42" spans="1:86">
      <c r="A42" s="35">
        <v>515</v>
      </c>
      <c r="B42" s="36" t="s">
        <v>57</v>
      </c>
      <c r="C42" s="35">
        <f t="shared" si="24"/>
        <v>1025</v>
      </c>
      <c r="D42" s="22">
        <f t="shared" si="25"/>
        <v>129</v>
      </c>
      <c r="E42" s="22">
        <f t="shared" si="26"/>
        <v>4</v>
      </c>
      <c r="F42" s="22">
        <f t="shared" si="27"/>
        <v>32.25</v>
      </c>
      <c r="G42" s="22">
        <f t="shared" si="28"/>
        <v>119</v>
      </c>
      <c r="H42" s="22">
        <f t="shared" si="29"/>
        <v>0</v>
      </c>
      <c r="I42" s="33">
        <f t="shared" si="30"/>
        <v>0</v>
      </c>
      <c r="J42" s="36">
        <f t="shared" si="31"/>
        <v>1</v>
      </c>
      <c r="K42" s="34">
        <v>66</v>
      </c>
      <c r="L42" s="32">
        <v>4</v>
      </c>
      <c r="M42" s="32">
        <v>61</v>
      </c>
      <c r="N42" s="32">
        <v>6</v>
      </c>
      <c r="O42" s="32">
        <v>81</v>
      </c>
      <c r="P42" s="32">
        <v>1</v>
      </c>
      <c r="Q42" s="32"/>
      <c r="R42" s="32"/>
      <c r="S42" s="32">
        <v>65</v>
      </c>
      <c r="T42" s="32">
        <v>6</v>
      </c>
      <c r="U42" s="22">
        <f t="shared" si="32"/>
        <v>273</v>
      </c>
      <c r="V42" s="33">
        <f t="shared" si="33"/>
        <v>1</v>
      </c>
      <c r="W42" s="37">
        <f>IF(ISNA(VLOOKUP($L$2:$L$66,Notes!$A$1:$B$10,2,0)),"",VLOOKUP($L$2:$L$66,Notes!$A$1:$B$10,2,0))</f>
        <v>7</v>
      </c>
      <c r="X42" s="22">
        <f>IF(ISNA(VLOOKUP($N$2:$N$66,Notes!$A$1:$B$10,2,0)),"",VLOOKUP($N$2:$N$66,Notes!$A$1:$B$10,2,0))</f>
        <v>5</v>
      </c>
      <c r="Y42" s="22">
        <f>IF(ISNA(VLOOKUP($P$2:$P$66,Notes!$A$1:$B$10,2,0)),"",VLOOKUP($P$2:$P$66,Notes!$A$1:$B$10,2,0))</f>
        <v>10</v>
      </c>
      <c r="Z42" s="22" t="str">
        <f>IF(ISNA(VLOOKUP($R$2:$R$66,Notes!$C$1:$D$10,2,0)),"",VLOOKUP($R$2:$R$66,Notes!$C$1:$D$10,2,0))</f>
        <v/>
      </c>
      <c r="AA42" s="22">
        <f>IF(ISNA(VLOOKUP($T$2:$T$66,Notes!$E$1:$F$10,2,0)),"",VLOOKUP($T$2:$T$66,Notes!$E$1:$F$10,2,0))</f>
        <v>19</v>
      </c>
      <c r="AB42" s="38">
        <f t="shared" si="34"/>
        <v>41</v>
      </c>
      <c r="AC42" s="34">
        <v>79</v>
      </c>
      <c r="AD42" s="32">
        <v>5</v>
      </c>
      <c r="AE42" s="32">
        <v>72</v>
      </c>
      <c r="AF42" s="32">
        <v>7</v>
      </c>
      <c r="AG42" s="32"/>
      <c r="AH42" s="32"/>
      <c r="AI42" s="32"/>
      <c r="AJ42" s="32"/>
      <c r="AK42" s="32"/>
      <c r="AL42" s="32"/>
      <c r="AM42" s="22">
        <f t="shared" si="35"/>
        <v>151</v>
      </c>
      <c r="AN42" s="33">
        <f t="shared" si="36"/>
        <v>1</v>
      </c>
      <c r="AO42" s="37">
        <f>IF(ISNA(VLOOKUP($AD$2:$AD$66,Notes!$A$1:$B$10,2,0)),"",VLOOKUP($AD$2:$AD$66,Notes!$A$1:$B$10,2,0))</f>
        <v>6</v>
      </c>
      <c r="AP42" s="22">
        <f>IF(ISNA(VLOOKUP($AF$2:$AF$66,Notes!$A$1:$B$10,2,0)),"",VLOOKUP($AF$2:$AF$66,Notes!$A$1:$B$10,2,0))</f>
        <v>4</v>
      </c>
      <c r="AQ42" s="22" t="str">
        <f>IF(ISNA(VLOOKUP($AH$2:$AH$66,Notes!$A$1:$B$10,2,0)),"",VLOOKUP($AH$2:$AH$66,Notes!$A$1:$B$10,2,0))</f>
        <v/>
      </c>
      <c r="AR42" s="22" t="str">
        <f>IF(ISNA(VLOOKUP($AJ$2:$AJ$66,Notes!$C$1:$D$10,2,0)),"",VLOOKUP($AJ$2:$AJ$66,Notes!$C$1:$D$10,2,0))</f>
        <v/>
      </c>
      <c r="AS42" s="22" t="str">
        <f>IF(ISNA(VLOOKUP($AL$2:$AL$66,Notes!$E$1:$F$10,2,0)),"",VLOOKUP($AL$2:$AL$66,Notes!$E$1:$F$10,2,0))</f>
        <v/>
      </c>
      <c r="AT42" s="38">
        <f t="shared" si="37"/>
        <v>10</v>
      </c>
      <c r="AU42" s="34">
        <v>39</v>
      </c>
      <c r="AV42" s="32">
        <v>8</v>
      </c>
      <c r="AW42" s="32">
        <v>69</v>
      </c>
      <c r="AX42" s="32">
        <v>6</v>
      </c>
      <c r="AY42" s="32">
        <v>73</v>
      </c>
      <c r="AZ42" s="32">
        <v>5</v>
      </c>
      <c r="BA42" s="32">
        <v>72</v>
      </c>
      <c r="BB42" s="32">
        <v>2</v>
      </c>
      <c r="BC42" s="32"/>
      <c r="BD42" s="32"/>
      <c r="BE42" s="22">
        <f t="shared" si="38"/>
        <v>253</v>
      </c>
      <c r="BF42" s="33">
        <f t="shared" si="39"/>
        <v>1</v>
      </c>
      <c r="BG42" s="37">
        <f>IF(ISNA(VLOOKUP($AV$2:$AV$66,Notes!$A$1:$B$10,2,0)),"",VLOOKUP($AV$2:$AV$66,Notes!$A$1:$B$10,2,0))</f>
        <v>3</v>
      </c>
      <c r="BH42" s="22">
        <f>IF(ISNA(VLOOKUP($AX$2:$AX$66,Notes!$A$1:$B$10,2,0)),"",VLOOKUP($AX$2:$AX$66,Notes!$A$1:$B$10,2,0))</f>
        <v>5</v>
      </c>
      <c r="BI42" s="22">
        <f>IF(ISNA(VLOOKUP($AZ$2:$AZ$66,Notes!$A$1:$B$10,2,0)),"",VLOOKUP($AZ$2:$AZ$66,Notes!$A$1:$B$10,2,0))</f>
        <v>6</v>
      </c>
      <c r="BJ42" s="22">
        <f>IF(ISNA(VLOOKUP($BB$2:$BB$66,Notes!$C$1:$D$10,2,0)),"",VLOOKUP($BB$2:$BB$66,Notes!$C$1:$D$10,2,0))</f>
        <v>12</v>
      </c>
      <c r="BK42" s="22" t="str">
        <f>IF(ISNA(VLOOKUP($BD$2:$BD$66,Notes!$E$1:$F$10,2,0)),"",VLOOKUP($BD$2:$BD$66,Notes!$E$1:$F$10,2,0))</f>
        <v/>
      </c>
      <c r="BL42" s="38">
        <f t="shared" si="40"/>
        <v>26</v>
      </c>
      <c r="BM42" s="34">
        <v>85</v>
      </c>
      <c r="BN42" s="32">
        <v>2</v>
      </c>
      <c r="BO42" s="32">
        <v>90</v>
      </c>
      <c r="BP42" s="32">
        <v>2</v>
      </c>
      <c r="BQ42" s="32">
        <v>87</v>
      </c>
      <c r="BR42" s="32">
        <v>2</v>
      </c>
      <c r="BS42" s="32"/>
      <c r="BT42" s="32"/>
      <c r="BU42" s="32">
        <v>86</v>
      </c>
      <c r="BV42" s="32">
        <v>3</v>
      </c>
      <c r="BW42" s="22">
        <f t="shared" si="41"/>
        <v>348</v>
      </c>
      <c r="BX42" s="33">
        <f t="shared" si="42"/>
        <v>1</v>
      </c>
      <c r="BY42" s="37">
        <f>IF(ISNA(VLOOKUP($BN$2:$BN$66,Notes!$A$1:$B$10,2,0)),"",VLOOKUP($BN$2:$BN$66,Notes!$A$1:$B$10,2,0))</f>
        <v>9</v>
      </c>
      <c r="BZ42" s="22">
        <f>IF(ISNA(VLOOKUP($BP$2:$BP$66,Notes!$A$1:$B$10,2,0)),"",VLOOKUP($BP$2:$BP$66,Notes!$A$1:$B$10,2,0))</f>
        <v>9</v>
      </c>
      <c r="CA42" s="22">
        <f>IF(ISNA(VLOOKUP($BR$2:$BR$66,Notes!$A$1:$B$10,2,0)),"",VLOOKUP($BR$2:$BR$66,Notes!$A$1:$B$10,2,0))</f>
        <v>9</v>
      </c>
      <c r="CB42" s="22" t="str">
        <f>IF(ISNA(VLOOKUP($BT$2:$BT$66,Notes!$C$1:$D$10,2,0)),"",VLOOKUP($BT$2:$BT$66,Notes!$C$1:$D$10,2,0))</f>
        <v/>
      </c>
      <c r="CC42" s="22">
        <f>IF(ISNA(VLOOKUP($BV$2:$BV$66,Notes!$E$1:$F$10,2,0)),"",VLOOKUP($BV$2:$BV$66,Notes!$E$1:$F$10,2,0))</f>
        <v>25</v>
      </c>
      <c r="CD42" s="38">
        <f t="shared" si="43"/>
        <v>52</v>
      </c>
      <c r="CE42" s="57">
        <f t="shared" si="20"/>
        <v>41</v>
      </c>
      <c r="CF42" s="22">
        <f t="shared" si="21"/>
        <v>10</v>
      </c>
      <c r="CG42" s="22">
        <f t="shared" si="22"/>
        <v>26</v>
      </c>
      <c r="CH42" s="22">
        <f t="shared" si="23"/>
        <v>52</v>
      </c>
    </row>
    <row r="43" spans="1:86">
      <c r="A43" s="35">
        <v>555</v>
      </c>
      <c r="B43" s="36" t="s">
        <v>56</v>
      </c>
      <c r="C43" s="35">
        <f t="shared" si="24"/>
        <v>710</v>
      </c>
      <c r="D43" s="22">
        <f t="shared" si="25"/>
        <v>82</v>
      </c>
      <c r="E43" s="22">
        <f t="shared" si="26"/>
        <v>3</v>
      </c>
      <c r="F43" s="22">
        <f t="shared" si="27"/>
        <v>27.333333333333332</v>
      </c>
      <c r="G43" s="22">
        <f t="shared" si="28"/>
        <v>82</v>
      </c>
      <c r="H43" s="22">
        <f t="shared" si="29"/>
        <v>0</v>
      </c>
      <c r="I43" s="33">
        <f t="shared" si="30"/>
        <v>0</v>
      </c>
      <c r="J43" s="36">
        <f t="shared" si="31"/>
        <v>0</v>
      </c>
      <c r="K43" s="34">
        <v>83</v>
      </c>
      <c r="L43" s="32">
        <v>3</v>
      </c>
      <c r="M43" s="32">
        <v>78</v>
      </c>
      <c r="N43" s="32">
        <v>4</v>
      </c>
      <c r="O43" s="32">
        <v>64</v>
      </c>
      <c r="P43" s="32">
        <v>4</v>
      </c>
      <c r="Q43" s="32"/>
      <c r="R43" s="32"/>
      <c r="S43" s="32">
        <v>36</v>
      </c>
      <c r="T43" s="32">
        <v>7</v>
      </c>
      <c r="U43" s="22">
        <f t="shared" si="32"/>
        <v>261</v>
      </c>
      <c r="V43" s="33">
        <f t="shared" si="33"/>
        <v>1</v>
      </c>
      <c r="W43" s="37">
        <f>IF(ISNA(VLOOKUP($L$2:$L$66,Notes!$A$1:$B$10,2,0)),"",VLOOKUP($L$2:$L$66,Notes!$A$1:$B$10,2,0))</f>
        <v>8</v>
      </c>
      <c r="X43" s="22">
        <f>IF(ISNA(VLOOKUP($N$2:$N$66,Notes!$A$1:$B$10,2,0)),"",VLOOKUP($N$2:$N$66,Notes!$A$1:$B$10,2,0))</f>
        <v>7</v>
      </c>
      <c r="Y43" s="22">
        <f>IF(ISNA(VLOOKUP($P$2:$P$66,Notes!$A$1:$B$10,2,0)),"",VLOOKUP($P$2:$P$66,Notes!$A$1:$B$10,2,0))</f>
        <v>7</v>
      </c>
      <c r="Z43" s="22" t="str">
        <f>IF(ISNA(VLOOKUP($R$2:$R$66,Notes!$C$1:$D$10,2,0)),"",VLOOKUP($R$2:$R$66,Notes!$C$1:$D$10,2,0))</f>
        <v/>
      </c>
      <c r="AA43" s="22">
        <f>IF(ISNA(VLOOKUP($T$2:$T$66,Notes!$E$1:$F$10,2,0)),"",VLOOKUP($T$2:$T$66,Notes!$E$1:$F$10,2,0))</f>
        <v>17</v>
      </c>
      <c r="AB43" s="38">
        <f t="shared" si="34"/>
        <v>39</v>
      </c>
      <c r="AC43" s="34">
        <v>71</v>
      </c>
      <c r="AD43" s="32">
        <v>6</v>
      </c>
      <c r="AE43" s="32">
        <v>74</v>
      </c>
      <c r="AF43" s="32">
        <v>6</v>
      </c>
      <c r="AG43" s="32">
        <v>73</v>
      </c>
      <c r="AH43" s="32">
        <v>6</v>
      </c>
      <c r="AI43" s="32">
        <v>78</v>
      </c>
      <c r="AJ43" s="32">
        <v>4</v>
      </c>
      <c r="AK43" s="32"/>
      <c r="AL43" s="32"/>
      <c r="AM43" s="22">
        <f t="shared" si="35"/>
        <v>296</v>
      </c>
      <c r="AN43" s="33">
        <f t="shared" si="36"/>
        <v>1</v>
      </c>
      <c r="AO43" s="37">
        <f>IF(ISNA(VLOOKUP($AD$2:$AD$66,Notes!$A$1:$B$10,2,0)),"",VLOOKUP($AD$2:$AD$66,Notes!$A$1:$B$10,2,0))</f>
        <v>5</v>
      </c>
      <c r="AP43" s="22">
        <f>IF(ISNA(VLOOKUP($AF$2:$AF$66,Notes!$A$1:$B$10,2,0)),"",VLOOKUP($AF$2:$AF$66,Notes!$A$1:$B$10,2,0))</f>
        <v>5</v>
      </c>
      <c r="AQ43" s="22">
        <f>IF(ISNA(VLOOKUP($AH$2:$AH$66,Notes!$A$1:$B$10,2,0)),"",VLOOKUP($AH$2:$AH$66,Notes!$A$1:$B$10,2,0))</f>
        <v>5</v>
      </c>
      <c r="AR43" s="22">
        <f>IF(ISNA(VLOOKUP($AJ$2:$AJ$66,Notes!$C$1:$D$10,2,0)),"",VLOOKUP($AJ$2:$AJ$66,Notes!$C$1:$D$10,2,0))</f>
        <v>9</v>
      </c>
      <c r="AS43" s="22" t="str">
        <f>IF(ISNA(VLOOKUP($AL$2:$AL$66,Notes!$E$1:$F$10,2,0)),"",VLOOKUP($AL$2:$AL$66,Notes!$E$1:$F$10,2,0))</f>
        <v/>
      </c>
      <c r="AT43" s="38">
        <f t="shared" si="37"/>
        <v>24</v>
      </c>
      <c r="AU43" s="34"/>
      <c r="AV43" s="32"/>
      <c r="AW43" s="32"/>
      <c r="AX43" s="32"/>
      <c r="AY43" s="32"/>
      <c r="AZ43" s="32"/>
      <c r="BA43" s="32"/>
      <c r="BB43" s="32"/>
      <c r="BC43" s="32"/>
      <c r="BD43" s="32"/>
      <c r="BE43" s="22">
        <f t="shared" si="38"/>
        <v>0</v>
      </c>
      <c r="BF43" s="33">
        <f t="shared" si="39"/>
        <v>0</v>
      </c>
      <c r="BG43" s="37" t="str">
        <f>IF(ISNA(VLOOKUP($AV$2:$AV$66,Notes!$A$1:$B$10,2,0)),"",VLOOKUP($AV$2:$AV$66,Notes!$A$1:$B$10,2,0))</f>
        <v/>
      </c>
      <c r="BH43" s="22" t="str">
        <f>IF(ISNA(VLOOKUP($AX$2:$AX$66,Notes!$A$1:$B$10,2,0)),"",VLOOKUP($AX$2:$AX$66,Notes!$A$1:$B$10,2,0))</f>
        <v/>
      </c>
      <c r="BI43" s="22" t="str">
        <f>IF(ISNA(VLOOKUP($AZ$2:$AZ$66,Notes!$A$1:$B$10,2,0)),"",VLOOKUP($AZ$2:$AZ$66,Notes!$A$1:$B$10,2,0))</f>
        <v/>
      </c>
      <c r="BJ43" s="22" t="str">
        <f>IF(ISNA(VLOOKUP($BB$2:$BB$66,Notes!$C$1:$D$10,2,0)),"",VLOOKUP($BB$2:$BB$66,Notes!$C$1:$D$10,2,0))</f>
        <v/>
      </c>
      <c r="BK43" s="22" t="str">
        <f>IF(ISNA(VLOOKUP($BD$2:$BD$66,Notes!$E$1:$F$10,2,0)),"",VLOOKUP($BD$2:$BD$66,Notes!$E$1:$F$10,2,0))</f>
        <v/>
      </c>
      <c r="BL43" s="38">
        <f t="shared" si="40"/>
        <v>0</v>
      </c>
      <c r="BM43" s="34">
        <v>11</v>
      </c>
      <c r="BN43" s="32">
        <v>7</v>
      </c>
      <c r="BO43" s="32">
        <v>66</v>
      </c>
      <c r="BP43" s="32">
        <v>6</v>
      </c>
      <c r="BQ43" s="32"/>
      <c r="BR43" s="32"/>
      <c r="BS43" s="32">
        <v>76</v>
      </c>
      <c r="BT43" s="32">
        <v>3</v>
      </c>
      <c r="BU43" s="32"/>
      <c r="BV43" s="32"/>
      <c r="BW43" s="22">
        <f t="shared" si="41"/>
        <v>153</v>
      </c>
      <c r="BX43" s="33">
        <f t="shared" si="42"/>
        <v>1</v>
      </c>
      <c r="BY43" s="37">
        <f>IF(ISNA(VLOOKUP($BN$2:$BN$66,Notes!$A$1:$B$10,2,0)),"",VLOOKUP($BN$2:$BN$66,Notes!$A$1:$B$10,2,0))</f>
        <v>4</v>
      </c>
      <c r="BZ43" s="22">
        <f>IF(ISNA(VLOOKUP($BP$2:$BP$66,Notes!$A$1:$B$10,2,0)),"",VLOOKUP($BP$2:$BP$66,Notes!$A$1:$B$10,2,0))</f>
        <v>5</v>
      </c>
      <c r="CA43" s="22" t="str">
        <f>IF(ISNA(VLOOKUP($BR$2:$BR$66,Notes!$A$1:$B$10,2,0)),"",VLOOKUP($BR$2:$BR$66,Notes!$A$1:$B$10,2,0))</f>
        <v/>
      </c>
      <c r="CB43" s="22">
        <f>IF(ISNA(VLOOKUP($BT$2:$BT$66,Notes!$C$1:$D$10,2,0)),"",VLOOKUP($BT$2:$BT$66,Notes!$C$1:$D$10,2,0))</f>
        <v>10</v>
      </c>
      <c r="CC43" s="22" t="str">
        <f>IF(ISNA(VLOOKUP($BV$2:$BV$66,Notes!$E$1:$F$10,2,0)),"",VLOOKUP($BV$2:$BV$66,Notes!$E$1:$F$10,2,0))</f>
        <v/>
      </c>
      <c r="CD43" s="38">
        <f t="shared" si="43"/>
        <v>19</v>
      </c>
      <c r="CE43" s="57">
        <f t="shared" si="20"/>
        <v>39</v>
      </c>
      <c r="CF43" s="22">
        <f t="shared" si="21"/>
        <v>24</v>
      </c>
      <c r="CG43" s="22">
        <f t="shared" si="22"/>
        <v>0</v>
      </c>
      <c r="CH43" s="22">
        <f t="shared" si="23"/>
        <v>19</v>
      </c>
    </row>
    <row r="44" spans="1:86">
      <c r="A44" s="35">
        <v>568</v>
      </c>
      <c r="B44" s="139" t="s">
        <v>153</v>
      </c>
      <c r="C44" s="35">
        <f t="shared" si="24"/>
        <v>0</v>
      </c>
      <c r="D44" s="22">
        <f t="shared" si="25"/>
        <v>0</v>
      </c>
      <c r="E44" s="22">
        <f t="shared" si="26"/>
        <v>0</v>
      </c>
      <c r="F44" s="22">
        <f t="shared" si="27"/>
        <v>0</v>
      </c>
      <c r="G44" s="22">
        <f t="shared" si="28"/>
        <v>0</v>
      </c>
      <c r="H44" s="22">
        <f t="shared" si="29"/>
        <v>0</v>
      </c>
      <c r="I44" s="33">
        <f t="shared" si="30"/>
        <v>0</v>
      </c>
      <c r="J44" s="36">
        <f t="shared" si="31"/>
        <v>0</v>
      </c>
      <c r="K44" s="34"/>
      <c r="L44" s="32"/>
      <c r="M44" s="32"/>
      <c r="N44" s="32"/>
      <c r="O44" s="32"/>
      <c r="P44" s="32"/>
      <c r="Q44" s="32"/>
      <c r="R44" s="32"/>
      <c r="S44" s="32"/>
      <c r="T44" s="32"/>
      <c r="U44" s="22">
        <f t="shared" si="32"/>
        <v>0</v>
      </c>
      <c r="V44" s="33">
        <f t="shared" si="33"/>
        <v>0</v>
      </c>
      <c r="W44" s="37" t="str">
        <f>IF(ISNA(VLOOKUP($L$2:$L$66,Notes!$A$1:$B$10,2,0)),"",VLOOKUP($L$2:$L$66,Notes!$A$1:$B$10,2,0))</f>
        <v/>
      </c>
      <c r="X44" s="22" t="str">
        <f>IF(ISNA(VLOOKUP($N$2:$N$66,Notes!$A$1:$B$10,2,0)),"",VLOOKUP($N$2:$N$66,Notes!$A$1:$B$10,2,0))</f>
        <v/>
      </c>
      <c r="Y44" s="22" t="str">
        <f>IF(ISNA(VLOOKUP($P$2:$P$66,Notes!$A$1:$B$10,2,0)),"",VLOOKUP($P$2:$P$66,Notes!$A$1:$B$10,2,0))</f>
        <v/>
      </c>
      <c r="Z44" s="22" t="str">
        <f>IF(ISNA(VLOOKUP($R$2:$R$66,Notes!$C$1:$D$10,2,0)),"",VLOOKUP($R$2:$R$66,Notes!$C$1:$D$10,2,0))</f>
        <v/>
      </c>
      <c r="AA44" s="22" t="str">
        <f>IF(ISNA(VLOOKUP($T$2:$T$66,Notes!$E$1:$F$10,2,0)),"",VLOOKUP($T$2:$T$66,Notes!$E$1:$F$10,2,0))</f>
        <v/>
      </c>
      <c r="AB44" s="38">
        <f t="shared" si="34"/>
        <v>0</v>
      </c>
      <c r="AC44" s="34"/>
      <c r="AD44" s="32"/>
      <c r="AE44" s="32"/>
      <c r="AF44" s="32"/>
      <c r="AG44" s="32"/>
      <c r="AH44" s="32"/>
      <c r="AI44" s="32"/>
      <c r="AJ44" s="32"/>
      <c r="AK44" s="32"/>
      <c r="AL44" s="32"/>
      <c r="AM44" s="22">
        <f t="shared" si="35"/>
        <v>0</v>
      </c>
      <c r="AN44" s="33">
        <f t="shared" si="36"/>
        <v>0</v>
      </c>
      <c r="AO44" s="37" t="str">
        <f>IF(ISNA(VLOOKUP($AD$2:$AD$66,Notes!$A$1:$B$10,2,0)),"",VLOOKUP($AD$2:$AD$66,Notes!$A$1:$B$10,2,0))</f>
        <v/>
      </c>
      <c r="AP44" s="22" t="str">
        <f>IF(ISNA(VLOOKUP($AF$2:$AF$66,Notes!$A$1:$B$10,2,0)),"",VLOOKUP($AF$2:$AF$66,Notes!$A$1:$B$10,2,0))</f>
        <v/>
      </c>
      <c r="AQ44" s="22" t="str">
        <f>IF(ISNA(VLOOKUP($AH$2:$AH$66,Notes!$A$1:$B$10,2,0)),"",VLOOKUP($AH$2:$AH$66,Notes!$A$1:$B$10,2,0))</f>
        <v/>
      </c>
      <c r="AR44" s="22" t="str">
        <f>IF(ISNA(VLOOKUP($AJ$2:$AJ$66,Notes!$C$1:$D$10,2,0)),"",VLOOKUP($AJ$2:$AJ$66,Notes!$C$1:$D$10,2,0))</f>
        <v/>
      </c>
      <c r="AS44" s="22" t="str">
        <f>IF(ISNA(VLOOKUP($AL$2:$AL$66,Notes!$E$1:$F$10,2,0)),"",VLOOKUP($AL$2:$AL$66,Notes!$E$1:$F$10,2,0))</f>
        <v/>
      </c>
      <c r="AT44" s="38">
        <f t="shared" si="37"/>
        <v>0</v>
      </c>
      <c r="AU44" s="34"/>
      <c r="AV44" s="32"/>
      <c r="AW44" s="32"/>
      <c r="AX44" s="32"/>
      <c r="AY44" s="32"/>
      <c r="AZ44" s="32"/>
      <c r="BA44" s="32"/>
      <c r="BB44" s="32"/>
      <c r="BC44" s="32"/>
      <c r="BD44" s="32"/>
      <c r="BE44" s="22">
        <f t="shared" si="38"/>
        <v>0</v>
      </c>
      <c r="BF44" s="33">
        <f t="shared" si="39"/>
        <v>0</v>
      </c>
      <c r="BG44" s="37" t="str">
        <f>IF(ISNA(VLOOKUP($AV$2:$AV$66,Notes!$A$1:$B$10,2,0)),"",VLOOKUP($AV$2:$AV$66,Notes!$A$1:$B$10,2,0))</f>
        <v/>
      </c>
      <c r="BH44" s="22" t="str">
        <f>IF(ISNA(VLOOKUP($AX$2:$AX$66,Notes!$A$1:$B$10,2,0)),"",VLOOKUP($AX$2:$AX$66,Notes!$A$1:$B$10,2,0))</f>
        <v/>
      </c>
      <c r="BI44" s="22" t="str">
        <f>IF(ISNA(VLOOKUP($AZ$2:$AZ$66,Notes!$A$1:$B$10,2,0)),"",VLOOKUP($AZ$2:$AZ$66,Notes!$A$1:$B$10,2,0))</f>
        <v/>
      </c>
      <c r="BJ44" s="22" t="str">
        <f>IF(ISNA(VLOOKUP($BB$2:$BB$66,Notes!$C$1:$D$10,2,0)),"",VLOOKUP($BB$2:$BB$66,Notes!$C$1:$D$10,2,0))</f>
        <v/>
      </c>
      <c r="BK44" s="22" t="str">
        <f>IF(ISNA(VLOOKUP($BD$2:$BD$66,Notes!$E$1:$F$10,2,0)),"",VLOOKUP($BD$2:$BD$66,Notes!$E$1:$F$10,2,0))</f>
        <v/>
      </c>
      <c r="BL44" s="38">
        <f t="shared" si="40"/>
        <v>0</v>
      </c>
      <c r="BM44" s="34"/>
      <c r="BN44" s="32"/>
      <c r="BO44" s="32"/>
      <c r="BP44" s="32"/>
      <c r="BQ44" s="32"/>
      <c r="BR44" s="32"/>
      <c r="BS44" s="32"/>
      <c r="BT44" s="32"/>
      <c r="BU44" s="32"/>
      <c r="BV44" s="32"/>
      <c r="BW44" s="22">
        <f t="shared" si="41"/>
        <v>0</v>
      </c>
      <c r="BX44" s="33">
        <f t="shared" si="42"/>
        <v>0</v>
      </c>
      <c r="BY44" s="37" t="str">
        <f>IF(ISNA(VLOOKUP($BN$2:$BN$66,Notes!$A$1:$B$10,2,0)),"",VLOOKUP($BN$2:$BN$66,Notes!$A$1:$B$10,2,0))</f>
        <v/>
      </c>
      <c r="BZ44" s="22" t="str">
        <f>IF(ISNA(VLOOKUP($BP$2:$BP$66,Notes!$A$1:$B$10,2,0)),"",VLOOKUP($BP$2:$BP$66,Notes!$A$1:$B$10,2,0))</f>
        <v/>
      </c>
      <c r="CA44" s="22" t="str">
        <f>IF(ISNA(VLOOKUP($BR$2:$BR$66,Notes!$A$1:$B$10,2,0)),"",VLOOKUP($BR$2:$BR$66,Notes!$A$1:$B$10,2,0))</f>
        <v/>
      </c>
      <c r="CB44" s="22" t="str">
        <f>IF(ISNA(VLOOKUP($BT$2:$BT$66,Notes!$C$1:$D$10,2,0)),"",VLOOKUP($BT$2:$BT$66,Notes!$C$1:$D$10,2,0))</f>
        <v/>
      </c>
      <c r="CC44" s="22" t="str">
        <f>IF(ISNA(VLOOKUP($BV$2:$BV$66,Notes!$E$1:$F$10,2,0)),"",VLOOKUP($BV$2:$BV$66,Notes!$E$1:$F$10,2,0))</f>
        <v/>
      </c>
      <c r="CD44" s="38">
        <f t="shared" si="43"/>
        <v>0</v>
      </c>
      <c r="CE44" s="57">
        <f t="shared" si="20"/>
        <v>0</v>
      </c>
      <c r="CF44" s="22">
        <f t="shared" si="21"/>
        <v>0</v>
      </c>
      <c r="CG44" s="22">
        <f t="shared" si="22"/>
        <v>0</v>
      </c>
      <c r="CH44" s="22">
        <f t="shared" si="23"/>
        <v>0</v>
      </c>
    </row>
    <row r="45" spans="1:86">
      <c r="A45" s="35">
        <v>569</v>
      </c>
      <c r="B45" s="36" t="s">
        <v>91</v>
      </c>
      <c r="C45" s="35">
        <f t="shared" si="24"/>
        <v>0</v>
      </c>
      <c r="D45" s="22">
        <f t="shared" si="25"/>
        <v>0</v>
      </c>
      <c r="E45" s="22">
        <f t="shared" si="26"/>
        <v>0</v>
      </c>
      <c r="F45" s="22">
        <f t="shared" si="27"/>
        <v>0</v>
      </c>
      <c r="G45" s="22">
        <f t="shared" si="28"/>
        <v>0</v>
      </c>
      <c r="H45" s="22">
        <f t="shared" si="29"/>
        <v>0</v>
      </c>
      <c r="I45" s="33">
        <f t="shared" si="30"/>
        <v>0</v>
      </c>
      <c r="J45" s="36">
        <f t="shared" si="31"/>
        <v>0</v>
      </c>
      <c r="K45" s="34"/>
      <c r="L45" s="32"/>
      <c r="M45" s="32"/>
      <c r="N45" s="32"/>
      <c r="O45" s="32"/>
      <c r="P45" s="32"/>
      <c r="Q45" s="32"/>
      <c r="R45" s="32"/>
      <c r="S45" s="32"/>
      <c r="T45" s="32"/>
      <c r="U45" s="22">
        <f t="shared" si="32"/>
        <v>0</v>
      </c>
      <c r="V45" s="33">
        <f t="shared" si="33"/>
        <v>0</v>
      </c>
      <c r="W45" s="37" t="str">
        <f>IF(ISNA(VLOOKUP($L$2:$L$66,Notes!$A$1:$B$10,2,0)),"",VLOOKUP($L$2:$L$66,Notes!$A$1:$B$10,2,0))</f>
        <v/>
      </c>
      <c r="X45" s="22" t="str">
        <f>IF(ISNA(VLOOKUP($N$2:$N$66,Notes!$A$1:$B$10,2,0)),"",VLOOKUP($N$2:$N$66,Notes!$A$1:$B$10,2,0))</f>
        <v/>
      </c>
      <c r="Y45" s="22" t="str">
        <f>IF(ISNA(VLOOKUP($P$2:$P$66,Notes!$A$1:$B$10,2,0)),"",VLOOKUP($P$2:$P$66,Notes!$A$1:$B$10,2,0))</f>
        <v/>
      </c>
      <c r="Z45" s="22" t="str">
        <f>IF(ISNA(VLOOKUP($R$2:$R$66,Notes!$C$1:$D$10,2,0)),"",VLOOKUP($R$2:$R$66,Notes!$C$1:$D$10,2,0))</f>
        <v/>
      </c>
      <c r="AA45" s="22" t="str">
        <f>IF(ISNA(VLOOKUP($T$2:$T$66,Notes!$E$1:$F$10,2,0)),"",VLOOKUP($T$2:$T$66,Notes!$E$1:$F$10,2,0))</f>
        <v/>
      </c>
      <c r="AB45" s="38">
        <f t="shared" si="34"/>
        <v>0</v>
      </c>
      <c r="AC45" s="34"/>
      <c r="AD45" s="32"/>
      <c r="AE45" s="32"/>
      <c r="AF45" s="32"/>
      <c r="AG45" s="32"/>
      <c r="AH45" s="32"/>
      <c r="AI45" s="32"/>
      <c r="AJ45" s="32"/>
      <c r="AK45" s="32"/>
      <c r="AL45" s="32"/>
      <c r="AM45" s="22">
        <f t="shared" si="35"/>
        <v>0</v>
      </c>
      <c r="AN45" s="33">
        <f t="shared" si="36"/>
        <v>0</v>
      </c>
      <c r="AO45" s="37" t="str">
        <f>IF(ISNA(VLOOKUP($AD$2:$AD$66,Notes!$A$1:$B$10,2,0)),"",VLOOKUP($AD$2:$AD$66,Notes!$A$1:$B$10,2,0))</f>
        <v/>
      </c>
      <c r="AP45" s="22" t="str">
        <f>IF(ISNA(VLOOKUP($AF$2:$AF$66,Notes!$A$1:$B$10,2,0)),"",VLOOKUP($AF$2:$AF$66,Notes!$A$1:$B$10,2,0))</f>
        <v/>
      </c>
      <c r="AQ45" s="22" t="str">
        <f>IF(ISNA(VLOOKUP($AH$2:$AH$66,Notes!$A$1:$B$10,2,0)),"",VLOOKUP($AH$2:$AH$66,Notes!$A$1:$B$10,2,0))</f>
        <v/>
      </c>
      <c r="AR45" s="22" t="str">
        <f>IF(ISNA(VLOOKUP($AJ$2:$AJ$66,Notes!$C$1:$D$10,2,0)),"",VLOOKUP($AJ$2:$AJ$66,Notes!$C$1:$D$10,2,0))</f>
        <v/>
      </c>
      <c r="AS45" s="22" t="str">
        <f>IF(ISNA(VLOOKUP($AL$2:$AL$66,Notes!$E$1:$F$10,2,0)),"",VLOOKUP($AL$2:$AL$66,Notes!$E$1:$F$10,2,0))</f>
        <v/>
      </c>
      <c r="AT45" s="38">
        <f t="shared" si="37"/>
        <v>0</v>
      </c>
      <c r="AU45" s="34"/>
      <c r="AV45" s="32"/>
      <c r="AW45" s="32"/>
      <c r="AX45" s="32"/>
      <c r="AY45" s="32"/>
      <c r="AZ45" s="32"/>
      <c r="BA45" s="32"/>
      <c r="BB45" s="32"/>
      <c r="BC45" s="32"/>
      <c r="BD45" s="32"/>
      <c r="BE45" s="22">
        <f t="shared" si="38"/>
        <v>0</v>
      </c>
      <c r="BF45" s="33">
        <f t="shared" si="39"/>
        <v>0</v>
      </c>
      <c r="BG45" s="37" t="str">
        <f>IF(ISNA(VLOOKUP($AV$2:$AV$66,Notes!$A$1:$B$10,2,0)),"",VLOOKUP($AV$2:$AV$66,Notes!$A$1:$B$10,2,0))</f>
        <v/>
      </c>
      <c r="BH45" s="22" t="str">
        <f>IF(ISNA(VLOOKUP($AX$2:$AX$66,Notes!$A$1:$B$10,2,0)),"",VLOOKUP($AX$2:$AX$66,Notes!$A$1:$B$10,2,0))</f>
        <v/>
      </c>
      <c r="BI45" s="22" t="str">
        <f>IF(ISNA(VLOOKUP($AZ$2:$AZ$66,Notes!$A$1:$B$10,2,0)),"",VLOOKUP($AZ$2:$AZ$66,Notes!$A$1:$B$10,2,0))</f>
        <v/>
      </c>
      <c r="BJ45" s="22" t="str">
        <f>IF(ISNA(VLOOKUP($BB$2:$BB$66,Notes!$C$1:$D$10,2,0)),"",VLOOKUP($BB$2:$BB$66,Notes!$C$1:$D$10,2,0))</f>
        <v/>
      </c>
      <c r="BK45" s="22" t="str">
        <f>IF(ISNA(VLOOKUP($BD$2:$BD$66,Notes!$E$1:$F$10,2,0)),"",VLOOKUP($BD$2:$BD$66,Notes!$E$1:$F$10,2,0))</f>
        <v/>
      </c>
      <c r="BL45" s="38">
        <f t="shared" si="40"/>
        <v>0</v>
      </c>
      <c r="BM45" s="34"/>
      <c r="BN45" s="32"/>
      <c r="BO45" s="32"/>
      <c r="BP45" s="32"/>
      <c r="BQ45" s="32"/>
      <c r="BR45" s="32"/>
      <c r="BS45" s="32"/>
      <c r="BT45" s="32"/>
      <c r="BU45" s="32"/>
      <c r="BV45" s="32"/>
      <c r="BW45" s="22">
        <f t="shared" si="41"/>
        <v>0</v>
      </c>
      <c r="BX45" s="33">
        <f t="shared" si="42"/>
        <v>0</v>
      </c>
      <c r="BY45" s="37" t="str">
        <f>IF(ISNA(VLOOKUP($BN$2:$BN$66,Notes!$A$1:$B$10,2,0)),"",VLOOKUP($BN$2:$BN$66,Notes!$A$1:$B$10,2,0))</f>
        <v/>
      </c>
      <c r="BZ45" s="22" t="str">
        <f>IF(ISNA(VLOOKUP($BP$2:$BP$66,Notes!$A$1:$B$10,2,0)),"",VLOOKUP($BP$2:$BP$66,Notes!$A$1:$B$10,2,0))</f>
        <v/>
      </c>
      <c r="CA45" s="22" t="str">
        <f>IF(ISNA(VLOOKUP($BR$2:$BR$66,Notes!$A$1:$B$10,2,0)),"",VLOOKUP($BR$2:$BR$66,Notes!$A$1:$B$10,2,0))</f>
        <v/>
      </c>
      <c r="CB45" s="22" t="str">
        <f>IF(ISNA(VLOOKUP($BT$2:$BT$66,Notes!$C$1:$D$10,2,0)),"",VLOOKUP($BT$2:$BT$66,Notes!$C$1:$D$10,2,0))</f>
        <v/>
      </c>
      <c r="CC45" s="22" t="str">
        <f>IF(ISNA(VLOOKUP($BV$2:$BV$66,Notes!$E$1:$F$10,2,0)),"",VLOOKUP($BV$2:$BV$66,Notes!$E$1:$F$10,2,0))</f>
        <v/>
      </c>
      <c r="CD45" s="38">
        <f t="shared" si="43"/>
        <v>0</v>
      </c>
      <c r="CE45" s="57">
        <f t="shared" si="20"/>
        <v>0</v>
      </c>
      <c r="CF45" s="22">
        <f t="shared" si="21"/>
        <v>0</v>
      </c>
      <c r="CG45" s="22">
        <f t="shared" si="22"/>
        <v>0</v>
      </c>
      <c r="CH45" s="22">
        <f t="shared" si="23"/>
        <v>0</v>
      </c>
    </row>
    <row r="46" spans="1:86">
      <c r="A46" s="35">
        <v>572</v>
      </c>
      <c r="B46" s="36" t="s">
        <v>92</v>
      </c>
      <c r="C46" s="35">
        <f t="shared" si="24"/>
        <v>0</v>
      </c>
      <c r="D46" s="22">
        <f t="shared" si="25"/>
        <v>0</v>
      </c>
      <c r="E46" s="22">
        <f t="shared" si="26"/>
        <v>0</v>
      </c>
      <c r="F46" s="22">
        <f t="shared" si="27"/>
        <v>0</v>
      </c>
      <c r="G46" s="22">
        <f t="shared" si="28"/>
        <v>0</v>
      </c>
      <c r="H46" s="22">
        <f t="shared" si="29"/>
        <v>0</v>
      </c>
      <c r="I46" s="33">
        <f t="shared" si="30"/>
        <v>0</v>
      </c>
      <c r="J46" s="36">
        <f t="shared" si="31"/>
        <v>0</v>
      </c>
      <c r="K46" s="34"/>
      <c r="L46" s="32"/>
      <c r="M46" s="32"/>
      <c r="N46" s="32"/>
      <c r="O46" s="32"/>
      <c r="P46" s="32"/>
      <c r="Q46" s="32"/>
      <c r="R46" s="32"/>
      <c r="S46" s="32"/>
      <c r="T46" s="32"/>
      <c r="U46" s="22">
        <f t="shared" si="32"/>
        <v>0</v>
      </c>
      <c r="V46" s="33">
        <f t="shared" si="33"/>
        <v>0</v>
      </c>
      <c r="W46" s="37" t="str">
        <f>IF(ISNA(VLOOKUP($L$2:$L$66,Notes!$A$1:$B$10,2,0)),"",VLOOKUP($L$2:$L$66,Notes!$A$1:$B$10,2,0))</f>
        <v/>
      </c>
      <c r="X46" s="22" t="str">
        <f>IF(ISNA(VLOOKUP($N$2:$N$66,Notes!$A$1:$B$10,2,0)),"",VLOOKUP($N$2:$N$66,Notes!$A$1:$B$10,2,0))</f>
        <v/>
      </c>
      <c r="Y46" s="22" t="str">
        <f>IF(ISNA(VLOOKUP($P$2:$P$66,Notes!$A$1:$B$10,2,0)),"",VLOOKUP($P$2:$P$66,Notes!$A$1:$B$10,2,0))</f>
        <v/>
      </c>
      <c r="Z46" s="22" t="str">
        <f>IF(ISNA(VLOOKUP($R$2:$R$66,Notes!$C$1:$D$10,2,0)),"",VLOOKUP($R$2:$R$66,Notes!$C$1:$D$10,2,0))</f>
        <v/>
      </c>
      <c r="AA46" s="22" t="str">
        <f>IF(ISNA(VLOOKUP($T$2:$T$66,Notes!$E$1:$F$10,2,0)),"",VLOOKUP($T$2:$T$66,Notes!$E$1:$F$10,2,0))</f>
        <v/>
      </c>
      <c r="AB46" s="38">
        <f t="shared" si="34"/>
        <v>0</v>
      </c>
      <c r="AC46" s="34"/>
      <c r="AD46" s="32"/>
      <c r="AE46" s="32"/>
      <c r="AF46" s="32"/>
      <c r="AG46" s="32"/>
      <c r="AH46" s="32"/>
      <c r="AI46" s="32"/>
      <c r="AJ46" s="32"/>
      <c r="AK46" s="32"/>
      <c r="AL46" s="32"/>
      <c r="AM46" s="22">
        <f t="shared" si="35"/>
        <v>0</v>
      </c>
      <c r="AN46" s="33">
        <f t="shared" si="36"/>
        <v>0</v>
      </c>
      <c r="AO46" s="37" t="str">
        <f>IF(ISNA(VLOOKUP($AD$2:$AD$66,Notes!$A$1:$B$10,2,0)),"",VLOOKUP($AD$2:$AD$66,Notes!$A$1:$B$10,2,0))</f>
        <v/>
      </c>
      <c r="AP46" s="22" t="str">
        <f>IF(ISNA(VLOOKUP($AF$2:$AF$66,Notes!$A$1:$B$10,2,0)),"",VLOOKUP($AF$2:$AF$66,Notes!$A$1:$B$10,2,0))</f>
        <v/>
      </c>
      <c r="AQ46" s="22" t="str">
        <f>IF(ISNA(VLOOKUP($AH$2:$AH$66,Notes!$A$1:$B$10,2,0)),"",VLOOKUP($AH$2:$AH$66,Notes!$A$1:$B$10,2,0))</f>
        <v/>
      </c>
      <c r="AR46" s="22" t="str">
        <f>IF(ISNA(VLOOKUP($AJ$2:$AJ$66,Notes!$C$1:$D$10,2,0)),"",VLOOKUP($AJ$2:$AJ$66,Notes!$C$1:$D$10,2,0))</f>
        <v/>
      </c>
      <c r="AS46" s="22" t="str">
        <f>IF(ISNA(VLOOKUP($AL$2:$AL$66,Notes!$E$1:$F$10,2,0)),"",VLOOKUP($AL$2:$AL$66,Notes!$E$1:$F$10,2,0))</f>
        <v/>
      </c>
      <c r="AT46" s="38">
        <f t="shared" si="37"/>
        <v>0</v>
      </c>
      <c r="AU46" s="34"/>
      <c r="AV46" s="32"/>
      <c r="AW46" s="32"/>
      <c r="AX46" s="32"/>
      <c r="AY46" s="32"/>
      <c r="AZ46" s="32"/>
      <c r="BA46" s="32"/>
      <c r="BB46" s="32"/>
      <c r="BC46" s="32"/>
      <c r="BD46" s="32"/>
      <c r="BE46" s="22">
        <f t="shared" si="38"/>
        <v>0</v>
      </c>
      <c r="BF46" s="33">
        <f t="shared" si="39"/>
        <v>0</v>
      </c>
      <c r="BG46" s="37" t="str">
        <f>IF(ISNA(VLOOKUP($AV$2:$AV$66,Notes!$A$1:$B$10,2,0)),"",VLOOKUP($AV$2:$AV$66,Notes!$A$1:$B$10,2,0))</f>
        <v/>
      </c>
      <c r="BH46" s="22" t="str">
        <f>IF(ISNA(VLOOKUP($AX$2:$AX$66,Notes!$A$1:$B$10,2,0)),"",VLOOKUP($AX$2:$AX$66,Notes!$A$1:$B$10,2,0))</f>
        <v/>
      </c>
      <c r="BI46" s="22" t="str">
        <f>IF(ISNA(VLOOKUP($AZ$2:$AZ$66,Notes!$A$1:$B$10,2,0)),"",VLOOKUP($AZ$2:$AZ$66,Notes!$A$1:$B$10,2,0))</f>
        <v/>
      </c>
      <c r="BJ46" s="22" t="str">
        <f>IF(ISNA(VLOOKUP($BB$2:$BB$66,Notes!$C$1:$D$10,2,0)),"",VLOOKUP($BB$2:$BB$66,Notes!$C$1:$D$10,2,0))</f>
        <v/>
      </c>
      <c r="BK46" s="22" t="str">
        <f>IF(ISNA(VLOOKUP($BD$2:$BD$66,Notes!$E$1:$F$10,2,0)),"",VLOOKUP($BD$2:$BD$66,Notes!$E$1:$F$10,2,0))</f>
        <v/>
      </c>
      <c r="BL46" s="38">
        <f t="shared" si="40"/>
        <v>0</v>
      </c>
      <c r="BM46" s="34"/>
      <c r="BN46" s="32"/>
      <c r="BO46" s="32"/>
      <c r="BP46" s="32"/>
      <c r="BQ46" s="32"/>
      <c r="BR46" s="32"/>
      <c r="BS46" s="32"/>
      <c r="BT46" s="32"/>
      <c r="BU46" s="32"/>
      <c r="BV46" s="32"/>
      <c r="BW46" s="22">
        <f t="shared" si="41"/>
        <v>0</v>
      </c>
      <c r="BX46" s="33">
        <f t="shared" si="42"/>
        <v>0</v>
      </c>
      <c r="BY46" s="37" t="str">
        <f>IF(ISNA(VLOOKUP($BN$2:$BN$66,Notes!$A$1:$B$10,2,0)),"",VLOOKUP($BN$2:$BN$66,Notes!$A$1:$B$10,2,0))</f>
        <v/>
      </c>
      <c r="BZ46" s="22" t="str">
        <f>IF(ISNA(VLOOKUP($BP$2:$BP$66,Notes!$A$1:$B$10,2,0)),"",VLOOKUP($BP$2:$BP$66,Notes!$A$1:$B$10,2,0))</f>
        <v/>
      </c>
      <c r="CA46" s="22" t="str">
        <f>IF(ISNA(VLOOKUP($BR$2:$BR$66,Notes!$A$1:$B$10,2,0)),"",VLOOKUP($BR$2:$BR$66,Notes!$A$1:$B$10,2,0))</f>
        <v/>
      </c>
      <c r="CB46" s="22" t="str">
        <f>IF(ISNA(VLOOKUP($BT$2:$BT$66,Notes!$C$1:$D$10,2,0)),"",VLOOKUP($BT$2:$BT$66,Notes!$C$1:$D$10,2,0))</f>
        <v/>
      </c>
      <c r="CC46" s="22" t="str">
        <f>IF(ISNA(VLOOKUP($BV$2:$BV$66,Notes!$E$1:$F$10,2,0)),"",VLOOKUP($BV$2:$BV$66,Notes!$E$1:$F$10,2,0))</f>
        <v/>
      </c>
      <c r="CD46" s="38">
        <f t="shared" si="43"/>
        <v>0</v>
      </c>
      <c r="CE46" s="57">
        <f t="shared" si="20"/>
        <v>0</v>
      </c>
      <c r="CF46" s="22">
        <f t="shared" si="21"/>
        <v>0</v>
      </c>
      <c r="CG46" s="22">
        <f t="shared" si="22"/>
        <v>0</v>
      </c>
      <c r="CH46" s="22">
        <f t="shared" si="23"/>
        <v>0</v>
      </c>
    </row>
    <row r="47" spans="1:86">
      <c r="A47" s="35">
        <v>595</v>
      </c>
      <c r="B47" s="36" t="s">
        <v>45</v>
      </c>
      <c r="C47" s="35">
        <f t="shared" si="24"/>
        <v>0</v>
      </c>
      <c r="D47" s="22">
        <f t="shared" si="25"/>
        <v>0</v>
      </c>
      <c r="E47" s="22">
        <f t="shared" si="26"/>
        <v>0</v>
      </c>
      <c r="F47" s="22">
        <f t="shared" si="27"/>
        <v>0</v>
      </c>
      <c r="G47" s="22">
        <f t="shared" si="28"/>
        <v>0</v>
      </c>
      <c r="H47" s="22">
        <f t="shared" si="29"/>
        <v>0</v>
      </c>
      <c r="I47" s="33">
        <f t="shared" si="30"/>
        <v>0</v>
      </c>
      <c r="J47" s="36">
        <f t="shared" si="31"/>
        <v>0</v>
      </c>
      <c r="K47" s="34"/>
      <c r="L47" s="32"/>
      <c r="M47" s="32"/>
      <c r="N47" s="32"/>
      <c r="O47" s="32"/>
      <c r="P47" s="32"/>
      <c r="Q47" s="32"/>
      <c r="R47" s="32"/>
      <c r="S47" s="32"/>
      <c r="T47" s="32"/>
      <c r="U47" s="22">
        <f t="shared" si="32"/>
        <v>0</v>
      </c>
      <c r="V47" s="33">
        <f t="shared" si="33"/>
        <v>0</v>
      </c>
      <c r="W47" s="37" t="str">
        <f>IF(ISNA(VLOOKUP($L$2:$L$66,Notes!$A$1:$B$10,2,0)),"",VLOOKUP($L$2:$L$66,Notes!$A$1:$B$10,2,0))</f>
        <v/>
      </c>
      <c r="X47" s="22" t="str">
        <f>IF(ISNA(VLOOKUP($N$2:$N$66,Notes!$A$1:$B$10,2,0)),"",VLOOKUP($N$2:$N$66,Notes!$A$1:$B$10,2,0))</f>
        <v/>
      </c>
      <c r="Y47" s="22" t="str">
        <f>IF(ISNA(VLOOKUP($P$2:$P$66,Notes!$A$1:$B$10,2,0)),"",VLOOKUP($P$2:$P$66,Notes!$A$1:$B$10,2,0))</f>
        <v/>
      </c>
      <c r="Z47" s="22" t="str">
        <f>IF(ISNA(VLOOKUP($R$2:$R$66,Notes!$C$1:$D$10,2,0)),"",VLOOKUP($R$2:$R$66,Notes!$C$1:$D$10,2,0))</f>
        <v/>
      </c>
      <c r="AA47" s="22" t="str">
        <f>IF(ISNA(VLOOKUP($T$2:$T$66,Notes!$E$1:$F$10,2,0)),"",VLOOKUP($T$2:$T$66,Notes!$E$1:$F$10,2,0))</f>
        <v/>
      </c>
      <c r="AB47" s="38">
        <f t="shared" si="34"/>
        <v>0</v>
      </c>
      <c r="AC47" s="34"/>
      <c r="AD47" s="32"/>
      <c r="AE47" s="32"/>
      <c r="AF47" s="32"/>
      <c r="AG47" s="32"/>
      <c r="AH47" s="32"/>
      <c r="AI47" s="32"/>
      <c r="AJ47" s="32"/>
      <c r="AK47" s="32"/>
      <c r="AL47" s="32"/>
      <c r="AM47" s="22">
        <f t="shared" si="35"/>
        <v>0</v>
      </c>
      <c r="AN47" s="33">
        <f t="shared" si="36"/>
        <v>0</v>
      </c>
      <c r="AO47" s="37" t="str">
        <f>IF(ISNA(VLOOKUP($AD$2:$AD$66,Notes!$A$1:$B$10,2,0)),"",VLOOKUP($AD$2:$AD$66,Notes!$A$1:$B$10,2,0))</f>
        <v/>
      </c>
      <c r="AP47" s="22" t="str">
        <f>IF(ISNA(VLOOKUP($AF$2:$AF$66,Notes!$A$1:$B$10,2,0)),"",VLOOKUP($AF$2:$AF$66,Notes!$A$1:$B$10,2,0))</f>
        <v/>
      </c>
      <c r="AQ47" s="22" t="str">
        <f>IF(ISNA(VLOOKUP($AH$2:$AH$66,Notes!$A$1:$B$10,2,0)),"",VLOOKUP($AH$2:$AH$66,Notes!$A$1:$B$10,2,0))</f>
        <v/>
      </c>
      <c r="AR47" s="22" t="str">
        <f>IF(ISNA(VLOOKUP($AJ$2:$AJ$66,Notes!$C$1:$D$10,2,0)),"",VLOOKUP($AJ$2:$AJ$66,Notes!$C$1:$D$10,2,0))</f>
        <v/>
      </c>
      <c r="AS47" s="22" t="str">
        <f>IF(ISNA(VLOOKUP($AL$2:$AL$66,Notes!$E$1:$F$10,2,0)),"",VLOOKUP($AL$2:$AL$66,Notes!$E$1:$F$10,2,0))</f>
        <v/>
      </c>
      <c r="AT47" s="38">
        <f t="shared" si="37"/>
        <v>0</v>
      </c>
      <c r="AU47" s="34"/>
      <c r="AV47" s="32"/>
      <c r="AW47" s="32"/>
      <c r="AX47" s="32"/>
      <c r="AY47" s="32"/>
      <c r="AZ47" s="32"/>
      <c r="BA47" s="32"/>
      <c r="BB47" s="32"/>
      <c r="BC47" s="32"/>
      <c r="BD47" s="32"/>
      <c r="BE47" s="22">
        <f t="shared" si="38"/>
        <v>0</v>
      </c>
      <c r="BF47" s="33">
        <f t="shared" si="39"/>
        <v>0</v>
      </c>
      <c r="BG47" s="37" t="str">
        <f>IF(ISNA(VLOOKUP($AV$2:$AV$66,Notes!$A$1:$B$10,2,0)),"",VLOOKUP($AV$2:$AV$66,Notes!$A$1:$B$10,2,0))</f>
        <v/>
      </c>
      <c r="BH47" s="22" t="str">
        <f>IF(ISNA(VLOOKUP($AX$2:$AX$66,Notes!$A$1:$B$10,2,0)),"",VLOOKUP($AX$2:$AX$66,Notes!$A$1:$B$10,2,0))</f>
        <v/>
      </c>
      <c r="BI47" s="22" t="str">
        <f>IF(ISNA(VLOOKUP($AZ$2:$AZ$66,Notes!$A$1:$B$10,2,0)),"",VLOOKUP($AZ$2:$AZ$66,Notes!$A$1:$B$10,2,0))</f>
        <v/>
      </c>
      <c r="BJ47" s="22" t="str">
        <f>IF(ISNA(VLOOKUP($BB$2:$BB$66,Notes!$C$1:$D$10,2,0)),"",VLOOKUP($BB$2:$BB$66,Notes!$C$1:$D$10,2,0))</f>
        <v/>
      </c>
      <c r="BK47" s="22" t="str">
        <f>IF(ISNA(VLOOKUP($BD$2:$BD$66,Notes!$E$1:$F$10,2,0)),"",VLOOKUP($BD$2:$BD$66,Notes!$E$1:$F$10,2,0))</f>
        <v/>
      </c>
      <c r="BL47" s="38">
        <f t="shared" si="40"/>
        <v>0</v>
      </c>
      <c r="BM47" s="34"/>
      <c r="BN47" s="32"/>
      <c r="BO47" s="32"/>
      <c r="BP47" s="32"/>
      <c r="BQ47" s="32"/>
      <c r="BR47" s="32"/>
      <c r="BS47" s="32"/>
      <c r="BT47" s="32"/>
      <c r="BU47" s="32"/>
      <c r="BV47" s="32"/>
      <c r="BW47" s="22">
        <f t="shared" si="41"/>
        <v>0</v>
      </c>
      <c r="BX47" s="33">
        <f t="shared" si="42"/>
        <v>0</v>
      </c>
      <c r="BY47" s="37" t="str">
        <f>IF(ISNA(VLOOKUP($BN$2:$BN$66,Notes!$A$1:$B$10,2,0)),"",VLOOKUP($BN$2:$BN$66,Notes!$A$1:$B$10,2,0))</f>
        <v/>
      </c>
      <c r="BZ47" s="22" t="str">
        <f>IF(ISNA(VLOOKUP($BP$2:$BP$66,Notes!$A$1:$B$10,2,0)),"",VLOOKUP($BP$2:$BP$66,Notes!$A$1:$B$10,2,0))</f>
        <v/>
      </c>
      <c r="CA47" s="22" t="str">
        <f>IF(ISNA(VLOOKUP($BR$2:$BR$66,Notes!$A$1:$B$10,2,0)),"",VLOOKUP($BR$2:$BR$66,Notes!$A$1:$B$10,2,0))</f>
        <v/>
      </c>
      <c r="CB47" s="22" t="str">
        <f>IF(ISNA(VLOOKUP($BT$2:$BT$66,Notes!$C$1:$D$10,2,0)),"",VLOOKUP($BT$2:$BT$66,Notes!$C$1:$D$10,2,0))</f>
        <v/>
      </c>
      <c r="CC47" s="22" t="str">
        <f>IF(ISNA(VLOOKUP($BV$2:$BV$66,Notes!$E$1:$F$10,2,0)),"",VLOOKUP($BV$2:$BV$66,Notes!$E$1:$F$10,2,0))</f>
        <v/>
      </c>
      <c r="CD47" s="38">
        <f t="shared" si="43"/>
        <v>0</v>
      </c>
      <c r="CE47" s="57">
        <f t="shared" si="20"/>
        <v>0</v>
      </c>
      <c r="CF47" s="22">
        <f t="shared" si="21"/>
        <v>0</v>
      </c>
      <c r="CG47" s="22">
        <f t="shared" si="22"/>
        <v>0</v>
      </c>
      <c r="CH47" s="22">
        <f t="shared" si="23"/>
        <v>0</v>
      </c>
    </row>
    <row r="48" spans="1:86">
      <c r="A48" s="35">
        <v>629</v>
      </c>
      <c r="B48" s="139" t="s">
        <v>271</v>
      </c>
      <c r="C48" s="35">
        <f t="shared" si="24"/>
        <v>968</v>
      </c>
      <c r="D48" s="22">
        <f t="shared" si="25"/>
        <v>123</v>
      </c>
      <c r="E48" s="22">
        <f t="shared" si="26"/>
        <v>4</v>
      </c>
      <c r="F48" s="22">
        <f t="shared" si="27"/>
        <v>30.75</v>
      </c>
      <c r="G48" s="22">
        <f t="shared" si="28"/>
        <v>103</v>
      </c>
      <c r="H48" s="22">
        <f t="shared" si="29"/>
        <v>0</v>
      </c>
      <c r="I48" s="33">
        <f t="shared" si="30"/>
        <v>0</v>
      </c>
      <c r="J48" s="36">
        <f t="shared" si="31"/>
        <v>2</v>
      </c>
      <c r="K48" s="34">
        <v>23</v>
      </c>
      <c r="L48" s="32">
        <v>6</v>
      </c>
      <c r="M48" s="32">
        <v>66</v>
      </c>
      <c r="N48" s="32">
        <v>5</v>
      </c>
      <c r="O48" s="32">
        <v>58</v>
      </c>
      <c r="P48" s="32">
        <v>6</v>
      </c>
      <c r="Q48" s="32">
        <v>67</v>
      </c>
      <c r="R48" s="32">
        <v>3</v>
      </c>
      <c r="S48" s="32"/>
      <c r="T48" s="32"/>
      <c r="U48" s="22">
        <f t="shared" si="32"/>
        <v>214</v>
      </c>
      <c r="V48" s="33">
        <f t="shared" si="33"/>
        <v>1</v>
      </c>
      <c r="W48" s="37">
        <f>IF(ISNA(VLOOKUP($L$2:$L$66,Notes!$A$1:$B$10,2,0)),"",VLOOKUP($L$2:$L$66,Notes!$A$1:$B$10,2,0))</f>
        <v>5</v>
      </c>
      <c r="X48" s="22">
        <f>IF(ISNA(VLOOKUP($N$2:$N$66,Notes!$A$1:$B$10,2,0)),"",VLOOKUP($N$2:$N$66,Notes!$A$1:$B$10,2,0))</f>
        <v>6</v>
      </c>
      <c r="Y48" s="22">
        <f>IF(ISNA(VLOOKUP($P$2:$P$66,Notes!$A$1:$B$10,2,0)),"",VLOOKUP($P$2:$P$66,Notes!$A$1:$B$10,2,0))</f>
        <v>5</v>
      </c>
      <c r="Z48" s="22">
        <f>IF(ISNA(VLOOKUP($R$2:$R$66,Notes!$C$1:$D$10,2,0)),"",VLOOKUP($R$2:$R$66,Notes!$C$1:$D$10,2,0))</f>
        <v>10</v>
      </c>
      <c r="AA48" s="22" t="str">
        <f>IF(ISNA(VLOOKUP($T$2:$T$66,Notes!$E$1:$F$10,2,0)),"",VLOOKUP($T$2:$T$66,Notes!$E$1:$F$10,2,0))</f>
        <v/>
      </c>
      <c r="AB48" s="38">
        <f t="shared" si="34"/>
        <v>26</v>
      </c>
      <c r="AC48" s="34">
        <v>47</v>
      </c>
      <c r="AD48" s="32">
        <v>7</v>
      </c>
      <c r="AE48" s="32">
        <v>62</v>
      </c>
      <c r="AF48" s="32">
        <v>7</v>
      </c>
      <c r="AG48" s="32">
        <v>65</v>
      </c>
      <c r="AH48" s="32">
        <v>7</v>
      </c>
      <c r="AI48" s="32">
        <v>23</v>
      </c>
      <c r="AJ48" s="32">
        <v>5</v>
      </c>
      <c r="AK48" s="32"/>
      <c r="AL48" s="32"/>
      <c r="AM48" s="22">
        <f t="shared" si="35"/>
        <v>197</v>
      </c>
      <c r="AN48" s="33">
        <f t="shared" si="36"/>
        <v>1</v>
      </c>
      <c r="AO48" s="37">
        <f>IF(ISNA(VLOOKUP($AD$2:$AD$66,Notes!$A$1:$B$10,2,0)),"",VLOOKUP($AD$2:$AD$66,Notes!$A$1:$B$10,2,0))</f>
        <v>4</v>
      </c>
      <c r="AP48" s="22">
        <f>IF(ISNA(VLOOKUP($AF$2:$AF$66,Notes!$A$1:$B$10,2,0)),"",VLOOKUP($AF$2:$AF$66,Notes!$A$1:$B$10,2,0))</f>
        <v>4</v>
      </c>
      <c r="AQ48" s="22">
        <f>IF(ISNA(VLOOKUP($AH$2:$AH$66,Notes!$A$1:$B$10,2,0)),"",VLOOKUP($AH$2:$AH$66,Notes!$A$1:$B$10,2,0))</f>
        <v>4</v>
      </c>
      <c r="AR48" s="22">
        <f>IF(ISNA(VLOOKUP($AJ$2:$AJ$66,Notes!$C$1:$D$10,2,0)),"",VLOOKUP($AJ$2:$AJ$66,Notes!$C$1:$D$10,2,0))</f>
        <v>8</v>
      </c>
      <c r="AS48" s="22" t="str">
        <f>IF(ISNA(VLOOKUP($AL$2:$AL$66,Notes!$E$1:$F$10,2,0)),"",VLOOKUP($AL$2:$AL$66,Notes!$E$1:$F$10,2,0))</f>
        <v/>
      </c>
      <c r="AT48" s="38">
        <f t="shared" si="37"/>
        <v>20</v>
      </c>
      <c r="AU48" s="34">
        <v>63</v>
      </c>
      <c r="AV48" s="32">
        <v>5</v>
      </c>
      <c r="AW48" s="32">
        <v>37</v>
      </c>
      <c r="AX48" s="32">
        <v>7</v>
      </c>
      <c r="AY48" s="32">
        <v>36</v>
      </c>
      <c r="AZ48" s="32">
        <v>7</v>
      </c>
      <c r="BA48" s="32">
        <v>66</v>
      </c>
      <c r="BB48" s="32">
        <v>3</v>
      </c>
      <c r="BC48" s="32"/>
      <c r="BD48" s="32"/>
      <c r="BE48" s="22">
        <f t="shared" si="38"/>
        <v>202</v>
      </c>
      <c r="BF48" s="33">
        <f t="shared" si="39"/>
        <v>1</v>
      </c>
      <c r="BG48" s="37">
        <f>IF(ISNA(VLOOKUP($AV$2:$AV$66,Notes!$A$1:$B$10,2,0)),"",VLOOKUP($AV$2:$AV$66,Notes!$A$1:$B$10,2,0))</f>
        <v>6</v>
      </c>
      <c r="BH48" s="22">
        <f>IF(ISNA(VLOOKUP($AX$2:$AX$66,Notes!$A$1:$B$10,2,0)),"",VLOOKUP($AX$2:$AX$66,Notes!$A$1:$B$10,2,0))</f>
        <v>4</v>
      </c>
      <c r="BI48" s="22">
        <f>IF(ISNA(VLOOKUP($AZ$2:$AZ$66,Notes!$A$1:$B$10,2,0)),"",VLOOKUP($AZ$2:$AZ$66,Notes!$A$1:$B$10,2,0))</f>
        <v>4</v>
      </c>
      <c r="BJ48" s="22">
        <f>IF(ISNA(VLOOKUP($BB$2:$BB$66,Notes!$C$1:$D$10,2,0)),"",VLOOKUP($BB$2:$BB$66,Notes!$C$1:$D$10,2,0))</f>
        <v>10</v>
      </c>
      <c r="BK48" s="22" t="str">
        <f>IF(ISNA(VLOOKUP($BD$2:$BD$66,Notes!$E$1:$F$10,2,0)),"",VLOOKUP($BD$2:$BD$66,Notes!$E$1:$F$10,2,0))</f>
        <v/>
      </c>
      <c r="BL48" s="38">
        <f t="shared" si="40"/>
        <v>24</v>
      </c>
      <c r="BM48" s="34">
        <v>77</v>
      </c>
      <c r="BN48" s="32">
        <v>5</v>
      </c>
      <c r="BO48" s="32">
        <v>93</v>
      </c>
      <c r="BP48" s="32">
        <v>1</v>
      </c>
      <c r="BQ48" s="32">
        <v>92</v>
      </c>
      <c r="BR48" s="32">
        <v>1</v>
      </c>
      <c r="BS48" s="32"/>
      <c r="BT48" s="32"/>
      <c r="BU48" s="32">
        <v>93</v>
      </c>
      <c r="BV48" s="32">
        <v>2</v>
      </c>
      <c r="BW48" s="22">
        <f t="shared" si="41"/>
        <v>355</v>
      </c>
      <c r="BX48" s="33">
        <f t="shared" si="42"/>
        <v>1</v>
      </c>
      <c r="BY48" s="37">
        <f>IF(ISNA(VLOOKUP($BN$2:$BN$66,Notes!$A$1:$B$10,2,0)),"",VLOOKUP($BN$2:$BN$66,Notes!$A$1:$B$10,2,0))</f>
        <v>6</v>
      </c>
      <c r="BZ48" s="22">
        <f>IF(ISNA(VLOOKUP($BP$2:$BP$66,Notes!$A$1:$B$10,2,0)),"",VLOOKUP($BP$2:$BP$66,Notes!$A$1:$B$10,2,0))</f>
        <v>10</v>
      </c>
      <c r="CA48" s="22">
        <f>IF(ISNA(VLOOKUP($BR$2:$BR$66,Notes!$A$1:$B$10,2,0)),"",VLOOKUP($BR$2:$BR$66,Notes!$A$1:$B$10,2,0))</f>
        <v>10</v>
      </c>
      <c r="CB48" s="22" t="str">
        <f>IF(ISNA(VLOOKUP($BT$2:$BT$66,Notes!$C$1:$D$10,2,0)),"",VLOOKUP($BT$2:$BT$66,Notes!$C$1:$D$10,2,0))</f>
        <v/>
      </c>
      <c r="CC48" s="22">
        <f>IF(ISNA(VLOOKUP($BV$2:$BV$66,Notes!$E$1:$F$10,2,0)),"",VLOOKUP($BV$2:$BV$66,Notes!$E$1:$F$10,2,0))</f>
        <v>27</v>
      </c>
      <c r="CD48" s="38">
        <f t="shared" si="43"/>
        <v>53</v>
      </c>
      <c r="CE48" s="57">
        <f t="shared" si="20"/>
        <v>26</v>
      </c>
      <c r="CF48" s="22">
        <f t="shared" si="21"/>
        <v>20</v>
      </c>
      <c r="CG48" s="22">
        <f t="shared" si="22"/>
        <v>24</v>
      </c>
      <c r="CH48" s="22">
        <f t="shared" si="23"/>
        <v>53</v>
      </c>
    </row>
    <row r="49" spans="1:86">
      <c r="A49" s="35">
        <v>777</v>
      </c>
      <c r="B49" s="36" t="s">
        <v>284</v>
      </c>
      <c r="C49" s="35">
        <f t="shared" si="24"/>
        <v>0</v>
      </c>
      <c r="D49" s="22">
        <f t="shared" si="25"/>
        <v>0</v>
      </c>
      <c r="E49" s="22">
        <f t="shared" si="26"/>
        <v>0</v>
      </c>
      <c r="F49" s="22">
        <f t="shared" si="27"/>
        <v>0</v>
      </c>
      <c r="G49" s="22">
        <f t="shared" si="28"/>
        <v>0</v>
      </c>
      <c r="H49" s="22">
        <f t="shared" si="29"/>
        <v>0</v>
      </c>
      <c r="I49" s="33">
        <f t="shared" si="30"/>
        <v>0</v>
      </c>
      <c r="J49" s="36">
        <f t="shared" si="31"/>
        <v>0</v>
      </c>
      <c r="K49" s="34"/>
      <c r="L49" s="32"/>
      <c r="M49" s="32"/>
      <c r="N49" s="32"/>
      <c r="O49" s="32"/>
      <c r="P49" s="32"/>
      <c r="Q49" s="32"/>
      <c r="R49" s="32"/>
      <c r="S49" s="32"/>
      <c r="T49" s="32"/>
      <c r="U49" s="22">
        <f t="shared" si="32"/>
        <v>0</v>
      </c>
      <c r="V49" s="33">
        <f t="shared" si="33"/>
        <v>0</v>
      </c>
      <c r="W49" s="37" t="str">
        <f>IF(ISNA(VLOOKUP($L$2:$L$66,Notes!$A$1:$B$10,2,0)),"",VLOOKUP($L$2:$L$66,Notes!$A$1:$B$10,2,0))</f>
        <v/>
      </c>
      <c r="X49" s="22" t="str">
        <f>IF(ISNA(VLOOKUP($N$2:$N$66,Notes!$A$1:$B$10,2,0)),"",VLOOKUP($N$2:$N$66,Notes!$A$1:$B$10,2,0))</f>
        <v/>
      </c>
      <c r="Y49" s="22" t="str">
        <f>IF(ISNA(VLOOKUP($P$2:$P$66,Notes!$A$1:$B$10,2,0)),"",VLOOKUP($P$2:$P$66,Notes!$A$1:$B$10,2,0))</f>
        <v/>
      </c>
      <c r="Z49" s="22" t="str">
        <f>IF(ISNA(VLOOKUP($R$2:$R$66,Notes!$C$1:$D$10,2,0)),"",VLOOKUP($R$2:$R$66,Notes!$C$1:$D$10,2,0))</f>
        <v/>
      </c>
      <c r="AA49" s="22" t="str">
        <f>IF(ISNA(VLOOKUP($T$2:$T$66,Notes!$E$1:$F$10,2,0)),"",VLOOKUP($T$2:$T$66,Notes!$E$1:$F$10,2,0))</f>
        <v/>
      </c>
      <c r="AB49" s="38">
        <f t="shared" si="34"/>
        <v>0</v>
      </c>
      <c r="AC49" s="34"/>
      <c r="AD49" s="32"/>
      <c r="AE49" s="32"/>
      <c r="AF49" s="32"/>
      <c r="AG49" s="32"/>
      <c r="AH49" s="32"/>
      <c r="AI49" s="32"/>
      <c r="AJ49" s="32"/>
      <c r="AK49" s="32"/>
      <c r="AL49" s="32"/>
      <c r="AM49" s="22">
        <f t="shared" si="35"/>
        <v>0</v>
      </c>
      <c r="AN49" s="33">
        <f t="shared" si="36"/>
        <v>0</v>
      </c>
      <c r="AO49" s="37" t="str">
        <f>IF(ISNA(VLOOKUP($AD$2:$AD$66,Notes!$A$1:$B$10,2,0)),"",VLOOKUP($AD$2:$AD$66,Notes!$A$1:$B$10,2,0))</f>
        <v/>
      </c>
      <c r="AP49" s="22" t="str">
        <f>IF(ISNA(VLOOKUP($AF$2:$AF$66,Notes!$A$1:$B$10,2,0)),"",VLOOKUP($AF$2:$AF$66,Notes!$A$1:$B$10,2,0))</f>
        <v/>
      </c>
      <c r="AQ49" s="22" t="str">
        <f>IF(ISNA(VLOOKUP($AH$2:$AH$66,Notes!$A$1:$B$10,2,0)),"",VLOOKUP($AH$2:$AH$66,Notes!$A$1:$B$10,2,0))</f>
        <v/>
      </c>
      <c r="AR49" s="22" t="str">
        <f>IF(ISNA(VLOOKUP($AJ$2:$AJ$66,Notes!$C$1:$D$10,2,0)),"",VLOOKUP($AJ$2:$AJ$66,Notes!$C$1:$D$10,2,0))</f>
        <v/>
      </c>
      <c r="AS49" s="22" t="str">
        <f>IF(ISNA(VLOOKUP($AL$2:$AL$66,Notes!$E$1:$F$10,2,0)),"",VLOOKUP($AL$2:$AL$66,Notes!$E$1:$F$10,2,0))</f>
        <v/>
      </c>
      <c r="AT49" s="38">
        <f t="shared" si="37"/>
        <v>0</v>
      </c>
      <c r="AU49" s="34"/>
      <c r="AV49" s="32"/>
      <c r="AW49" s="32"/>
      <c r="AX49" s="32"/>
      <c r="AY49" s="32"/>
      <c r="AZ49" s="32"/>
      <c r="BA49" s="32"/>
      <c r="BB49" s="32"/>
      <c r="BC49" s="32"/>
      <c r="BD49" s="32"/>
      <c r="BE49" s="22">
        <f t="shared" si="38"/>
        <v>0</v>
      </c>
      <c r="BF49" s="33">
        <f t="shared" si="39"/>
        <v>0</v>
      </c>
      <c r="BG49" s="37" t="str">
        <f>IF(ISNA(VLOOKUP($AV$2:$AV$66,Notes!$A$1:$B$10,2,0)),"",VLOOKUP($AV$2:$AV$66,Notes!$A$1:$B$10,2,0))</f>
        <v/>
      </c>
      <c r="BH49" s="22" t="str">
        <f>IF(ISNA(VLOOKUP($AX$2:$AX$66,Notes!$A$1:$B$10,2,0)),"",VLOOKUP($AX$2:$AX$66,Notes!$A$1:$B$10,2,0))</f>
        <v/>
      </c>
      <c r="BI49" s="22" t="str">
        <f>IF(ISNA(VLOOKUP($AZ$2:$AZ$66,Notes!$A$1:$B$10,2,0)),"",VLOOKUP($AZ$2:$AZ$66,Notes!$A$1:$B$10,2,0))</f>
        <v/>
      </c>
      <c r="BJ49" s="22" t="str">
        <f>IF(ISNA(VLOOKUP($BB$2:$BB$66,Notes!$C$1:$D$10,2,0)),"",VLOOKUP($BB$2:$BB$66,Notes!$C$1:$D$10,2,0))</f>
        <v/>
      </c>
      <c r="BK49" s="22" t="str">
        <f>IF(ISNA(VLOOKUP($BD$2:$BD$66,Notes!$E$1:$F$10,2,0)),"",VLOOKUP($BD$2:$BD$66,Notes!$E$1:$F$10,2,0))</f>
        <v/>
      </c>
      <c r="BL49" s="38">
        <f t="shared" si="40"/>
        <v>0</v>
      </c>
      <c r="BM49" s="34"/>
      <c r="BN49" s="32"/>
      <c r="BO49" s="32"/>
      <c r="BP49" s="32"/>
      <c r="BQ49" s="32"/>
      <c r="BR49" s="32"/>
      <c r="BS49" s="32"/>
      <c r="BT49" s="32"/>
      <c r="BU49" s="32"/>
      <c r="BV49" s="32"/>
      <c r="BW49" s="22">
        <f t="shared" si="41"/>
        <v>0</v>
      </c>
      <c r="BX49" s="33">
        <f t="shared" si="42"/>
        <v>0</v>
      </c>
      <c r="BY49" s="37" t="str">
        <f>IF(ISNA(VLOOKUP($BN$2:$BN$66,Notes!$A$1:$B$10,2,0)),"",VLOOKUP($BN$2:$BN$66,Notes!$A$1:$B$10,2,0))</f>
        <v/>
      </c>
      <c r="BZ49" s="22" t="str">
        <f>IF(ISNA(VLOOKUP($BP$2:$BP$66,Notes!$A$1:$B$10,2,0)),"",VLOOKUP($BP$2:$BP$66,Notes!$A$1:$B$10,2,0))</f>
        <v/>
      </c>
      <c r="CA49" s="22" t="str">
        <f>IF(ISNA(VLOOKUP($BR$2:$BR$66,Notes!$A$1:$B$10,2,0)),"",VLOOKUP($BR$2:$BR$66,Notes!$A$1:$B$10,2,0))</f>
        <v/>
      </c>
      <c r="CB49" s="22" t="str">
        <f>IF(ISNA(VLOOKUP($BT$2:$BT$66,Notes!$C$1:$D$10,2,0)),"",VLOOKUP($BT$2:$BT$66,Notes!$C$1:$D$10,2,0))</f>
        <v/>
      </c>
      <c r="CC49" s="22" t="str">
        <f>IF(ISNA(VLOOKUP($BV$2:$BV$66,Notes!$E$1:$F$10,2,0)),"",VLOOKUP($BV$2:$BV$66,Notes!$E$1:$F$10,2,0))</f>
        <v/>
      </c>
      <c r="CD49" s="38">
        <f t="shared" si="43"/>
        <v>0</v>
      </c>
      <c r="CE49" s="57">
        <f t="shared" si="20"/>
        <v>0</v>
      </c>
      <c r="CF49" s="22">
        <f t="shared" si="21"/>
        <v>0</v>
      </c>
      <c r="CG49" s="22">
        <f t="shared" si="22"/>
        <v>0</v>
      </c>
      <c r="CH49" s="22">
        <f t="shared" si="23"/>
        <v>0</v>
      </c>
    </row>
    <row r="50" spans="1:86">
      <c r="A50" s="35">
        <v>904</v>
      </c>
      <c r="B50" s="36" t="s">
        <v>40</v>
      </c>
      <c r="C50" s="35">
        <f t="shared" si="24"/>
        <v>1343</v>
      </c>
      <c r="D50" s="22">
        <f t="shared" si="25"/>
        <v>191</v>
      </c>
      <c r="E50" s="22">
        <f t="shared" si="26"/>
        <v>4</v>
      </c>
      <c r="F50" s="22">
        <f t="shared" si="27"/>
        <v>47.75</v>
      </c>
      <c r="G50" s="22">
        <f t="shared" si="28"/>
        <v>164</v>
      </c>
      <c r="H50" s="22">
        <f t="shared" si="29"/>
        <v>1</v>
      </c>
      <c r="I50" s="33">
        <f t="shared" si="30"/>
        <v>0</v>
      </c>
      <c r="J50" s="36">
        <f t="shared" si="31"/>
        <v>4</v>
      </c>
      <c r="K50" s="34">
        <v>90</v>
      </c>
      <c r="L50" s="32">
        <v>1</v>
      </c>
      <c r="M50" s="32">
        <v>86</v>
      </c>
      <c r="N50" s="32">
        <v>1</v>
      </c>
      <c r="O50" s="32">
        <v>77</v>
      </c>
      <c r="P50" s="32">
        <v>3</v>
      </c>
      <c r="Q50" s="32"/>
      <c r="R50" s="32"/>
      <c r="S50" s="32">
        <v>79</v>
      </c>
      <c r="T50" s="32">
        <v>3</v>
      </c>
      <c r="U50" s="22">
        <f t="shared" si="32"/>
        <v>332</v>
      </c>
      <c r="V50" s="33">
        <f t="shared" si="33"/>
        <v>1</v>
      </c>
      <c r="W50" s="37">
        <f>IF(ISNA(VLOOKUP($L$2:$L$66,Notes!$A$1:$B$10,2,0)),"",VLOOKUP($L$2:$L$66,Notes!$A$1:$B$10,2,0))</f>
        <v>10</v>
      </c>
      <c r="X50" s="22">
        <f>IF(ISNA(VLOOKUP($N$2:$N$66,Notes!$A$1:$B$10,2,0)),"",VLOOKUP($N$2:$N$66,Notes!$A$1:$B$10,2,0))</f>
        <v>10</v>
      </c>
      <c r="Y50" s="22">
        <f>IF(ISNA(VLOOKUP($P$2:$P$66,Notes!$A$1:$B$10,2,0)),"",VLOOKUP($P$2:$P$66,Notes!$A$1:$B$10,2,0))</f>
        <v>8</v>
      </c>
      <c r="Z50" s="22" t="str">
        <f>IF(ISNA(VLOOKUP($R$2:$R$66,Notes!$C$1:$D$10,2,0)),"",VLOOKUP($R$2:$R$66,Notes!$C$1:$D$10,2,0))</f>
        <v/>
      </c>
      <c r="AA50" s="22">
        <f>IF(ISNA(VLOOKUP($T$2:$T$66,Notes!$E$1:$F$10,2,0)),"",VLOOKUP($T$2:$T$66,Notes!$E$1:$F$10,2,0))</f>
        <v>25</v>
      </c>
      <c r="AB50" s="38">
        <f t="shared" si="34"/>
        <v>53</v>
      </c>
      <c r="AC50" s="34">
        <v>86</v>
      </c>
      <c r="AD50" s="32">
        <v>2</v>
      </c>
      <c r="AE50" s="32">
        <v>92</v>
      </c>
      <c r="AF50" s="32">
        <v>2</v>
      </c>
      <c r="AG50" s="32">
        <v>87</v>
      </c>
      <c r="AH50" s="32">
        <v>2</v>
      </c>
      <c r="AI50" s="32"/>
      <c r="AJ50" s="32"/>
      <c r="AK50" s="32">
        <v>98</v>
      </c>
      <c r="AL50" s="32">
        <v>1</v>
      </c>
      <c r="AM50" s="22">
        <f t="shared" si="35"/>
        <v>363</v>
      </c>
      <c r="AN50" s="33">
        <f t="shared" si="36"/>
        <v>1</v>
      </c>
      <c r="AO50" s="37">
        <f>IF(ISNA(VLOOKUP($AD$2:$AD$66,Notes!$A$1:$B$10,2,0)),"",VLOOKUP($AD$2:$AD$66,Notes!$A$1:$B$10,2,0))</f>
        <v>9</v>
      </c>
      <c r="AP50" s="22">
        <f>IF(ISNA(VLOOKUP($AF$2:$AF$66,Notes!$A$1:$B$10,2,0)),"",VLOOKUP($AF$2:$AF$66,Notes!$A$1:$B$10,2,0))</f>
        <v>9</v>
      </c>
      <c r="AQ50" s="22">
        <f>IF(ISNA(VLOOKUP($AH$2:$AH$66,Notes!$A$1:$B$10,2,0)),"",VLOOKUP($AH$2:$AH$66,Notes!$A$1:$B$10,2,0))</f>
        <v>9</v>
      </c>
      <c r="AR50" s="22" t="str">
        <f>IF(ISNA(VLOOKUP($AJ$2:$AJ$66,Notes!$C$1:$D$10,2,0)),"",VLOOKUP($AJ$2:$AJ$66,Notes!$C$1:$D$10,2,0))</f>
        <v/>
      </c>
      <c r="AS50" s="22">
        <f>IF(ISNA(VLOOKUP($AL$2:$AL$66,Notes!$E$1:$F$10,2,0)),"",VLOOKUP($AL$2:$AL$66,Notes!$E$1:$F$10,2,0))</f>
        <v>30</v>
      </c>
      <c r="AT50" s="38">
        <f t="shared" si="37"/>
        <v>57</v>
      </c>
      <c r="AU50" s="34">
        <v>88</v>
      </c>
      <c r="AV50" s="32">
        <v>1</v>
      </c>
      <c r="AW50" s="32">
        <v>91</v>
      </c>
      <c r="AX50" s="32">
        <v>1</v>
      </c>
      <c r="AY50" s="32">
        <v>82</v>
      </c>
      <c r="AZ50" s="32">
        <v>2</v>
      </c>
      <c r="BA50" s="32"/>
      <c r="BB50" s="32"/>
      <c r="BC50" s="32">
        <v>89</v>
      </c>
      <c r="BD50" s="32">
        <v>3</v>
      </c>
      <c r="BE50" s="22">
        <f t="shared" si="38"/>
        <v>350</v>
      </c>
      <c r="BF50" s="33">
        <f t="shared" si="39"/>
        <v>1</v>
      </c>
      <c r="BG50" s="37">
        <f>IF(ISNA(VLOOKUP($AV$2:$AV$66,Notes!$A$1:$B$10,2,0)),"",VLOOKUP($AV$2:$AV$66,Notes!$A$1:$B$10,2,0))</f>
        <v>10</v>
      </c>
      <c r="BH50" s="22">
        <f>IF(ISNA(VLOOKUP($AX$2:$AX$66,Notes!$A$1:$B$10,2,0)),"",VLOOKUP($AX$2:$AX$66,Notes!$A$1:$B$10,2,0))</f>
        <v>10</v>
      </c>
      <c r="BI50" s="22">
        <f>IF(ISNA(VLOOKUP($AZ$2:$AZ$66,Notes!$A$1:$B$10,2,0)),"",VLOOKUP($AZ$2:$AZ$66,Notes!$A$1:$B$10,2,0))</f>
        <v>9</v>
      </c>
      <c r="BJ50" s="22" t="str">
        <f>IF(ISNA(VLOOKUP($BB$2:$BB$66,Notes!$C$1:$D$10,2,0)),"",VLOOKUP($BB$2:$BB$66,Notes!$C$1:$D$10,2,0))</f>
        <v/>
      </c>
      <c r="BK50" s="22">
        <f>IF(ISNA(VLOOKUP($BD$2:$BD$66,Notes!$E$1:$F$10,2,0)),"",VLOOKUP($BD$2:$BD$66,Notes!$E$1:$F$10,2,0))</f>
        <v>25</v>
      </c>
      <c r="BL50" s="38">
        <f t="shared" si="40"/>
        <v>54</v>
      </c>
      <c r="BM50" s="34">
        <v>76</v>
      </c>
      <c r="BN50" s="32">
        <v>5</v>
      </c>
      <c r="BO50" s="32">
        <v>73</v>
      </c>
      <c r="BP50" s="32">
        <v>7</v>
      </c>
      <c r="BQ50" s="32">
        <v>73</v>
      </c>
      <c r="BR50" s="32">
        <v>6</v>
      </c>
      <c r="BS50" s="32">
        <v>76</v>
      </c>
      <c r="BT50" s="32">
        <v>2</v>
      </c>
      <c r="BU50" s="32"/>
      <c r="BV50" s="32"/>
      <c r="BW50" s="22">
        <f t="shared" si="41"/>
        <v>298</v>
      </c>
      <c r="BX50" s="33">
        <f t="shared" si="42"/>
        <v>1</v>
      </c>
      <c r="BY50" s="37">
        <f>IF(ISNA(VLOOKUP($BN$2:$BN$66,Notes!$A$1:$B$10,2,0)),"",VLOOKUP($BN$2:$BN$66,Notes!$A$1:$B$10,2,0))</f>
        <v>6</v>
      </c>
      <c r="BZ50" s="22">
        <f>IF(ISNA(VLOOKUP($BP$2:$BP$66,Notes!$A$1:$B$10,2,0)),"",VLOOKUP($BP$2:$BP$66,Notes!$A$1:$B$10,2,0))</f>
        <v>4</v>
      </c>
      <c r="CA50" s="22">
        <f>IF(ISNA(VLOOKUP($BR$2:$BR$66,Notes!$A$1:$B$10,2,0)),"",VLOOKUP($BR$2:$BR$66,Notes!$A$1:$B$10,2,0))</f>
        <v>5</v>
      </c>
      <c r="CB50" s="22">
        <f>IF(ISNA(VLOOKUP($BT$2:$BT$66,Notes!$C$1:$D$10,2,0)),"",VLOOKUP($BT$2:$BT$66,Notes!$C$1:$D$10,2,0))</f>
        <v>12</v>
      </c>
      <c r="CC50" s="22" t="str">
        <f>IF(ISNA(VLOOKUP($BV$2:$BV$66,Notes!$E$1:$F$10,2,0)),"",VLOOKUP($BV$2:$BV$66,Notes!$E$1:$F$10,2,0))</f>
        <v/>
      </c>
      <c r="CD50" s="38">
        <f t="shared" si="43"/>
        <v>27</v>
      </c>
      <c r="CE50" s="57">
        <f t="shared" si="20"/>
        <v>53</v>
      </c>
      <c r="CF50" s="22">
        <f t="shared" si="21"/>
        <v>57</v>
      </c>
      <c r="CG50" s="22">
        <f t="shared" si="22"/>
        <v>54</v>
      </c>
      <c r="CH50" s="22">
        <f t="shared" si="23"/>
        <v>27</v>
      </c>
    </row>
    <row r="51" spans="1:86">
      <c r="A51" s="35" t="s">
        <v>93</v>
      </c>
      <c r="B51" s="36" t="s">
        <v>94</v>
      </c>
      <c r="C51" s="35">
        <f t="shared" si="24"/>
        <v>315</v>
      </c>
      <c r="D51" s="22">
        <f t="shared" si="25"/>
        <v>32</v>
      </c>
      <c r="E51" s="22">
        <f t="shared" si="26"/>
        <v>1</v>
      </c>
      <c r="F51" s="22">
        <f t="shared" si="27"/>
        <v>32</v>
      </c>
      <c r="G51" s="22" t="str">
        <f t="shared" si="28"/>
        <v>CBDG</v>
      </c>
      <c r="H51" s="22">
        <f t="shared" si="29"/>
        <v>0</v>
      </c>
      <c r="I51" s="33">
        <f t="shared" si="30"/>
        <v>0</v>
      </c>
      <c r="J51" s="36">
        <f t="shared" si="31"/>
        <v>0</v>
      </c>
      <c r="K51" s="34"/>
      <c r="L51" s="32"/>
      <c r="M51" s="32"/>
      <c r="N51" s="32"/>
      <c r="O51" s="32"/>
      <c r="P51" s="32"/>
      <c r="Q51" s="32"/>
      <c r="R51" s="32"/>
      <c r="S51" s="32"/>
      <c r="T51" s="32"/>
      <c r="U51" s="22">
        <f t="shared" si="32"/>
        <v>0</v>
      </c>
      <c r="V51" s="33">
        <f t="shared" si="33"/>
        <v>0</v>
      </c>
      <c r="W51" s="37" t="str">
        <f>IF(ISNA(VLOOKUP($L$2:$L$66,Notes!$A$1:$B$10,2,0)),"",VLOOKUP($L$2:$L$66,Notes!$A$1:$B$10,2,0))</f>
        <v/>
      </c>
      <c r="X51" s="22" t="str">
        <f>IF(ISNA(VLOOKUP($N$2:$N$66,Notes!$A$1:$B$10,2,0)),"",VLOOKUP($N$2:$N$66,Notes!$A$1:$B$10,2,0))</f>
        <v/>
      </c>
      <c r="Y51" s="22" t="str">
        <f>IF(ISNA(VLOOKUP($P$2:$P$66,Notes!$A$1:$B$10,2,0)),"",VLOOKUP($P$2:$P$66,Notes!$A$1:$B$10,2,0))</f>
        <v/>
      </c>
      <c r="Z51" s="22" t="str">
        <f>IF(ISNA(VLOOKUP($R$2:$R$66,Notes!$C$1:$D$10,2,0)),"",VLOOKUP($R$2:$R$66,Notes!$C$1:$D$10,2,0))</f>
        <v/>
      </c>
      <c r="AA51" s="22" t="str">
        <f>IF(ISNA(VLOOKUP($T$2:$T$66,Notes!$E$1:$F$10,2,0)),"",VLOOKUP($T$2:$T$66,Notes!$E$1:$F$10,2,0))</f>
        <v/>
      </c>
      <c r="AB51" s="38">
        <f t="shared" si="34"/>
        <v>0</v>
      </c>
      <c r="AC51" s="34">
        <v>81</v>
      </c>
      <c r="AD51" s="32">
        <v>4</v>
      </c>
      <c r="AE51" s="32">
        <v>75</v>
      </c>
      <c r="AF51" s="32">
        <v>5</v>
      </c>
      <c r="AG51" s="32">
        <v>73</v>
      </c>
      <c r="AH51" s="32">
        <v>4</v>
      </c>
      <c r="AI51" s="32">
        <v>86</v>
      </c>
      <c r="AJ51" s="32">
        <v>2</v>
      </c>
      <c r="AK51" s="32"/>
      <c r="AL51" s="32"/>
      <c r="AM51" s="22">
        <f t="shared" si="35"/>
        <v>315</v>
      </c>
      <c r="AN51" s="33">
        <f t="shared" si="36"/>
        <v>1</v>
      </c>
      <c r="AO51" s="37">
        <f>IF(ISNA(VLOOKUP($AD$2:$AD$66,Notes!$A$1:$B$10,2,0)),"",VLOOKUP($AD$2:$AD$66,Notes!$A$1:$B$10,2,0))</f>
        <v>7</v>
      </c>
      <c r="AP51" s="22">
        <f>IF(ISNA(VLOOKUP($AF$2:$AF$66,Notes!$A$1:$B$10,2,0)),"",VLOOKUP($AF$2:$AF$66,Notes!$A$1:$B$10,2,0))</f>
        <v>6</v>
      </c>
      <c r="AQ51" s="22">
        <f>IF(ISNA(VLOOKUP($AH$2:$AH$66,Notes!$A$1:$B$10,2,0)),"",VLOOKUP($AH$2:$AH$66,Notes!$A$1:$B$10,2,0))</f>
        <v>7</v>
      </c>
      <c r="AR51" s="22">
        <f>IF(ISNA(VLOOKUP($AJ$2:$AJ$66,Notes!$C$1:$D$10,2,0)),"",VLOOKUP($AJ$2:$AJ$66,Notes!$C$1:$D$10,2,0))</f>
        <v>12</v>
      </c>
      <c r="AS51" s="22" t="str">
        <f>IF(ISNA(VLOOKUP($AL$2:$AL$66,Notes!$E$1:$F$10,2,0)),"",VLOOKUP($AL$2:$AL$66,Notes!$E$1:$F$10,2,0))</f>
        <v/>
      </c>
      <c r="AT51" s="38">
        <f t="shared" si="37"/>
        <v>32</v>
      </c>
      <c r="AU51" s="34"/>
      <c r="AV51" s="32"/>
      <c r="AW51" s="32"/>
      <c r="AX51" s="32"/>
      <c r="AY51" s="32"/>
      <c r="AZ51" s="32"/>
      <c r="BA51" s="32"/>
      <c r="BB51" s="32"/>
      <c r="BC51" s="32"/>
      <c r="BD51" s="32"/>
      <c r="BE51" s="22">
        <f t="shared" si="38"/>
        <v>0</v>
      </c>
      <c r="BF51" s="33">
        <f t="shared" si="39"/>
        <v>0</v>
      </c>
      <c r="BG51" s="37" t="str">
        <f>IF(ISNA(VLOOKUP($AV$2:$AV$66,Notes!$A$1:$B$10,2,0)),"",VLOOKUP($AV$2:$AV$66,Notes!$A$1:$B$10,2,0))</f>
        <v/>
      </c>
      <c r="BH51" s="22" t="str">
        <f>IF(ISNA(VLOOKUP($AX$2:$AX$66,Notes!$A$1:$B$10,2,0)),"",VLOOKUP($AX$2:$AX$66,Notes!$A$1:$B$10,2,0))</f>
        <v/>
      </c>
      <c r="BI51" s="22" t="str">
        <f>IF(ISNA(VLOOKUP($AZ$2:$AZ$66,Notes!$A$1:$B$10,2,0)),"",VLOOKUP($AZ$2:$AZ$66,Notes!$A$1:$B$10,2,0))</f>
        <v/>
      </c>
      <c r="BJ51" s="22" t="str">
        <f>IF(ISNA(VLOOKUP($BB$2:$BB$66,Notes!$C$1:$D$10,2,0)),"",VLOOKUP($BB$2:$BB$66,Notes!$C$1:$D$10,2,0))</f>
        <v/>
      </c>
      <c r="BK51" s="22" t="str">
        <f>IF(ISNA(VLOOKUP($BD$2:$BD$66,Notes!$E$1:$F$10,2,0)),"",VLOOKUP($BD$2:$BD$66,Notes!$E$1:$F$10,2,0))</f>
        <v/>
      </c>
      <c r="BL51" s="38">
        <f t="shared" si="40"/>
        <v>0</v>
      </c>
      <c r="BM51" s="34"/>
      <c r="BN51" s="32"/>
      <c r="BO51" s="32"/>
      <c r="BP51" s="32"/>
      <c r="BQ51" s="32"/>
      <c r="BR51" s="32"/>
      <c r="BS51" s="32"/>
      <c r="BT51" s="32"/>
      <c r="BU51" s="32"/>
      <c r="BV51" s="32"/>
      <c r="BW51" s="22">
        <f t="shared" si="41"/>
        <v>0</v>
      </c>
      <c r="BX51" s="33">
        <f t="shared" si="42"/>
        <v>0</v>
      </c>
      <c r="BY51" s="37" t="str">
        <f>IF(ISNA(VLOOKUP($BN$2:$BN$66,Notes!$A$1:$B$10,2,0)),"",VLOOKUP($BN$2:$BN$66,Notes!$A$1:$B$10,2,0))</f>
        <v/>
      </c>
      <c r="BZ51" s="22" t="str">
        <f>IF(ISNA(VLOOKUP($BP$2:$BP$66,Notes!$A$1:$B$10,2,0)),"",VLOOKUP($BP$2:$BP$66,Notes!$A$1:$B$10,2,0))</f>
        <v/>
      </c>
      <c r="CA51" s="22" t="str">
        <f>IF(ISNA(VLOOKUP($BR$2:$BR$66,Notes!$A$1:$B$10,2,0)),"",VLOOKUP($BR$2:$BR$66,Notes!$A$1:$B$10,2,0))</f>
        <v/>
      </c>
      <c r="CB51" s="22" t="str">
        <f>IF(ISNA(VLOOKUP($BT$2:$BT$66,Notes!$C$1:$D$10,2,0)),"",VLOOKUP($BT$2:$BT$66,Notes!$C$1:$D$10,2,0))</f>
        <v/>
      </c>
      <c r="CC51" s="22" t="str">
        <f>IF(ISNA(VLOOKUP($BV$2:$BV$66,Notes!$E$1:$F$10,2,0)),"",VLOOKUP($BV$2:$BV$66,Notes!$E$1:$F$10,2,0))</f>
        <v/>
      </c>
      <c r="CD51" s="38">
        <f t="shared" si="43"/>
        <v>0</v>
      </c>
      <c r="CE51" s="57">
        <f t="shared" si="20"/>
        <v>0</v>
      </c>
      <c r="CF51" s="22">
        <f t="shared" si="21"/>
        <v>32</v>
      </c>
      <c r="CG51" s="22">
        <f t="shared" si="22"/>
        <v>0</v>
      </c>
      <c r="CH51" s="22">
        <f t="shared" si="23"/>
        <v>0</v>
      </c>
    </row>
    <row r="52" spans="1:86">
      <c r="A52" s="35" t="s">
        <v>162</v>
      </c>
      <c r="B52" s="139" t="s">
        <v>163</v>
      </c>
      <c r="C52" s="35">
        <f t="shared" si="24"/>
        <v>0</v>
      </c>
      <c r="D52" s="22">
        <f t="shared" si="25"/>
        <v>0</v>
      </c>
      <c r="E52" s="22">
        <f t="shared" si="26"/>
        <v>0</v>
      </c>
      <c r="F52" s="22">
        <f t="shared" si="27"/>
        <v>0</v>
      </c>
      <c r="G52" s="22">
        <f t="shared" si="28"/>
        <v>0</v>
      </c>
      <c r="H52" s="22">
        <f t="shared" si="29"/>
        <v>0</v>
      </c>
      <c r="I52" s="33">
        <f t="shared" si="30"/>
        <v>0</v>
      </c>
      <c r="J52" s="36">
        <f t="shared" si="31"/>
        <v>0</v>
      </c>
      <c r="K52" s="34"/>
      <c r="L52" s="32"/>
      <c r="M52" s="32"/>
      <c r="N52" s="32"/>
      <c r="O52" s="32"/>
      <c r="P52" s="32"/>
      <c r="Q52" s="32"/>
      <c r="R52" s="32"/>
      <c r="S52" s="32"/>
      <c r="T52" s="32"/>
      <c r="U52" s="22">
        <f t="shared" si="32"/>
        <v>0</v>
      </c>
      <c r="V52" s="33">
        <f t="shared" si="33"/>
        <v>0</v>
      </c>
      <c r="W52" s="37" t="str">
        <f>IF(ISNA(VLOOKUP($L$2:$L$66,Notes!$A$1:$B$10,2,0)),"",VLOOKUP($L$2:$L$66,Notes!$A$1:$B$10,2,0))</f>
        <v/>
      </c>
      <c r="X52" s="22" t="str">
        <f>IF(ISNA(VLOOKUP($N$2:$N$66,Notes!$A$1:$B$10,2,0)),"",VLOOKUP($N$2:$N$66,Notes!$A$1:$B$10,2,0))</f>
        <v/>
      </c>
      <c r="Y52" s="22" t="str">
        <f>IF(ISNA(VLOOKUP($P$2:$P$66,Notes!$A$1:$B$10,2,0)),"",VLOOKUP($P$2:$P$66,Notes!$A$1:$B$10,2,0))</f>
        <v/>
      </c>
      <c r="Z52" s="22" t="str">
        <f>IF(ISNA(VLOOKUP($R$2:$R$66,Notes!$C$1:$D$10,2,0)),"",VLOOKUP($R$2:$R$66,Notes!$C$1:$D$10,2,0))</f>
        <v/>
      </c>
      <c r="AA52" s="22" t="str">
        <f>IF(ISNA(VLOOKUP($T$2:$T$66,Notes!$E$1:$F$10,2,0)),"",VLOOKUP($T$2:$T$66,Notes!$E$1:$F$10,2,0))</f>
        <v/>
      </c>
      <c r="AB52" s="38">
        <f t="shared" si="34"/>
        <v>0</v>
      </c>
      <c r="AC52" s="34"/>
      <c r="AD52" s="32"/>
      <c r="AE52" s="32"/>
      <c r="AF52" s="32"/>
      <c r="AG52" s="32"/>
      <c r="AH52" s="32"/>
      <c r="AI52" s="32"/>
      <c r="AJ52" s="32"/>
      <c r="AK52" s="32"/>
      <c r="AL52" s="32"/>
      <c r="AM52" s="22">
        <f t="shared" si="35"/>
        <v>0</v>
      </c>
      <c r="AN52" s="33">
        <f t="shared" si="36"/>
        <v>0</v>
      </c>
      <c r="AO52" s="37" t="str">
        <f>IF(ISNA(VLOOKUP($AD$2:$AD$66,Notes!$A$1:$B$10,2,0)),"",VLOOKUP($AD$2:$AD$66,Notes!$A$1:$B$10,2,0))</f>
        <v/>
      </c>
      <c r="AP52" s="22" t="str">
        <f>IF(ISNA(VLOOKUP($AF$2:$AF$66,Notes!$A$1:$B$10,2,0)),"",VLOOKUP($AF$2:$AF$66,Notes!$A$1:$B$10,2,0))</f>
        <v/>
      </c>
      <c r="AQ52" s="22" t="str">
        <f>IF(ISNA(VLOOKUP($AH$2:$AH$66,Notes!$A$1:$B$10,2,0)),"",VLOOKUP($AH$2:$AH$66,Notes!$A$1:$B$10,2,0))</f>
        <v/>
      </c>
      <c r="AR52" s="22" t="str">
        <f>IF(ISNA(VLOOKUP($AJ$2:$AJ$66,Notes!$C$1:$D$10,2,0)),"",VLOOKUP($AJ$2:$AJ$66,Notes!$C$1:$D$10,2,0))</f>
        <v/>
      </c>
      <c r="AS52" s="22" t="str">
        <f>IF(ISNA(VLOOKUP($AL$2:$AL$66,Notes!$E$1:$F$10,2,0)),"",VLOOKUP($AL$2:$AL$66,Notes!$E$1:$F$10,2,0))</f>
        <v/>
      </c>
      <c r="AT52" s="38">
        <f t="shared" si="37"/>
        <v>0</v>
      </c>
      <c r="AU52" s="34"/>
      <c r="AV52" s="32"/>
      <c r="AW52" s="32"/>
      <c r="AX52" s="32"/>
      <c r="AY52" s="32"/>
      <c r="AZ52" s="32"/>
      <c r="BA52" s="32"/>
      <c r="BB52" s="32"/>
      <c r="BC52" s="32"/>
      <c r="BD52" s="32"/>
      <c r="BE52" s="22">
        <f t="shared" si="38"/>
        <v>0</v>
      </c>
      <c r="BF52" s="33">
        <f t="shared" si="39"/>
        <v>0</v>
      </c>
      <c r="BG52" s="37" t="str">
        <f>IF(ISNA(VLOOKUP($AV$2:$AV$66,Notes!$A$1:$B$10,2,0)),"",VLOOKUP($AV$2:$AV$66,Notes!$A$1:$B$10,2,0))</f>
        <v/>
      </c>
      <c r="BH52" s="22" t="str">
        <f>IF(ISNA(VLOOKUP($AX$2:$AX$66,Notes!$A$1:$B$10,2,0)),"",VLOOKUP($AX$2:$AX$66,Notes!$A$1:$B$10,2,0))</f>
        <v/>
      </c>
      <c r="BI52" s="22" t="str">
        <f>IF(ISNA(VLOOKUP($AZ$2:$AZ$66,Notes!$A$1:$B$10,2,0)),"",VLOOKUP($AZ$2:$AZ$66,Notes!$A$1:$B$10,2,0))</f>
        <v/>
      </c>
      <c r="BJ52" s="22" t="str">
        <f>IF(ISNA(VLOOKUP($BB$2:$BB$66,Notes!$C$1:$D$10,2,0)),"",VLOOKUP($BB$2:$BB$66,Notes!$C$1:$D$10,2,0))</f>
        <v/>
      </c>
      <c r="BK52" s="22" t="str">
        <f>IF(ISNA(VLOOKUP($BD$2:$BD$66,Notes!$E$1:$F$10,2,0)),"",VLOOKUP($BD$2:$BD$66,Notes!$E$1:$F$10,2,0))</f>
        <v/>
      </c>
      <c r="BL52" s="38">
        <f t="shared" si="40"/>
        <v>0</v>
      </c>
      <c r="BM52" s="34"/>
      <c r="BN52" s="32"/>
      <c r="BO52" s="32"/>
      <c r="BP52" s="32"/>
      <c r="BQ52" s="32"/>
      <c r="BR52" s="32"/>
      <c r="BS52" s="32"/>
      <c r="BT52" s="32"/>
      <c r="BU52" s="32"/>
      <c r="BV52" s="32"/>
      <c r="BW52" s="22">
        <f t="shared" si="41"/>
        <v>0</v>
      </c>
      <c r="BX52" s="33">
        <f t="shared" si="42"/>
        <v>0</v>
      </c>
      <c r="BY52" s="37" t="str">
        <f>IF(ISNA(VLOOKUP($BN$2:$BN$66,Notes!$A$1:$B$10,2,0)),"",VLOOKUP($BN$2:$BN$66,Notes!$A$1:$B$10,2,0))</f>
        <v/>
      </c>
      <c r="BZ52" s="22" t="str">
        <f>IF(ISNA(VLOOKUP($BP$2:$BP$66,Notes!$A$1:$B$10,2,0)),"",VLOOKUP($BP$2:$BP$66,Notes!$A$1:$B$10,2,0))</f>
        <v/>
      </c>
      <c r="CA52" s="22" t="str">
        <f>IF(ISNA(VLOOKUP($BR$2:$BR$66,Notes!$A$1:$B$10,2,0)),"",VLOOKUP($BR$2:$BR$66,Notes!$A$1:$B$10,2,0))</f>
        <v/>
      </c>
      <c r="CB52" s="22" t="str">
        <f>IF(ISNA(VLOOKUP($BT$2:$BT$66,Notes!$C$1:$D$10,2,0)),"",VLOOKUP($BT$2:$BT$66,Notes!$C$1:$D$10,2,0))</f>
        <v/>
      </c>
      <c r="CC52" s="22" t="str">
        <f>IF(ISNA(VLOOKUP($BV$2:$BV$66,Notes!$E$1:$F$10,2,0)),"",VLOOKUP($BV$2:$BV$66,Notes!$E$1:$F$10,2,0))</f>
        <v/>
      </c>
      <c r="CD52" s="38">
        <f t="shared" si="43"/>
        <v>0</v>
      </c>
      <c r="CE52" s="57">
        <f t="shared" si="20"/>
        <v>0</v>
      </c>
      <c r="CF52" s="22">
        <f t="shared" si="21"/>
        <v>0</v>
      </c>
      <c r="CG52" s="22">
        <f t="shared" si="22"/>
        <v>0</v>
      </c>
      <c r="CH52" s="22">
        <f t="shared" si="23"/>
        <v>0</v>
      </c>
    </row>
    <row r="53" spans="1:86">
      <c r="A53" s="35" t="s">
        <v>95</v>
      </c>
      <c r="B53" s="36" t="s">
        <v>96</v>
      </c>
      <c r="C53" s="35">
        <f t="shared" si="24"/>
        <v>0</v>
      </c>
      <c r="D53" s="22">
        <f t="shared" si="25"/>
        <v>0</v>
      </c>
      <c r="E53" s="22">
        <f t="shared" si="26"/>
        <v>0</v>
      </c>
      <c r="F53" s="22">
        <f t="shared" si="27"/>
        <v>0</v>
      </c>
      <c r="G53" s="22">
        <f t="shared" si="28"/>
        <v>0</v>
      </c>
      <c r="H53" s="22">
        <f t="shared" si="29"/>
        <v>0</v>
      </c>
      <c r="I53" s="33">
        <f t="shared" si="30"/>
        <v>0</v>
      </c>
      <c r="J53" s="36">
        <f t="shared" si="31"/>
        <v>0</v>
      </c>
      <c r="K53" s="34"/>
      <c r="L53" s="32"/>
      <c r="M53" s="32"/>
      <c r="N53" s="32"/>
      <c r="O53" s="32"/>
      <c r="P53" s="32"/>
      <c r="Q53" s="32"/>
      <c r="R53" s="32"/>
      <c r="S53" s="32"/>
      <c r="T53" s="32"/>
      <c r="U53" s="22">
        <f t="shared" si="32"/>
        <v>0</v>
      </c>
      <c r="V53" s="33">
        <f t="shared" si="33"/>
        <v>0</v>
      </c>
      <c r="W53" s="37" t="str">
        <f>IF(ISNA(VLOOKUP($L$2:$L$66,Notes!$A$1:$B$10,2,0)),"",VLOOKUP($L$2:$L$66,Notes!$A$1:$B$10,2,0))</f>
        <v/>
      </c>
      <c r="X53" s="22" t="str">
        <f>IF(ISNA(VLOOKUP($N$2:$N$66,Notes!$A$1:$B$10,2,0)),"",VLOOKUP($N$2:$N$66,Notes!$A$1:$B$10,2,0))</f>
        <v/>
      </c>
      <c r="Y53" s="22" t="str">
        <f>IF(ISNA(VLOOKUP($P$2:$P$66,Notes!$A$1:$B$10,2,0)),"",VLOOKUP($P$2:$P$66,Notes!$A$1:$B$10,2,0))</f>
        <v/>
      </c>
      <c r="Z53" s="22" t="str">
        <f>IF(ISNA(VLOOKUP($R$2:$R$66,Notes!$C$1:$D$10,2,0)),"",VLOOKUP($R$2:$R$66,Notes!$C$1:$D$10,2,0))</f>
        <v/>
      </c>
      <c r="AA53" s="22" t="str">
        <f>IF(ISNA(VLOOKUP($T$2:$T$66,Notes!$E$1:$F$10,2,0)),"",VLOOKUP($T$2:$T$66,Notes!$E$1:$F$10,2,0))</f>
        <v/>
      </c>
      <c r="AB53" s="38">
        <f t="shared" si="34"/>
        <v>0</v>
      </c>
      <c r="AC53" s="34"/>
      <c r="AD53" s="32"/>
      <c r="AE53" s="32"/>
      <c r="AF53" s="32"/>
      <c r="AG53" s="32"/>
      <c r="AH53" s="32"/>
      <c r="AI53" s="32"/>
      <c r="AJ53" s="32"/>
      <c r="AK53" s="32"/>
      <c r="AL53" s="32"/>
      <c r="AM53" s="22">
        <f t="shared" si="35"/>
        <v>0</v>
      </c>
      <c r="AN53" s="33">
        <f t="shared" si="36"/>
        <v>0</v>
      </c>
      <c r="AO53" s="37" t="str">
        <f>IF(ISNA(VLOOKUP($AD$2:$AD$66,Notes!$A$1:$B$10,2,0)),"",VLOOKUP($AD$2:$AD$66,Notes!$A$1:$B$10,2,0))</f>
        <v/>
      </c>
      <c r="AP53" s="22" t="str">
        <f>IF(ISNA(VLOOKUP($AF$2:$AF$66,Notes!$A$1:$B$10,2,0)),"",VLOOKUP($AF$2:$AF$66,Notes!$A$1:$B$10,2,0))</f>
        <v/>
      </c>
      <c r="AQ53" s="22" t="str">
        <f>IF(ISNA(VLOOKUP($AH$2:$AH$66,Notes!$A$1:$B$10,2,0)),"",VLOOKUP($AH$2:$AH$66,Notes!$A$1:$B$10,2,0))</f>
        <v/>
      </c>
      <c r="AR53" s="22" t="str">
        <f>IF(ISNA(VLOOKUP($AJ$2:$AJ$66,Notes!$C$1:$D$10,2,0)),"",VLOOKUP($AJ$2:$AJ$66,Notes!$C$1:$D$10,2,0))</f>
        <v/>
      </c>
      <c r="AS53" s="22" t="str">
        <f>IF(ISNA(VLOOKUP($AL$2:$AL$66,Notes!$E$1:$F$10,2,0)),"",VLOOKUP($AL$2:$AL$66,Notes!$E$1:$F$10,2,0))</f>
        <v/>
      </c>
      <c r="AT53" s="38">
        <f t="shared" si="37"/>
        <v>0</v>
      </c>
      <c r="AU53" s="34"/>
      <c r="AV53" s="32"/>
      <c r="AW53" s="32"/>
      <c r="AX53" s="32"/>
      <c r="AY53" s="32"/>
      <c r="AZ53" s="32"/>
      <c r="BA53" s="32"/>
      <c r="BB53" s="32"/>
      <c r="BC53" s="32"/>
      <c r="BD53" s="32"/>
      <c r="BE53" s="22">
        <f t="shared" si="38"/>
        <v>0</v>
      </c>
      <c r="BF53" s="33">
        <f t="shared" si="39"/>
        <v>0</v>
      </c>
      <c r="BG53" s="37" t="str">
        <f>IF(ISNA(VLOOKUP($AV$2:$AV$66,Notes!$A$1:$B$10,2,0)),"",VLOOKUP($AV$2:$AV$66,Notes!$A$1:$B$10,2,0))</f>
        <v/>
      </c>
      <c r="BH53" s="22" t="str">
        <f>IF(ISNA(VLOOKUP($AX$2:$AX$66,Notes!$A$1:$B$10,2,0)),"",VLOOKUP($AX$2:$AX$66,Notes!$A$1:$B$10,2,0))</f>
        <v/>
      </c>
      <c r="BI53" s="22" t="str">
        <f>IF(ISNA(VLOOKUP($AZ$2:$AZ$66,Notes!$A$1:$B$10,2,0)),"",VLOOKUP($AZ$2:$AZ$66,Notes!$A$1:$B$10,2,0))</f>
        <v/>
      </c>
      <c r="BJ53" s="22" t="str">
        <f>IF(ISNA(VLOOKUP($BB$2:$BB$66,Notes!$C$1:$D$10,2,0)),"",VLOOKUP($BB$2:$BB$66,Notes!$C$1:$D$10,2,0))</f>
        <v/>
      </c>
      <c r="BK53" s="22" t="str">
        <f>IF(ISNA(VLOOKUP($BD$2:$BD$66,Notes!$E$1:$F$10,2,0)),"",VLOOKUP($BD$2:$BD$66,Notes!$E$1:$F$10,2,0))</f>
        <v/>
      </c>
      <c r="BL53" s="38">
        <f t="shared" si="40"/>
        <v>0</v>
      </c>
      <c r="BM53" s="34"/>
      <c r="BN53" s="32"/>
      <c r="BO53" s="32"/>
      <c r="BP53" s="32"/>
      <c r="BQ53" s="32"/>
      <c r="BR53" s="32"/>
      <c r="BS53" s="32"/>
      <c r="BT53" s="32"/>
      <c r="BU53" s="32"/>
      <c r="BV53" s="32"/>
      <c r="BW53" s="22">
        <f t="shared" si="41"/>
        <v>0</v>
      </c>
      <c r="BX53" s="33">
        <f t="shared" si="42"/>
        <v>0</v>
      </c>
      <c r="BY53" s="37" t="str">
        <f>IF(ISNA(VLOOKUP($BN$2:$BN$66,Notes!$A$1:$B$10,2,0)),"",VLOOKUP($BN$2:$BN$66,Notes!$A$1:$B$10,2,0))</f>
        <v/>
      </c>
      <c r="BZ53" s="22" t="str">
        <f>IF(ISNA(VLOOKUP($BP$2:$BP$66,Notes!$A$1:$B$10,2,0)),"",VLOOKUP($BP$2:$BP$66,Notes!$A$1:$B$10,2,0))</f>
        <v/>
      </c>
      <c r="CA53" s="22" t="str">
        <f>IF(ISNA(VLOOKUP($BR$2:$BR$66,Notes!$A$1:$B$10,2,0)),"",VLOOKUP($BR$2:$BR$66,Notes!$A$1:$B$10,2,0))</f>
        <v/>
      </c>
      <c r="CB53" s="22" t="str">
        <f>IF(ISNA(VLOOKUP($BT$2:$BT$66,Notes!$C$1:$D$10,2,0)),"",VLOOKUP($BT$2:$BT$66,Notes!$C$1:$D$10,2,0))</f>
        <v/>
      </c>
      <c r="CC53" s="22" t="str">
        <f>IF(ISNA(VLOOKUP($BV$2:$BV$66,Notes!$E$1:$F$10,2,0)),"",VLOOKUP($BV$2:$BV$66,Notes!$E$1:$F$10,2,0))</f>
        <v/>
      </c>
      <c r="CD53" s="38">
        <f t="shared" si="43"/>
        <v>0</v>
      </c>
      <c r="CE53" s="57">
        <f t="shared" si="20"/>
        <v>0</v>
      </c>
      <c r="CF53" s="22">
        <f t="shared" si="21"/>
        <v>0</v>
      </c>
      <c r="CG53" s="22">
        <f t="shared" si="22"/>
        <v>0</v>
      </c>
      <c r="CH53" s="22">
        <f t="shared" si="23"/>
        <v>0</v>
      </c>
    </row>
    <row r="54" spans="1:86">
      <c r="A54" s="35" t="s">
        <v>97</v>
      </c>
      <c r="B54" s="36" t="s">
        <v>98</v>
      </c>
      <c r="C54" s="35">
        <f t="shared" si="24"/>
        <v>0</v>
      </c>
      <c r="D54" s="22">
        <f t="shared" si="25"/>
        <v>0</v>
      </c>
      <c r="E54" s="22">
        <f t="shared" si="26"/>
        <v>0</v>
      </c>
      <c r="F54" s="22">
        <f t="shared" si="27"/>
        <v>0</v>
      </c>
      <c r="G54" s="22">
        <f t="shared" si="28"/>
        <v>0</v>
      </c>
      <c r="H54" s="22">
        <f t="shared" si="29"/>
        <v>0</v>
      </c>
      <c r="I54" s="33">
        <f t="shared" si="30"/>
        <v>0</v>
      </c>
      <c r="J54" s="36">
        <f t="shared" si="31"/>
        <v>0</v>
      </c>
      <c r="K54" s="34"/>
      <c r="L54" s="32"/>
      <c r="M54" s="32"/>
      <c r="N54" s="32"/>
      <c r="O54" s="32"/>
      <c r="P54" s="32"/>
      <c r="Q54" s="32"/>
      <c r="R54" s="32"/>
      <c r="S54" s="32"/>
      <c r="T54" s="32"/>
      <c r="U54" s="22">
        <f t="shared" si="32"/>
        <v>0</v>
      </c>
      <c r="V54" s="33">
        <f t="shared" si="33"/>
        <v>0</v>
      </c>
      <c r="W54" s="37" t="str">
        <f>IF(ISNA(VLOOKUP($L$2:$L$66,Notes!$A$1:$B$10,2,0)),"",VLOOKUP($L$2:$L$66,Notes!$A$1:$B$10,2,0))</f>
        <v/>
      </c>
      <c r="X54" s="22" t="str">
        <f>IF(ISNA(VLOOKUP($N$2:$N$66,Notes!$A$1:$B$10,2,0)),"",VLOOKUP($N$2:$N$66,Notes!$A$1:$B$10,2,0))</f>
        <v/>
      </c>
      <c r="Y54" s="22" t="str">
        <f>IF(ISNA(VLOOKUP($P$2:$P$66,Notes!$A$1:$B$10,2,0)),"",VLOOKUP($P$2:$P$66,Notes!$A$1:$B$10,2,0))</f>
        <v/>
      </c>
      <c r="Z54" s="22" t="str">
        <f>IF(ISNA(VLOOKUP($R$2:$R$66,Notes!$C$1:$D$10,2,0)),"",VLOOKUP($R$2:$R$66,Notes!$C$1:$D$10,2,0))</f>
        <v/>
      </c>
      <c r="AA54" s="22" t="str">
        <f>IF(ISNA(VLOOKUP($T$2:$T$66,Notes!$E$1:$F$10,2,0)),"",VLOOKUP($T$2:$T$66,Notes!$E$1:$F$10,2,0))</f>
        <v/>
      </c>
      <c r="AB54" s="38">
        <f t="shared" si="34"/>
        <v>0</v>
      </c>
      <c r="AC54" s="34"/>
      <c r="AD54" s="32"/>
      <c r="AE54" s="32"/>
      <c r="AF54" s="32"/>
      <c r="AG54" s="32"/>
      <c r="AH54" s="32"/>
      <c r="AI54" s="32"/>
      <c r="AJ54" s="32"/>
      <c r="AK54" s="32"/>
      <c r="AL54" s="32"/>
      <c r="AM54" s="22">
        <f t="shared" si="35"/>
        <v>0</v>
      </c>
      <c r="AN54" s="33">
        <f t="shared" si="36"/>
        <v>0</v>
      </c>
      <c r="AO54" s="37" t="str">
        <f>IF(ISNA(VLOOKUP($AD$2:$AD$66,Notes!$A$1:$B$10,2,0)),"",VLOOKUP($AD$2:$AD$66,Notes!$A$1:$B$10,2,0))</f>
        <v/>
      </c>
      <c r="AP54" s="22" t="str">
        <f>IF(ISNA(VLOOKUP($AF$2:$AF$66,Notes!$A$1:$B$10,2,0)),"",VLOOKUP($AF$2:$AF$66,Notes!$A$1:$B$10,2,0))</f>
        <v/>
      </c>
      <c r="AQ54" s="22" t="str">
        <f>IF(ISNA(VLOOKUP($AH$2:$AH$66,Notes!$A$1:$B$10,2,0)),"",VLOOKUP($AH$2:$AH$66,Notes!$A$1:$B$10,2,0))</f>
        <v/>
      </c>
      <c r="AR54" s="22" t="str">
        <f>IF(ISNA(VLOOKUP($AJ$2:$AJ$66,Notes!$C$1:$D$10,2,0)),"",VLOOKUP($AJ$2:$AJ$66,Notes!$C$1:$D$10,2,0))</f>
        <v/>
      </c>
      <c r="AS54" s="22" t="str">
        <f>IF(ISNA(VLOOKUP($AL$2:$AL$66,Notes!$E$1:$F$10,2,0)),"",VLOOKUP($AL$2:$AL$66,Notes!$E$1:$F$10,2,0))</f>
        <v/>
      </c>
      <c r="AT54" s="38">
        <f t="shared" si="37"/>
        <v>0</v>
      </c>
      <c r="AU54" s="34"/>
      <c r="AV54" s="32"/>
      <c r="AW54" s="32"/>
      <c r="AX54" s="32"/>
      <c r="AY54" s="32"/>
      <c r="AZ54" s="32"/>
      <c r="BA54" s="32"/>
      <c r="BB54" s="32"/>
      <c r="BC54" s="32"/>
      <c r="BD54" s="32"/>
      <c r="BE54" s="22">
        <f t="shared" si="38"/>
        <v>0</v>
      </c>
      <c r="BF54" s="33">
        <f t="shared" si="39"/>
        <v>0</v>
      </c>
      <c r="BG54" s="37" t="str">
        <f>IF(ISNA(VLOOKUP($AV$2:$AV$66,Notes!$A$1:$B$10,2,0)),"",VLOOKUP($AV$2:$AV$66,Notes!$A$1:$B$10,2,0))</f>
        <v/>
      </c>
      <c r="BH54" s="22" t="str">
        <f>IF(ISNA(VLOOKUP($AX$2:$AX$66,Notes!$A$1:$B$10,2,0)),"",VLOOKUP($AX$2:$AX$66,Notes!$A$1:$B$10,2,0))</f>
        <v/>
      </c>
      <c r="BI54" s="22" t="str">
        <f>IF(ISNA(VLOOKUP($AZ$2:$AZ$66,Notes!$A$1:$B$10,2,0)),"",VLOOKUP($AZ$2:$AZ$66,Notes!$A$1:$B$10,2,0))</f>
        <v/>
      </c>
      <c r="BJ54" s="22" t="str">
        <f>IF(ISNA(VLOOKUP($BB$2:$BB$66,Notes!$C$1:$D$10,2,0)),"",VLOOKUP($BB$2:$BB$66,Notes!$C$1:$D$10,2,0))</f>
        <v/>
      </c>
      <c r="BK54" s="22" t="str">
        <f>IF(ISNA(VLOOKUP($BD$2:$BD$66,Notes!$E$1:$F$10,2,0)),"",VLOOKUP($BD$2:$BD$66,Notes!$E$1:$F$10,2,0))</f>
        <v/>
      </c>
      <c r="BL54" s="38">
        <f t="shared" si="40"/>
        <v>0</v>
      </c>
      <c r="BM54" s="34"/>
      <c r="BN54" s="32"/>
      <c r="BO54" s="32"/>
      <c r="BP54" s="32"/>
      <c r="BQ54" s="32"/>
      <c r="BR54" s="32"/>
      <c r="BS54" s="32"/>
      <c r="BT54" s="32"/>
      <c r="BU54" s="32"/>
      <c r="BV54" s="32"/>
      <c r="BW54" s="22">
        <f t="shared" si="41"/>
        <v>0</v>
      </c>
      <c r="BX54" s="33">
        <f t="shared" si="42"/>
        <v>0</v>
      </c>
      <c r="BY54" s="37" t="str">
        <f>IF(ISNA(VLOOKUP($BN$2:$BN$66,Notes!$A$1:$B$10,2,0)),"",VLOOKUP($BN$2:$BN$66,Notes!$A$1:$B$10,2,0))</f>
        <v/>
      </c>
      <c r="BZ54" s="22" t="str">
        <f>IF(ISNA(VLOOKUP($BP$2:$BP$66,Notes!$A$1:$B$10,2,0)),"",VLOOKUP($BP$2:$BP$66,Notes!$A$1:$B$10,2,0))</f>
        <v/>
      </c>
      <c r="CA54" s="22" t="str">
        <f>IF(ISNA(VLOOKUP($BR$2:$BR$66,Notes!$A$1:$B$10,2,0)),"",VLOOKUP($BR$2:$BR$66,Notes!$A$1:$B$10,2,0))</f>
        <v/>
      </c>
      <c r="CB54" s="22" t="str">
        <f>IF(ISNA(VLOOKUP($BT$2:$BT$66,Notes!$C$1:$D$10,2,0)),"",VLOOKUP($BT$2:$BT$66,Notes!$C$1:$D$10,2,0))</f>
        <v/>
      </c>
      <c r="CC54" s="22" t="str">
        <f>IF(ISNA(VLOOKUP($BV$2:$BV$66,Notes!$E$1:$F$10,2,0)),"",VLOOKUP($BV$2:$BV$66,Notes!$E$1:$F$10,2,0))</f>
        <v/>
      </c>
      <c r="CD54" s="38">
        <f t="shared" si="43"/>
        <v>0</v>
      </c>
      <c r="CE54" s="57">
        <f t="shared" si="20"/>
        <v>0</v>
      </c>
      <c r="CF54" s="22">
        <f t="shared" si="21"/>
        <v>0</v>
      </c>
      <c r="CG54" s="22">
        <f t="shared" si="22"/>
        <v>0</v>
      </c>
      <c r="CH54" s="22">
        <f t="shared" si="23"/>
        <v>0</v>
      </c>
    </row>
    <row r="55" spans="1:86">
      <c r="A55" s="50" t="s">
        <v>276</v>
      </c>
      <c r="B55" s="140" t="s">
        <v>277</v>
      </c>
      <c r="C55" s="35">
        <f t="shared" si="24"/>
        <v>0</v>
      </c>
      <c r="D55" s="22">
        <f t="shared" si="25"/>
        <v>0</v>
      </c>
      <c r="E55" s="22">
        <f t="shared" si="26"/>
        <v>0</v>
      </c>
      <c r="F55" s="22">
        <f t="shared" si="27"/>
        <v>0</v>
      </c>
      <c r="G55" s="22">
        <f t="shared" si="28"/>
        <v>0</v>
      </c>
      <c r="H55" s="22">
        <f t="shared" si="29"/>
        <v>0</v>
      </c>
      <c r="I55" s="33">
        <f t="shared" si="30"/>
        <v>0</v>
      </c>
      <c r="J55" s="36">
        <f t="shared" si="31"/>
        <v>0</v>
      </c>
      <c r="K55" s="34"/>
      <c r="L55" s="32"/>
      <c r="M55" s="32"/>
      <c r="N55" s="32"/>
      <c r="O55" s="32"/>
      <c r="P55" s="32"/>
      <c r="Q55" s="32"/>
      <c r="R55" s="32"/>
      <c r="S55" s="32"/>
      <c r="T55" s="32"/>
      <c r="U55" s="22">
        <f t="shared" si="32"/>
        <v>0</v>
      </c>
      <c r="V55" s="33">
        <f t="shared" si="33"/>
        <v>0</v>
      </c>
      <c r="W55" s="37" t="str">
        <f>IF(ISNA(VLOOKUP($L$2:$L$66,Notes!$A$1:$B$10,2,0)),"",VLOOKUP($L$2:$L$66,Notes!$A$1:$B$10,2,0))</f>
        <v/>
      </c>
      <c r="X55" s="22" t="str">
        <f>IF(ISNA(VLOOKUP($N$2:$N$66,Notes!$A$1:$B$10,2,0)),"",VLOOKUP($N$2:$N$66,Notes!$A$1:$B$10,2,0))</f>
        <v/>
      </c>
      <c r="Y55" s="22" t="str">
        <f>IF(ISNA(VLOOKUP($P$2:$P$66,Notes!$A$1:$B$10,2,0)),"",VLOOKUP($P$2:$P$66,Notes!$A$1:$B$10,2,0))</f>
        <v/>
      </c>
      <c r="Z55" s="22" t="str">
        <f>IF(ISNA(VLOOKUP($R$2:$R$66,Notes!$C$1:$D$10,2,0)),"",VLOOKUP($R$2:$R$66,Notes!$C$1:$D$10,2,0))</f>
        <v/>
      </c>
      <c r="AA55" s="22" t="str">
        <f>IF(ISNA(VLOOKUP($T$2:$T$66,Notes!$E$1:$F$10,2,0)),"",VLOOKUP($T$2:$T$66,Notes!$E$1:$F$10,2,0))</f>
        <v/>
      </c>
      <c r="AB55" s="38">
        <f t="shared" si="34"/>
        <v>0</v>
      </c>
      <c r="AC55" s="34"/>
      <c r="AD55" s="32"/>
      <c r="AE55" s="32"/>
      <c r="AF55" s="32"/>
      <c r="AG55" s="32"/>
      <c r="AH55" s="32"/>
      <c r="AI55" s="32"/>
      <c r="AJ55" s="32"/>
      <c r="AK55" s="32"/>
      <c r="AL55" s="32"/>
      <c r="AM55" s="22">
        <f t="shared" si="35"/>
        <v>0</v>
      </c>
      <c r="AN55" s="33">
        <f t="shared" si="36"/>
        <v>0</v>
      </c>
      <c r="AO55" s="37" t="str">
        <f>IF(ISNA(VLOOKUP($AD$2:$AD$66,Notes!$A$1:$B$10,2,0)),"",VLOOKUP($AD$2:$AD$66,Notes!$A$1:$B$10,2,0))</f>
        <v/>
      </c>
      <c r="AP55" s="22" t="str">
        <f>IF(ISNA(VLOOKUP($AF$2:$AF$66,Notes!$A$1:$B$10,2,0)),"",VLOOKUP($AF$2:$AF$66,Notes!$A$1:$B$10,2,0))</f>
        <v/>
      </c>
      <c r="AQ55" s="22" t="str">
        <f>IF(ISNA(VLOOKUP($AH$2:$AH$66,Notes!$A$1:$B$10,2,0)),"",VLOOKUP($AH$2:$AH$66,Notes!$A$1:$B$10,2,0))</f>
        <v/>
      </c>
      <c r="AR55" s="22" t="str">
        <f>IF(ISNA(VLOOKUP($AJ$2:$AJ$66,Notes!$C$1:$D$10,2,0)),"",VLOOKUP($AJ$2:$AJ$66,Notes!$C$1:$D$10,2,0))</f>
        <v/>
      </c>
      <c r="AS55" s="22" t="str">
        <f>IF(ISNA(VLOOKUP($AL$2:$AL$66,Notes!$E$1:$F$10,2,0)),"",VLOOKUP($AL$2:$AL$66,Notes!$E$1:$F$10,2,0))</f>
        <v/>
      </c>
      <c r="AT55" s="38">
        <f t="shared" si="37"/>
        <v>0</v>
      </c>
      <c r="AU55" s="34"/>
      <c r="AV55" s="32"/>
      <c r="AW55" s="32"/>
      <c r="AX55" s="32"/>
      <c r="AY55" s="32"/>
      <c r="AZ55" s="32"/>
      <c r="BA55" s="32"/>
      <c r="BB55" s="32"/>
      <c r="BC55" s="32"/>
      <c r="BD55" s="32"/>
      <c r="BE55" s="22">
        <f t="shared" si="38"/>
        <v>0</v>
      </c>
      <c r="BF55" s="33">
        <f t="shared" si="39"/>
        <v>0</v>
      </c>
      <c r="BG55" s="37" t="str">
        <f>IF(ISNA(VLOOKUP($AV$2:$AV$66,Notes!$A$1:$B$10,2,0)),"",VLOOKUP($AV$2:$AV$66,Notes!$A$1:$B$10,2,0))</f>
        <v/>
      </c>
      <c r="BH55" s="22" t="str">
        <f>IF(ISNA(VLOOKUP($AX$2:$AX$66,Notes!$A$1:$B$10,2,0)),"",VLOOKUP($AX$2:$AX$66,Notes!$A$1:$B$10,2,0))</f>
        <v/>
      </c>
      <c r="BI55" s="22" t="str">
        <f>IF(ISNA(VLOOKUP($AZ$2:$AZ$66,Notes!$A$1:$B$10,2,0)),"",VLOOKUP($AZ$2:$AZ$66,Notes!$A$1:$B$10,2,0))</f>
        <v/>
      </c>
      <c r="BJ55" s="22" t="str">
        <f>IF(ISNA(VLOOKUP($BB$2:$BB$66,Notes!$C$1:$D$10,2,0)),"",VLOOKUP($BB$2:$BB$66,Notes!$C$1:$D$10,2,0))</f>
        <v/>
      </c>
      <c r="BK55" s="22" t="str">
        <f>IF(ISNA(VLOOKUP($BD$2:$BD$66,Notes!$E$1:$F$10,2,0)),"",VLOOKUP($BD$2:$BD$66,Notes!$E$1:$F$10,2,0))</f>
        <v/>
      </c>
      <c r="BL55" s="38">
        <f t="shared" si="40"/>
        <v>0</v>
      </c>
      <c r="BM55" s="34"/>
      <c r="BN55" s="32"/>
      <c r="BO55" s="32"/>
      <c r="BP55" s="32"/>
      <c r="BQ55" s="32"/>
      <c r="BR55" s="32"/>
      <c r="BS55" s="32"/>
      <c r="BT55" s="32"/>
      <c r="BU55" s="32"/>
      <c r="BV55" s="32"/>
      <c r="BW55" s="22">
        <f t="shared" si="41"/>
        <v>0</v>
      </c>
      <c r="BX55" s="33">
        <f t="shared" si="42"/>
        <v>0</v>
      </c>
      <c r="BY55" s="37" t="str">
        <f>IF(ISNA(VLOOKUP($BN$2:$BN$66,Notes!$A$1:$B$10,2,0)),"",VLOOKUP($BN$2:$BN$66,Notes!$A$1:$B$10,2,0))</f>
        <v/>
      </c>
      <c r="BZ55" s="22" t="str">
        <f>IF(ISNA(VLOOKUP($BP$2:$BP$66,Notes!$A$1:$B$10,2,0)),"",VLOOKUP($BP$2:$BP$66,Notes!$A$1:$B$10,2,0))</f>
        <v/>
      </c>
      <c r="CA55" s="22" t="str">
        <f>IF(ISNA(VLOOKUP($BR$2:$BR$66,Notes!$A$1:$B$10,2,0)),"",VLOOKUP($BR$2:$BR$66,Notes!$A$1:$B$10,2,0))</f>
        <v/>
      </c>
      <c r="CB55" s="22" t="str">
        <f>IF(ISNA(VLOOKUP($BT$2:$BT$66,Notes!$C$1:$D$10,2,0)),"",VLOOKUP($BT$2:$BT$66,Notes!$C$1:$D$10,2,0))</f>
        <v/>
      </c>
      <c r="CC55" s="22" t="str">
        <f>IF(ISNA(VLOOKUP($BV$2:$BV$66,Notes!$E$1:$F$10,2,0)),"",VLOOKUP($BV$2:$BV$66,Notes!$E$1:$F$10,2,0))</f>
        <v/>
      </c>
      <c r="CD55" s="38">
        <f t="shared" si="43"/>
        <v>0</v>
      </c>
      <c r="CE55" s="57">
        <f t="shared" si="20"/>
        <v>0</v>
      </c>
      <c r="CF55" s="22">
        <f t="shared" si="21"/>
        <v>0</v>
      </c>
      <c r="CG55" s="22">
        <f t="shared" si="22"/>
        <v>0</v>
      </c>
      <c r="CH55" s="22">
        <f t="shared" si="23"/>
        <v>0</v>
      </c>
    </row>
    <row r="56" spans="1:86">
      <c r="A56" s="35" t="s">
        <v>99</v>
      </c>
      <c r="B56" s="138" t="s">
        <v>100</v>
      </c>
      <c r="C56" s="35">
        <f t="shared" si="24"/>
        <v>0</v>
      </c>
      <c r="D56" s="22">
        <f t="shared" si="25"/>
        <v>0</v>
      </c>
      <c r="E56" s="22">
        <f t="shared" si="26"/>
        <v>0</v>
      </c>
      <c r="F56" s="22">
        <f t="shared" si="27"/>
        <v>0</v>
      </c>
      <c r="G56" s="22">
        <f t="shared" si="28"/>
        <v>0</v>
      </c>
      <c r="H56" s="22">
        <f t="shared" si="29"/>
        <v>0</v>
      </c>
      <c r="I56" s="33">
        <f t="shared" si="30"/>
        <v>0</v>
      </c>
      <c r="J56" s="36">
        <f t="shared" si="31"/>
        <v>0</v>
      </c>
      <c r="K56" s="34"/>
      <c r="L56" s="32"/>
      <c r="M56" s="32"/>
      <c r="N56" s="32"/>
      <c r="O56" s="32"/>
      <c r="P56" s="32"/>
      <c r="Q56" s="32"/>
      <c r="R56" s="32"/>
      <c r="S56" s="32"/>
      <c r="T56" s="32"/>
      <c r="U56" s="22">
        <f t="shared" si="32"/>
        <v>0</v>
      </c>
      <c r="V56" s="33">
        <f t="shared" si="33"/>
        <v>0</v>
      </c>
      <c r="W56" s="37" t="str">
        <f>IF(ISNA(VLOOKUP($L$2:$L$66,Notes!$A$1:$B$10,2,0)),"",VLOOKUP($L$2:$L$66,Notes!$A$1:$B$10,2,0))</f>
        <v/>
      </c>
      <c r="X56" s="22" t="str">
        <f>IF(ISNA(VLOOKUP($N$2:$N$66,Notes!$A$1:$B$10,2,0)),"",VLOOKUP($N$2:$N$66,Notes!$A$1:$B$10,2,0))</f>
        <v/>
      </c>
      <c r="Y56" s="22" t="str">
        <f>IF(ISNA(VLOOKUP($P$2:$P$66,Notes!$A$1:$B$10,2,0)),"",VLOOKUP($P$2:$P$66,Notes!$A$1:$B$10,2,0))</f>
        <v/>
      </c>
      <c r="Z56" s="22" t="str">
        <f>IF(ISNA(VLOOKUP($R$2:$R$66,Notes!$C$1:$D$10,2,0)),"",VLOOKUP($R$2:$R$66,Notes!$C$1:$D$10,2,0))</f>
        <v/>
      </c>
      <c r="AA56" s="22" t="str">
        <f>IF(ISNA(VLOOKUP($T$2:$T$66,Notes!$E$1:$F$10,2,0)),"",VLOOKUP($T$2:$T$66,Notes!$E$1:$F$10,2,0))</f>
        <v/>
      </c>
      <c r="AB56" s="38">
        <f t="shared" si="34"/>
        <v>0</v>
      </c>
      <c r="AC56" s="34"/>
      <c r="AD56" s="32"/>
      <c r="AE56" s="32"/>
      <c r="AF56" s="32"/>
      <c r="AG56" s="32"/>
      <c r="AH56" s="32"/>
      <c r="AI56" s="32"/>
      <c r="AJ56" s="32"/>
      <c r="AK56" s="32"/>
      <c r="AL56" s="32"/>
      <c r="AM56" s="22">
        <f t="shared" si="35"/>
        <v>0</v>
      </c>
      <c r="AN56" s="33">
        <f t="shared" si="36"/>
        <v>0</v>
      </c>
      <c r="AO56" s="37" t="str">
        <f>IF(ISNA(VLOOKUP($AD$2:$AD$66,Notes!$A$1:$B$10,2,0)),"",VLOOKUP($AD$2:$AD$66,Notes!$A$1:$B$10,2,0))</f>
        <v/>
      </c>
      <c r="AP56" s="22" t="str">
        <f>IF(ISNA(VLOOKUP($AF$2:$AF$66,Notes!$A$1:$B$10,2,0)),"",VLOOKUP($AF$2:$AF$66,Notes!$A$1:$B$10,2,0))</f>
        <v/>
      </c>
      <c r="AQ56" s="22" t="str">
        <f>IF(ISNA(VLOOKUP($AH$2:$AH$66,Notes!$A$1:$B$10,2,0)),"",VLOOKUP($AH$2:$AH$66,Notes!$A$1:$B$10,2,0))</f>
        <v/>
      </c>
      <c r="AR56" s="22" t="str">
        <f>IF(ISNA(VLOOKUP($AJ$2:$AJ$66,Notes!$C$1:$D$10,2,0)),"",VLOOKUP($AJ$2:$AJ$66,Notes!$C$1:$D$10,2,0))</f>
        <v/>
      </c>
      <c r="AS56" s="22" t="str">
        <f>IF(ISNA(VLOOKUP($AL$2:$AL$66,Notes!$E$1:$F$10,2,0)),"",VLOOKUP($AL$2:$AL$66,Notes!$E$1:$F$10,2,0))</f>
        <v/>
      </c>
      <c r="AT56" s="38">
        <f t="shared" si="37"/>
        <v>0</v>
      </c>
      <c r="AU56" s="34"/>
      <c r="AV56" s="32"/>
      <c r="AW56" s="32"/>
      <c r="AX56" s="32"/>
      <c r="AY56" s="32"/>
      <c r="AZ56" s="32"/>
      <c r="BA56" s="32"/>
      <c r="BB56" s="32"/>
      <c r="BC56" s="32"/>
      <c r="BD56" s="32"/>
      <c r="BE56" s="22">
        <f t="shared" si="38"/>
        <v>0</v>
      </c>
      <c r="BF56" s="33">
        <f t="shared" si="39"/>
        <v>0</v>
      </c>
      <c r="BG56" s="37" t="str">
        <f>IF(ISNA(VLOOKUP($AV$2:$AV$66,Notes!$A$1:$B$10,2,0)),"",VLOOKUP($AV$2:$AV$66,Notes!$A$1:$B$10,2,0))</f>
        <v/>
      </c>
      <c r="BH56" s="22" t="str">
        <f>IF(ISNA(VLOOKUP($AX$2:$AX$66,Notes!$A$1:$B$10,2,0)),"",VLOOKUP($AX$2:$AX$66,Notes!$A$1:$B$10,2,0))</f>
        <v/>
      </c>
      <c r="BI56" s="22" t="str">
        <f>IF(ISNA(VLOOKUP($AZ$2:$AZ$66,Notes!$A$1:$B$10,2,0)),"",VLOOKUP($AZ$2:$AZ$66,Notes!$A$1:$B$10,2,0))</f>
        <v/>
      </c>
      <c r="BJ56" s="22" t="str">
        <f>IF(ISNA(VLOOKUP($BB$2:$BB$66,Notes!$C$1:$D$10,2,0)),"",VLOOKUP($BB$2:$BB$66,Notes!$C$1:$D$10,2,0))</f>
        <v/>
      </c>
      <c r="BK56" s="22" t="str">
        <f>IF(ISNA(VLOOKUP($BD$2:$BD$66,Notes!$E$1:$F$10,2,0)),"",VLOOKUP($BD$2:$BD$66,Notes!$E$1:$F$10,2,0))</f>
        <v/>
      </c>
      <c r="BL56" s="38">
        <f t="shared" si="40"/>
        <v>0</v>
      </c>
      <c r="BM56" s="34"/>
      <c r="BN56" s="32"/>
      <c r="BO56" s="32"/>
      <c r="BP56" s="32"/>
      <c r="BQ56" s="32"/>
      <c r="BR56" s="32"/>
      <c r="BS56" s="32"/>
      <c r="BT56" s="32"/>
      <c r="BU56" s="32"/>
      <c r="BV56" s="32"/>
      <c r="BW56" s="22">
        <f t="shared" si="41"/>
        <v>0</v>
      </c>
      <c r="BX56" s="33">
        <f t="shared" si="42"/>
        <v>0</v>
      </c>
      <c r="BY56" s="37" t="str">
        <f>IF(ISNA(VLOOKUP($BN$2:$BN$66,Notes!$A$1:$B$10,2,0)),"",VLOOKUP($BN$2:$BN$66,Notes!$A$1:$B$10,2,0))</f>
        <v/>
      </c>
      <c r="BZ56" s="22" t="str">
        <f>IF(ISNA(VLOOKUP($BP$2:$BP$66,Notes!$A$1:$B$10,2,0)),"",VLOOKUP($BP$2:$BP$66,Notes!$A$1:$B$10,2,0))</f>
        <v/>
      </c>
      <c r="CA56" s="22" t="str">
        <f>IF(ISNA(VLOOKUP($BR$2:$BR$66,Notes!$A$1:$B$10,2,0)),"",VLOOKUP($BR$2:$BR$66,Notes!$A$1:$B$10,2,0))</f>
        <v/>
      </c>
      <c r="CB56" s="22" t="str">
        <f>IF(ISNA(VLOOKUP($BT$2:$BT$66,Notes!$C$1:$D$10,2,0)),"",VLOOKUP($BT$2:$BT$66,Notes!$C$1:$D$10,2,0))</f>
        <v/>
      </c>
      <c r="CC56" s="22" t="str">
        <f>IF(ISNA(VLOOKUP($BV$2:$BV$66,Notes!$E$1:$F$10,2,0)),"",VLOOKUP($BV$2:$BV$66,Notes!$E$1:$F$10,2,0))</f>
        <v/>
      </c>
      <c r="CD56" s="38">
        <f t="shared" si="43"/>
        <v>0</v>
      </c>
      <c r="CE56" s="57">
        <f t="shared" si="20"/>
        <v>0</v>
      </c>
      <c r="CF56" s="22">
        <f t="shared" si="21"/>
        <v>0</v>
      </c>
      <c r="CG56" s="22">
        <f t="shared" si="22"/>
        <v>0</v>
      </c>
      <c r="CH56" s="22">
        <f t="shared" si="23"/>
        <v>0</v>
      </c>
    </row>
    <row r="57" spans="1:86">
      <c r="A57" s="35" t="s">
        <v>278</v>
      </c>
      <c r="B57" s="65" t="s">
        <v>280</v>
      </c>
      <c r="C57" s="35">
        <f t="shared" si="24"/>
        <v>0</v>
      </c>
      <c r="D57" s="22">
        <f t="shared" si="25"/>
        <v>0</v>
      </c>
      <c r="E57" s="22">
        <f t="shared" si="26"/>
        <v>0</v>
      </c>
      <c r="F57" s="22">
        <f t="shared" si="27"/>
        <v>0</v>
      </c>
      <c r="G57" s="22">
        <f t="shared" si="28"/>
        <v>0</v>
      </c>
      <c r="H57" s="22">
        <f t="shared" si="29"/>
        <v>0</v>
      </c>
      <c r="I57" s="33">
        <f t="shared" si="30"/>
        <v>0</v>
      </c>
      <c r="J57" s="36">
        <f t="shared" si="31"/>
        <v>0</v>
      </c>
      <c r="K57" s="34"/>
      <c r="L57" s="32"/>
      <c r="M57" s="32"/>
      <c r="N57" s="32"/>
      <c r="O57" s="32"/>
      <c r="P57" s="32"/>
      <c r="Q57" s="32"/>
      <c r="R57" s="32"/>
      <c r="S57" s="32"/>
      <c r="T57" s="32"/>
      <c r="U57" s="22">
        <f t="shared" si="32"/>
        <v>0</v>
      </c>
      <c r="V57" s="33">
        <f t="shared" si="33"/>
        <v>0</v>
      </c>
      <c r="W57" s="37" t="str">
        <f>IF(ISNA(VLOOKUP($L$2:$L$66,Notes!$A$1:$B$10,2,0)),"",VLOOKUP($L$2:$L$66,Notes!$A$1:$B$10,2,0))</f>
        <v/>
      </c>
      <c r="X57" s="22" t="str">
        <f>IF(ISNA(VLOOKUP($N$2:$N$66,Notes!$A$1:$B$10,2,0)),"",VLOOKUP($N$2:$N$66,Notes!$A$1:$B$10,2,0))</f>
        <v/>
      </c>
      <c r="Y57" s="22" t="str">
        <f>IF(ISNA(VLOOKUP($P$2:$P$66,Notes!$A$1:$B$10,2,0)),"",VLOOKUP($P$2:$P$66,Notes!$A$1:$B$10,2,0))</f>
        <v/>
      </c>
      <c r="Z57" s="22" t="str">
        <f>IF(ISNA(VLOOKUP($R$2:$R$66,Notes!$C$1:$D$10,2,0)),"",VLOOKUP($R$2:$R$66,Notes!$C$1:$D$10,2,0))</f>
        <v/>
      </c>
      <c r="AA57" s="22" t="str">
        <f>IF(ISNA(VLOOKUP($T$2:$T$66,Notes!$E$1:$F$10,2,0)),"",VLOOKUP($T$2:$T$66,Notes!$E$1:$F$10,2,0))</f>
        <v/>
      </c>
      <c r="AB57" s="38">
        <f t="shared" si="34"/>
        <v>0</v>
      </c>
      <c r="AC57" s="34"/>
      <c r="AD57" s="32"/>
      <c r="AE57" s="32"/>
      <c r="AF57" s="32"/>
      <c r="AG57" s="32"/>
      <c r="AH57" s="32"/>
      <c r="AI57" s="32"/>
      <c r="AJ57" s="32"/>
      <c r="AK57" s="32"/>
      <c r="AL57" s="32"/>
      <c r="AM57" s="22">
        <f t="shared" si="35"/>
        <v>0</v>
      </c>
      <c r="AN57" s="33">
        <f t="shared" si="36"/>
        <v>0</v>
      </c>
      <c r="AO57" s="37" t="str">
        <f>IF(ISNA(VLOOKUP($AD$2:$AD$66,Notes!$A$1:$B$10,2,0)),"",VLOOKUP($AD$2:$AD$66,Notes!$A$1:$B$10,2,0))</f>
        <v/>
      </c>
      <c r="AP57" s="22" t="str">
        <f>IF(ISNA(VLOOKUP($AF$2:$AF$66,Notes!$A$1:$B$10,2,0)),"",VLOOKUP($AF$2:$AF$66,Notes!$A$1:$B$10,2,0))</f>
        <v/>
      </c>
      <c r="AQ57" s="22" t="str">
        <f>IF(ISNA(VLOOKUP($AH$2:$AH$66,Notes!$A$1:$B$10,2,0)),"",VLOOKUP($AH$2:$AH$66,Notes!$A$1:$B$10,2,0))</f>
        <v/>
      </c>
      <c r="AR57" s="22" t="str">
        <f>IF(ISNA(VLOOKUP($AJ$2:$AJ$66,Notes!$C$1:$D$10,2,0)),"",VLOOKUP($AJ$2:$AJ$66,Notes!$C$1:$D$10,2,0))</f>
        <v/>
      </c>
      <c r="AS57" s="22" t="str">
        <f>IF(ISNA(VLOOKUP($AL$2:$AL$66,Notes!$E$1:$F$10,2,0)),"",VLOOKUP($AL$2:$AL$66,Notes!$E$1:$F$10,2,0))</f>
        <v/>
      </c>
      <c r="AT57" s="38">
        <f t="shared" si="37"/>
        <v>0</v>
      </c>
      <c r="AU57" s="34"/>
      <c r="AV57" s="32"/>
      <c r="AW57" s="32"/>
      <c r="AX57" s="32"/>
      <c r="AY57" s="32"/>
      <c r="AZ57" s="32"/>
      <c r="BA57" s="32"/>
      <c r="BB57" s="32"/>
      <c r="BC57" s="32"/>
      <c r="BD57" s="32"/>
      <c r="BE57" s="22">
        <f t="shared" si="38"/>
        <v>0</v>
      </c>
      <c r="BF57" s="33">
        <f t="shared" si="39"/>
        <v>0</v>
      </c>
      <c r="BG57" s="37" t="str">
        <f>IF(ISNA(VLOOKUP($AV$2:$AV$66,Notes!$A$1:$B$10,2,0)),"",VLOOKUP($AV$2:$AV$66,Notes!$A$1:$B$10,2,0))</f>
        <v/>
      </c>
      <c r="BH57" s="22" t="str">
        <f>IF(ISNA(VLOOKUP($AX$2:$AX$66,Notes!$A$1:$B$10,2,0)),"",VLOOKUP($AX$2:$AX$66,Notes!$A$1:$B$10,2,0))</f>
        <v/>
      </c>
      <c r="BI57" s="22" t="str">
        <f>IF(ISNA(VLOOKUP($AZ$2:$AZ$66,Notes!$A$1:$B$10,2,0)),"",VLOOKUP($AZ$2:$AZ$66,Notes!$A$1:$B$10,2,0))</f>
        <v/>
      </c>
      <c r="BJ57" s="22" t="str">
        <f>IF(ISNA(VLOOKUP($BB$2:$BB$66,Notes!$C$1:$D$10,2,0)),"",VLOOKUP($BB$2:$BB$66,Notes!$C$1:$D$10,2,0))</f>
        <v/>
      </c>
      <c r="BK57" s="22" t="str">
        <f>IF(ISNA(VLOOKUP($BD$2:$BD$66,Notes!$E$1:$F$10,2,0)),"",VLOOKUP($BD$2:$BD$66,Notes!$E$1:$F$10,2,0))</f>
        <v/>
      </c>
      <c r="BL57" s="38">
        <f t="shared" si="40"/>
        <v>0</v>
      </c>
      <c r="BM57" s="34"/>
      <c r="BN57" s="32"/>
      <c r="BO57" s="32"/>
      <c r="BP57" s="32"/>
      <c r="BQ57" s="32"/>
      <c r="BR57" s="32"/>
      <c r="BS57" s="32"/>
      <c r="BT57" s="32"/>
      <c r="BU57" s="32"/>
      <c r="BV57" s="32"/>
      <c r="BW57" s="22">
        <f t="shared" si="41"/>
        <v>0</v>
      </c>
      <c r="BX57" s="33">
        <f t="shared" si="42"/>
        <v>0</v>
      </c>
      <c r="BY57" s="37" t="str">
        <f>IF(ISNA(VLOOKUP($BN$2:$BN$66,Notes!$A$1:$B$10,2,0)),"",VLOOKUP($BN$2:$BN$66,Notes!$A$1:$B$10,2,0))</f>
        <v/>
      </c>
      <c r="BZ57" s="22" t="str">
        <f>IF(ISNA(VLOOKUP($BP$2:$BP$66,Notes!$A$1:$B$10,2,0)),"",VLOOKUP($BP$2:$BP$66,Notes!$A$1:$B$10,2,0))</f>
        <v/>
      </c>
      <c r="CA57" s="22" t="str">
        <f>IF(ISNA(VLOOKUP($BR$2:$BR$66,Notes!$A$1:$B$10,2,0)),"",VLOOKUP($BR$2:$BR$66,Notes!$A$1:$B$10,2,0))</f>
        <v/>
      </c>
      <c r="CB57" s="22" t="str">
        <f>IF(ISNA(VLOOKUP($BT$2:$BT$66,Notes!$C$1:$D$10,2,0)),"",VLOOKUP($BT$2:$BT$66,Notes!$C$1:$D$10,2,0))</f>
        <v/>
      </c>
      <c r="CC57" s="22" t="str">
        <f>IF(ISNA(VLOOKUP($BV$2:$BV$66,Notes!$E$1:$F$10,2,0)),"",VLOOKUP($BV$2:$BV$66,Notes!$E$1:$F$10,2,0))</f>
        <v/>
      </c>
      <c r="CD57" s="38">
        <f t="shared" si="43"/>
        <v>0</v>
      </c>
      <c r="CE57" s="57">
        <f t="shared" si="20"/>
        <v>0</v>
      </c>
      <c r="CF57" s="22">
        <f t="shared" si="21"/>
        <v>0</v>
      </c>
      <c r="CG57" s="22">
        <f t="shared" si="22"/>
        <v>0</v>
      </c>
      <c r="CH57" s="22">
        <f t="shared" si="23"/>
        <v>0</v>
      </c>
    </row>
    <row r="58" spans="1:86">
      <c r="A58" s="35" t="s">
        <v>101</v>
      </c>
      <c r="B58" s="138" t="s">
        <v>102</v>
      </c>
      <c r="C58" s="35">
        <f t="shared" si="24"/>
        <v>0</v>
      </c>
      <c r="D58" s="22">
        <f t="shared" si="25"/>
        <v>0</v>
      </c>
      <c r="E58" s="22">
        <f t="shared" si="26"/>
        <v>0</v>
      </c>
      <c r="F58" s="22">
        <f t="shared" si="27"/>
        <v>0</v>
      </c>
      <c r="G58" s="22">
        <f t="shared" si="28"/>
        <v>0</v>
      </c>
      <c r="H58" s="22">
        <f t="shared" si="29"/>
        <v>0</v>
      </c>
      <c r="I58" s="33">
        <f t="shared" si="30"/>
        <v>0</v>
      </c>
      <c r="J58" s="36">
        <f t="shared" si="31"/>
        <v>0</v>
      </c>
      <c r="K58" s="34"/>
      <c r="L58" s="32"/>
      <c r="M58" s="32"/>
      <c r="N58" s="32"/>
      <c r="O58" s="32"/>
      <c r="P58" s="32"/>
      <c r="Q58" s="32"/>
      <c r="R58" s="32"/>
      <c r="S58" s="32"/>
      <c r="T58" s="32"/>
      <c r="U58" s="22">
        <f t="shared" si="32"/>
        <v>0</v>
      </c>
      <c r="V58" s="33">
        <f t="shared" si="33"/>
        <v>0</v>
      </c>
      <c r="W58" s="37" t="str">
        <f>IF(ISNA(VLOOKUP($L$2:$L$66,Notes!$A$1:$B$10,2,0)),"",VLOOKUP($L$2:$L$66,Notes!$A$1:$B$10,2,0))</f>
        <v/>
      </c>
      <c r="X58" s="22" t="str">
        <f>IF(ISNA(VLOOKUP($N$2:$N$66,Notes!$A$1:$B$10,2,0)),"",VLOOKUP($N$2:$N$66,Notes!$A$1:$B$10,2,0))</f>
        <v/>
      </c>
      <c r="Y58" s="22" t="str">
        <f>IF(ISNA(VLOOKUP($P$2:$P$66,Notes!$A$1:$B$10,2,0)),"",VLOOKUP($P$2:$P$66,Notes!$A$1:$B$10,2,0))</f>
        <v/>
      </c>
      <c r="Z58" s="22" t="str">
        <f>IF(ISNA(VLOOKUP($R$2:$R$66,Notes!$C$1:$D$10,2,0)),"",VLOOKUP($R$2:$R$66,Notes!$C$1:$D$10,2,0))</f>
        <v/>
      </c>
      <c r="AA58" s="22" t="str">
        <f>IF(ISNA(VLOOKUP($T$2:$T$66,Notes!$E$1:$F$10,2,0)),"",VLOOKUP($T$2:$T$66,Notes!$E$1:$F$10,2,0))</f>
        <v/>
      </c>
      <c r="AB58" s="38">
        <f t="shared" si="34"/>
        <v>0</v>
      </c>
      <c r="AC58" s="34"/>
      <c r="AD58" s="32"/>
      <c r="AE58" s="32"/>
      <c r="AF58" s="32"/>
      <c r="AG58" s="32"/>
      <c r="AH58" s="32"/>
      <c r="AI58" s="32"/>
      <c r="AJ58" s="32"/>
      <c r="AK58" s="32"/>
      <c r="AL58" s="32"/>
      <c r="AM58" s="22">
        <f t="shared" si="35"/>
        <v>0</v>
      </c>
      <c r="AN58" s="33">
        <f t="shared" si="36"/>
        <v>0</v>
      </c>
      <c r="AO58" s="37" t="str">
        <f>IF(ISNA(VLOOKUP($AD$2:$AD$66,Notes!$A$1:$B$10,2,0)),"",VLOOKUP($AD$2:$AD$66,Notes!$A$1:$B$10,2,0))</f>
        <v/>
      </c>
      <c r="AP58" s="22" t="str">
        <f>IF(ISNA(VLOOKUP($AF$2:$AF$66,Notes!$A$1:$B$10,2,0)),"",VLOOKUP($AF$2:$AF$66,Notes!$A$1:$B$10,2,0))</f>
        <v/>
      </c>
      <c r="AQ58" s="22" t="str">
        <f>IF(ISNA(VLOOKUP($AH$2:$AH$66,Notes!$A$1:$B$10,2,0)),"",VLOOKUP($AH$2:$AH$66,Notes!$A$1:$B$10,2,0))</f>
        <v/>
      </c>
      <c r="AR58" s="22" t="str">
        <f>IF(ISNA(VLOOKUP($AJ$2:$AJ$66,Notes!$C$1:$D$10,2,0)),"",VLOOKUP($AJ$2:$AJ$66,Notes!$C$1:$D$10,2,0))</f>
        <v/>
      </c>
      <c r="AS58" s="22" t="str">
        <f>IF(ISNA(VLOOKUP($AL$2:$AL$66,Notes!$E$1:$F$10,2,0)),"",VLOOKUP($AL$2:$AL$66,Notes!$E$1:$F$10,2,0))</f>
        <v/>
      </c>
      <c r="AT58" s="38">
        <f t="shared" si="37"/>
        <v>0</v>
      </c>
      <c r="AU58" s="34"/>
      <c r="AV58" s="32"/>
      <c r="AW58" s="32"/>
      <c r="AX58" s="32"/>
      <c r="AY58" s="32"/>
      <c r="AZ58" s="32"/>
      <c r="BA58" s="32"/>
      <c r="BB58" s="32"/>
      <c r="BC58" s="32"/>
      <c r="BD58" s="32"/>
      <c r="BE58" s="22">
        <f t="shared" si="38"/>
        <v>0</v>
      </c>
      <c r="BF58" s="33">
        <f t="shared" si="39"/>
        <v>0</v>
      </c>
      <c r="BG58" s="37" t="str">
        <f>IF(ISNA(VLOOKUP($AV$2:$AV$66,Notes!$A$1:$B$10,2,0)),"",VLOOKUP($AV$2:$AV$66,Notes!$A$1:$B$10,2,0))</f>
        <v/>
      </c>
      <c r="BH58" s="22" t="str">
        <f>IF(ISNA(VLOOKUP($AX$2:$AX$66,Notes!$A$1:$B$10,2,0)),"",VLOOKUP($AX$2:$AX$66,Notes!$A$1:$B$10,2,0))</f>
        <v/>
      </c>
      <c r="BI58" s="22" t="str">
        <f>IF(ISNA(VLOOKUP($AZ$2:$AZ$66,Notes!$A$1:$B$10,2,0)),"",VLOOKUP($AZ$2:$AZ$66,Notes!$A$1:$B$10,2,0))</f>
        <v/>
      </c>
      <c r="BJ58" s="22" t="str">
        <f>IF(ISNA(VLOOKUP($BB$2:$BB$66,Notes!$C$1:$D$10,2,0)),"",VLOOKUP($BB$2:$BB$66,Notes!$C$1:$D$10,2,0))</f>
        <v/>
      </c>
      <c r="BK58" s="22" t="str">
        <f>IF(ISNA(VLOOKUP($BD$2:$BD$66,Notes!$E$1:$F$10,2,0)),"",VLOOKUP($BD$2:$BD$66,Notes!$E$1:$F$10,2,0))</f>
        <v/>
      </c>
      <c r="BL58" s="38">
        <f t="shared" si="40"/>
        <v>0</v>
      </c>
      <c r="BM58" s="34"/>
      <c r="BN58" s="32"/>
      <c r="BO58" s="32"/>
      <c r="BP58" s="32"/>
      <c r="BQ58" s="32"/>
      <c r="BR58" s="32"/>
      <c r="BS58" s="32"/>
      <c r="BT58" s="32"/>
      <c r="BU58" s="32"/>
      <c r="BV58" s="32"/>
      <c r="BW58" s="22">
        <f t="shared" si="41"/>
        <v>0</v>
      </c>
      <c r="BX58" s="33">
        <f t="shared" si="42"/>
        <v>0</v>
      </c>
      <c r="BY58" s="37" t="str">
        <f>IF(ISNA(VLOOKUP($BN$2:$BN$66,Notes!$A$1:$B$10,2,0)),"",VLOOKUP($BN$2:$BN$66,Notes!$A$1:$B$10,2,0))</f>
        <v/>
      </c>
      <c r="BZ58" s="22" t="str">
        <f>IF(ISNA(VLOOKUP($BP$2:$BP$66,Notes!$A$1:$B$10,2,0)),"",VLOOKUP($BP$2:$BP$66,Notes!$A$1:$B$10,2,0))</f>
        <v/>
      </c>
      <c r="CA58" s="22" t="str">
        <f>IF(ISNA(VLOOKUP($BR$2:$BR$66,Notes!$A$1:$B$10,2,0)),"",VLOOKUP($BR$2:$BR$66,Notes!$A$1:$B$10,2,0))</f>
        <v/>
      </c>
      <c r="CB58" s="22" t="str">
        <f>IF(ISNA(VLOOKUP($BT$2:$BT$66,Notes!$C$1:$D$10,2,0)),"",VLOOKUP($BT$2:$BT$66,Notes!$C$1:$D$10,2,0))</f>
        <v/>
      </c>
      <c r="CC58" s="22" t="str">
        <f>IF(ISNA(VLOOKUP($BV$2:$BV$66,Notes!$E$1:$F$10,2,0)),"",VLOOKUP($BV$2:$BV$66,Notes!$E$1:$F$10,2,0))</f>
        <v/>
      </c>
      <c r="CD58" s="38">
        <f t="shared" si="43"/>
        <v>0</v>
      </c>
      <c r="CE58" s="57">
        <f t="shared" si="20"/>
        <v>0</v>
      </c>
      <c r="CF58" s="22">
        <f t="shared" si="21"/>
        <v>0</v>
      </c>
      <c r="CG58" s="22">
        <f t="shared" si="22"/>
        <v>0</v>
      </c>
      <c r="CH58" s="22">
        <f t="shared" si="23"/>
        <v>0</v>
      </c>
    </row>
    <row r="59" spans="1:86">
      <c r="A59" s="35" t="s">
        <v>103</v>
      </c>
      <c r="B59" s="138" t="s">
        <v>104</v>
      </c>
      <c r="C59" s="35">
        <f t="shared" si="24"/>
        <v>0</v>
      </c>
      <c r="D59" s="22">
        <f t="shared" si="25"/>
        <v>0</v>
      </c>
      <c r="E59" s="22">
        <f t="shared" si="26"/>
        <v>0</v>
      </c>
      <c r="F59" s="22">
        <f t="shared" si="27"/>
        <v>0</v>
      </c>
      <c r="G59" s="22">
        <f t="shared" si="28"/>
        <v>0</v>
      </c>
      <c r="H59" s="22">
        <f t="shared" si="29"/>
        <v>0</v>
      </c>
      <c r="I59" s="33">
        <f t="shared" si="30"/>
        <v>0</v>
      </c>
      <c r="J59" s="36">
        <f t="shared" si="31"/>
        <v>0</v>
      </c>
      <c r="K59" s="34"/>
      <c r="L59" s="32"/>
      <c r="M59" s="32"/>
      <c r="N59" s="32"/>
      <c r="O59" s="32"/>
      <c r="P59" s="32"/>
      <c r="Q59" s="32"/>
      <c r="R59" s="32"/>
      <c r="S59" s="32"/>
      <c r="T59" s="32"/>
      <c r="U59" s="22">
        <f t="shared" si="32"/>
        <v>0</v>
      </c>
      <c r="V59" s="33">
        <f t="shared" si="33"/>
        <v>0</v>
      </c>
      <c r="W59" s="37" t="str">
        <f>IF(ISNA(VLOOKUP($L$2:$L$66,Notes!$A$1:$B$10,2,0)),"",VLOOKUP($L$2:$L$66,Notes!$A$1:$B$10,2,0))</f>
        <v/>
      </c>
      <c r="X59" s="22" t="str">
        <f>IF(ISNA(VLOOKUP($N$2:$N$66,Notes!$A$1:$B$10,2,0)),"",VLOOKUP($N$2:$N$66,Notes!$A$1:$B$10,2,0))</f>
        <v/>
      </c>
      <c r="Y59" s="22" t="str">
        <f>IF(ISNA(VLOOKUP($P$2:$P$66,Notes!$A$1:$B$10,2,0)),"",VLOOKUP($P$2:$P$66,Notes!$A$1:$B$10,2,0))</f>
        <v/>
      </c>
      <c r="Z59" s="22" t="str">
        <f>IF(ISNA(VLOOKUP($R$2:$R$66,Notes!$C$1:$D$10,2,0)),"",VLOOKUP($R$2:$R$66,Notes!$C$1:$D$10,2,0))</f>
        <v/>
      </c>
      <c r="AA59" s="22" t="str">
        <f>IF(ISNA(VLOOKUP($T$2:$T$66,Notes!$E$1:$F$10,2,0)),"",VLOOKUP($T$2:$T$66,Notes!$E$1:$F$10,2,0))</f>
        <v/>
      </c>
      <c r="AB59" s="38">
        <f t="shared" si="34"/>
        <v>0</v>
      </c>
      <c r="AC59" s="34"/>
      <c r="AD59" s="32"/>
      <c r="AE59" s="32"/>
      <c r="AF59" s="32"/>
      <c r="AG59" s="32"/>
      <c r="AH59" s="32"/>
      <c r="AI59" s="32"/>
      <c r="AJ59" s="32"/>
      <c r="AK59" s="32"/>
      <c r="AL59" s="32"/>
      <c r="AM59" s="22">
        <f t="shared" si="35"/>
        <v>0</v>
      </c>
      <c r="AN59" s="33">
        <f t="shared" si="36"/>
        <v>0</v>
      </c>
      <c r="AO59" s="37" t="str">
        <f>IF(ISNA(VLOOKUP($AD$2:$AD$66,Notes!$A$1:$B$10,2,0)),"",VLOOKUP($AD$2:$AD$66,Notes!$A$1:$B$10,2,0))</f>
        <v/>
      </c>
      <c r="AP59" s="22" t="str">
        <f>IF(ISNA(VLOOKUP($AF$2:$AF$66,Notes!$A$1:$B$10,2,0)),"",VLOOKUP($AF$2:$AF$66,Notes!$A$1:$B$10,2,0))</f>
        <v/>
      </c>
      <c r="AQ59" s="22" t="str">
        <f>IF(ISNA(VLOOKUP($AH$2:$AH$66,Notes!$A$1:$B$10,2,0)),"",VLOOKUP($AH$2:$AH$66,Notes!$A$1:$B$10,2,0))</f>
        <v/>
      </c>
      <c r="AR59" s="22" t="str">
        <f>IF(ISNA(VLOOKUP($AJ$2:$AJ$66,Notes!$C$1:$D$10,2,0)),"",VLOOKUP($AJ$2:$AJ$66,Notes!$C$1:$D$10,2,0))</f>
        <v/>
      </c>
      <c r="AS59" s="22" t="str">
        <f>IF(ISNA(VLOOKUP($AL$2:$AL$66,Notes!$E$1:$F$10,2,0)),"",VLOOKUP($AL$2:$AL$66,Notes!$E$1:$F$10,2,0))</f>
        <v/>
      </c>
      <c r="AT59" s="38">
        <f t="shared" si="37"/>
        <v>0</v>
      </c>
      <c r="AU59" s="34"/>
      <c r="AV59" s="32"/>
      <c r="AW59" s="32"/>
      <c r="AX59" s="32"/>
      <c r="AY59" s="32"/>
      <c r="AZ59" s="32"/>
      <c r="BA59" s="32"/>
      <c r="BB59" s="32"/>
      <c r="BC59" s="32"/>
      <c r="BD59" s="32"/>
      <c r="BE59" s="22">
        <f t="shared" si="38"/>
        <v>0</v>
      </c>
      <c r="BF59" s="33">
        <f t="shared" si="39"/>
        <v>0</v>
      </c>
      <c r="BG59" s="37" t="str">
        <f>IF(ISNA(VLOOKUP($AV$2:$AV$66,Notes!$A$1:$B$10,2,0)),"",VLOOKUP($AV$2:$AV$66,Notes!$A$1:$B$10,2,0))</f>
        <v/>
      </c>
      <c r="BH59" s="22" t="str">
        <f>IF(ISNA(VLOOKUP($AX$2:$AX$66,Notes!$A$1:$B$10,2,0)),"",VLOOKUP($AX$2:$AX$66,Notes!$A$1:$B$10,2,0))</f>
        <v/>
      </c>
      <c r="BI59" s="22" t="str">
        <f>IF(ISNA(VLOOKUP($AZ$2:$AZ$66,Notes!$A$1:$B$10,2,0)),"",VLOOKUP($AZ$2:$AZ$66,Notes!$A$1:$B$10,2,0))</f>
        <v/>
      </c>
      <c r="BJ59" s="22" t="str">
        <f>IF(ISNA(VLOOKUP($BB$2:$BB$66,Notes!$C$1:$D$10,2,0)),"",VLOOKUP($BB$2:$BB$66,Notes!$C$1:$D$10,2,0))</f>
        <v/>
      </c>
      <c r="BK59" s="22" t="str">
        <f>IF(ISNA(VLOOKUP($BD$2:$BD$66,Notes!$E$1:$F$10,2,0)),"",VLOOKUP($BD$2:$BD$66,Notes!$E$1:$F$10,2,0))</f>
        <v/>
      </c>
      <c r="BL59" s="38">
        <f t="shared" si="40"/>
        <v>0</v>
      </c>
      <c r="BM59" s="34"/>
      <c r="BN59" s="32"/>
      <c r="BO59" s="32"/>
      <c r="BP59" s="32"/>
      <c r="BQ59" s="32"/>
      <c r="BR59" s="32"/>
      <c r="BS59" s="32"/>
      <c r="BT59" s="32"/>
      <c r="BU59" s="32"/>
      <c r="BV59" s="32"/>
      <c r="BW59" s="22">
        <f t="shared" si="41"/>
        <v>0</v>
      </c>
      <c r="BX59" s="33">
        <f t="shared" si="42"/>
        <v>0</v>
      </c>
      <c r="BY59" s="37" t="str">
        <f>IF(ISNA(VLOOKUP($BN$2:$BN$66,Notes!$A$1:$B$10,2,0)),"",VLOOKUP($BN$2:$BN$66,Notes!$A$1:$B$10,2,0))</f>
        <v/>
      </c>
      <c r="BZ59" s="22" t="str">
        <f>IF(ISNA(VLOOKUP($BP$2:$BP$66,Notes!$A$1:$B$10,2,0)),"",VLOOKUP($BP$2:$BP$66,Notes!$A$1:$B$10,2,0))</f>
        <v/>
      </c>
      <c r="CA59" s="22" t="str">
        <f>IF(ISNA(VLOOKUP($BR$2:$BR$66,Notes!$A$1:$B$10,2,0)),"",VLOOKUP($BR$2:$BR$66,Notes!$A$1:$B$10,2,0))</f>
        <v/>
      </c>
      <c r="CB59" s="22" t="str">
        <f>IF(ISNA(VLOOKUP($BT$2:$BT$66,Notes!$C$1:$D$10,2,0)),"",VLOOKUP($BT$2:$BT$66,Notes!$C$1:$D$10,2,0))</f>
        <v/>
      </c>
      <c r="CC59" s="22" t="str">
        <f>IF(ISNA(VLOOKUP($BV$2:$BV$66,Notes!$E$1:$F$10,2,0)),"",VLOOKUP($BV$2:$BV$66,Notes!$E$1:$F$10,2,0))</f>
        <v/>
      </c>
      <c r="CD59" s="38">
        <f t="shared" si="43"/>
        <v>0</v>
      </c>
      <c r="CE59" s="57">
        <f t="shared" si="20"/>
        <v>0</v>
      </c>
      <c r="CF59" s="22">
        <f t="shared" si="21"/>
        <v>0</v>
      </c>
      <c r="CG59" s="22">
        <f t="shared" si="22"/>
        <v>0</v>
      </c>
      <c r="CH59" s="22">
        <f t="shared" si="23"/>
        <v>0</v>
      </c>
    </row>
    <row r="60" spans="1:86">
      <c r="A60" s="35" t="s">
        <v>105</v>
      </c>
      <c r="B60" s="138" t="s">
        <v>106</v>
      </c>
      <c r="C60" s="35">
        <f t="shared" si="24"/>
        <v>0</v>
      </c>
      <c r="D60" s="22">
        <f t="shared" si="25"/>
        <v>0</v>
      </c>
      <c r="E60" s="22">
        <f t="shared" si="26"/>
        <v>0</v>
      </c>
      <c r="F60" s="22">
        <f t="shared" si="27"/>
        <v>0</v>
      </c>
      <c r="G60" s="22">
        <f t="shared" si="28"/>
        <v>0</v>
      </c>
      <c r="H60" s="22">
        <f t="shared" si="29"/>
        <v>0</v>
      </c>
      <c r="I60" s="33">
        <f t="shared" si="30"/>
        <v>0</v>
      </c>
      <c r="J60" s="36">
        <f t="shared" si="31"/>
        <v>0</v>
      </c>
      <c r="K60" s="34"/>
      <c r="L60" s="32"/>
      <c r="M60" s="32"/>
      <c r="N60" s="32"/>
      <c r="O60" s="32"/>
      <c r="P60" s="32"/>
      <c r="Q60" s="32"/>
      <c r="R60" s="32"/>
      <c r="S60" s="32"/>
      <c r="T60" s="32"/>
      <c r="U60" s="22">
        <f t="shared" si="32"/>
        <v>0</v>
      </c>
      <c r="V60" s="33">
        <f t="shared" si="33"/>
        <v>0</v>
      </c>
      <c r="W60" s="37" t="str">
        <f>IF(ISNA(VLOOKUP($L$2:$L$66,Notes!$A$1:$B$10,2,0)),"",VLOOKUP($L$2:$L$66,Notes!$A$1:$B$10,2,0))</f>
        <v/>
      </c>
      <c r="X60" s="22" t="str">
        <f>IF(ISNA(VLOOKUP($N$2:$N$66,Notes!$A$1:$B$10,2,0)),"",VLOOKUP($N$2:$N$66,Notes!$A$1:$B$10,2,0))</f>
        <v/>
      </c>
      <c r="Y60" s="22" t="str">
        <f>IF(ISNA(VLOOKUP($P$2:$P$66,Notes!$A$1:$B$10,2,0)),"",VLOOKUP($P$2:$P$66,Notes!$A$1:$B$10,2,0))</f>
        <v/>
      </c>
      <c r="Z60" s="22" t="str">
        <f>IF(ISNA(VLOOKUP($R$2:$R$66,Notes!$C$1:$D$10,2,0)),"",VLOOKUP($R$2:$R$66,Notes!$C$1:$D$10,2,0))</f>
        <v/>
      </c>
      <c r="AA60" s="22" t="str">
        <f>IF(ISNA(VLOOKUP($T$2:$T$66,Notes!$E$1:$F$10,2,0)),"",VLOOKUP($T$2:$T$66,Notes!$E$1:$F$10,2,0))</f>
        <v/>
      </c>
      <c r="AB60" s="38">
        <f t="shared" si="34"/>
        <v>0</v>
      </c>
      <c r="AC60" s="34"/>
      <c r="AD60" s="32"/>
      <c r="AE60" s="32"/>
      <c r="AF60" s="32"/>
      <c r="AG60" s="32"/>
      <c r="AH60" s="32"/>
      <c r="AI60" s="32"/>
      <c r="AJ60" s="32"/>
      <c r="AK60" s="32"/>
      <c r="AL60" s="32"/>
      <c r="AM60" s="22">
        <f t="shared" si="35"/>
        <v>0</v>
      </c>
      <c r="AN60" s="33">
        <f t="shared" si="36"/>
        <v>0</v>
      </c>
      <c r="AO60" s="37" t="str">
        <f>IF(ISNA(VLOOKUP($AD$2:$AD$66,Notes!$A$1:$B$10,2,0)),"",VLOOKUP($AD$2:$AD$66,Notes!$A$1:$B$10,2,0))</f>
        <v/>
      </c>
      <c r="AP60" s="22" t="str">
        <f>IF(ISNA(VLOOKUP($AF$2:$AF$66,Notes!$A$1:$B$10,2,0)),"",VLOOKUP($AF$2:$AF$66,Notes!$A$1:$B$10,2,0))</f>
        <v/>
      </c>
      <c r="AQ60" s="22" t="str">
        <f>IF(ISNA(VLOOKUP($AH$2:$AH$66,Notes!$A$1:$B$10,2,0)),"",VLOOKUP($AH$2:$AH$66,Notes!$A$1:$B$10,2,0))</f>
        <v/>
      </c>
      <c r="AR60" s="22" t="str">
        <f>IF(ISNA(VLOOKUP($AJ$2:$AJ$66,Notes!$C$1:$D$10,2,0)),"",VLOOKUP($AJ$2:$AJ$66,Notes!$C$1:$D$10,2,0))</f>
        <v/>
      </c>
      <c r="AS60" s="22" t="str">
        <f>IF(ISNA(VLOOKUP($AL$2:$AL$66,Notes!$E$1:$F$10,2,0)),"",VLOOKUP($AL$2:$AL$66,Notes!$E$1:$F$10,2,0))</f>
        <v/>
      </c>
      <c r="AT60" s="38">
        <f t="shared" si="37"/>
        <v>0</v>
      </c>
      <c r="AU60" s="34"/>
      <c r="AV60" s="32"/>
      <c r="AW60" s="32"/>
      <c r="AX60" s="32"/>
      <c r="AY60" s="32"/>
      <c r="AZ60" s="32"/>
      <c r="BA60" s="32"/>
      <c r="BB60" s="32"/>
      <c r="BC60" s="32"/>
      <c r="BD60" s="32"/>
      <c r="BE60" s="22">
        <f t="shared" si="38"/>
        <v>0</v>
      </c>
      <c r="BF60" s="33">
        <f t="shared" si="39"/>
        <v>0</v>
      </c>
      <c r="BG60" s="37" t="str">
        <f>IF(ISNA(VLOOKUP($AV$2:$AV$66,Notes!$A$1:$B$10,2,0)),"",VLOOKUP($AV$2:$AV$66,Notes!$A$1:$B$10,2,0))</f>
        <v/>
      </c>
      <c r="BH60" s="22" t="str">
        <f>IF(ISNA(VLOOKUP($AX$2:$AX$66,Notes!$A$1:$B$10,2,0)),"",VLOOKUP($AX$2:$AX$66,Notes!$A$1:$B$10,2,0))</f>
        <v/>
      </c>
      <c r="BI60" s="22" t="str">
        <f>IF(ISNA(VLOOKUP($AZ$2:$AZ$66,Notes!$A$1:$B$10,2,0)),"",VLOOKUP($AZ$2:$AZ$66,Notes!$A$1:$B$10,2,0))</f>
        <v/>
      </c>
      <c r="BJ60" s="22" t="str">
        <f>IF(ISNA(VLOOKUP($BB$2:$BB$66,Notes!$C$1:$D$10,2,0)),"",VLOOKUP($BB$2:$BB$66,Notes!$C$1:$D$10,2,0))</f>
        <v/>
      </c>
      <c r="BK60" s="22" t="str">
        <f>IF(ISNA(VLOOKUP($BD$2:$BD$66,Notes!$E$1:$F$10,2,0)),"",VLOOKUP($BD$2:$BD$66,Notes!$E$1:$F$10,2,0))</f>
        <v/>
      </c>
      <c r="BL60" s="38">
        <f t="shared" si="40"/>
        <v>0</v>
      </c>
      <c r="BM60" s="34"/>
      <c r="BN60" s="32"/>
      <c r="BO60" s="32"/>
      <c r="BP60" s="32"/>
      <c r="BQ60" s="32"/>
      <c r="BR60" s="32"/>
      <c r="BS60" s="32"/>
      <c r="BT60" s="32"/>
      <c r="BU60" s="32"/>
      <c r="BV60" s="32"/>
      <c r="BW60" s="22">
        <f t="shared" si="41"/>
        <v>0</v>
      </c>
      <c r="BX60" s="33">
        <f t="shared" si="42"/>
        <v>0</v>
      </c>
      <c r="BY60" s="37" t="str">
        <f>IF(ISNA(VLOOKUP($BN$2:$BN$66,Notes!$A$1:$B$10,2,0)),"",VLOOKUP($BN$2:$BN$66,Notes!$A$1:$B$10,2,0))</f>
        <v/>
      </c>
      <c r="BZ60" s="22" t="str">
        <f>IF(ISNA(VLOOKUP($BP$2:$BP$66,Notes!$A$1:$B$10,2,0)),"",VLOOKUP($BP$2:$BP$66,Notes!$A$1:$B$10,2,0))</f>
        <v/>
      </c>
      <c r="CA60" s="22" t="str">
        <f>IF(ISNA(VLOOKUP($BR$2:$BR$66,Notes!$A$1:$B$10,2,0)),"",VLOOKUP($BR$2:$BR$66,Notes!$A$1:$B$10,2,0))</f>
        <v/>
      </c>
      <c r="CB60" s="22" t="str">
        <f>IF(ISNA(VLOOKUP($BT$2:$BT$66,Notes!$C$1:$D$10,2,0)),"",VLOOKUP($BT$2:$BT$66,Notes!$C$1:$D$10,2,0))</f>
        <v/>
      </c>
      <c r="CC60" s="22" t="str">
        <f>IF(ISNA(VLOOKUP($BV$2:$BV$66,Notes!$E$1:$F$10,2,0)),"",VLOOKUP($BV$2:$BV$66,Notes!$E$1:$F$10,2,0))</f>
        <v/>
      </c>
      <c r="CD60" s="38">
        <f t="shared" si="43"/>
        <v>0</v>
      </c>
      <c r="CE60" s="57">
        <f t="shared" si="20"/>
        <v>0</v>
      </c>
      <c r="CF60" s="22">
        <f t="shared" si="21"/>
        <v>0</v>
      </c>
      <c r="CG60" s="22">
        <f t="shared" si="22"/>
        <v>0</v>
      </c>
      <c r="CH60" s="22">
        <f t="shared" si="23"/>
        <v>0</v>
      </c>
    </row>
    <row r="61" spans="1:86">
      <c r="A61" s="35" t="s">
        <v>107</v>
      </c>
      <c r="B61" s="138" t="s">
        <v>108</v>
      </c>
      <c r="C61" s="35">
        <f t="shared" si="24"/>
        <v>0</v>
      </c>
      <c r="D61" s="22">
        <f t="shared" si="25"/>
        <v>0</v>
      </c>
      <c r="E61" s="22">
        <f t="shared" si="26"/>
        <v>0</v>
      </c>
      <c r="F61" s="22">
        <f t="shared" si="27"/>
        <v>0</v>
      </c>
      <c r="G61" s="22">
        <f t="shared" si="28"/>
        <v>0</v>
      </c>
      <c r="H61" s="22">
        <f t="shared" si="29"/>
        <v>0</v>
      </c>
      <c r="I61" s="33">
        <f t="shared" si="30"/>
        <v>0</v>
      </c>
      <c r="J61" s="36">
        <f t="shared" si="31"/>
        <v>0</v>
      </c>
      <c r="K61" s="34"/>
      <c r="L61" s="32"/>
      <c r="M61" s="32"/>
      <c r="N61" s="32"/>
      <c r="O61" s="32"/>
      <c r="P61" s="32"/>
      <c r="Q61" s="32"/>
      <c r="R61" s="32"/>
      <c r="S61" s="32"/>
      <c r="T61" s="32"/>
      <c r="U61" s="22">
        <f t="shared" si="32"/>
        <v>0</v>
      </c>
      <c r="V61" s="33">
        <f t="shared" si="33"/>
        <v>0</v>
      </c>
      <c r="W61" s="37" t="str">
        <f>IF(ISNA(VLOOKUP($L$2:$L$66,Notes!$A$1:$B$10,2,0)),"",VLOOKUP($L$2:$L$66,Notes!$A$1:$B$10,2,0))</f>
        <v/>
      </c>
      <c r="X61" s="22" t="str">
        <f>IF(ISNA(VLOOKUP($N$2:$N$66,Notes!$A$1:$B$10,2,0)),"",VLOOKUP($N$2:$N$66,Notes!$A$1:$B$10,2,0))</f>
        <v/>
      </c>
      <c r="Y61" s="22" t="str">
        <f>IF(ISNA(VLOOKUP($P$2:$P$66,Notes!$A$1:$B$10,2,0)),"",VLOOKUP($P$2:$P$66,Notes!$A$1:$B$10,2,0))</f>
        <v/>
      </c>
      <c r="Z61" s="22" t="str">
        <f>IF(ISNA(VLOOKUP($R$2:$R$66,Notes!$C$1:$D$10,2,0)),"",VLOOKUP($R$2:$R$66,Notes!$C$1:$D$10,2,0))</f>
        <v/>
      </c>
      <c r="AA61" s="22" t="str">
        <f>IF(ISNA(VLOOKUP($T$2:$T$66,Notes!$E$1:$F$10,2,0)),"",VLOOKUP($T$2:$T$66,Notes!$E$1:$F$10,2,0))</f>
        <v/>
      </c>
      <c r="AB61" s="38">
        <f t="shared" si="34"/>
        <v>0</v>
      </c>
      <c r="AC61" s="34"/>
      <c r="AD61" s="32"/>
      <c r="AE61" s="32"/>
      <c r="AF61" s="32"/>
      <c r="AG61" s="32"/>
      <c r="AH61" s="32"/>
      <c r="AI61" s="32"/>
      <c r="AJ61" s="32"/>
      <c r="AK61" s="32"/>
      <c r="AL61" s="32"/>
      <c r="AM61" s="22">
        <f t="shared" si="35"/>
        <v>0</v>
      </c>
      <c r="AN61" s="33">
        <f t="shared" si="36"/>
        <v>0</v>
      </c>
      <c r="AO61" s="37" t="str">
        <f>IF(ISNA(VLOOKUP($AD$2:$AD$66,Notes!$A$1:$B$10,2,0)),"",VLOOKUP($AD$2:$AD$66,Notes!$A$1:$B$10,2,0))</f>
        <v/>
      </c>
      <c r="AP61" s="22" t="str">
        <f>IF(ISNA(VLOOKUP($AF$2:$AF$66,Notes!$A$1:$B$10,2,0)),"",VLOOKUP($AF$2:$AF$66,Notes!$A$1:$B$10,2,0))</f>
        <v/>
      </c>
      <c r="AQ61" s="22" t="str">
        <f>IF(ISNA(VLOOKUP($AH$2:$AH$66,Notes!$A$1:$B$10,2,0)),"",VLOOKUP($AH$2:$AH$66,Notes!$A$1:$B$10,2,0))</f>
        <v/>
      </c>
      <c r="AR61" s="22" t="str">
        <f>IF(ISNA(VLOOKUP($AJ$2:$AJ$66,Notes!$C$1:$D$10,2,0)),"",VLOOKUP($AJ$2:$AJ$66,Notes!$C$1:$D$10,2,0))</f>
        <v/>
      </c>
      <c r="AS61" s="22" t="str">
        <f>IF(ISNA(VLOOKUP($AL$2:$AL$66,Notes!$E$1:$F$10,2,0)),"",VLOOKUP($AL$2:$AL$66,Notes!$E$1:$F$10,2,0))</f>
        <v/>
      </c>
      <c r="AT61" s="38">
        <f t="shared" si="37"/>
        <v>0</v>
      </c>
      <c r="AU61" s="34"/>
      <c r="AV61" s="32"/>
      <c r="AW61" s="32"/>
      <c r="AX61" s="32"/>
      <c r="AY61" s="32"/>
      <c r="AZ61" s="32"/>
      <c r="BA61" s="32"/>
      <c r="BB61" s="32"/>
      <c r="BC61" s="32"/>
      <c r="BD61" s="32"/>
      <c r="BE61" s="22">
        <f t="shared" si="38"/>
        <v>0</v>
      </c>
      <c r="BF61" s="33">
        <f t="shared" si="39"/>
        <v>0</v>
      </c>
      <c r="BG61" s="37" t="str">
        <f>IF(ISNA(VLOOKUP($AV$2:$AV$66,Notes!$A$1:$B$10,2,0)),"",VLOOKUP($AV$2:$AV$66,Notes!$A$1:$B$10,2,0))</f>
        <v/>
      </c>
      <c r="BH61" s="22" t="str">
        <f>IF(ISNA(VLOOKUP($AX$2:$AX$66,Notes!$A$1:$B$10,2,0)),"",VLOOKUP($AX$2:$AX$66,Notes!$A$1:$B$10,2,0))</f>
        <v/>
      </c>
      <c r="BI61" s="22" t="str">
        <f>IF(ISNA(VLOOKUP($AZ$2:$AZ$66,Notes!$A$1:$B$10,2,0)),"",VLOOKUP($AZ$2:$AZ$66,Notes!$A$1:$B$10,2,0))</f>
        <v/>
      </c>
      <c r="BJ61" s="22" t="str">
        <f>IF(ISNA(VLOOKUP($BB$2:$BB$66,Notes!$C$1:$D$10,2,0)),"",VLOOKUP($BB$2:$BB$66,Notes!$C$1:$D$10,2,0))</f>
        <v/>
      </c>
      <c r="BK61" s="22" t="str">
        <f>IF(ISNA(VLOOKUP($BD$2:$BD$66,Notes!$E$1:$F$10,2,0)),"",VLOOKUP($BD$2:$BD$66,Notes!$E$1:$F$10,2,0))</f>
        <v/>
      </c>
      <c r="BL61" s="38">
        <f t="shared" si="40"/>
        <v>0</v>
      </c>
      <c r="BM61" s="34"/>
      <c r="BN61" s="32"/>
      <c r="BO61" s="32"/>
      <c r="BP61" s="32"/>
      <c r="BQ61" s="32"/>
      <c r="BR61" s="32"/>
      <c r="BS61" s="32"/>
      <c r="BT61" s="32"/>
      <c r="BU61" s="32"/>
      <c r="BV61" s="32"/>
      <c r="BW61" s="22">
        <f t="shared" si="41"/>
        <v>0</v>
      </c>
      <c r="BX61" s="33">
        <f t="shared" si="42"/>
        <v>0</v>
      </c>
      <c r="BY61" s="37" t="str">
        <f>IF(ISNA(VLOOKUP($BN$2:$BN$66,Notes!$A$1:$B$10,2,0)),"",VLOOKUP($BN$2:$BN$66,Notes!$A$1:$B$10,2,0))</f>
        <v/>
      </c>
      <c r="BZ61" s="22" t="str">
        <f>IF(ISNA(VLOOKUP($BP$2:$BP$66,Notes!$A$1:$B$10,2,0)),"",VLOOKUP($BP$2:$BP$66,Notes!$A$1:$B$10,2,0))</f>
        <v/>
      </c>
      <c r="CA61" s="22" t="str">
        <f>IF(ISNA(VLOOKUP($BR$2:$BR$66,Notes!$A$1:$B$10,2,0)),"",VLOOKUP($BR$2:$BR$66,Notes!$A$1:$B$10,2,0))</f>
        <v/>
      </c>
      <c r="CB61" s="22" t="str">
        <f>IF(ISNA(VLOOKUP($BT$2:$BT$66,Notes!$C$1:$D$10,2,0)),"",VLOOKUP($BT$2:$BT$66,Notes!$C$1:$D$10,2,0))</f>
        <v/>
      </c>
      <c r="CC61" s="22" t="str">
        <f>IF(ISNA(VLOOKUP($BV$2:$BV$66,Notes!$E$1:$F$10,2,0)),"",VLOOKUP($BV$2:$BV$66,Notes!$E$1:$F$10,2,0))</f>
        <v/>
      </c>
      <c r="CD61" s="38">
        <f t="shared" si="43"/>
        <v>0</v>
      </c>
      <c r="CE61" s="57">
        <f t="shared" si="20"/>
        <v>0</v>
      </c>
      <c r="CF61" s="22">
        <f t="shared" si="21"/>
        <v>0</v>
      </c>
      <c r="CG61" s="22">
        <f t="shared" si="22"/>
        <v>0</v>
      </c>
      <c r="CH61" s="22">
        <f t="shared" si="23"/>
        <v>0</v>
      </c>
    </row>
    <row r="62" spans="1:86">
      <c r="A62" s="35" t="s">
        <v>109</v>
      </c>
      <c r="B62" s="138" t="s">
        <v>110</v>
      </c>
      <c r="C62" s="35">
        <f t="shared" si="24"/>
        <v>0</v>
      </c>
      <c r="D62" s="22">
        <f t="shared" si="25"/>
        <v>0</v>
      </c>
      <c r="E62" s="22">
        <f t="shared" si="26"/>
        <v>0</v>
      </c>
      <c r="F62" s="22">
        <f t="shared" si="27"/>
        <v>0</v>
      </c>
      <c r="G62" s="22">
        <f t="shared" si="28"/>
        <v>0</v>
      </c>
      <c r="H62" s="22">
        <f t="shared" si="29"/>
        <v>0</v>
      </c>
      <c r="I62" s="33">
        <f t="shared" si="30"/>
        <v>0</v>
      </c>
      <c r="J62" s="36">
        <f t="shared" si="31"/>
        <v>0</v>
      </c>
      <c r="K62" s="34"/>
      <c r="L62" s="32"/>
      <c r="M62" s="32"/>
      <c r="N62" s="32"/>
      <c r="O62" s="32"/>
      <c r="P62" s="32"/>
      <c r="Q62" s="32"/>
      <c r="R62" s="32"/>
      <c r="S62" s="32"/>
      <c r="T62" s="32"/>
      <c r="U62" s="22">
        <f t="shared" si="32"/>
        <v>0</v>
      </c>
      <c r="V62" s="33">
        <f t="shared" si="33"/>
        <v>0</v>
      </c>
      <c r="W62" s="37" t="str">
        <f>IF(ISNA(VLOOKUP($L$2:$L$66,Notes!$A$1:$B$10,2,0)),"",VLOOKUP($L$2:$L$66,Notes!$A$1:$B$10,2,0))</f>
        <v/>
      </c>
      <c r="X62" s="22" t="str">
        <f>IF(ISNA(VLOOKUP($N$2:$N$66,Notes!$A$1:$B$10,2,0)),"",VLOOKUP($N$2:$N$66,Notes!$A$1:$B$10,2,0))</f>
        <v/>
      </c>
      <c r="Y62" s="22" t="str">
        <f>IF(ISNA(VLOOKUP($P$2:$P$66,Notes!$A$1:$B$10,2,0)),"",VLOOKUP($P$2:$P$66,Notes!$A$1:$B$10,2,0))</f>
        <v/>
      </c>
      <c r="Z62" s="22" t="str">
        <f>IF(ISNA(VLOOKUP($R$2:$R$66,Notes!$C$1:$D$10,2,0)),"",VLOOKUP($R$2:$R$66,Notes!$C$1:$D$10,2,0))</f>
        <v/>
      </c>
      <c r="AA62" s="22" t="str">
        <f>IF(ISNA(VLOOKUP($T$2:$T$66,Notes!$E$1:$F$10,2,0)),"",VLOOKUP($T$2:$T$66,Notes!$E$1:$F$10,2,0))</f>
        <v/>
      </c>
      <c r="AB62" s="38">
        <f t="shared" si="34"/>
        <v>0</v>
      </c>
      <c r="AC62" s="34"/>
      <c r="AD62" s="32"/>
      <c r="AE62" s="32"/>
      <c r="AF62" s="32"/>
      <c r="AG62" s="32"/>
      <c r="AH62" s="32"/>
      <c r="AI62" s="32"/>
      <c r="AJ62" s="32"/>
      <c r="AK62" s="32"/>
      <c r="AL62" s="32"/>
      <c r="AM62" s="22">
        <f t="shared" si="35"/>
        <v>0</v>
      </c>
      <c r="AN62" s="33">
        <f t="shared" si="36"/>
        <v>0</v>
      </c>
      <c r="AO62" s="37" t="str">
        <f>IF(ISNA(VLOOKUP($AD$2:$AD$66,Notes!$A$1:$B$10,2,0)),"",VLOOKUP($AD$2:$AD$66,Notes!$A$1:$B$10,2,0))</f>
        <v/>
      </c>
      <c r="AP62" s="22" t="str">
        <f>IF(ISNA(VLOOKUP($AF$2:$AF$66,Notes!$A$1:$B$10,2,0)),"",VLOOKUP($AF$2:$AF$66,Notes!$A$1:$B$10,2,0))</f>
        <v/>
      </c>
      <c r="AQ62" s="22" t="str">
        <f>IF(ISNA(VLOOKUP($AH$2:$AH$66,Notes!$A$1:$B$10,2,0)),"",VLOOKUP($AH$2:$AH$66,Notes!$A$1:$B$10,2,0))</f>
        <v/>
      </c>
      <c r="AR62" s="22" t="str">
        <f>IF(ISNA(VLOOKUP($AJ$2:$AJ$66,Notes!$C$1:$D$10,2,0)),"",VLOOKUP($AJ$2:$AJ$66,Notes!$C$1:$D$10,2,0))</f>
        <v/>
      </c>
      <c r="AS62" s="22" t="str">
        <f>IF(ISNA(VLOOKUP($AL$2:$AL$66,Notes!$E$1:$F$10,2,0)),"",VLOOKUP($AL$2:$AL$66,Notes!$E$1:$F$10,2,0))</f>
        <v/>
      </c>
      <c r="AT62" s="38">
        <f t="shared" si="37"/>
        <v>0</v>
      </c>
      <c r="AU62" s="34"/>
      <c r="AV62" s="32"/>
      <c r="AW62" s="32"/>
      <c r="AX62" s="32"/>
      <c r="AY62" s="32"/>
      <c r="AZ62" s="32"/>
      <c r="BA62" s="32"/>
      <c r="BB62" s="32"/>
      <c r="BC62" s="32"/>
      <c r="BD62" s="32"/>
      <c r="BE62" s="22">
        <f t="shared" si="38"/>
        <v>0</v>
      </c>
      <c r="BF62" s="33">
        <f t="shared" si="39"/>
        <v>0</v>
      </c>
      <c r="BG62" s="37" t="str">
        <f>IF(ISNA(VLOOKUP($AV$2:$AV$66,Notes!$A$1:$B$10,2,0)),"",VLOOKUP($AV$2:$AV$66,Notes!$A$1:$B$10,2,0))</f>
        <v/>
      </c>
      <c r="BH62" s="22" t="str">
        <f>IF(ISNA(VLOOKUP($AX$2:$AX$66,Notes!$A$1:$B$10,2,0)),"",VLOOKUP($AX$2:$AX$66,Notes!$A$1:$B$10,2,0))</f>
        <v/>
      </c>
      <c r="BI62" s="22" t="str">
        <f>IF(ISNA(VLOOKUP($AZ$2:$AZ$66,Notes!$A$1:$B$10,2,0)),"",VLOOKUP($AZ$2:$AZ$66,Notes!$A$1:$B$10,2,0))</f>
        <v/>
      </c>
      <c r="BJ62" s="22" t="str">
        <f>IF(ISNA(VLOOKUP($BB$2:$BB$66,Notes!$C$1:$D$10,2,0)),"",VLOOKUP($BB$2:$BB$66,Notes!$C$1:$D$10,2,0))</f>
        <v/>
      </c>
      <c r="BK62" s="22" t="str">
        <f>IF(ISNA(VLOOKUP($BD$2:$BD$66,Notes!$E$1:$F$10,2,0)),"",VLOOKUP($BD$2:$BD$66,Notes!$E$1:$F$10,2,0))</f>
        <v/>
      </c>
      <c r="BL62" s="38">
        <f t="shared" si="40"/>
        <v>0</v>
      </c>
      <c r="BM62" s="34"/>
      <c r="BN62" s="32"/>
      <c r="BO62" s="32"/>
      <c r="BP62" s="32"/>
      <c r="BQ62" s="32"/>
      <c r="BR62" s="32"/>
      <c r="BS62" s="32"/>
      <c r="BT62" s="32"/>
      <c r="BU62" s="32"/>
      <c r="BV62" s="32"/>
      <c r="BW62" s="22">
        <f t="shared" si="41"/>
        <v>0</v>
      </c>
      <c r="BX62" s="33">
        <f t="shared" si="42"/>
        <v>0</v>
      </c>
      <c r="BY62" s="37" t="str">
        <f>IF(ISNA(VLOOKUP($BN$2:$BN$66,Notes!$A$1:$B$10,2,0)),"",VLOOKUP($BN$2:$BN$66,Notes!$A$1:$B$10,2,0))</f>
        <v/>
      </c>
      <c r="BZ62" s="22" t="str">
        <f>IF(ISNA(VLOOKUP($BP$2:$BP$66,Notes!$A$1:$B$10,2,0)),"",VLOOKUP($BP$2:$BP$66,Notes!$A$1:$B$10,2,0))</f>
        <v/>
      </c>
      <c r="CA62" s="22" t="str">
        <f>IF(ISNA(VLOOKUP($BR$2:$BR$66,Notes!$A$1:$B$10,2,0)),"",VLOOKUP($BR$2:$BR$66,Notes!$A$1:$B$10,2,0))</f>
        <v/>
      </c>
      <c r="CB62" s="22" t="str">
        <f>IF(ISNA(VLOOKUP($BT$2:$BT$66,Notes!$C$1:$D$10,2,0)),"",VLOOKUP($BT$2:$BT$66,Notes!$C$1:$D$10,2,0))</f>
        <v/>
      </c>
      <c r="CC62" s="22" t="str">
        <f>IF(ISNA(VLOOKUP($BV$2:$BV$66,Notes!$E$1:$F$10,2,0)),"",VLOOKUP($BV$2:$BV$66,Notes!$E$1:$F$10,2,0))</f>
        <v/>
      </c>
      <c r="CD62" s="38">
        <f t="shared" si="43"/>
        <v>0</v>
      </c>
      <c r="CE62" s="57">
        <f t="shared" si="20"/>
        <v>0</v>
      </c>
      <c r="CF62" s="22">
        <f t="shared" si="21"/>
        <v>0</v>
      </c>
      <c r="CG62" s="22">
        <f t="shared" si="22"/>
        <v>0</v>
      </c>
      <c r="CH62" s="22">
        <f t="shared" si="23"/>
        <v>0</v>
      </c>
    </row>
    <row r="63" spans="1:86">
      <c r="A63" s="35" t="s">
        <v>111</v>
      </c>
      <c r="B63" s="138" t="s">
        <v>112</v>
      </c>
      <c r="C63" s="35">
        <f t="shared" si="24"/>
        <v>0</v>
      </c>
      <c r="D63" s="22">
        <f t="shared" si="25"/>
        <v>0</v>
      </c>
      <c r="E63" s="22">
        <f t="shared" si="26"/>
        <v>0</v>
      </c>
      <c r="F63" s="22">
        <f t="shared" si="27"/>
        <v>0</v>
      </c>
      <c r="G63" s="22">
        <f t="shared" si="28"/>
        <v>0</v>
      </c>
      <c r="H63" s="22">
        <f t="shared" si="29"/>
        <v>0</v>
      </c>
      <c r="I63" s="33">
        <f t="shared" si="30"/>
        <v>0</v>
      </c>
      <c r="J63" s="36">
        <f t="shared" si="31"/>
        <v>0</v>
      </c>
      <c r="K63" s="34"/>
      <c r="L63" s="32"/>
      <c r="M63" s="32"/>
      <c r="N63" s="32"/>
      <c r="O63" s="32"/>
      <c r="P63" s="32"/>
      <c r="Q63" s="32"/>
      <c r="R63" s="32"/>
      <c r="S63" s="32"/>
      <c r="T63" s="32"/>
      <c r="U63" s="22">
        <f t="shared" si="32"/>
        <v>0</v>
      </c>
      <c r="V63" s="33">
        <f t="shared" si="33"/>
        <v>0</v>
      </c>
      <c r="W63" s="37" t="str">
        <f>IF(ISNA(VLOOKUP($L$2:$L$66,Notes!$A$1:$B$10,2,0)),"",VLOOKUP($L$2:$L$66,Notes!$A$1:$B$10,2,0))</f>
        <v/>
      </c>
      <c r="X63" s="22" t="str">
        <f>IF(ISNA(VLOOKUP($N$2:$N$66,Notes!$A$1:$B$10,2,0)),"",VLOOKUP($N$2:$N$66,Notes!$A$1:$B$10,2,0))</f>
        <v/>
      </c>
      <c r="Y63" s="22" t="str">
        <f>IF(ISNA(VLOOKUP($P$2:$P$66,Notes!$A$1:$B$10,2,0)),"",VLOOKUP($P$2:$P$66,Notes!$A$1:$B$10,2,0))</f>
        <v/>
      </c>
      <c r="Z63" s="22" t="str">
        <f>IF(ISNA(VLOOKUP($R$2:$R$66,Notes!$C$1:$D$10,2,0)),"",VLOOKUP($R$2:$R$66,Notes!$C$1:$D$10,2,0))</f>
        <v/>
      </c>
      <c r="AA63" s="22" t="str">
        <f>IF(ISNA(VLOOKUP($T$2:$T$66,Notes!$E$1:$F$10,2,0)),"",VLOOKUP($T$2:$T$66,Notes!$E$1:$F$10,2,0))</f>
        <v/>
      </c>
      <c r="AB63" s="38">
        <f t="shared" si="34"/>
        <v>0</v>
      </c>
      <c r="AC63" s="34"/>
      <c r="AD63" s="32"/>
      <c r="AE63" s="32"/>
      <c r="AF63" s="32"/>
      <c r="AG63" s="32"/>
      <c r="AH63" s="32"/>
      <c r="AI63" s="32"/>
      <c r="AJ63" s="32"/>
      <c r="AK63" s="32"/>
      <c r="AL63" s="32"/>
      <c r="AM63" s="22">
        <f t="shared" si="35"/>
        <v>0</v>
      </c>
      <c r="AN63" s="33">
        <f t="shared" si="36"/>
        <v>0</v>
      </c>
      <c r="AO63" s="37" t="str">
        <f>IF(ISNA(VLOOKUP($AD$2:$AD$66,Notes!$A$1:$B$10,2,0)),"",VLOOKUP($AD$2:$AD$66,Notes!$A$1:$B$10,2,0))</f>
        <v/>
      </c>
      <c r="AP63" s="22" t="str">
        <f>IF(ISNA(VLOOKUP($AF$2:$AF$66,Notes!$A$1:$B$10,2,0)),"",VLOOKUP($AF$2:$AF$66,Notes!$A$1:$B$10,2,0))</f>
        <v/>
      </c>
      <c r="AQ63" s="22" t="str">
        <f>IF(ISNA(VLOOKUP($AH$2:$AH$66,Notes!$A$1:$B$10,2,0)),"",VLOOKUP($AH$2:$AH$66,Notes!$A$1:$B$10,2,0))</f>
        <v/>
      </c>
      <c r="AR63" s="22" t="str">
        <f>IF(ISNA(VLOOKUP($AJ$2:$AJ$66,Notes!$C$1:$D$10,2,0)),"",VLOOKUP($AJ$2:$AJ$66,Notes!$C$1:$D$10,2,0))</f>
        <v/>
      </c>
      <c r="AS63" s="22" t="str">
        <f>IF(ISNA(VLOOKUP($AL$2:$AL$66,Notes!$E$1:$F$10,2,0)),"",VLOOKUP($AL$2:$AL$66,Notes!$E$1:$F$10,2,0))</f>
        <v/>
      </c>
      <c r="AT63" s="38">
        <f t="shared" si="37"/>
        <v>0</v>
      </c>
      <c r="AU63" s="34"/>
      <c r="AV63" s="32"/>
      <c r="AW63" s="32"/>
      <c r="AX63" s="32"/>
      <c r="AY63" s="32"/>
      <c r="AZ63" s="32"/>
      <c r="BA63" s="32"/>
      <c r="BB63" s="32"/>
      <c r="BC63" s="32"/>
      <c r="BD63" s="32"/>
      <c r="BE63" s="22">
        <f t="shared" si="38"/>
        <v>0</v>
      </c>
      <c r="BF63" s="33">
        <f t="shared" si="39"/>
        <v>0</v>
      </c>
      <c r="BG63" s="37" t="str">
        <f>IF(ISNA(VLOOKUP($AV$2:$AV$66,Notes!$A$1:$B$10,2,0)),"",VLOOKUP($AV$2:$AV$66,Notes!$A$1:$B$10,2,0))</f>
        <v/>
      </c>
      <c r="BH63" s="22" t="str">
        <f>IF(ISNA(VLOOKUP($AX$2:$AX$66,Notes!$A$1:$B$10,2,0)),"",VLOOKUP($AX$2:$AX$66,Notes!$A$1:$B$10,2,0))</f>
        <v/>
      </c>
      <c r="BI63" s="22" t="str">
        <f>IF(ISNA(VLOOKUP($AZ$2:$AZ$66,Notes!$A$1:$B$10,2,0)),"",VLOOKUP($AZ$2:$AZ$66,Notes!$A$1:$B$10,2,0))</f>
        <v/>
      </c>
      <c r="BJ63" s="22" t="str">
        <f>IF(ISNA(VLOOKUP($BB$2:$BB$66,Notes!$C$1:$D$10,2,0)),"",VLOOKUP($BB$2:$BB$66,Notes!$C$1:$D$10,2,0))</f>
        <v/>
      </c>
      <c r="BK63" s="22" t="str">
        <f>IF(ISNA(VLOOKUP($BD$2:$BD$66,Notes!$E$1:$F$10,2,0)),"",VLOOKUP($BD$2:$BD$66,Notes!$E$1:$F$10,2,0))</f>
        <v/>
      </c>
      <c r="BL63" s="38">
        <f t="shared" si="40"/>
        <v>0</v>
      </c>
      <c r="BM63" s="34"/>
      <c r="BN63" s="32"/>
      <c r="BO63" s="32"/>
      <c r="BP63" s="32"/>
      <c r="BQ63" s="32"/>
      <c r="BR63" s="32"/>
      <c r="BS63" s="32"/>
      <c r="BT63" s="32"/>
      <c r="BU63" s="32"/>
      <c r="BV63" s="32"/>
      <c r="BW63" s="22">
        <f t="shared" si="41"/>
        <v>0</v>
      </c>
      <c r="BX63" s="33">
        <f t="shared" si="42"/>
        <v>0</v>
      </c>
      <c r="BY63" s="37" t="str">
        <f>IF(ISNA(VLOOKUP($BN$2:$BN$66,Notes!$A$1:$B$10,2,0)),"",VLOOKUP($BN$2:$BN$66,Notes!$A$1:$B$10,2,0))</f>
        <v/>
      </c>
      <c r="BZ63" s="22" t="str">
        <f>IF(ISNA(VLOOKUP($BP$2:$BP$66,Notes!$A$1:$B$10,2,0)),"",VLOOKUP($BP$2:$BP$66,Notes!$A$1:$B$10,2,0))</f>
        <v/>
      </c>
      <c r="CA63" s="22" t="str">
        <f>IF(ISNA(VLOOKUP($BR$2:$BR$66,Notes!$A$1:$B$10,2,0)),"",VLOOKUP($BR$2:$BR$66,Notes!$A$1:$B$10,2,0))</f>
        <v/>
      </c>
      <c r="CB63" s="22" t="str">
        <f>IF(ISNA(VLOOKUP($BT$2:$BT$66,Notes!$C$1:$D$10,2,0)),"",VLOOKUP($BT$2:$BT$66,Notes!$C$1:$D$10,2,0))</f>
        <v/>
      </c>
      <c r="CC63" s="22" t="str">
        <f>IF(ISNA(VLOOKUP($BV$2:$BV$66,Notes!$E$1:$F$10,2,0)),"",VLOOKUP($BV$2:$BV$66,Notes!$E$1:$F$10,2,0))</f>
        <v/>
      </c>
      <c r="CD63" s="38">
        <f t="shared" si="43"/>
        <v>0</v>
      </c>
      <c r="CE63" s="57">
        <f t="shared" si="20"/>
        <v>0</v>
      </c>
      <c r="CF63" s="22">
        <f t="shared" si="21"/>
        <v>0</v>
      </c>
      <c r="CG63" s="22">
        <f t="shared" si="22"/>
        <v>0</v>
      </c>
      <c r="CH63" s="22">
        <f t="shared" si="23"/>
        <v>0</v>
      </c>
    </row>
    <row r="64" spans="1:86">
      <c r="A64" s="35" t="s">
        <v>279</v>
      </c>
      <c r="B64" s="65" t="s">
        <v>281</v>
      </c>
      <c r="C64" s="35">
        <f t="shared" si="24"/>
        <v>0</v>
      </c>
      <c r="D64" s="22">
        <f t="shared" si="25"/>
        <v>0</v>
      </c>
      <c r="E64" s="22">
        <f t="shared" si="26"/>
        <v>0</v>
      </c>
      <c r="F64" s="22">
        <f t="shared" si="27"/>
        <v>0</v>
      </c>
      <c r="G64" s="22">
        <f t="shared" si="28"/>
        <v>0</v>
      </c>
      <c r="H64" s="22">
        <f t="shared" si="29"/>
        <v>0</v>
      </c>
      <c r="I64" s="33">
        <f t="shared" si="30"/>
        <v>0</v>
      </c>
      <c r="J64" s="36">
        <f t="shared" si="31"/>
        <v>0</v>
      </c>
      <c r="K64" s="34"/>
      <c r="L64" s="32"/>
      <c r="M64" s="32"/>
      <c r="N64" s="32"/>
      <c r="O64" s="32"/>
      <c r="P64" s="32"/>
      <c r="Q64" s="32"/>
      <c r="R64" s="32"/>
      <c r="S64" s="32"/>
      <c r="T64" s="32"/>
      <c r="U64" s="22">
        <f t="shared" si="32"/>
        <v>0</v>
      </c>
      <c r="V64" s="33">
        <f t="shared" si="33"/>
        <v>0</v>
      </c>
      <c r="W64" s="37" t="str">
        <f>IF(ISNA(VLOOKUP($L$2:$L$66,Notes!$A$1:$B$10,2,0)),"",VLOOKUP($L$2:$L$66,Notes!$A$1:$B$10,2,0))</f>
        <v/>
      </c>
      <c r="X64" s="22" t="str">
        <f>IF(ISNA(VLOOKUP($N$2:$N$66,Notes!$A$1:$B$10,2,0)),"",VLOOKUP($N$2:$N$66,Notes!$A$1:$B$10,2,0))</f>
        <v/>
      </c>
      <c r="Y64" s="22" t="str">
        <f>IF(ISNA(VLOOKUP($P$2:$P$66,Notes!$A$1:$B$10,2,0)),"",VLOOKUP($P$2:$P$66,Notes!$A$1:$B$10,2,0))</f>
        <v/>
      </c>
      <c r="Z64" s="22" t="str">
        <f>IF(ISNA(VLOOKUP($R$2:$R$66,Notes!$C$1:$D$10,2,0)),"",VLOOKUP($R$2:$R$66,Notes!$C$1:$D$10,2,0))</f>
        <v/>
      </c>
      <c r="AA64" s="22" t="str">
        <f>IF(ISNA(VLOOKUP($T$2:$T$66,Notes!$E$1:$F$10,2,0)),"",VLOOKUP($T$2:$T$66,Notes!$E$1:$F$10,2,0))</f>
        <v/>
      </c>
      <c r="AB64" s="38">
        <f t="shared" si="34"/>
        <v>0</v>
      </c>
      <c r="AC64" s="34"/>
      <c r="AD64" s="32"/>
      <c r="AE64" s="32"/>
      <c r="AF64" s="32"/>
      <c r="AG64" s="32"/>
      <c r="AH64" s="32"/>
      <c r="AI64" s="32"/>
      <c r="AJ64" s="32"/>
      <c r="AK64" s="32"/>
      <c r="AL64" s="32"/>
      <c r="AM64" s="22">
        <f t="shared" si="35"/>
        <v>0</v>
      </c>
      <c r="AN64" s="33">
        <f t="shared" si="36"/>
        <v>0</v>
      </c>
      <c r="AO64" s="37" t="str">
        <f>IF(ISNA(VLOOKUP($AD$2:$AD$66,Notes!$A$1:$B$10,2,0)),"",VLOOKUP($AD$2:$AD$66,Notes!$A$1:$B$10,2,0))</f>
        <v/>
      </c>
      <c r="AP64" s="22" t="str">
        <f>IF(ISNA(VLOOKUP($AF$2:$AF$66,Notes!$A$1:$B$10,2,0)),"",VLOOKUP($AF$2:$AF$66,Notes!$A$1:$B$10,2,0))</f>
        <v/>
      </c>
      <c r="AQ64" s="22" t="str">
        <f>IF(ISNA(VLOOKUP($AH$2:$AH$66,Notes!$A$1:$B$10,2,0)),"",VLOOKUP($AH$2:$AH$66,Notes!$A$1:$B$10,2,0))</f>
        <v/>
      </c>
      <c r="AR64" s="22" t="str">
        <f>IF(ISNA(VLOOKUP($AJ$2:$AJ$66,Notes!$C$1:$D$10,2,0)),"",VLOOKUP($AJ$2:$AJ$66,Notes!$C$1:$D$10,2,0))</f>
        <v/>
      </c>
      <c r="AS64" s="22" t="str">
        <f>IF(ISNA(VLOOKUP($AL$2:$AL$66,Notes!$E$1:$F$10,2,0)),"",VLOOKUP($AL$2:$AL$66,Notes!$E$1:$F$10,2,0))</f>
        <v/>
      </c>
      <c r="AT64" s="38">
        <f t="shared" si="37"/>
        <v>0</v>
      </c>
      <c r="AU64" s="34"/>
      <c r="AV64" s="32"/>
      <c r="AW64" s="32"/>
      <c r="AX64" s="32"/>
      <c r="AY64" s="32"/>
      <c r="AZ64" s="32"/>
      <c r="BA64" s="32"/>
      <c r="BB64" s="32"/>
      <c r="BC64" s="32"/>
      <c r="BD64" s="32"/>
      <c r="BE64" s="22">
        <f t="shared" si="38"/>
        <v>0</v>
      </c>
      <c r="BF64" s="33">
        <f t="shared" si="39"/>
        <v>0</v>
      </c>
      <c r="BG64" s="37" t="str">
        <f>IF(ISNA(VLOOKUP($AV$2:$AV$66,Notes!$A$1:$B$10,2,0)),"",VLOOKUP($AV$2:$AV$66,Notes!$A$1:$B$10,2,0))</f>
        <v/>
      </c>
      <c r="BH64" s="22" t="str">
        <f>IF(ISNA(VLOOKUP($AX$2:$AX$66,Notes!$A$1:$B$10,2,0)),"",VLOOKUP($AX$2:$AX$66,Notes!$A$1:$B$10,2,0))</f>
        <v/>
      </c>
      <c r="BI64" s="22" t="str">
        <f>IF(ISNA(VLOOKUP($AZ$2:$AZ$66,Notes!$A$1:$B$10,2,0)),"",VLOOKUP($AZ$2:$AZ$66,Notes!$A$1:$B$10,2,0))</f>
        <v/>
      </c>
      <c r="BJ64" s="22" t="str">
        <f>IF(ISNA(VLOOKUP($BB$2:$BB$66,Notes!$C$1:$D$10,2,0)),"",VLOOKUP($BB$2:$BB$66,Notes!$C$1:$D$10,2,0))</f>
        <v/>
      </c>
      <c r="BK64" s="22" t="str">
        <f>IF(ISNA(VLOOKUP($BD$2:$BD$66,Notes!$E$1:$F$10,2,0)),"",VLOOKUP($BD$2:$BD$66,Notes!$E$1:$F$10,2,0))</f>
        <v/>
      </c>
      <c r="BL64" s="38">
        <f t="shared" si="40"/>
        <v>0</v>
      </c>
      <c r="BM64" s="34"/>
      <c r="BN64" s="32"/>
      <c r="BO64" s="32"/>
      <c r="BP64" s="32"/>
      <c r="BQ64" s="32"/>
      <c r="BR64" s="32"/>
      <c r="BS64" s="32"/>
      <c r="BT64" s="32"/>
      <c r="BU64" s="32"/>
      <c r="BV64" s="32"/>
      <c r="BW64" s="22">
        <f t="shared" si="41"/>
        <v>0</v>
      </c>
      <c r="BX64" s="33">
        <f t="shared" si="42"/>
        <v>0</v>
      </c>
      <c r="BY64" s="37" t="str">
        <f>IF(ISNA(VLOOKUP($BN$2:$BN$66,Notes!$A$1:$B$10,2,0)),"",VLOOKUP($BN$2:$BN$66,Notes!$A$1:$B$10,2,0))</f>
        <v/>
      </c>
      <c r="BZ64" s="22" t="str">
        <f>IF(ISNA(VLOOKUP($BP$2:$BP$66,Notes!$A$1:$B$10,2,0)),"",VLOOKUP($BP$2:$BP$66,Notes!$A$1:$B$10,2,0))</f>
        <v/>
      </c>
      <c r="CA64" s="22" t="str">
        <f>IF(ISNA(VLOOKUP($BR$2:$BR$66,Notes!$A$1:$B$10,2,0)),"",VLOOKUP($BR$2:$BR$66,Notes!$A$1:$B$10,2,0))</f>
        <v/>
      </c>
      <c r="CB64" s="22" t="str">
        <f>IF(ISNA(VLOOKUP($BT$2:$BT$66,Notes!$C$1:$D$10,2,0)),"",VLOOKUP($BT$2:$BT$66,Notes!$C$1:$D$10,2,0))</f>
        <v/>
      </c>
      <c r="CC64" s="22" t="str">
        <f>IF(ISNA(VLOOKUP($BV$2:$BV$66,Notes!$E$1:$F$10,2,0)),"",VLOOKUP($BV$2:$BV$66,Notes!$E$1:$F$10,2,0))</f>
        <v/>
      </c>
      <c r="CD64" s="38">
        <f t="shared" si="43"/>
        <v>0</v>
      </c>
      <c r="CE64" s="57">
        <f t="shared" si="20"/>
        <v>0</v>
      </c>
      <c r="CF64" s="22">
        <f t="shared" si="21"/>
        <v>0</v>
      </c>
      <c r="CG64" s="22">
        <f t="shared" si="22"/>
        <v>0</v>
      </c>
      <c r="CH64" s="22">
        <f t="shared" si="23"/>
        <v>0</v>
      </c>
    </row>
    <row r="65" spans="1:87" s="122" customFormat="1">
      <c r="A65" s="35" t="s">
        <v>113</v>
      </c>
      <c r="B65" s="138" t="s">
        <v>114</v>
      </c>
      <c r="C65" s="35">
        <f t="shared" si="24"/>
        <v>0</v>
      </c>
      <c r="D65" s="22">
        <f t="shared" si="25"/>
        <v>0</v>
      </c>
      <c r="E65" s="22">
        <f t="shared" si="26"/>
        <v>0</v>
      </c>
      <c r="F65" s="22">
        <f t="shared" si="27"/>
        <v>0</v>
      </c>
      <c r="G65" s="22">
        <f t="shared" si="28"/>
        <v>0</v>
      </c>
      <c r="H65" s="22">
        <f t="shared" si="29"/>
        <v>0</v>
      </c>
      <c r="I65" s="33">
        <f t="shared" si="30"/>
        <v>0</v>
      </c>
      <c r="J65" s="36">
        <f t="shared" si="31"/>
        <v>0</v>
      </c>
      <c r="K65" s="34"/>
      <c r="L65" s="32"/>
      <c r="M65" s="32"/>
      <c r="N65" s="32"/>
      <c r="O65" s="32"/>
      <c r="P65" s="32"/>
      <c r="Q65" s="32"/>
      <c r="R65" s="32"/>
      <c r="S65" s="32"/>
      <c r="T65" s="32"/>
      <c r="U65" s="22">
        <f t="shared" si="32"/>
        <v>0</v>
      </c>
      <c r="V65" s="33">
        <f t="shared" si="33"/>
        <v>0</v>
      </c>
      <c r="W65" s="37" t="str">
        <f>IF(ISNA(VLOOKUP($L$2:$L$66,Notes!$A$1:$B$10,2,0)),"",VLOOKUP($L$2:$L$66,Notes!$A$1:$B$10,2,0))</f>
        <v/>
      </c>
      <c r="X65" s="22" t="str">
        <f>IF(ISNA(VLOOKUP($N$2:$N$66,Notes!$A$1:$B$10,2,0)),"",VLOOKUP($N$2:$N$66,Notes!$A$1:$B$10,2,0))</f>
        <v/>
      </c>
      <c r="Y65" s="22" t="str">
        <f>IF(ISNA(VLOOKUP($P$2:$P$66,Notes!$A$1:$B$10,2,0)),"",VLOOKUP($P$2:$P$66,Notes!$A$1:$B$10,2,0))</f>
        <v/>
      </c>
      <c r="Z65" s="22" t="str">
        <f>IF(ISNA(VLOOKUP($R$2:$R$66,Notes!$C$1:$D$10,2,0)),"",VLOOKUP($R$2:$R$66,Notes!$C$1:$D$10,2,0))</f>
        <v/>
      </c>
      <c r="AA65" s="22" t="str">
        <f>IF(ISNA(VLOOKUP($T$2:$T$66,Notes!$E$1:$F$10,2,0)),"",VLOOKUP($T$2:$T$66,Notes!$E$1:$F$10,2,0))</f>
        <v/>
      </c>
      <c r="AB65" s="38">
        <f t="shared" si="34"/>
        <v>0</v>
      </c>
      <c r="AC65" s="34"/>
      <c r="AD65" s="32"/>
      <c r="AE65" s="32"/>
      <c r="AF65" s="32"/>
      <c r="AG65" s="32"/>
      <c r="AH65" s="32"/>
      <c r="AI65" s="32"/>
      <c r="AJ65" s="32"/>
      <c r="AK65" s="32"/>
      <c r="AL65" s="32"/>
      <c r="AM65" s="22">
        <f t="shared" si="35"/>
        <v>0</v>
      </c>
      <c r="AN65" s="33">
        <f t="shared" si="36"/>
        <v>0</v>
      </c>
      <c r="AO65" s="37" t="str">
        <f>IF(ISNA(VLOOKUP($AD$2:$AD$66,Notes!$A$1:$B$10,2,0)),"",VLOOKUP($AD$2:$AD$66,Notes!$A$1:$B$10,2,0))</f>
        <v/>
      </c>
      <c r="AP65" s="22" t="str">
        <f>IF(ISNA(VLOOKUP($AF$2:$AF$66,Notes!$A$1:$B$10,2,0)),"",VLOOKUP($AF$2:$AF$66,Notes!$A$1:$B$10,2,0))</f>
        <v/>
      </c>
      <c r="AQ65" s="22" t="str">
        <f>IF(ISNA(VLOOKUP($AH$2:$AH$66,Notes!$A$1:$B$10,2,0)),"",VLOOKUP($AH$2:$AH$66,Notes!$A$1:$B$10,2,0))</f>
        <v/>
      </c>
      <c r="AR65" s="22" t="str">
        <f>IF(ISNA(VLOOKUP($AJ$2:$AJ$66,Notes!$C$1:$D$10,2,0)),"",VLOOKUP($AJ$2:$AJ$66,Notes!$C$1:$D$10,2,0))</f>
        <v/>
      </c>
      <c r="AS65" s="22" t="str">
        <f>IF(ISNA(VLOOKUP($AL$2:$AL$66,Notes!$E$1:$F$10,2,0)),"",VLOOKUP($AL$2:$AL$66,Notes!$E$1:$F$10,2,0))</f>
        <v/>
      </c>
      <c r="AT65" s="38">
        <f t="shared" si="37"/>
        <v>0</v>
      </c>
      <c r="AU65" s="34"/>
      <c r="AV65" s="32"/>
      <c r="AW65" s="32"/>
      <c r="AX65" s="32"/>
      <c r="AY65" s="32"/>
      <c r="AZ65" s="32"/>
      <c r="BA65" s="32"/>
      <c r="BB65" s="32"/>
      <c r="BC65" s="32"/>
      <c r="BD65" s="32"/>
      <c r="BE65" s="22">
        <f t="shared" si="38"/>
        <v>0</v>
      </c>
      <c r="BF65" s="33">
        <f t="shared" si="39"/>
        <v>0</v>
      </c>
      <c r="BG65" s="37" t="str">
        <f>IF(ISNA(VLOOKUP($AV$2:$AV$66,Notes!$A$1:$B$10,2,0)),"",VLOOKUP($AV$2:$AV$66,Notes!$A$1:$B$10,2,0))</f>
        <v/>
      </c>
      <c r="BH65" s="22" t="str">
        <f>IF(ISNA(VLOOKUP($AX$2:$AX$66,Notes!$A$1:$B$10,2,0)),"",VLOOKUP($AX$2:$AX$66,Notes!$A$1:$B$10,2,0))</f>
        <v/>
      </c>
      <c r="BI65" s="22" t="str">
        <f>IF(ISNA(VLOOKUP($AZ$2:$AZ$66,Notes!$A$1:$B$10,2,0)),"",VLOOKUP($AZ$2:$AZ$66,Notes!$A$1:$B$10,2,0))</f>
        <v/>
      </c>
      <c r="BJ65" s="22" t="str">
        <f>IF(ISNA(VLOOKUP($BB$2:$BB$66,Notes!$C$1:$D$10,2,0)),"",VLOOKUP($BB$2:$BB$66,Notes!$C$1:$D$10,2,0))</f>
        <v/>
      </c>
      <c r="BK65" s="22" t="str">
        <f>IF(ISNA(VLOOKUP($BD$2:$BD$66,Notes!$E$1:$F$10,2,0)),"",VLOOKUP($BD$2:$BD$66,Notes!$E$1:$F$10,2,0))</f>
        <v/>
      </c>
      <c r="BL65" s="38">
        <f t="shared" si="40"/>
        <v>0</v>
      </c>
      <c r="BM65" s="34"/>
      <c r="BN65" s="32"/>
      <c r="BO65" s="32"/>
      <c r="BP65" s="32"/>
      <c r="BQ65" s="32"/>
      <c r="BR65" s="32"/>
      <c r="BS65" s="32"/>
      <c r="BT65" s="32"/>
      <c r="BU65" s="32"/>
      <c r="BV65" s="32"/>
      <c r="BW65" s="22">
        <f t="shared" si="41"/>
        <v>0</v>
      </c>
      <c r="BX65" s="33">
        <f t="shared" si="42"/>
        <v>0</v>
      </c>
      <c r="BY65" s="37" t="str">
        <f>IF(ISNA(VLOOKUP($BN$2:$BN$66,Notes!$A$1:$B$10,2,0)),"",VLOOKUP($BN$2:$BN$66,Notes!$A$1:$B$10,2,0))</f>
        <v/>
      </c>
      <c r="BZ65" s="22" t="str">
        <f>IF(ISNA(VLOOKUP($BP$2:$BP$66,Notes!$A$1:$B$10,2,0)),"",VLOOKUP($BP$2:$BP$66,Notes!$A$1:$B$10,2,0))</f>
        <v/>
      </c>
      <c r="CA65" s="22" t="str">
        <f>IF(ISNA(VLOOKUP($BR$2:$BR$66,Notes!$A$1:$B$10,2,0)),"",VLOOKUP($BR$2:$BR$66,Notes!$A$1:$B$10,2,0))</f>
        <v/>
      </c>
      <c r="CB65" s="22" t="str">
        <f>IF(ISNA(VLOOKUP($BT$2:$BT$66,Notes!$C$1:$D$10,2,0)),"",VLOOKUP($BT$2:$BT$66,Notes!$C$1:$D$10,2,0))</f>
        <v/>
      </c>
      <c r="CC65" s="22" t="str">
        <f>IF(ISNA(VLOOKUP($BV$2:$BV$66,Notes!$E$1:$F$10,2,0)),"",VLOOKUP($BV$2:$BV$66,Notes!$E$1:$F$10,2,0))</f>
        <v/>
      </c>
      <c r="CD65" s="38">
        <f t="shared" si="43"/>
        <v>0</v>
      </c>
      <c r="CE65" s="57">
        <f t="shared" si="20"/>
        <v>0</v>
      </c>
      <c r="CF65" s="22">
        <f t="shared" si="21"/>
        <v>0</v>
      </c>
      <c r="CG65" s="22">
        <f t="shared" si="22"/>
        <v>0</v>
      </c>
      <c r="CH65" s="22">
        <f t="shared" si="23"/>
        <v>0</v>
      </c>
    </row>
    <row r="66" spans="1:87">
      <c r="A66" s="35" t="s">
        <v>115</v>
      </c>
      <c r="B66" s="138" t="s">
        <v>116</v>
      </c>
      <c r="C66" s="128">
        <f t="shared" si="24"/>
        <v>0</v>
      </c>
      <c r="D66" s="125">
        <f t="shared" si="25"/>
        <v>0</v>
      </c>
      <c r="E66" s="125">
        <f t="shared" si="26"/>
        <v>0</v>
      </c>
      <c r="F66" s="125">
        <f t="shared" si="27"/>
        <v>0</v>
      </c>
      <c r="G66" s="125">
        <f t="shared" si="28"/>
        <v>0</v>
      </c>
      <c r="H66" s="125">
        <f t="shared" si="29"/>
        <v>0</v>
      </c>
      <c r="I66" s="126">
        <f t="shared" si="30"/>
        <v>0</v>
      </c>
      <c r="J66" s="129">
        <f t="shared" si="31"/>
        <v>0</v>
      </c>
      <c r="K66" s="123"/>
      <c r="L66" s="124"/>
      <c r="M66" s="124"/>
      <c r="N66" s="124"/>
      <c r="O66" s="124"/>
      <c r="P66" s="124"/>
      <c r="Q66" s="124"/>
      <c r="R66" s="124"/>
      <c r="S66" s="124"/>
      <c r="T66" s="124"/>
      <c r="U66" s="125">
        <f t="shared" si="32"/>
        <v>0</v>
      </c>
      <c r="V66" s="126">
        <f t="shared" si="33"/>
        <v>0</v>
      </c>
      <c r="W66" s="130" t="str">
        <f>IF(ISNA(VLOOKUP($L$2:$L$66,Notes!$A$1:$B$10,2,0)),"",VLOOKUP($L$2:$L$66,Notes!$A$1:$B$10,2,0))</f>
        <v/>
      </c>
      <c r="X66" s="125" t="str">
        <f>IF(ISNA(VLOOKUP($N$2:$N$66,Notes!$A$1:$B$10,2,0)),"",VLOOKUP($N$2:$N$66,Notes!$A$1:$B$10,2,0))</f>
        <v/>
      </c>
      <c r="Y66" s="125" t="str">
        <f>IF(ISNA(VLOOKUP($P$2:$P$66,Notes!$A$1:$B$10,2,0)),"",VLOOKUP($P$2:$P$66,Notes!$A$1:$B$10,2,0))</f>
        <v/>
      </c>
      <c r="Z66" s="125" t="str">
        <f>IF(ISNA(VLOOKUP($R$2:$R$66,Notes!$C$1:$D$10,2,0)),"",VLOOKUP($R$2:$R$66,Notes!$C$1:$D$10,2,0))</f>
        <v/>
      </c>
      <c r="AA66" s="125" t="str">
        <f>IF(ISNA(VLOOKUP($T$2:$T$66,Notes!$E$1:$F$10,2,0)),"",VLOOKUP($T$2:$T$66,Notes!$E$1:$F$10,2,0))</f>
        <v/>
      </c>
      <c r="AB66" s="131">
        <f t="shared" si="34"/>
        <v>0</v>
      </c>
      <c r="AC66" s="123"/>
      <c r="AD66" s="124"/>
      <c r="AE66" s="124"/>
      <c r="AF66" s="124"/>
      <c r="AG66" s="124"/>
      <c r="AH66" s="124"/>
      <c r="AI66" s="124"/>
      <c r="AJ66" s="124"/>
      <c r="AK66" s="124"/>
      <c r="AL66" s="124"/>
      <c r="AM66" s="125">
        <f t="shared" si="35"/>
        <v>0</v>
      </c>
      <c r="AN66" s="126">
        <f t="shared" si="36"/>
        <v>0</v>
      </c>
      <c r="AO66" s="130" t="str">
        <f>IF(ISNA(VLOOKUP($AD$2:$AD$66,Notes!$A$1:$B$10,2,0)),"",VLOOKUP($AD$2:$AD$66,Notes!$A$1:$B$10,2,0))</f>
        <v/>
      </c>
      <c r="AP66" s="125" t="str">
        <f>IF(ISNA(VLOOKUP($AF$2:$AF$66,Notes!$A$1:$B$10,2,0)),"",VLOOKUP($AF$2:$AF$66,Notes!$A$1:$B$10,2,0))</f>
        <v/>
      </c>
      <c r="AQ66" s="125" t="str">
        <f>IF(ISNA(VLOOKUP($AH$2:$AH$66,Notes!$A$1:$B$10,2,0)),"",VLOOKUP($AH$2:$AH$66,Notes!$A$1:$B$10,2,0))</f>
        <v/>
      </c>
      <c r="AR66" s="125" t="str">
        <f>IF(ISNA(VLOOKUP($AJ$2:$AJ$66,Notes!$C$1:$D$10,2,0)),"",VLOOKUP($AJ$2:$AJ$66,Notes!$C$1:$D$10,2,0))</f>
        <v/>
      </c>
      <c r="AS66" s="125" t="str">
        <f>IF(ISNA(VLOOKUP($AL$2:$AL$66,Notes!$E$1:$F$10,2,0)),"",VLOOKUP($AL$2:$AL$66,Notes!$E$1:$F$10,2,0))</f>
        <v/>
      </c>
      <c r="AT66" s="131">
        <f t="shared" si="37"/>
        <v>0</v>
      </c>
      <c r="AU66" s="123"/>
      <c r="AV66" s="124"/>
      <c r="AW66" s="124"/>
      <c r="AX66" s="124"/>
      <c r="AY66" s="124"/>
      <c r="AZ66" s="124"/>
      <c r="BA66" s="124"/>
      <c r="BB66" s="124"/>
      <c r="BC66" s="124"/>
      <c r="BD66" s="124"/>
      <c r="BE66" s="125">
        <f t="shared" si="38"/>
        <v>0</v>
      </c>
      <c r="BF66" s="126">
        <f t="shared" si="39"/>
        <v>0</v>
      </c>
      <c r="BG66" s="130" t="str">
        <f>IF(ISNA(VLOOKUP($AV$2:$AV$66,Notes!$A$1:$B$10,2,0)),"",VLOOKUP($AV$2:$AV$66,Notes!$A$1:$B$10,2,0))</f>
        <v/>
      </c>
      <c r="BH66" s="125" t="str">
        <f>IF(ISNA(VLOOKUP($AX$2:$AX$66,Notes!$A$1:$B$10,2,0)),"",VLOOKUP($AX$2:$AX$66,Notes!$A$1:$B$10,2,0))</f>
        <v/>
      </c>
      <c r="BI66" s="125" t="str">
        <f>IF(ISNA(VLOOKUP($AZ$2:$AZ$66,Notes!$A$1:$B$10,2,0)),"",VLOOKUP($AZ$2:$AZ$66,Notes!$A$1:$B$10,2,0))</f>
        <v/>
      </c>
      <c r="BJ66" s="125" t="str">
        <f>IF(ISNA(VLOOKUP($BB$2:$BB$66,Notes!$C$1:$D$10,2,0)),"",VLOOKUP($BB$2:$BB$66,Notes!$C$1:$D$10,2,0))</f>
        <v/>
      </c>
      <c r="BK66" s="125" t="str">
        <f>IF(ISNA(VLOOKUP($BD$2:$BD$66,Notes!$E$1:$F$10,2,0)),"",VLOOKUP($BD$2:$BD$66,Notes!$E$1:$F$10,2,0))</f>
        <v/>
      </c>
      <c r="BL66" s="131">
        <f t="shared" si="40"/>
        <v>0</v>
      </c>
      <c r="BM66" s="123"/>
      <c r="BN66" s="124"/>
      <c r="BO66" s="124"/>
      <c r="BP66" s="124"/>
      <c r="BQ66" s="124"/>
      <c r="BR66" s="124"/>
      <c r="BS66" s="124"/>
      <c r="BT66" s="124"/>
      <c r="BU66" s="124"/>
      <c r="BV66" s="124"/>
      <c r="BW66" s="125">
        <f t="shared" si="41"/>
        <v>0</v>
      </c>
      <c r="BX66" s="126">
        <f t="shared" si="42"/>
        <v>0</v>
      </c>
      <c r="BY66" s="130" t="str">
        <f>IF(ISNA(VLOOKUP($BN$2:$BN$66,Notes!$A$1:$B$10,2,0)),"",VLOOKUP($BN$2:$BN$66,Notes!$A$1:$B$10,2,0))</f>
        <v/>
      </c>
      <c r="BZ66" s="125" t="str">
        <f>IF(ISNA(VLOOKUP($BP$2:$BP$66,Notes!$A$1:$B$10,2,0)),"",VLOOKUP($BP$2:$BP$66,Notes!$A$1:$B$10,2,0))</f>
        <v/>
      </c>
      <c r="CA66" s="125" t="str">
        <f>IF(ISNA(VLOOKUP($BR$2:$BR$66,Notes!$A$1:$B$10,2,0)),"",VLOOKUP($BR$2:$BR$66,Notes!$A$1:$B$10,2,0))</f>
        <v/>
      </c>
      <c r="CB66" s="125" t="str">
        <f>IF(ISNA(VLOOKUP($BT$2:$BT$66,Notes!$C$1:$D$10,2,0)),"",VLOOKUP($BT$2:$BT$66,Notes!$C$1:$D$10,2,0))</f>
        <v/>
      </c>
      <c r="CC66" s="125" t="str">
        <f>IF(ISNA(VLOOKUP($BV$2:$BV$66,Notes!$E$1:$F$10,2,0)),"",VLOOKUP($BV$2:$BV$66,Notes!$E$1:$F$10,2,0))</f>
        <v/>
      </c>
      <c r="CD66" s="131">
        <f t="shared" si="43"/>
        <v>0</v>
      </c>
      <c r="CE66" s="127">
        <f t="shared" ref="CE66" si="44">AB66</f>
        <v>0</v>
      </c>
      <c r="CF66" s="125">
        <f t="shared" ref="CF66" si="45">AT66</f>
        <v>0</v>
      </c>
      <c r="CG66" s="125">
        <f t="shared" ref="CG66" si="46">BL66</f>
        <v>0</v>
      </c>
      <c r="CH66" s="125">
        <f t="shared" ref="CH66" si="47">CD66</f>
        <v>0</v>
      </c>
    </row>
    <row r="67" spans="1:87">
      <c r="A67" s="128" t="s">
        <v>285</v>
      </c>
      <c r="B67" s="129" t="s">
        <v>286</v>
      </c>
      <c r="C67" s="128">
        <f t="shared" ref="C67:C71" si="48">SUM(U67,AM67,BE67,BW67)</f>
        <v>0</v>
      </c>
      <c r="D67" s="125">
        <f t="shared" ref="D67:D71" si="49">SUM(AB67,AT67,BL67,CD67)</f>
        <v>0</v>
      </c>
      <c r="E67" s="125">
        <f t="shared" ref="E67:E71" si="50">SUM(V67,AN67,BF67,BX67)</f>
        <v>0</v>
      </c>
      <c r="F67" s="125">
        <f t="shared" ref="F67:F71" si="51">IFERROR(D67/E67,0)</f>
        <v>0</v>
      </c>
      <c r="G67" s="125">
        <f t="shared" ref="G67:G71" si="52">IF(E67&lt;1,0,IF(E67&lt;3,"CBDG",LARGE(CE67:CH67,1)+LARGE(CE67:CH67,2)+LARGE(CE67:CH67,3)))</f>
        <v>0</v>
      </c>
      <c r="H67" s="125">
        <f t="shared" ref="H67:H71" si="53">COUNTIF(T67,"1")+COUNTIF(AL67,"1")+COUNTIF(BD67,"1")+COUNTIF(BV67,"1")</f>
        <v>0</v>
      </c>
      <c r="I67" s="126">
        <f t="shared" ref="I67:I71" si="54">COUNTIF(R67,"1")+COUNTIF(AJ67,"1")+COUNTIF(BB67,"1")+COUNTIF(BT67,"1")</f>
        <v>0</v>
      </c>
      <c r="J67" s="129">
        <f t="shared" ref="J67:J71" si="55">COUNTIF(L67,"1")+COUNTIF(N67,"1")+COUNTIF(P67,"1")+COUNTIF(AD67,"1")+COUNTIF(AF67,"1")+COUNTIF(AH67,"1")+COUNTIF(AV67,"1")+COUNTIF(AX67,"1")+COUNTIF(AZ67,"1")+COUNTIF(BN67,"1")+COUNTIF(BP67,"1")+COUNTIF(BR67,"1")</f>
        <v>0</v>
      </c>
      <c r="K67" s="123"/>
      <c r="L67" s="124"/>
      <c r="M67" s="124"/>
      <c r="N67" s="124"/>
      <c r="O67" s="124"/>
      <c r="P67" s="124"/>
      <c r="Q67" s="124"/>
      <c r="R67" s="124"/>
      <c r="S67" s="124"/>
      <c r="T67" s="124"/>
      <c r="U67" s="125">
        <f t="shared" ref="U67:U71" si="56">SUM(K67,M67,O67,Q67,S67)</f>
        <v>0</v>
      </c>
      <c r="V67" s="126">
        <f t="shared" ref="V67:V71" si="57">IF(U67&gt;0,1,0)</f>
        <v>0</v>
      </c>
      <c r="W67" s="130"/>
      <c r="X67" s="125"/>
      <c r="Y67" s="125"/>
      <c r="Z67" s="125"/>
      <c r="AA67" s="125"/>
      <c r="AB67" s="131">
        <f t="shared" ref="AB67:AB69" si="58">SUM(W67:AA67)</f>
        <v>0</v>
      </c>
      <c r="AC67" s="123"/>
      <c r="AD67" s="124"/>
      <c r="AE67" s="124"/>
      <c r="AF67" s="124"/>
      <c r="AG67" s="124"/>
      <c r="AH67" s="124"/>
      <c r="AI67" s="124"/>
      <c r="AJ67" s="124"/>
      <c r="AK67" s="124"/>
      <c r="AL67" s="124"/>
      <c r="AM67" s="125">
        <f t="shared" ref="AM67:AM71" si="59">SUM(AC67,AE67,AG67,AI67,AK67)</f>
        <v>0</v>
      </c>
      <c r="AN67" s="126">
        <f t="shared" ref="AN67:AN71" si="60">IF(AM67&gt;0,1,0)</f>
        <v>0</v>
      </c>
      <c r="AO67" s="130"/>
      <c r="AP67" s="125"/>
      <c r="AQ67" s="125"/>
      <c r="AR67" s="125"/>
      <c r="AS67" s="125"/>
      <c r="AT67" s="131">
        <f t="shared" ref="AT67:AT69" si="61">SUM(AO67:AS67)</f>
        <v>0</v>
      </c>
      <c r="AU67" s="123"/>
      <c r="AV67" s="124"/>
      <c r="AW67" s="124"/>
      <c r="AX67" s="124"/>
      <c r="AY67" s="124"/>
      <c r="AZ67" s="124"/>
      <c r="BA67" s="124"/>
      <c r="BB67" s="124"/>
      <c r="BC67" s="124"/>
      <c r="BD67" s="124"/>
      <c r="BE67" s="125">
        <f t="shared" ref="BE67:BE71" si="62">SUM(AU67,AW67,AY67,BA67,BC67)</f>
        <v>0</v>
      </c>
      <c r="BF67" s="126">
        <f t="shared" ref="BF67:BF71" si="63">IF(BE67&gt;0,1,0)</f>
        <v>0</v>
      </c>
      <c r="BG67" s="130"/>
      <c r="BH67" s="125"/>
      <c r="BI67" s="125"/>
      <c r="BJ67" s="125"/>
      <c r="BK67" s="125"/>
      <c r="BL67" s="131">
        <f t="shared" ref="BL67:BL69" si="64">SUM(BG67:BK67)</f>
        <v>0</v>
      </c>
      <c r="BM67" s="123"/>
      <c r="BN67" s="124"/>
      <c r="BO67" s="124"/>
      <c r="BP67" s="124"/>
      <c r="BQ67" s="124"/>
      <c r="BR67" s="124"/>
      <c r="BS67" s="124"/>
      <c r="BT67" s="124"/>
      <c r="BU67" s="124"/>
      <c r="BV67" s="124"/>
      <c r="BW67" s="125">
        <f t="shared" ref="BW67:BW71" si="65">SUM(BM67,BO67,BQ67,BS67,BU67)</f>
        <v>0</v>
      </c>
      <c r="BX67" s="126">
        <f t="shared" ref="BX67:BX71" si="66">IF(BW67&gt;0,1,0)</f>
        <v>0</v>
      </c>
      <c r="BY67" s="130"/>
      <c r="BZ67" s="125"/>
      <c r="CA67" s="125"/>
      <c r="CB67" s="125"/>
      <c r="CC67" s="125"/>
      <c r="CD67" s="131">
        <f t="shared" ref="CD67:CD69" si="67">SUM(BY67:CC67)</f>
        <v>0</v>
      </c>
    </row>
    <row r="68" spans="1:87">
      <c r="A68" s="35" t="s">
        <v>287</v>
      </c>
      <c r="B68" s="36" t="s">
        <v>288</v>
      </c>
      <c r="C68" s="128">
        <f t="shared" si="48"/>
        <v>0</v>
      </c>
      <c r="D68" s="125">
        <f t="shared" si="49"/>
        <v>0</v>
      </c>
      <c r="E68" s="125">
        <f t="shared" si="50"/>
        <v>0</v>
      </c>
      <c r="F68" s="125">
        <f t="shared" si="51"/>
        <v>0</v>
      </c>
      <c r="G68" s="125">
        <f t="shared" si="52"/>
        <v>0</v>
      </c>
      <c r="H68" s="125">
        <f t="shared" si="53"/>
        <v>0</v>
      </c>
      <c r="I68" s="126">
        <f t="shared" si="54"/>
        <v>0</v>
      </c>
      <c r="J68" s="129">
        <f t="shared" si="55"/>
        <v>0</v>
      </c>
      <c r="K68" s="123"/>
      <c r="L68" s="124"/>
      <c r="M68" s="124"/>
      <c r="N68" s="124"/>
      <c r="O68" s="124"/>
      <c r="P68" s="124"/>
      <c r="Q68" s="124"/>
      <c r="R68" s="124"/>
      <c r="S68" s="124"/>
      <c r="T68" s="124"/>
      <c r="U68" s="125">
        <f t="shared" si="56"/>
        <v>0</v>
      </c>
      <c r="V68" s="126">
        <f t="shared" si="57"/>
        <v>0</v>
      </c>
      <c r="W68" s="130"/>
      <c r="X68" s="125"/>
      <c r="Y68" s="125"/>
      <c r="Z68" s="125"/>
      <c r="AA68" s="125"/>
      <c r="AB68" s="131">
        <f t="shared" si="58"/>
        <v>0</v>
      </c>
      <c r="AC68" s="123"/>
      <c r="AD68" s="124"/>
      <c r="AE68" s="124"/>
      <c r="AF68" s="124"/>
      <c r="AG68" s="124"/>
      <c r="AH68" s="124"/>
      <c r="AI68" s="124"/>
      <c r="AJ68" s="124"/>
      <c r="AK68" s="124"/>
      <c r="AL68" s="124"/>
      <c r="AM68" s="125">
        <f t="shared" si="59"/>
        <v>0</v>
      </c>
      <c r="AN68" s="126">
        <f t="shared" si="60"/>
        <v>0</v>
      </c>
      <c r="AO68" s="130"/>
      <c r="AP68" s="125"/>
      <c r="AQ68" s="125"/>
      <c r="AR68" s="125"/>
      <c r="AS68" s="125"/>
      <c r="AT68" s="131">
        <f t="shared" si="61"/>
        <v>0</v>
      </c>
      <c r="AU68" s="123"/>
      <c r="AV68" s="124"/>
      <c r="AW68" s="124"/>
      <c r="AX68" s="124"/>
      <c r="AY68" s="124"/>
      <c r="AZ68" s="124"/>
      <c r="BA68" s="124"/>
      <c r="BB68" s="124"/>
      <c r="BC68" s="124"/>
      <c r="BD68" s="124"/>
      <c r="BE68" s="125">
        <f t="shared" si="62"/>
        <v>0</v>
      </c>
      <c r="BF68" s="126">
        <f t="shared" si="63"/>
        <v>0</v>
      </c>
      <c r="BG68" s="130"/>
      <c r="BH68" s="125"/>
      <c r="BI68" s="125"/>
      <c r="BJ68" s="125"/>
      <c r="BK68" s="125"/>
      <c r="BL68" s="131">
        <f t="shared" si="64"/>
        <v>0</v>
      </c>
      <c r="BM68" s="123"/>
      <c r="BN68" s="124"/>
      <c r="BO68" s="124"/>
      <c r="BP68" s="124"/>
      <c r="BQ68" s="124"/>
      <c r="BR68" s="124"/>
      <c r="BS68" s="124"/>
      <c r="BT68" s="124"/>
      <c r="BU68" s="124"/>
      <c r="BV68" s="124"/>
      <c r="BW68" s="125">
        <f t="shared" si="65"/>
        <v>0</v>
      </c>
      <c r="BX68" s="126">
        <f t="shared" si="66"/>
        <v>0</v>
      </c>
      <c r="BY68" s="130"/>
      <c r="BZ68" s="125"/>
      <c r="CA68" s="125"/>
      <c r="CB68" s="125"/>
      <c r="CC68" s="125"/>
      <c r="CD68" s="131">
        <f t="shared" si="67"/>
        <v>0</v>
      </c>
    </row>
    <row r="69" spans="1:87">
      <c r="A69" s="128" t="s">
        <v>289</v>
      </c>
      <c r="B69" s="151" t="s">
        <v>290</v>
      </c>
      <c r="C69" s="128">
        <f t="shared" si="48"/>
        <v>0</v>
      </c>
      <c r="D69" s="125">
        <f t="shared" si="49"/>
        <v>0</v>
      </c>
      <c r="E69" s="125">
        <f t="shared" si="50"/>
        <v>0</v>
      </c>
      <c r="F69" s="125">
        <f t="shared" si="51"/>
        <v>0</v>
      </c>
      <c r="G69" s="125">
        <f t="shared" si="52"/>
        <v>0</v>
      </c>
      <c r="H69" s="125">
        <f t="shared" si="53"/>
        <v>0</v>
      </c>
      <c r="I69" s="126">
        <f t="shared" si="54"/>
        <v>0</v>
      </c>
      <c r="J69" s="129">
        <f t="shared" si="55"/>
        <v>0</v>
      </c>
      <c r="K69" s="123"/>
      <c r="L69" s="124"/>
      <c r="M69" s="124"/>
      <c r="N69" s="124"/>
      <c r="O69" s="124"/>
      <c r="P69" s="124"/>
      <c r="Q69" s="124"/>
      <c r="R69" s="124"/>
      <c r="S69" s="124"/>
      <c r="T69" s="124"/>
      <c r="U69" s="125">
        <f t="shared" si="56"/>
        <v>0</v>
      </c>
      <c r="V69" s="126">
        <f t="shared" si="57"/>
        <v>0</v>
      </c>
      <c r="W69" s="130"/>
      <c r="X69" s="125"/>
      <c r="Y69" s="125"/>
      <c r="Z69" s="125"/>
      <c r="AA69" s="125"/>
      <c r="AB69" s="131">
        <f t="shared" si="58"/>
        <v>0</v>
      </c>
      <c r="AC69" s="123"/>
      <c r="AD69" s="124"/>
      <c r="AE69" s="124"/>
      <c r="AF69" s="124"/>
      <c r="AG69" s="124"/>
      <c r="AH69" s="124"/>
      <c r="AI69" s="124"/>
      <c r="AJ69" s="124"/>
      <c r="AK69" s="124"/>
      <c r="AL69" s="124"/>
      <c r="AM69" s="125">
        <f t="shared" si="59"/>
        <v>0</v>
      </c>
      <c r="AN69" s="126">
        <f t="shared" si="60"/>
        <v>0</v>
      </c>
      <c r="AO69" s="130"/>
      <c r="AP69" s="125"/>
      <c r="AQ69" s="125"/>
      <c r="AR69" s="125"/>
      <c r="AS69" s="125"/>
      <c r="AT69" s="131">
        <f t="shared" si="61"/>
        <v>0</v>
      </c>
      <c r="AU69" s="123"/>
      <c r="AV69" s="124"/>
      <c r="AW69" s="124"/>
      <c r="AX69" s="124"/>
      <c r="AY69" s="124"/>
      <c r="AZ69" s="124"/>
      <c r="BA69" s="124"/>
      <c r="BB69" s="124"/>
      <c r="BC69" s="124"/>
      <c r="BD69" s="124"/>
      <c r="BE69" s="125">
        <f t="shared" si="62"/>
        <v>0</v>
      </c>
      <c r="BF69" s="126">
        <f t="shared" si="63"/>
        <v>0</v>
      </c>
      <c r="BG69" s="130"/>
      <c r="BH69" s="125"/>
      <c r="BI69" s="125"/>
      <c r="BJ69" s="125"/>
      <c r="BK69" s="125"/>
      <c r="BL69" s="131">
        <f t="shared" si="64"/>
        <v>0</v>
      </c>
      <c r="BM69" s="123"/>
      <c r="BN69" s="124"/>
      <c r="BO69" s="124"/>
      <c r="BP69" s="124"/>
      <c r="BQ69" s="124"/>
      <c r="BR69" s="124"/>
      <c r="BS69" s="124"/>
      <c r="BT69" s="124"/>
      <c r="BU69" s="124"/>
      <c r="BV69" s="124"/>
      <c r="BW69" s="125">
        <f t="shared" si="65"/>
        <v>0</v>
      </c>
      <c r="BX69" s="126">
        <f t="shared" si="66"/>
        <v>0</v>
      </c>
      <c r="BY69" s="130"/>
      <c r="BZ69" s="125"/>
      <c r="CA69" s="125"/>
      <c r="CB69" s="125"/>
      <c r="CC69" s="125"/>
      <c r="CD69" s="131">
        <f t="shared" si="67"/>
        <v>0</v>
      </c>
    </row>
    <row r="70" spans="1:87">
      <c r="A70" s="128">
        <v>22</v>
      </c>
      <c r="B70" s="151" t="s">
        <v>291</v>
      </c>
      <c r="C70" s="35">
        <f t="shared" si="48"/>
        <v>0</v>
      </c>
      <c r="D70" s="22">
        <f t="shared" si="49"/>
        <v>0</v>
      </c>
      <c r="E70" s="22">
        <f t="shared" si="50"/>
        <v>0</v>
      </c>
      <c r="F70" s="22">
        <f t="shared" si="51"/>
        <v>0</v>
      </c>
      <c r="G70" s="22">
        <f t="shared" si="52"/>
        <v>0</v>
      </c>
      <c r="H70" s="22">
        <f t="shared" si="53"/>
        <v>0</v>
      </c>
      <c r="I70" s="33">
        <f t="shared" si="54"/>
        <v>0</v>
      </c>
      <c r="J70" s="36">
        <f t="shared" si="55"/>
        <v>0</v>
      </c>
      <c r="K70" s="40"/>
      <c r="L70" s="32"/>
      <c r="M70" s="32"/>
      <c r="N70" s="32"/>
      <c r="O70" s="32"/>
      <c r="P70" s="32"/>
      <c r="Q70" s="32"/>
      <c r="R70" s="32"/>
      <c r="S70" s="32"/>
      <c r="T70" s="32"/>
      <c r="U70" s="36">
        <f t="shared" si="56"/>
        <v>0</v>
      </c>
      <c r="V70" s="80">
        <f t="shared" si="57"/>
        <v>0</v>
      </c>
      <c r="W70" s="37" t="str">
        <f>IF(ISNA(VLOOKUP($L$2:$L$104,Notes!$A$1:$B$10,2,0)),"",VLOOKUP($L$2:$L$104,Notes!$A$1:$B$10,2,0))</f>
        <v/>
      </c>
      <c r="X70" s="22" t="str">
        <f>IF(ISNA(VLOOKUP($N$2:$N$104,Notes!$A$1:$B$10,2,0)),"",VLOOKUP($N$2:$N$104,Notes!$A$1:$B$10,2,0))</f>
        <v/>
      </c>
      <c r="Y70" s="22" t="str">
        <f>IF(ISNA(VLOOKUP($P$2:$P$104,Notes!$A$1:$B$10,2,0)),"",VLOOKUP($P$2:$P$104,Notes!$A$1:$B$10,2,0))</f>
        <v/>
      </c>
      <c r="Z70" s="22" t="str">
        <f>IF(ISNA(VLOOKUP($R$2:$R$104,Notes!$C$1:$D$10,2,0)),"",VLOOKUP($R$2:$R$104,Notes!$C$1:$D$10,2,0))</f>
        <v/>
      </c>
      <c r="AA70" s="22" t="str">
        <f>IF(ISNA(VLOOKUP($T$2:$T$104,Notes!$E$1:$F$10,2,0)),"",VLOOKUP($T$2:$T$104,Notes!$E$1:$F$10,2,0))</f>
        <v/>
      </c>
      <c r="AB70" s="38">
        <f t="shared" ref="AB70:AB71" si="68">SUM(W70:AA70)</f>
        <v>0</v>
      </c>
      <c r="AC70" s="123"/>
      <c r="AD70" s="124"/>
      <c r="AE70" s="124"/>
      <c r="AF70" s="124"/>
      <c r="AG70" s="124"/>
      <c r="AH70" s="124"/>
      <c r="AI70" s="124"/>
      <c r="AJ70" s="124"/>
      <c r="AK70" s="124"/>
      <c r="AL70" s="124"/>
      <c r="AM70" s="125">
        <f t="shared" si="59"/>
        <v>0</v>
      </c>
      <c r="AN70" s="126">
        <f t="shared" si="60"/>
        <v>0</v>
      </c>
      <c r="AO70" s="37" t="str">
        <f>IF(ISNA(VLOOKUP($AD$2:$AD$104,Notes!$A$1:$B$10,2,0)),"",VLOOKUP($AD$2:$AD$104,Notes!$A$1:$B$10,2,0))</f>
        <v/>
      </c>
      <c r="AP70" s="22" t="str">
        <f>IF(ISNA(VLOOKUP($AF$2:$AF$104,Notes!$A$1:$B$10,2,0)),"",VLOOKUP($AF$2:$AF$104,Notes!$A$1:$B$10,2,0))</f>
        <v/>
      </c>
      <c r="AQ70" s="22" t="str">
        <f>IF(ISNA(VLOOKUP($AH$2:$AH$104,Notes!$A$1:$B$10,2,0)),"",VLOOKUP($AH$2:$AH$104,Notes!$A$1:$B$10,2,0))</f>
        <v/>
      </c>
      <c r="AR70" s="22" t="str">
        <f>IF(ISNA(VLOOKUP($AJ$2:$AJ$104,Notes!$C$1:$D$10,2,0)),"",VLOOKUP($AJ$2:$AJ$104,Notes!$C$1:$D$10,2,0))</f>
        <v/>
      </c>
      <c r="AS70" s="22" t="str">
        <f>IF(ISNA(VLOOKUP($AL$2:$AL$104,Notes!$E$1:$F$10,2,0)),"",VLOOKUP($AL$2:$AL$104,Notes!$E$1:$F$10,2,0))</f>
        <v/>
      </c>
      <c r="AT70" s="38">
        <f t="shared" ref="AT70:AT71" si="69">SUM(AO70:AS70)</f>
        <v>0</v>
      </c>
      <c r="AU70" s="123"/>
      <c r="AV70" s="124"/>
      <c r="AW70" s="124"/>
      <c r="AX70" s="124"/>
      <c r="AY70" s="124"/>
      <c r="AZ70" s="124"/>
      <c r="BA70" s="124"/>
      <c r="BB70" s="124"/>
      <c r="BC70" s="124"/>
      <c r="BD70" s="124"/>
      <c r="BE70" s="125">
        <f t="shared" si="62"/>
        <v>0</v>
      </c>
      <c r="BF70" s="126">
        <f t="shared" si="63"/>
        <v>0</v>
      </c>
      <c r="BG70" s="37" t="str">
        <f>IF(ISNA(VLOOKUP($AV$2:$AV$104,Notes!$A$1:$B$10,2,0)),"",VLOOKUP($AV$2:$AV$104,Notes!$A$1:$B$10,2,0))</f>
        <v/>
      </c>
      <c r="BH70" s="22" t="str">
        <f>IF(ISNA(VLOOKUP($AX$2:$AX$104,Notes!$A$1:$B$10,2,0)),"",VLOOKUP($AX$2:$AX$104,Notes!$A$1:$B$10,2,0))</f>
        <v/>
      </c>
      <c r="BI70" s="22" t="str">
        <f>IF(ISNA(VLOOKUP($AZ$2:$AZ$104,Notes!$A$1:$B$10,2,0)),"",VLOOKUP($AZ$2:$AZ$104,Notes!$A$1:$B$10,2,0))</f>
        <v/>
      </c>
      <c r="BJ70" s="22" t="str">
        <f>IF(ISNA(VLOOKUP($BB$2:$BB$104,Notes!$C$1:$D$10,2,0)),"",VLOOKUP($BB$2:$BB$104,Notes!$C$1:$D$10,2,0))</f>
        <v/>
      </c>
      <c r="BK70" s="22" t="str">
        <f>IF(ISNA(VLOOKUP($BD$2:$BD$104,Notes!$E$1:$F$10,2,0)),"",VLOOKUP($BD$2:$BD$104,Notes!$E$1:$F$10,2,0))</f>
        <v/>
      </c>
      <c r="BL70" s="38">
        <f t="shared" ref="BL70:BL71" si="70">SUM(BG70:BK70)</f>
        <v>0</v>
      </c>
      <c r="BM70" s="123"/>
      <c r="BN70" s="124"/>
      <c r="BO70" s="124"/>
      <c r="BP70" s="124"/>
      <c r="BQ70" s="124"/>
      <c r="BR70" s="124"/>
      <c r="BS70" s="124"/>
      <c r="BT70" s="124"/>
      <c r="BU70" s="124"/>
      <c r="BV70" s="124"/>
      <c r="BW70" s="125">
        <f t="shared" si="65"/>
        <v>0</v>
      </c>
      <c r="BX70" s="126">
        <f t="shared" si="66"/>
        <v>0</v>
      </c>
      <c r="BY70" s="37" t="str">
        <f>IF(ISNA(VLOOKUP($BN$2:$BN$104,Notes!$A$1:$B$10,2,0)),"",VLOOKUP($BN$2:$BN$104,Notes!$A$1:$B$10,2,0))</f>
        <v/>
      </c>
      <c r="BZ70" s="22" t="str">
        <f>IF(ISNA(VLOOKUP($BP$2:$BP$104,Notes!$A$1:$B$10,2,0)),"",VLOOKUP($BP$2:$BP$104,Notes!$A$1:$B$10,2,0))</f>
        <v/>
      </c>
      <c r="CA70" s="22" t="str">
        <f>IF(ISNA(VLOOKUP($BR$2:$BR$104,Notes!$A$1:$B$10,2,0)),"",VLOOKUP($BR$2:$BR$104,Notes!$A$1:$B$10,2,0))</f>
        <v/>
      </c>
      <c r="CB70" s="22" t="str">
        <f>IF(ISNA(VLOOKUP($BT$2:$BT$104,Notes!$C$1:$D$10,2,0)),"",VLOOKUP($BT$2:$BT$104,Notes!$C$1:$D$10,2,0))</f>
        <v/>
      </c>
      <c r="CC70" s="22" t="str">
        <f>IF(ISNA(VLOOKUP($BV$2:$BV$104,Notes!$E$1:$F$10,2,0)),"",VLOOKUP($BV$2:$BV$104,Notes!$E$1:$F$10,2,0))</f>
        <v/>
      </c>
      <c r="CD70" s="38">
        <f t="shared" ref="CD70:CD71" si="71">SUM(BY70:CC70)</f>
        <v>0</v>
      </c>
      <c r="CE70" s="127">
        <f t="shared" ref="CE70:CE71" si="72">AB70</f>
        <v>0</v>
      </c>
      <c r="CF70" s="125">
        <f t="shared" ref="CF70:CF71" si="73">AT70</f>
        <v>0</v>
      </c>
      <c r="CG70" s="125">
        <f t="shared" ref="CG70:CG71" si="74">BL70</f>
        <v>0</v>
      </c>
      <c r="CH70" s="126">
        <f t="shared" ref="CH70:CH71" si="75">CD70</f>
        <v>0</v>
      </c>
      <c r="CI70" s="39"/>
    </row>
    <row r="71" spans="1:87">
      <c r="A71" s="128">
        <v>630</v>
      </c>
      <c r="B71" s="151" t="s">
        <v>292</v>
      </c>
      <c r="C71" s="35">
        <f t="shared" si="48"/>
        <v>0</v>
      </c>
      <c r="D71" s="22">
        <f t="shared" si="49"/>
        <v>0</v>
      </c>
      <c r="E71" s="22">
        <f t="shared" si="50"/>
        <v>0</v>
      </c>
      <c r="F71" s="22">
        <f t="shared" si="51"/>
        <v>0</v>
      </c>
      <c r="G71" s="22">
        <f t="shared" si="52"/>
        <v>0</v>
      </c>
      <c r="H71" s="22">
        <f t="shared" si="53"/>
        <v>0</v>
      </c>
      <c r="I71" s="33">
        <f t="shared" si="54"/>
        <v>0</v>
      </c>
      <c r="J71" s="36">
        <f t="shared" si="55"/>
        <v>0</v>
      </c>
      <c r="K71" s="40"/>
      <c r="L71" s="32"/>
      <c r="M71" s="32"/>
      <c r="N71" s="32"/>
      <c r="O71" s="32"/>
      <c r="P71" s="32"/>
      <c r="Q71" s="32"/>
      <c r="R71" s="32"/>
      <c r="S71" s="32"/>
      <c r="T71" s="32"/>
      <c r="U71" s="36">
        <f t="shared" si="56"/>
        <v>0</v>
      </c>
      <c r="V71" s="80">
        <f t="shared" si="57"/>
        <v>0</v>
      </c>
      <c r="W71" s="37" t="str">
        <f>IF(ISNA(VLOOKUP($L$2:$L$104,Notes!$A$1:$B$10,2,0)),"",VLOOKUP($L$2:$L$104,Notes!$A$1:$B$10,2,0))</f>
        <v/>
      </c>
      <c r="X71" s="22" t="str">
        <f>IF(ISNA(VLOOKUP($N$2:$N$104,Notes!$A$1:$B$10,2,0)),"",VLOOKUP($N$2:$N$104,Notes!$A$1:$B$10,2,0))</f>
        <v/>
      </c>
      <c r="Y71" s="22" t="str">
        <f>IF(ISNA(VLOOKUP($P$2:$P$104,Notes!$A$1:$B$10,2,0)),"",VLOOKUP($P$2:$P$104,Notes!$A$1:$B$10,2,0))</f>
        <v/>
      </c>
      <c r="Z71" s="22" t="str">
        <f>IF(ISNA(VLOOKUP($R$2:$R$104,Notes!$C$1:$D$10,2,0)),"",VLOOKUP($R$2:$R$104,Notes!$C$1:$D$10,2,0))</f>
        <v/>
      </c>
      <c r="AA71" s="22" t="str">
        <f>IF(ISNA(VLOOKUP($T$2:$T$104,Notes!$E$1:$F$10,2,0)),"",VLOOKUP($T$2:$T$104,Notes!$E$1:$F$10,2,0))</f>
        <v/>
      </c>
      <c r="AB71" s="38">
        <f t="shared" si="68"/>
        <v>0</v>
      </c>
      <c r="AC71" s="123"/>
      <c r="AD71" s="124"/>
      <c r="AE71" s="124"/>
      <c r="AF71" s="124"/>
      <c r="AG71" s="124"/>
      <c r="AH71" s="124"/>
      <c r="AI71" s="124"/>
      <c r="AJ71" s="124"/>
      <c r="AK71" s="124"/>
      <c r="AL71" s="124"/>
      <c r="AM71" s="125">
        <f t="shared" si="59"/>
        <v>0</v>
      </c>
      <c r="AN71" s="126">
        <f t="shared" si="60"/>
        <v>0</v>
      </c>
      <c r="AO71" s="37" t="str">
        <f>IF(ISNA(VLOOKUP($AD$2:$AD$104,Notes!$A$1:$B$10,2,0)),"",VLOOKUP($AD$2:$AD$104,Notes!$A$1:$B$10,2,0))</f>
        <v/>
      </c>
      <c r="AP71" s="22" t="str">
        <f>IF(ISNA(VLOOKUP($AF$2:$AF$104,Notes!$A$1:$B$10,2,0)),"",VLOOKUP($AF$2:$AF$104,Notes!$A$1:$B$10,2,0))</f>
        <v/>
      </c>
      <c r="AQ71" s="22" t="str">
        <f>IF(ISNA(VLOOKUP($AH$2:$AH$104,Notes!$A$1:$B$10,2,0)),"",VLOOKUP($AH$2:$AH$104,Notes!$A$1:$B$10,2,0))</f>
        <v/>
      </c>
      <c r="AR71" s="22" t="str">
        <f>IF(ISNA(VLOOKUP($AJ$2:$AJ$104,Notes!$C$1:$D$10,2,0)),"",VLOOKUP($AJ$2:$AJ$104,Notes!$C$1:$D$10,2,0))</f>
        <v/>
      </c>
      <c r="AS71" s="22" t="str">
        <f>IF(ISNA(VLOOKUP($AL$2:$AL$104,Notes!$E$1:$F$10,2,0)),"",VLOOKUP($AL$2:$AL$104,Notes!$E$1:$F$10,2,0))</f>
        <v/>
      </c>
      <c r="AT71" s="38">
        <f t="shared" si="69"/>
        <v>0</v>
      </c>
      <c r="AU71" s="123"/>
      <c r="AV71" s="124"/>
      <c r="AW71" s="124"/>
      <c r="AX71" s="124"/>
      <c r="AY71" s="124"/>
      <c r="AZ71" s="124"/>
      <c r="BA71" s="124"/>
      <c r="BB71" s="124"/>
      <c r="BC71" s="124"/>
      <c r="BD71" s="124"/>
      <c r="BE71" s="125">
        <f t="shared" si="62"/>
        <v>0</v>
      </c>
      <c r="BF71" s="126">
        <f t="shared" si="63"/>
        <v>0</v>
      </c>
      <c r="BG71" s="37" t="str">
        <f>IF(ISNA(VLOOKUP($AV$2:$AV$104,Notes!$A$1:$B$10,2,0)),"",VLOOKUP($AV$2:$AV$104,Notes!$A$1:$B$10,2,0))</f>
        <v/>
      </c>
      <c r="BH71" s="22" t="str">
        <f>IF(ISNA(VLOOKUP($AX$2:$AX$104,Notes!$A$1:$B$10,2,0)),"",VLOOKUP($AX$2:$AX$104,Notes!$A$1:$B$10,2,0))</f>
        <v/>
      </c>
      <c r="BI71" s="22" t="str">
        <f>IF(ISNA(VLOOKUP($AZ$2:$AZ$104,Notes!$A$1:$B$10,2,0)),"",VLOOKUP($AZ$2:$AZ$104,Notes!$A$1:$B$10,2,0))</f>
        <v/>
      </c>
      <c r="BJ71" s="22" t="str">
        <f>IF(ISNA(VLOOKUP($BB$2:$BB$104,Notes!$C$1:$D$10,2,0)),"",VLOOKUP($BB$2:$BB$104,Notes!$C$1:$D$10,2,0))</f>
        <v/>
      </c>
      <c r="BK71" s="22" t="str">
        <f>IF(ISNA(VLOOKUP($BD$2:$BD$104,Notes!$E$1:$F$10,2,0)),"",VLOOKUP($BD$2:$BD$104,Notes!$E$1:$F$10,2,0))</f>
        <v/>
      </c>
      <c r="BL71" s="38">
        <f t="shared" si="70"/>
        <v>0</v>
      </c>
      <c r="BM71" s="123"/>
      <c r="BN71" s="124"/>
      <c r="BO71" s="124"/>
      <c r="BP71" s="124"/>
      <c r="BQ71" s="124"/>
      <c r="BR71" s="124"/>
      <c r="BS71" s="124"/>
      <c r="BT71" s="124"/>
      <c r="BU71" s="124"/>
      <c r="BV71" s="124"/>
      <c r="BW71" s="125">
        <f t="shared" si="65"/>
        <v>0</v>
      </c>
      <c r="BX71" s="126">
        <f t="shared" si="66"/>
        <v>0</v>
      </c>
      <c r="BY71" s="37" t="str">
        <f>IF(ISNA(VLOOKUP($BN$2:$BN$104,Notes!$A$1:$B$10,2,0)),"",VLOOKUP($BN$2:$BN$104,Notes!$A$1:$B$10,2,0))</f>
        <v/>
      </c>
      <c r="BZ71" s="22" t="str">
        <f>IF(ISNA(VLOOKUP($BP$2:$BP$104,Notes!$A$1:$B$10,2,0)),"",VLOOKUP($BP$2:$BP$104,Notes!$A$1:$B$10,2,0))</f>
        <v/>
      </c>
      <c r="CA71" s="22" t="str">
        <f>IF(ISNA(VLOOKUP($BR$2:$BR$104,Notes!$A$1:$B$10,2,0)),"",VLOOKUP($BR$2:$BR$104,Notes!$A$1:$B$10,2,0))</f>
        <v/>
      </c>
      <c r="CB71" s="22" t="str">
        <f>IF(ISNA(VLOOKUP($BT$2:$BT$104,Notes!$C$1:$D$10,2,0)),"",VLOOKUP($BT$2:$BT$104,Notes!$C$1:$D$10,2,0))</f>
        <v/>
      </c>
      <c r="CC71" s="22" t="str">
        <f>IF(ISNA(VLOOKUP($BV$2:$BV$104,Notes!$E$1:$F$10,2,0)),"",VLOOKUP($BV$2:$BV$104,Notes!$E$1:$F$10,2,0))</f>
        <v/>
      </c>
      <c r="CD71" s="38">
        <f t="shared" si="71"/>
        <v>0</v>
      </c>
      <c r="CE71" s="127">
        <f t="shared" si="72"/>
        <v>0</v>
      </c>
      <c r="CF71" s="125">
        <f t="shared" si="73"/>
        <v>0</v>
      </c>
      <c r="CG71" s="125">
        <f t="shared" si="74"/>
        <v>0</v>
      </c>
      <c r="CH71" s="126">
        <f t="shared" si="75"/>
        <v>0</v>
      </c>
      <c r="CI71" s="39"/>
    </row>
  </sheetData>
  <sortState ref="A3:CD66">
    <sortCondition ref="A3"/>
  </sortState>
  <mergeCells count="11">
    <mergeCell ref="AO1:AT1"/>
    <mergeCell ref="A1:B1"/>
    <mergeCell ref="C1:J1"/>
    <mergeCell ref="K1:V1"/>
    <mergeCell ref="W1:AB1"/>
    <mergeCell ref="AC1:AN1"/>
    <mergeCell ref="AU1:BF1"/>
    <mergeCell ref="BG1:BL1"/>
    <mergeCell ref="BM1:BX1"/>
    <mergeCell ref="BY1:CD1"/>
    <mergeCell ref="CE1:C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71"/>
  <sheetViews>
    <sheetView zoomScaleNormal="100" workbookViewId="0">
      <pane xSplit="2" ySplit="1" topLeftCell="C63" activePane="bottomRight" state="frozen"/>
      <selection pane="topRight" activeCell="C1" sqref="C1"/>
      <selection pane="bottomLeft" activeCell="A2" sqref="A2"/>
      <selection pane="bottomRight" activeCell="A70" sqref="A70:XFD71"/>
    </sheetView>
  </sheetViews>
  <sheetFormatPr defaultRowHeight="15"/>
  <cols>
    <col min="2" max="2" width="13.42578125" bestFit="1" customWidth="1"/>
    <col min="3" max="3" width="9.85546875" bestFit="1" customWidth="1"/>
    <col min="4" max="4" width="12.140625" bestFit="1" customWidth="1"/>
    <col min="5" max="5" width="14" bestFit="1" customWidth="1"/>
    <col min="6" max="6" width="16.42578125" bestFit="1" customWidth="1"/>
    <col min="7" max="7" width="13.7109375" bestFit="1" customWidth="1"/>
    <col min="8" max="8" width="11.42578125" bestFit="1" customWidth="1"/>
    <col min="9" max="9" width="19.5703125" bestFit="1" customWidth="1"/>
    <col min="10" max="10" width="10.85546875" bestFit="1" customWidth="1"/>
    <col min="11" max="20" width="4.42578125" customWidth="1"/>
    <col min="21" max="21" width="11.28515625" bestFit="1" customWidth="1"/>
    <col min="22" max="22" width="0" hidden="1" customWidth="1"/>
    <col min="23" max="27" width="5.42578125" customWidth="1"/>
    <col min="28" max="28" width="13.7109375" bestFit="1" customWidth="1"/>
    <col min="29" max="38" width="4.7109375" customWidth="1"/>
    <col min="39" max="39" width="11.28515625" bestFit="1" customWidth="1"/>
    <col min="40" max="40" width="0" hidden="1" customWidth="1"/>
    <col min="41" max="45" width="5.5703125" customWidth="1"/>
    <col min="46" max="46" width="13.7109375" bestFit="1" customWidth="1"/>
    <col min="47" max="56" width="4.5703125" customWidth="1"/>
    <col min="57" max="57" width="11.28515625" bestFit="1" customWidth="1"/>
    <col min="58" max="58" width="0" hidden="1" customWidth="1"/>
    <col min="59" max="63" width="5.140625" customWidth="1"/>
    <col min="64" max="64" width="13.7109375" bestFit="1" customWidth="1"/>
    <col min="65" max="74" width="5" customWidth="1"/>
    <col min="75" max="75" width="11.28515625" bestFit="1" customWidth="1"/>
    <col min="76" max="76" width="0" hidden="1" customWidth="1"/>
    <col min="77" max="81" width="5.28515625" customWidth="1"/>
    <col min="82" max="82" width="13.7109375" bestFit="1" customWidth="1"/>
    <col min="83" max="92" width="5" customWidth="1"/>
    <col min="93" max="93" width="11.28515625" bestFit="1" customWidth="1"/>
    <col min="94" max="94" width="9.140625" hidden="1" customWidth="1"/>
    <col min="95" max="99" width="5.28515625" customWidth="1"/>
    <col min="100" max="100" width="13.7109375" bestFit="1" customWidth="1"/>
    <col min="101" max="105" width="9.140625" hidden="1" customWidth="1"/>
  </cols>
  <sheetData>
    <row r="1" spans="1:105" s="1" customFormat="1" ht="15.75" thickBot="1">
      <c r="A1" s="167" t="s">
        <v>2</v>
      </c>
      <c r="B1" s="168"/>
      <c r="C1" s="171" t="s">
        <v>201</v>
      </c>
      <c r="D1" s="165"/>
      <c r="E1" s="165"/>
      <c r="F1" s="165"/>
      <c r="G1" s="165"/>
      <c r="H1" s="165"/>
      <c r="I1" s="165"/>
      <c r="J1" s="166"/>
      <c r="K1" s="164" t="s">
        <v>204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67" t="s">
        <v>205</v>
      </c>
      <c r="X1" s="169"/>
      <c r="Y1" s="169"/>
      <c r="Z1" s="169"/>
      <c r="AA1" s="169"/>
      <c r="AB1" s="170"/>
      <c r="AC1" s="169" t="s">
        <v>206</v>
      </c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7" t="s">
        <v>207</v>
      </c>
      <c r="AP1" s="169"/>
      <c r="AQ1" s="169"/>
      <c r="AR1" s="169"/>
      <c r="AS1" s="169"/>
      <c r="AT1" s="170"/>
      <c r="AU1" s="169" t="s">
        <v>208</v>
      </c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7" t="s">
        <v>209</v>
      </c>
      <c r="BH1" s="169"/>
      <c r="BI1" s="169"/>
      <c r="BJ1" s="169"/>
      <c r="BK1" s="169"/>
      <c r="BL1" s="170"/>
      <c r="BM1" s="169" t="s">
        <v>210</v>
      </c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7" t="s">
        <v>211</v>
      </c>
      <c r="BZ1" s="169"/>
      <c r="CA1" s="169"/>
      <c r="CB1" s="169"/>
      <c r="CC1" s="169"/>
      <c r="CD1" s="170"/>
      <c r="CE1" s="169" t="s">
        <v>212</v>
      </c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7" t="s">
        <v>213</v>
      </c>
      <c r="CR1" s="169"/>
      <c r="CS1" s="169"/>
      <c r="CT1" s="169"/>
      <c r="CU1" s="169"/>
      <c r="CV1" s="170"/>
      <c r="CW1" s="164" t="s">
        <v>120</v>
      </c>
      <c r="CX1" s="165"/>
      <c r="CY1" s="165"/>
      <c r="CZ1" s="165"/>
      <c r="DA1" s="166"/>
    </row>
    <row r="2" spans="1:105">
      <c r="A2" s="23" t="s">
        <v>0</v>
      </c>
      <c r="B2" s="67" t="s">
        <v>1</v>
      </c>
      <c r="C2" s="24" t="s">
        <v>202</v>
      </c>
      <c r="D2" s="25" t="s">
        <v>203</v>
      </c>
      <c r="E2" s="25" t="s">
        <v>25</v>
      </c>
      <c r="F2" s="25" t="s">
        <v>26</v>
      </c>
      <c r="G2" s="25" t="s">
        <v>119</v>
      </c>
      <c r="H2" s="25" t="s">
        <v>27</v>
      </c>
      <c r="I2" s="25" t="s">
        <v>128</v>
      </c>
      <c r="J2" s="26" t="s">
        <v>28</v>
      </c>
      <c r="K2" s="27" t="s">
        <v>5</v>
      </c>
      <c r="L2" s="28" t="s">
        <v>10</v>
      </c>
      <c r="M2" s="27" t="s">
        <v>6</v>
      </c>
      <c r="N2" s="28" t="s">
        <v>10</v>
      </c>
      <c r="O2" s="27" t="s">
        <v>7</v>
      </c>
      <c r="P2" s="28" t="s">
        <v>10</v>
      </c>
      <c r="Q2" s="27" t="s">
        <v>8</v>
      </c>
      <c r="R2" s="28" t="s">
        <v>10</v>
      </c>
      <c r="S2" s="27" t="s">
        <v>9</v>
      </c>
      <c r="T2" s="28" t="s">
        <v>10</v>
      </c>
      <c r="U2" s="29" t="s">
        <v>16</v>
      </c>
      <c r="V2" s="29" t="s">
        <v>31</v>
      </c>
      <c r="W2" s="23" t="s">
        <v>5</v>
      </c>
      <c r="X2" s="66" t="s">
        <v>6</v>
      </c>
      <c r="Y2" s="66" t="s">
        <v>7</v>
      </c>
      <c r="Z2" s="66" t="s">
        <v>8</v>
      </c>
      <c r="AA2" s="66" t="s">
        <v>9</v>
      </c>
      <c r="AB2" s="31" t="s">
        <v>17</v>
      </c>
      <c r="AC2" s="27" t="s">
        <v>5</v>
      </c>
      <c r="AD2" s="28" t="s">
        <v>10</v>
      </c>
      <c r="AE2" s="27" t="s">
        <v>6</v>
      </c>
      <c r="AF2" s="28" t="s">
        <v>10</v>
      </c>
      <c r="AG2" s="27" t="s">
        <v>7</v>
      </c>
      <c r="AH2" s="28" t="s">
        <v>10</v>
      </c>
      <c r="AI2" s="27" t="s">
        <v>8</v>
      </c>
      <c r="AJ2" s="28" t="s">
        <v>10</v>
      </c>
      <c r="AK2" s="27" t="s">
        <v>9</v>
      </c>
      <c r="AL2" s="28" t="s">
        <v>10</v>
      </c>
      <c r="AM2" s="30" t="s">
        <v>16</v>
      </c>
      <c r="AN2" s="29" t="s">
        <v>31</v>
      </c>
      <c r="AO2" s="23" t="s">
        <v>5</v>
      </c>
      <c r="AP2" s="66" t="s">
        <v>6</v>
      </c>
      <c r="AQ2" s="66" t="s">
        <v>7</v>
      </c>
      <c r="AR2" s="66" t="s">
        <v>8</v>
      </c>
      <c r="AS2" s="66" t="s">
        <v>9</v>
      </c>
      <c r="AT2" s="31" t="s">
        <v>17</v>
      </c>
      <c r="AU2" s="27" t="s">
        <v>5</v>
      </c>
      <c r="AV2" s="28" t="s">
        <v>10</v>
      </c>
      <c r="AW2" s="27" t="s">
        <v>6</v>
      </c>
      <c r="AX2" s="28" t="s">
        <v>10</v>
      </c>
      <c r="AY2" s="27" t="s">
        <v>7</v>
      </c>
      <c r="AZ2" s="28" t="s">
        <v>10</v>
      </c>
      <c r="BA2" s="27" t="s">
        <v>8</v>
      </c>
      <c r="BB2" s="28" t="s">
        <v>10</v>
      </c>
      <c r="BC2" s="27" t="s">
        <v>9</v>
      </c>
      <c r="BD2" s="28" t="s">
        <v>10</v>
      </c>
      <c r="BE2" s="30" t="s">
        <v>16</v>
      </c>
      <c r="BF2" s="2" t="s">
        <v>31</v>
      </c>
      <c r="BG2" s="23" t="s">
        <v>5</v>
      </c>
      <c r="BH2" s="66" t="s">
        <v>6</v>
      </c>
      <c r="BI2" s="66" t="s">
        <v>7</v>
      </c>
      <c r="BJ2" s="66" t="s">
        <v>8</v>
      </c>
      <c r="BK2" s="66" t="s">
        <v>9</v>
      </c>
      <c r="BL2" s="31" t="s">
        <v>17</v>
      </c>
      <c r="BM2" s="27" t="s">
        <v>5</v>
      </c>
      <c r="BN2" s="28" t="s">
        <v>10</v>
      </c>
      <c r="BO2" s="27" t="s">
        <v>6</v>
      </c>
      <c r="BP2" s="28" t="s">
        <v>10</v>
      </c>
      <c r="BQ2" s="27" t="s">
        <v>7</v>
      </c>
      <c r="BR2" s="28" t="s">
        <v>10</v>
      </c>
      <c r="BS2" s="27" t="s">
        <v>8</v>
      </c>
      <c r="BT2" s="28" t="s">
        <v>10</v>
      </c>
      <c r="BU2" s="27" t="s">
        <v>9</v>
      </c>
      <c r="BV2" s="28" t="s">
        <v>10</v>
      </c>
      <c r="BW2" s="30" t="s">
        <v>16</v>
      </c>
      <c r="BX2" s="29" t="s">
        <v>31</v>
      </c>
      <c r="BY2" s="23" t="s">
        <v>5</v>
      </c>
      <c r="BZ2" s="66" t="s">
        <v>6</v>
      </c>
      <c r="CA2" s="66" t="s">
        <v>7</v>
      </c>
      <c r="CB2" s="66" t="s">
        <v>8</v>
      </c>
      <c r="CC2" s="66" t="s">
        <v>9</v>
      </c>
      <c r="CD2" s="31" t="s">
        <v>17</v>
      </c>
      <c r="CE2" s="27" t="s">
        <v>5</v>
      </c>
      <c r="CF2" s="28" t="s">
        <v>10</v>
      </c>
      <c r="CG2" s="27" t="s">
        <v>6</v>
      </c>
      <c r="CH2" s="28" t="s">
        <v>10</v>
      </c>
      <c r="CI2" s="27" t="s">
        <v>7</v>
      </c>
      <c r="CJ2" s="28" t="s">
        <v>10</v>
      </c>
      <c r="CK2" s="27" t="s">
        <v>8</v>
      </c>
      <c r="CL2" s="28" t="s">
        <v>10</v>
      </c>
      <c r="CM2" s="27" t="s">
        <v>9</v>
      </c>
      <c r="CN2" s="28" t="s">
        <v>10</v>
      </c>
      <c r="CO2" s="30" t="s">
        <v>16</v>
      </c>
      <c r="CP2" s="29" t="s">
        <v>31</v>
      </c>
      <c r="CQ2" s="23" t="s">
        <v>5</v>
      </c>
      <c r="CR2" s="100" t="s">
        <v>6</v>
      </c>
      <c r="CS2" s="100" t="s">
        <v>7</v>
      </c>
      <c r="CT2" s="100" t="s">
        <v>8</v>
      </c>
      <c r="CU2" s="100" t="s">
        <v>9</v>
      </c>
      <c r="CV2" s="31" t="s">
        <v>17</v>
      </c>
      <c r="CW2" s="56" t="s">
        <v>121</v>
      </c>
      <c r="CX2" s="45" t="s">
        <v>122</v>
      </c>
      <c r="CY2" s="45" t="s">
        <v>123</v>
      </c>
      <c r="CZ2" s="45" t="s">
        <v>124</v>
      </c>
      <c r="DA2" s="45" t="s">
        <v>178</v>
      </c>
    </row>
    <row r="3" spans="1:105">
      <c r="A3" s="35">
        <v>1</v>
      </c>
      <c r="B3" s="36" t="s">
        <v>38</v>
      </c>
      <c r="C3" s="35">
        <f t="shared" ref="C3:C34" si="0">SUM(U3,AM3,BE3,BW3,CO3)</f>
        <v>1477</v>
      </c>
      <c r="D3" s="22">
        <f t="shared" ref="D3:D34" si="1">SUM(AB3,AT3,BL3,CD3,CV3)</f>
        <v>236</v>
      </c>
      <c r="E3" s="22">
        <f t="shared" ref="E3:E34" si="2">SUM(V3,AN3,BF3,BX3,CP3)</f>
        <v>4</v>
      </c>
      <c r="F3" s="22">
        <f t="shared" ref="F3:F34" si="3">IFERROR(D3/E3,0)</f>
        <v>59</v>
      </c>
      <c r="G3" s="22">
        <f t="shared" ref="G3:G34" si="4">IF(E3&lt;1,0,IF(E3&lt;3,"CBDG",LARGE(CW3:DA3,1)+LARGE(CW3:DA3,2)+LARGE(CW3:DA3,3)))</f>
        <v>179</v>
      </c>
      <c r="H3" s="22">
        <f t="shared" ref="H3:H34" si="5">COUNTIF(T3,"1")+COUNTIF(AL3,"1")+COUNTIF(BD3,"1")+COUNTIF(BV3,"1")+COUNTIF(CN3,"1")</f>
        <v>4</v>
      </c>
      <c r="I3" s="33">
        <f t="shared" ref="I3:I34" si="6">COUNTIF(R3,"1")+COUNTIF(AJ3,"1")+COUNTIF(BB3,"1")+COUNTIF(BT3,"1")+COUNTIF(CL3,"1")</f>
        <v>0</v>
      </c>
      <c r="J3" s="36">
        <f t="shared" ref="J3:J34" si="7">COUNTIF(L3,"1")+COUNTIF(N3,"1")+COUNTIF(P3,"1")+COUNTIF(AD3,"1")+COUNTIF(AF3,"1")+COUNTIF(AH3,"1")+COUNTIF(AV3,"1")+COUNTIF(AX3,"1")+COUNTIF(AZ3,"1")+COUNTIF(BN3,"1")+COUNTIF(BP3,"1")+COUNTIF(BR3,"1")+COUNTIF(CF3,"1")+COUNTIF(CH3,"1")+COUNTIF(CJ3,"1")</f>
        <v>10</v>
      </c>
      <c r="K3" s="34">
        <v>89</v>
      </c>
      <c r="L3" s="32">
        <v>1</v>
      </c>
      <c r="M3" s="32">
        <v>92</v>
      </c>
      <c r="N3" s="32">
        <v>1</v>
      </c>
      <c r="O3" s="32">
        <v>88</v>
      </c>
      <c r="P3" s="32">
        <v>2</v>
      </c>
      <c r="Q3" s="32"/>
      <c r="R3" s="32"/>
      <c r="S3" s="32">
        <v>94</v>
      </c>
      <c r="T3" s="32">
        <v>1</v>
      </c>
      <c r="U3" s="22">
        <f t="shared" ref="U3:U34" si="8">SUM(K3,M3,O3,Q3,S3)</f>
        <v>363</v>
      </c>
      <c r="V3" s="33">
        <f t="shared" ref="V3:V34" si="9">IF(U3&gt;0,1,0)</f>
        <v>1</v>
      </c>
      <c r="W3" s="37">
        <f>IF(ISNA(VLOOKUP($L$2:$L$66,Notes!$A$1:$B$10,2,0)),"",VLOOKUP($L$2:$L$66,Notes!$A$1:$B$10,2,0))</f>
        <v>10</v>
      </c>
      <c r="X3" s="22">
        <f>IF(ISNA(VLOOKUP($N$2:$N$66,Notes!$A$1:$B$10,2,0)),"",VLOOKUP($N$2:$N$66,Notes!$A$1:$B$10,2,0))</f>
        <v>10</v>
      </c>
      <c r="Y3" s="22">
        <f>IF(ISNA(VLOOKUP($P$2:$P$66,Notes!$A$1:$B$10,2,0)),"",VLOOKUP($P$2:$P$66,Notes!$A$1:$B$10,2,0))</f>
        <v>9</v>
      </c>
      <c r="Z3" s="22" t="str">
        <f>IF(ISNA(VLOOKUP($R$2:$R$66,Notes!$C$1:$D$10,2,0)),"",VLOOKUP($R$2:$R$66,Notes!$C$1:$D$10,2,0))</f>
        <v/>
      </c>
      <c r="AA3" s="22">
        <f>IF(ISNA(VLOOKUP($T$2:$T$66,Notes!$E$1:$F$10,2,0)),"",VLOOKUP($T$2:$T$66,Notes!$E$1:$F$10,2,0))</f>
        <v>30</v>
      </c>
      <c r="AB3" s="38">
        <f t="shared" ref="AB3:AB34" si="10">SUM(W3:AA3)</f>
        <v>59</v>
      </c>
      <c r="AC3" s="34">
        <v>97</v>
      </c>
      <c r="AD3" s="32">
        <v>1</v>
      </c>
      <c r="AE3" s="32">
        <v>96</v>
      </c>
      <c r="AF3" s="32">
        <v>1</v>
      </c>
      <c r="AG3" s="32">
        <v>100</v>
      </c>
      <c r="AH3" s="32">
        <v>1</v>
      </c>
      <c r="AI3" s="32"/>
      <c r="AJ3" s="32"/>
      <c r="AK3" s="32">
        <v>96</v>
      </c>
      <c r="AL3" s="32">
        <v>1</v>
      </c>
      <c r="AM3" s="22">
        <f t="shared" ref="AM3:AM34" si="11">SUM(AC3,AE3,AG3,AI3,AK3)</f>
        <v>389</v>
      </c>
      <c r="AN3" s="33">
        <f t="shared" ref="AN3:AN34" si="12">IF(AM3&gt;0,1,0)</f>
        <v>1</v>
      </c>
      <c r="AO3" s="37">
        <f>IF(ISNA(VLOOKUP($AD$2:$AD$66,Notes!$A$1:$B$10,2,0)),"",VLOOKUP($AD$2:$AD$66,Notes!$A$1:$B$10,2,0))</f>
        <v>10</v>
      </c>
      <c r="AP3" s="22">
        <f>IF(ISNA(VLOOKUP($AF$2:$AF$66,Notes!$A$1:$B$10,2,0)),"",VLOOKUP($AF$2:$AF$66,Notes!$A$1:$B$10,2,0))</f>
        <v>10</v>
      </c>
      <c r="AQ3" s="22">
        <f>IF(ISNA(VLOOKUP($AH$2:$AH$66,Notes!$A$1:$B$10,2,0)),"",VLOOKUP($AH$2:$AH$66,Notes!$A$1:$B$10,2,0))</f>
        <v>10</v>
      </c>
      <c r="AR3" s="22" t="str">
        <f>IF(ISNA(VLOOKUP($AJ$2:$AJ$66,Notes!$C$1:$D$10,2,0)),"",VLOOKUP($AJ$2:$AJ$66,Notes!$C$1:$D$10,2,0))</f>
        <v/>
      </c>
      <c r="AS3" s="22">
        <f>IF(ISNA(VLOOKUP($AL$2:$AL$66,Notes!$E$1:$F$10,2,0)),"",VLOOKUP($AL$2:$AL$66,Notes!$E$1:$F$10,2,0))</f>
        <v>30</v>
      </c>
      <c r="AT3" s="38">
        <f t="shared" ref="AT3:AT34" si="13">SUM(AO3:AS3)</f>
        <v>60</v>
      </c>
      <c r="AU3" s="34">
        <v>95</v>
      </c>
      <c r="AV3" s="32">
        <v>1</v>
      </c>
      <c r="AW3" s="32">
        <v>90</v>
      </c>
      <c r="AX3" s="32">
        <v>1</v>
      </c>
      <c r="AY3" s="32">
        <v>91</v>
      </c>
      <c r="AZ3" s="32">
        <v>1</v>
      </c>
      <c r="BA3" s="32"/>
      <c r="BB3" s="32"/>
      <c r="BC3" s="32">
        <v>100</v>
      </c>
      <c r="BD3" s="32">
        <v>1</v>
      </c>
      <c r="BE3" s="22">
        <f t="shared" ref="BE3:BE34" si="14">SUM(AU3,AW3,AY3,BA3,BC3)</f>
        <v>376</v>
      </c>
      <c r="BF3" s="33">
        <f t="shared" ref="BF3:BF34" si="15">IF(BE3&gt;0,1,0)</f>
        <v>1</v>
      </c>
      <c r="BG3" s="37">
        <f>IF(ISNA(VLOOKUP($AV$2:$AV$66,Notes!$A$1:$B$10,2,0)),"",VLOOKUP($AV$2:$AV$66,Notes!$A$1:$B$10,2,0))</f>
        <v>10</v>
      </c>
      <c r="BH3" s="22">
        <f>IF(ISNA(VLOOKUP($AX$2:$AX$66,Notes!$A$1:$B$10,2,0)),"",VLOOKUP($AX$2:$AX$66,Notes!$A$1:$B$10,2,0))</f>
        <v>10</v>
      </c>
      <c r="BI3" s="22">
        <f>IF(ISNA(VLOOKUP($AZ$2:$AZ$66,Notes!$A$1:$B$10,2,0)),"",VLOOKUP($AZ$2:$AZ$66,Notes!$A$1:$B$10,2,0))</f>
        <v>10</v>
      </c>
      <c r="BJ3" s="22" t="str">
        <f>IF(ISNA(VLOOKUP($BB$2:$BB$66,Notes!$C$1:$D$10,2,0)),"",VLOOKUP($BB$2:$BB$66,Notes!$C$1:$D$10,2,0))</f>
        <v/>
      </c>
      <c r="BK3" s="22">
        <f>IF(ISNA(VLOOKUP($BD$2:$BD$66,Notes!$E$1:$F$10,2,0)),"",VLOOKUP($BD$2:$BD$66,Notes!$E$1:$F$10,2,0))</f>
        <v>30</v>
      </c>
      <c r="BL3" s="38">
        <f t="shared" ref="BL3:BL34" si="16">SUM(BG3:BK3)</f>
        <v>60</v>
      </c>
      <c r="BM3" s="34"/>
      <c r="BN3" s="32"/>
      <c r="BO3" s="32"/>
      <c r="BP3" s="32"/>
      <c r="BQ3" s="32"/>
      <c r="BR3" s="32"/>
      <c r="BS3" s="32"/>
      <c r="BT3" s="32"/>
      <c r="BU3" s="32"/>
      <c r="BV3" s="32"/>
      <c r="BW3" s="22">
        <f t="shared" ref="BW3:BW34" si="17">SUM(BM3,BO3,BQ3,BS3,BU3)</f>
        <v>0</v>
      </c>
      <c r="BX3" s="33">
        <f t="shared" ref="BX3:BX34" si="18">IF(BW3&gt;0,1,0)</f>
        <v>0</v>
      </c>
      <c r="BY3" s="37" t="str">
        <f>IF(ISNA(VLOOKUP($BN$2:$BN$66,Notes!$A$1:$B$10,2,0)),"",VLOOKUP($BN$2:$BN$66,Notes!$A$1:$B$10,2,0))</f>
        <v/>
      </c>
      <c r="BZ3" s="22" t="str">
        <f>IF(ISNA(VLOOKUP($BP$2:$BP$66,Notes!$A$1:$B$10,2,0)),"",VLOOKUP($BP$2:$BP$66,Notes!$A$1:$B$10,2,0))</f>
        <v/>
      </c>
      <c r="CA3" s="22" t="str">
        <f>IF(ISNA(VLOOKUP($BR$2:$BR$66,Notes!$A$1:$B$10,2,0)),"",VLOOKUP($BR$2:$BR$66,Notes!$A$1:$B$10,2,0))</f>
        <v/>
      </c>
      <c r="CB3" s="22" t="str">
        <f>IF(ISNA(VLOOKUP($BT$2:$BT$66,Notes!$C$1:$D$10,2,0)),"",VLOOKUP($BT$2:$BT$66,Notes!$C$1:$D$10,2,0))</f>
        <v/>
      </c>
      <c r="CC3" s="22" t="str">
        <f>IF(ISNA(VLOOKUP($BV$2:$BV$66,Notes!$E$1:$F$10,2,0)),"",VLOOKUP($BV$2:$BV$66,Notes!$E$1:$F$10,2,0))</f>
        <v/>
      </c>
      <c r="CD3" s="38">
        <f t="shared" ref="CD3:CD34" si="19">SUM(BY3:CC3)</f>
        <v>0</v>
      </c>
      <c r="CE3" s="34">
        <v>90</v>
      </c>
      <c r="CF3" s="32">
        <v>1</v>
      </c>
      <c r="CG3" s="32">
        <v>73</v>
      </c>
      <c r="CH3" s="32">
        <v>4</v>
      </c>
      <c r="CI3" s="32">
        <v>92</v>
      </c>
      <c r="CJ3" s="32">
        <v>1</v>
      </c>
      <c r="CK3" s="32"/>
      <c r="CL3" s="32"/>
      <c r="CM3" s="32">
        <v>94</v>
      </c>
      <c r="CN3" s="32">
        <v>1</v>
      </c>
      <c r="CO3" s="22">
        <f t="shared" ref="CO3:CO34" si="20">SUM(CE3,CG3,CI3,CK3,CM3)</f>
        <v>349</v>
      </c>
      <c r="CP3" s="33">
        <f t="shared" ref="CP3:CP34" si="21">IF(CO3&gt;0,1,0)</f>
        <v>1</v>
      </c>
      <c r="CQ3" s="37">
        <f>IF(ISNA(VLOOKUP($CF$2:$CF$66,Notes!$A$1:$B$10,2,0)),"",VLOOKUP($CF$2:$CF$66,Notes!$A$1:$B$10,2,0))</f>
        <v>10</v>
      </c>
      <c r="CR3" s="22">
        <f>IF(ISNA(VLOOKUP($CH$2:$CH$66,Notes!$A$1:$B$10,2,0)),"",VLOOKUP($CH$2:$CH$66,Notes!$A$1:$B$10,2,0))</f>
        <v>7</v>
      </c>
      <c r="CS3" s="22">
        <f>IF(ISNA(VLOOKUP($CJ$2:$CJ$66,Notes!$A$1:$B$10,2,0)),"",VLOOKUP($CJ$2:$CJ$66,Notes!$A$1:$B$10,2,0))</f>
        <v>10</v>
      </c>
      <c r="CT3" s="22" t="str">
        <f>IF(ISNA(VLOOKUP($CL$2:$CL$66,Notes!$C$1:$D$10,2,0)),"",VLOOKUP($CL$2:$CL$66,Notes!$C$1:$D$10,2,0))</f>
        <v/>
      </c>
      <c r="CU3" s="22">
        <f>IF(ISNA(VLOOKUP($CN$2:$CN$66,Notes!$E$1:$F$10,2,0)),"",VLOOKUP($CN$2:$CN$66,Notes!$E$1:$F$10,2,0))</f>
        <v>30</v>
      </c>
      <c r="CV3" s="38">
        <f t="shared" ref="CV3:CV34" si="22">SUM(CQ3:CU3)</f>
        <v>57</v>
      </c>
      <c r="CW3" s="57">
        <f>AB3</f>
        <v>59</v>
      </c>
      <c r="CX3" s="22">
        <f>AT3</f>
        <v>60</v>
      </c>
      <c r="CY3" s="22">
        <f>BL3</f>
        <v>60</v>
      </c>
      <c r="CZ3" s="22">
        <f>CD3</f>
        <v>0</v>
      </c>
      <c r="DA3" s="22">
        <f>CV3</f>
        <v>57</v>
      </c>
    </row>
    <row r="4" spans="1:105">
      <c r="A4" s="35">
        <v>14</v>
      </c>
      <c r="B4" s="36" t="s">
        <v>74</v>
      </c>
      <c r="C4" s="35">
        <f t="shared" si="0"/>
        <v>0</v>
      </c>
      <c r="D4" s="22">
        <f t="shared" si="1"/>
        <v>0</v>
      </c>
      <c r="E4" s="22">
        <f t="shared" si="2"/>
        <v>0</v>
      </c>
      <c r="F4" s="22">
        <f t="shared" si="3"/>
        <v>0</v>
      </c>
      <c r="G4" s="22">
        <f t="shared" si="4"/>
        <v>0</v>
      </c>
      <c r="H4" s="22">
        <f t="shared" si="5"/>
        <v>0</v>
      </c>
      <c r="I4" s="33">
        <f t="shared" si="6"/>
        <v>0</v>
      </c>
      <c r="J4" s="36">
        <f t="shared" si="7"/>
        <v>0</v>
      </c>
      <c r="K4" s="34"/>
      <c r="L4" s="32"/>
      <c r="M4" s="32"/>
      <c r="N4" s="32"/>
      <c r="O4" s="32"/>
      <c r="P4" s="32"/>
      <c r="Q4" s="32"/>
      <c r="R4" s="32"/>
      <c r="S4" s="32"/>
      <c r="T4" s="32"/>
      <c r="U4" s="22">
        <f t="shared" si="8"/>
        <v>0</v>
      </c>
      <c r="V4" s="33">
        <f t="shared" si="9"/>
        <v>0</v>
      </c>
      <c r="W4" s="37" t="str">
        <f>IF(ISNA(VLOOKUP($L$2:$L$66,Notes!$A$1:$B$10,2,0)),"",VLOOKUP($L$2:$L$66,Notes!$A$1:$B$10,2,0))</f>
        <v/>
      </c>
      <c r="X4" s="22" t="str">
        <f>IF(ISNA(VLOOKUP($N$2:$N$66,Notes!$A$1:$B$10,2,0)),"",VLOOKUP($N$2:$N$66,Notes!$A$1:$B$10,2,0))</f>
        <v/>
      </c>
      <c r="Y4" s="22" t="str">
        <f>IF(ISNA(VLOOKUP($P$2:$P$66,Notes!$A$1:$B$10,2,0)),"",VLOOKUP($P$2:$P$66,Notes!$A$1:$B$10,2,0))</f>
        <v/>
      </c>
      <c r="Z4" s="22" t="str">
        <f>IF(ISNA(VLOOKUP($R$2:$R$66,Notes!$C$1:$D$10,2,0)),"",VLOOKUP($R$2:$R$66,Notes!$C$1:$D$10,2,0))</f>
        <v/>
      </c>
      <c r="AA4" s="22" t="str">
        <f>IF(ISNA(VLOOKUP($T$2:$T$66,Notes!$E$1:$F$10,2,0)),"",VLOOKUP($T$2:$T$66,Notes!$E$1:$F$10,2,0))</f>
        <v/>
      </c>
      <c r="AB4" s="38">
        <f t="shared" si="10"/>
        <v>0</v>
      </c>
      <c r="AC4" s="34"/>
      <c r="AD4" s="32"/>
      <c r="AE4" s="32"/>
      <c r="AF4" s="32"/>
      <c r="AG4" s="32"/>
      <c r="AH4" s="32"/>
      <c r="AI4" s="32"/>
      <c r="AJ4" s="32"/>
      <c r="AK4" s="32"/>
      <c r="AL4" s="32"/>
      <c r="AM4" s="22">
        <f t="shared" si="11"/>
        <v>0</v>
      </c>
      <c r="AN4" s="33">
        <f t="shared" si="12"/>
        <v>0</v>
      </c>
      <c r="AO4" s="37" t="str">
        <f>IF(ISNA(VLOOKUP($AD$2:$AD$66,Notes!$A$1:$B$10,2,0)),"",VLOOKUP($AD$2:$AD$66,Notes!$A$1:$B$10,2,0))</f>
        <v/>
      </c>
      <c r="AP4" s="22" t="str">
        <f>IF(ISNA(VLOOKUP($AF$2:$AF$66,Notes!$A$1:$B$10,2,0)),"",VLOOKUP($AF$2:$AF$66,Notes!$A$1:$B$10,2,0))</f>
        <v/>
      </c>
      <c r="AQ4" s="22" t="str">
        <f>IF(ISNA(VLOOKUP($AH$2:$AH$66,Notes!$A$1:$B$10,2,0)),"",VLOOKUP($AH$2:$AH$66,Notes!$A$1:$B$10,2,0))</f>
        <v/>
      </c>
      <c r="AR4" s="22" t="str">
        <f>IF(ISNA(VLOOKUP($AJ$2:$AJ$66,Notes!$C$1:$D$10,2,0)),"",VLOOKUP($AJ$2:$AJ$66,Notes!$C$1:$D$10,2,0))</f>
        <v/>
      </c>
      <c r="AS4" s="22" t="str">
        <f>IF(ISNA(VLOOKUP($AL$2:$AL$66,Notes!$E$1:$F$10,2,0)),"",VLOOKUP($AL$2:$AL$66,Notes!$E$1:$F$10,2,0))</f>
        <v/>
      </c>
      <c r="AT4" s="38">
        <f t="shared" si="13"/>
        <v>0</v>
      </c>
      <c r="AU4" s="34"/>
      <c r="AV4" s="32"/>
      <c r="AW4" s="32"/>
      <c r="AX4" s="32"/>
      <c r="AY4" s="32"/>
      <c r="AZ4" s="32"/>
      <c r="BA4" s="32"/>
      <c r="BB4" s="32"/>
      <c r="BC4" s="32"/>
      <c r="BD4" s="32"/>
      <c r="BE4" s="22">
        <f t="shared" si="14"/>
        <v>0</v>
      </c>
      <c r="BF4" s="33">
        <f t="shared" si="15"/>
        <v>0</v>
      </c>
      <c r="BG4" s="37" t="str">
        <f>IF(ISNA(VLOOKUP($AV$2:$AV$66,Notes!$A$1:$B$10,2,0)),"",VLOOKUP($AV$2:$AV$66,Notes!$A$1:$B$10,2,0))</f>
        <v/>
      </c>
      <c r="BH4" s="22" t="str">
        <f>IF(ISNA(VLOOKUP($AX$2:$AX$66,Notes!$A$1:$B$10,2,0)),"",VLOOKUP($AX$2:$AX$66,Notes!$A$1:$B$10,2,0))</f>
        <v/>
      </c>
      <c r="BI4" s="22" t="str">
        <f>IF(ISNA(VLOOKUP($AZ$2:$AZ$66,Notes!$A$1:$B$10,2,0)),"",VLOOKUP($AZ$2:$AZ$66,Notes!$A$1:$B$10,2,0))</f>
        <v/>
      </c>
      <c r="BJ4" s="22" t="str">
        <f>IF(ISNA(VLOOKUP($BB$2:$BB$66,Notes!$C$1:$D$10,2,0)),"",VLOOKUP($BB$2:$BB$66,Notes!$C$1:$D$10,2,0))</f>
        <v/>
      </c>
      <c r="BK4" s="22" t="str">
        <f>IF(ISNA(VLOOKUP($BD$2:$BD$66,Notes!$E$1:$F$10,2,0)),"",VLOOKUP($BD$2:$BD$66,Notes!$E$1:$F$10,2,0))</f>
        <v/>
      </c>
      <c r="BL4" s="38">
        <f t="shared" si="16"/>
        <v>0</v>
      </c>
      <c r="BM4" s="34"/>
      <c r="BN4" s="32"/>
      <c r="BO4" s="32"/>
      <c r="BP4" s="32"/>
      <c r="BQ4" s="32"/>
      <c r="BR4" s="32"/>
      <c r="BS4" s="32"/>
      <c r="BT4" s="32"/>
      <c r="BU4" s="32"/>
      <c r="BV4" s="32"/>
      <c r="BW4" s="22">
        <f t="shared" si="17"/>
        <v>0</v>
      </c>
      <c r="BX4" s="33">
        <f t="shared" si="18"/>
        <v>0</v>
      </c>
      <c r="BY4" s="37" t="str">
        <f>IF(ISNA(VLOOKUP($BN$2:$BN$66,Notes!$A$1:$B$10,2,0)),"",VLOOKUP($BN$2:$BN$66,Notes!$A$1:$B$10,2,0))</f>
        <v/>
      </c>
      <c r="BZ4" s="22" t="str">
        <f>IF(ISNA(VLOOKUP($BP$2:$BP$66,Notes!$A$1:$B$10,2,0)),"",VLOOKUP($BP$2:$BP$66,Notes!$A$1:$B$10,2,0))</f>
        <v/>
      </c>
      <c r="CA4" s="22" t="str">
        <f>IF(ISNA(VLOOKUP($BR$2:$BR$66,Notes!$A$1:$B$10,2,0)),"",VLOOKUP($BR$2:$BR$66,Notes!$A$1:$B$10,2,0))</f>
        <v/>
      </c>
      <c r="CB4" s="22" t="str">
        <f>IF(ISNA(VLOOKUP($BT$2:$BT$66,Notes!$C$1:$D$10,2,0)),"",VLOOKUP($BT$2:$BT$66,Notes!$C$1:$D$10,2,0))</f>
        <v/>
      </c>
      <c r="CC4" s="22" t="str">
        <f>IF(ISNA(VLOOKUP($BV$2:$BV$66,Notes!$E$1:$F$10,2,0)),"",VLOOKUP($BV$2:$BV$66,Notes!$E$1:$F$10,2,0))</f>
        <v/>
      </c>
      <c r="CD4" s="38">
        <f t="shared" si="19"/>
        <v>0</v>
      </c>
      <c r="CE4" s="34"/>
      <c r="CF4" s="32"/>
      <c r="CG4" s="32"/>
      <c r="CH4" s="32"/>
      <c r="CI4" s="32"/>
      <c r="CJ4" s="32"/>
      <c r="CK4" s="32"/>
      <c r="CL4" s="32"/>
      <c r="CM4" s="32"/>
      <c r="CN4" s="32"/>
      <c r="CO4" s="22">
        <f t="shared" si="20"/>
        <v>0</v>
      </c>
      <c r="CP4" s="33">
        <f t="shared" si="21"/>
        <v>0</v>
      </c>
      <c r="CQ4" s="37" t="str">
        <f>IF(ISNA(VLOOKUP($CF$2:$CF$66,Notes!$A$1:$B$10,2,0)),"",VLOOKUP($CF$2:$CF$66,Notes!$A$1:$B$10,2,0))</f>
        <v/>
      </c>
      <c r="CR4" s="22" t="str">
        <f>IF(ISNA(VLOOKUP($CH$2:$CH$66,Notes!$A$1:$B$10,2,0)),"",VLOOKUP($CH$2:$CH$66,Notes!$A$1:$B$10,2,0))</f>
        <v/>
      </c>
      <c r="CS4" s="22" t="str">
        <f>IF(ISNA(VLOOKUP($CJ$2:$CJ$66,Notes!$A$1:$B$10,2,0)),"",VLOOKUP($CJ$2:$CJ$66,Notes!$A$1:$B$10,2,0))</f>
        <v/>
      </c>
      <c r="CT4" s="22" t="str">
        <f>IF(ISNA(VLOOKUP($CL$2:$CL$66,Notes!$C$1:$D$10,2,0)),"",VLOOKUP($CL$2:$CL$66,Notes!$C$1:$D$10,2,0))</f>
        <v/>
      </c>
      <c r="CU4" s="22" t="str">
        <f>IF(ISNA(VLOOKUP($CN$2:$CN$66,Notes!$E$1:$F$10,2,0)),"",VLOOKUP($CN$2:$CN$66,Notes!$E$1:$F$10,2,0))</f>
        <v/>
      </c>
      <c r="CV4" s="38">
        <f t="shared" si="22"/>
        <v>0</v>
      </c>
      <c r="CW4" s="57">
        <f t="shared" ref="CW4:CW65" si="23">AB4</f>
        <v>0</v>
      </c>
      <c r="CX4" s="22">
        <f t="shared" ref="CX4:CX65" si="24">AT4</f>
        <v>0</v>
      </c>
      <c r="CY4" s="22">
        <f t="shared" ref="CY4:CY65" si="25">BL4</f>
        <v>0</v>
      </c>
      <c r="CZ4" s="22">
        <f t="shared" ref="CZ4:CZ65" si="26">CD4</f>
        <v>0</v>
      </c>
      <c r="DA4" s="22">
        <f t="shared" ref="DA4:DA65" si="27">CV4</f>
        <v>0</v>
      </c>
    </row>
    <row r="5" spans="1:105">
      <c r="A5" s="35">
        <v>19</v>
      </c>
      <c r="B5" s="36" t="s">
        <v>75</v>
      </c>
      <c r="C5" s="35">
        <f t="shared" si="0"/>
        <v>0</v>
      </c>
      <c r="D5" s="22">
        <f t="shared" si="1"/>
        <v>0</v>
      </c>
      <c r="E5" s="22">
        <f t="shared" si="2"/>
        <v>0</v>
      </c>
      <c r="F5" s="22">
        <f t="shared" si="3"/>
        <v>0</v>
      </c>
      <c r="G5" s="22">
        <f t="shared" si="4"/>
        <v>0</v>
      </c>
      <c r="H5" s="22">
        <f t="shared" si="5"/>
        <v>0</v>
      </c>
      <c r="I5" s="33">
        <f t="shared" si="6"/>
        <v>0</v>
      </c>
      <c r="J5" s="36">
        <f t="shared" si="7"/>
        <v>0</v>
      </c>
      <c r="K5" s="34"/>
      <c r="L5" s="32"/>
      <c r="M5" s="32"/>
      <c r="N5" s="32"/>
      <c r="O5" s="32"/>
      <c r="P5" s="32"/>
      <c r="Q5" s="32"/>
      <c r="R5" s="32"/>
      <c r="S5" s="32"/>
      <c r="T5" s="32"/>
      <c r="U5" s="22">
        <f t="shared" si="8"/>
        <v>0</v>
      </c>
      <c r="V5" s="33">
        <f t="shared" si="9"/>
        <v>0</v>
      </c>
      <c r="W5" s="37" t="str">
        <f>IF(ISNA(VLOOKUP($L$2:$L$66,Notes!$A$1:$B$10,2,0)),"",VLOOKUP($L$2:$L$66,Notes!$A$1:$B$10,2,0))</f>
        <v/>
      </c>
      <c r="X5" s="22" t="str">
        <f>IF(ISNA(VLOOKUP($N$2:$N$66,Notes!$A$1:$B$10,2,0)),"",VLOOKUP($N$2:$N$66,Notes!$A$1:$B$10,2,0))</f>
        <v/>
      </c>
      <c r="Y5" s="22" t="str">
        <f>IF(ISNA(VLOOKUP($P$2:$P$66,Notes!$A$1:$B$10,2,0)),"",VLOOKUP($P$2:$P$66,Notes!$A$1:$B$10,2,0))</f>
        <v/>
      </c>
      <c r="Z5" s="22" t="str">
        <f>IF(ISNA(VLOOKUP($R$2:$R$66,Notes!$C$1:$D$10,2,0)),"",VLOOKUP($R$2:$R$66,Notes!$C$1:$D$10,2,0))</f>
        <v/>
      </c>
      <c r="AA5" s="22" t="str">
        <f>IF(ISNA(VLOOKUP($T$2:$T$66,Notes!$E$1:$F$10,2,0)),"",VLOOKUP($T$2:$T$66,Notes!$E$1:$F$10,2,0))</f>
        <v/>
      </c>
      <c r="AB5" s="38">
        <f t="shared" si="10"/>
        <v>0</v>
      </c>
      <c r="AC5" s="34"/>
      <c r="AD5" s="32"/>
      <c r="AE5" s="32"/>
      <c r="AF5" s="32"/>
      <c r="AG5" s="32"/>
      <c r="AH5" s="32"/>
      <c r="AI5" s="32"/>
      <c r="AJ5" s="32"/>
      <c r="AK5" s="32"/>
      <c r="AL5" s="32"/>
      <c r="AM5" s="22">
        <f t="shared" si="11"/>
        <v>0</v>
      </c>
      <c r="AN5" s="33">
        <f t="shared" si="12"/>
        <v>0</v>
      </c>
      <c r="AO5" s="37" t="str">
        <f>IF(ISNA(VLOOKUP($AD$2:$AD$66,Notes!$A$1:$B$10,2,0)),"",VLOOKUP($AD$2:$AD$66,Notes!$A$1:$B$10,2,0))</f>
        <v/>
      </c>
      <c r="AP5" s="22" t="str">
        <f>IF(ISNA(VLOOKUP($AF$2:$AF$66,Notes!$A$1:$B$10,2,0)),"",VLOOKUP($AF$2:$AF$66,Notes!$A$1:$B$10,2,0))</f>
        <v/>
      </c>
      <c r="AQ5" s="22" t="str">
        <f>IF(ISNA(VLOOKUP($AH$2:$AH$66,Notes!$A$1:$B$10,2,0)),"",VLOOKUP($AH$2:$AH$66,Notes!$A$1:$B$10,2,0))</f>
        <v/>
      </c>
      <c r="AR5" s="22" t="str">
        <f>IF(ISNA(VLOOKUP($AJ$2:$AJ$66,Notes!$C$1:$D$10,2,0)),"",VLOOKUP($AJ$2:$AJ$66,Notes!$C$1:$D$10,2,0))</f>
        <v/>
      </c>
      <c r="AS5" s="22" t="str">
        <f>IF(ISNA(VLOOKUP($AL$2:$AL$66,Notes!$E$1:$F$10,2,0)),"",VLOOKUP($AL$2:$AL$66,Notes!$E$1:$F$10,2,0))</f>
        <v/>
      </c>
      <c r="AT5" s="38">
        <f t="shared" si="13"/>
        <v>0</v>
      </c>
      <c r="AU5" s="34"/>
      <c r="AV5" s="32"/>
      <c r="AW5" s="32"/>
      <c r="AX5" s="32"/>
      <c r="AY5" s="32"/>
      <c r="AZ5" s="32"/>
      <c r="BA5" s="32"/>
      <c r="BB5" s="32"/>
      <c r="BC5" s="32"/>
      <c r="BD5" s="32"/>
      <c r="BE5" s="22">
        <f t="shared" si="14"/>
        <v>0</v>
      </c>
      <c r="BF5" s="33">
        <f t="shared" si="15"/>
        <v>0</v>
      </c>
      <c r="BG5" s="37" t="str">
        <f>IF(ISNA(VLOOKUP($AV$2:$AV$66,Notes!$A$1:$B$10,2,0)),"",VLOOKUP($AV$2:$AV$66,Notes!$A$1:$B$10,2,0))</f>
        <v/>
      </c>
      <c r="BH5" s="22" t="str">
        <f>IF(ISNA(VLOOKUP($AX$2:$AX$66,Notes!$A$1:$B$10,2,0)),"",VLOOKUP($AX$2:$AX$66,Notes!$A$1:$B$10,2,0))</f>
        <v/>
      </c>
      <c r="BI5" s="22" t="str">
        <f>IF(ISNA(VLOOKUP($AZ$2:$AZ$66,Notes!$A$1:$B$10,2,0)),"",VLOOKUP($AZ$2:$AZ$66,Notes!$A$1:$B$10,2,0))</f>
        <v/>
      </c>
      <c r="BJ5" s="22" t="str">
        <f>IF(ISNA(VLOOKUP($BB$2:$BB$66,Notes!$C$1:$D$10,2,0)),"",VLOOKUP($BB$2:$BB$66,Notes!$C$1:$D$10,2,0))</f>
        <v/>
      </c>
      <c r="BK5" s="22" t="str">
        <f>IF(ISNA(VLOOKUP($BD$2:$BD$66,Notes!$E$1:$F$10,2,0)),"",VLOOKUP($BD$2:$BD$66,Notes!$E$1:$F$10,2,0))</f>
        <v/>
      </c>
      <c r="BL5" s="38">
        <f t="shared" si="16"/>
        <v>0</v>
      </c>
      <c r="BM5" s="34"/>
      <c r="BN5" s="32"/>
      <c r="BO5" s="32"/>
      <c r="BP5" s="32"/>
      <c r="BQ5" s="32"/>
      <c r="BR5" s="32"/>
      <c r="BS5" s="32"/>
      <c r="BT5" s="32"/>
      <c r="BU5" s="32"/>
      <c r="BV5" s="32"/>
      <c r="BW5" s="22">
        <f t="shared" si="17"/>
        <v>0</v>
      </c>
      <c r="BX5" s="33">
        <f t="shared" si="18"/>
        <v>0</v>
      </c>
      <c r="BY5" s="37" t="str">
        <f>IF(ISNA(VLOOKUP($BN$2:$BN$66,Notes!$A$1:$B$10,2,0)),"",VLOOKUP($BN$2:$BN$66,Notes!$A$1:$B$10,2,0))</f>
        <v/>
      </c>
      <c r="BZ5" s="22" t="str">
        <f>IF(ISNA(VLOOKUP($BP$2:$BP$66,Notes!$A$1:$B$10,2,0)),"",VLOOKUP($BP$2:$BP$66,Notes!$A$1:$B$10,2,0))</f>
        <v/>
      </c>
      <c r="CA5" s="22" t="str">
        <f>IF(ISNA(VLOOKUP($BR$2:$BR$66,Notes!$A$1:$B$10,2,0)),"",VLOOKUP($BR$2:$BR$66,Notes!$A$1:$B$10,2,0))</f>
        <v/>
      </c>
      <c r="CB5" s="22" t="str">
        <f>IF(ISNA(VLOOKUP($BT$2:$BT$66,Notes!$C$1:$D$10,2,0)),"",VLOOKUP($BT$2:$BT$66,Notes!$C$1:$D$10,2,0))</f>
        <v/>
      </c>
      <c r="CC5" s="22" t="str">
        <f>IF(ISNA(VLOOKUP($BV$2:$BV$66,Notes!$E$1:$F$10,2,0)),"",VLOOKUP($BV$2:$BV$66,Notes!$E$1:$F$10,2,0))</f>
        <v/>
      </c>
      <c r="CD5" s="38">
        <f t="shared" si="19"/>
        <v>0</v>
      </c>
      <c r="CE5" s="34"/>
      <c r="CF5" s="32"/>
      <c r="CG5" s="32"/>
      <c r="CH5" s="32"/>
      <c r="CI5" s="32"/>
      <c r="CJ5" s="32"/>
      <c r="CK5" s="32"/>
      <c r="CL5" s="32"/>
      <c r="CM5" s="32"/>
      <c r="CN5" s="32"/>
      <c r="CO5" s="22">
        <f t="shared" si="20"/>
        <v>0</v>
      </c>
      <c r="CP5" s="33">
        <f t="shared" si="21"/>
        <v>0</v>
      </c>
      <c r="CQ5" s="37" t="str">
        <f>IF(ISNA(VLOOKUP($CF$2:$CF$66,Notes!$A$1:$B$10,2,0)),"",VLOOKUP($CF$2:$CF$66,Notes!$A$1:$B$10,2,0))</f>
        <v/>
      </c>
      <c r="CR5" s="22" t="str">
        <f>IF(ISNA(VLOOKUP($CH$2:$CH$66,Notes!$A$1:$B$10,2,0)),"",VLOOKUP($CH$2:$CH$66,Notes!$A$1:$B$10,2,0))</f>
        <v/>
      </c>
      <c r="CS5" s="22" t="str">
        <f>IF(ISNA(VLOOKUP($CJ$2:$CJ$66,Notes!$A$1:$B$10,2,0)),"",VLOOKUP($CJ$2:$CJ$66,Notes!$A$1:$B$10,2,0))</f>
        <v/>
      </c>
      <c r="CT5" s="22" t="str">
        <f>IF(ISNA(VLOOKUP($CL$2:$CL$66,Notes!$C$1:$D$10,2,0)),"",VLOOKUP($CL$2:$CL$66,Notes!$C$1:$D$10,2,0))</f>
        <v/>
      </c>
      <c r="CU5" s="22" t="str">
        <f>IF(ISNA(VLOOKUP($CN$2:$CN$66,Notes!$E$1:$F$10,2,0)),"",VLOOKUP($CN$2:$CN$66,Notes!$E$1:$F$10,2,0))</f>
        <v/>
      </c>
      <c r="CV5" s="38">
        <f t="shared" si="22"/>
        <v>0</v>
      </c>
      <c r="CW5" s="57">
        <f t="shared" si="23"/>
        <v>0</v>
      </c>
      <c r="CX5" s="22">
        <f t="shared" si="24"/>
        <v>0</v>
      </c>
      <c r="CY5" s="22">
        <f t="shared" si="25"/>
        <v>0</v>
      </c>
      <c r="CZ5" s="22">
        <f t="shared" si="26"/>
        <v>0</v>
      </c>
      <c r="DA5" s="22">
        <f t="shared" si="27"/>
        <v>0</v>
      </c>
    </row>
    <row r="6" spans="1:105">
      <c r="A6" s="121">
        <v>25</v>
      </c>
      <c r="B6" s="139" t="s">
        <v>282</v>
      </c>
      <c r="C6" s="35">
        <f t="shared" si="0"/>
        <v>10</v>
      </c>
      <c r="D6" s="22">
        <f t="shared" si="1"/>
        <v>6</v>
      </c>
      <c r="E6" s="22">
        <f t="shared" si="2"/>
        <v>1</v>
      </c>
      <c r="F6" s="22">
        <f t="shared" si="3"/>
        <v>6</v>
      </c>
      <c r="G6" s="22" t="str">
        <f t="shared" si="4"/>
        <v>CBDG</v>
      </c>
      <c r="H6" s="22">
        <f t="shared" si="5"/>
        <v>0</v>
      </c>
      <c r="I6" s="33">
        <f t="shared" si="6"/>
        <v>0</v>
      </c>
      <c r="J6" s="36">
        <f t="shared" si="7"/>
        <v>0</v>
      </c>
      <c r="K6" s="34"/>
      <c r="L6" s="32"/>
      <c r="M6" s="32"/>
      <c r="N6" s="32"/>
      <c r="O6" s="32"/>
      <c r="P6" s="32"/>
      <c r="Q6" s="32"/>
      <c r="R6" s="32"/>
      <c r="S6" s="32"/>
      <c r="T6" s="32"/>
      <c r="U6" s="22">
        <f t="shared" si="8"/>
        <v>0</v>
      </c>
      <c r="V6" s="33">
        <f t="shared" si="9"/>
        <v>0</v>
      </c>
      <c r="W6" s="37" t="str">
        <f>IF(ISNA(VLOOKUP($L$2:$L$66,Notes!$A$1:$B$10,2,0)),"",VLOOKUP($L$2:$L$66,Notes!$A$1:$B$10,2,0))</f>
        <v/>
      </c>
      <c r="X6" s="22" t="str">
        <f>IF(ISNA(VLOOKUP($N$2:$N$66,Notes!$A$1:$B$10,2,0)),"",VLOOKUP($N$2:$N$66,Notes!$A$1:$B$10,2,0))</f>
        <v/>
      </c>
      <c r="Y6" s="22" t="str">
        <f>IF(ISNA(VLOOKUP($P$2:$P$66,Notes!$A$1:$B$10,2,0)),"",VLOOKUP($P$2:$P$66,Notes!$A$1:$B$10,2,0))</f>
        <v/>
      </c>
      <c r="Z6" s="22" t="str">
        <f>IF(ISNA(VLOOKUP($R$2:$R$66,Notes!$C$1:$D$10,2,0)),"",VLOOKUP($R$2:$R$66,Notes!$C$1:$D$10,2,0))</f>
        <v/>
      </c>
      <c r="AA6" s="22" t="str">
        <f>IF(ISNA(VLOOKUP($T$2:$T$66,Notes!$E$1:$F$10,2,0)),"",VLOOKUP($T$2:$T$66,Notes!$E$1:$F$10,2,0))</f>
        <v/>
      </c>
      <c r="AB6" s="38">
        <f t="shared" si="10"/>
        <v>0</v>
      </c>
      <c r="AC6" s="34"/>
      <c r="AD6" s="32"/>
      <c r="AE6" s="32"/>
      <c r="AF6" s="32"/>
      <c r="AG6" s="32"/>
      <c r="AH6" s="32"/>
      <c r="AI6" s="32"/>
      <c r="AJ6" s="32"/>
      <c r="AK6" s="32"/>
      <c r="AL6" s="32"/>
      <c r="AM6" s="22">
        <f t="shared" si="11"/>
        <v>0</v>
      </c>
      <c r="AN6" s="33">
        <f t="shared" si="12"/>
        <v>0</v>
      </c>
      <c r="AO6" s="37" t="str">
        <f>IF(ISNA(VLOOKUP($AD$2:$AD$66,Notes!$A$1:$B$10,2,0)),"",VLOOKUP($AD$2:$AD$66,Notes!$A$1:$B$10,2,0))</f>
        <v/>
      </c>
      <c r="AP6" s="22" t="str">
        <f>IF(ISNA(VLOOKUP($AF$2:$AF$66,Notes!$A$1:$B$10,2,0)),"",VLOOKUP($AF$2:$AF$66,Notes!$A$1:$B$10,2,0))</f>
        <v/>
      </c>
      <c r="AQ6" s="22" t="str">
        <f>IF(ISNA(VLOOKUP($AH$2:$AH$66,Notes!$A$1:$B$10,2,0)),"",VLOOKUP($AH$2:$AH$66,Notes!$A$1:$B$10,2,0))</f>
        <v/>
      </c>
      <c r="AR6" s="22" t="str">
        <f>IF(ISNA(VLOOKUP($AJ$2:$AJ$66,Notes!$C$1:$D$10,2,0)),"",VLOOKUP($AJ$2:$AJ$66,Notes!$C$1:$D$10,2,0))</f>
        <v/>
      </c>
      <c r="AS6" s="22" t="str">
        <f>IF(ISNA(VLOOKUP($AL$2:$AL$66,Notes!$E$1:$F$10,2,0)),"",VLOOKUP($AL$2:$AL$66,Notes!$E$1:$F$10,2,0))</f>
        <v/>
      </c>
      <c r="AT6" s="38">
        <f t="shared" si="13"/>
        <v>0</v>
      </c>
      <c r="AU6" s="34"/>
      <c r="AV6" s="32"/>
      <c r="AW6" s="32"/>
      <c r="AX6" s="32"/>
      <c r="AY6" s="32"/>
      <c r="AZ6" s="32"/>
      <c r="BA6" s="32"/>
      <c r="BB6" s="32"/>
      <c r="BC6" s="32"/>
      <c r="BD6" s="32"/>
      <c r="BE6" s="22">
        <f t="shared" si="14"/>
        <v>0</v>
      </c>
      <c r="BF6" s="33">
        <f t="shared" si="15"/>
        <v>0</v>
      </c>
      <c r="BG6" s="37" t="str">
        <f>IF(ISNA(VLOOKUP($AV$2:$AV$66,Notes!$A$1:$B$10,2,0)),"",VLOOKUP($AV$2:$AV$66,Notes!$A$1:$B$10,2,0))</f>
        <v/>
      </c>
      <c r="BH6" s="22" t="str">
        <f>IF(ISNA(VLOOKUP($AX$2:$AX$66,Notes!$A$1:$B$10,2,0)),"",VLOOKUP($AX$2:$AX$66,Notes!$A$1:$B$10,2,0))</f>
        <v/>
      </c>
      <c r="BI6" s="22" t="str">
        <f>IF(ISNA(VLOOKUP($AZ$2:$AZ$66,Notes!$A$1:$B$10,2,0)),"",VLOOKUP($AZ$2:$AZ$66,Notes!$A$1:$B$10,2,0))</f>
        <v/>
      </c>
      <c r="BJ6" s="22" t="str">
        <f>IF(ISNA(VLOOKUP($BB$2:$BB$66,Notes!$C$1:$D$10,2,0)),"",VLOOKUP($BB$2:$BB$66,Notes!$C$1:$D$10,2,0))</f>
        <v/>
      </c>
      <c r="BK6" s="22" t="str">
        <f>IF(ISNA(VLOOKUP($BD$2:$BD$66,Notes!$E$1:$F$10,2,0)),"",VLOOKUP($BD$2:$BD$66,Notes!$E$1:$F$10,2,0))</f>
        <v/>
      </c>
      <c r="BL6" s="38">
        <f t="shared" si="16"/>
        <v>0</v>
      </c>
      <c r="BM6" s="34"/>
      <c r="BN6" s="32"/>
      <c r="BO6" s="32"/>
      <c r="BP6" s="32"/>
      <c r="BQ6" s="32"/>
      <c r="BR6" s="32"/>
      <c r="BS6" s="32"/>
      <c r="BT6" s="32"/>
      <c r="BU6" s="32"/>
      <c r="BV6" s="32"/>
      <c r="BW6" s="22">
        <f t="shared" si="17"/>
        <v>0</v>
      </c>
      <c r="BX6" s="33">
        <f t="shared" si="18"/>
        <v>0</v>
      </c>
      <c r="BY6" s="37" t="str">
        <f>IF(ISNA(VLOOKUP($BN$2:$BN$66,Notes!$A$1:$B$10,2,0)),"",VLOOKUP($BN$2:$BN$66,Notes!$A$1:$B$10,2,0))</f>
        <v/>
      </c>
      <c r="BZ6" s="22" t="str">
        <f>IF(ISNA(VLOOKUP($BP$2:$BP$66,Notes!$A$1:$B$10,2,0)),"",VLOOKUP($BP$2:$BP$66,Notes!$A$1:$B$10,2,0))</f>
        <v/>
      </c>
      <c r="CA6" s="22" t="str">
        <f>IF(ISNA(VLOOKUP($BR$2:$BR$66,Notes!$A$1:$B$10,2,0)),"",VLOOKUP($BR$2:$BR$66,Notes!$A$1:$B$10,2,0))</f>
        <v/>
      </c>
      <c r="CB6" s="22" t="str">
        <f>IF(ISNA(VLOOKUP($BT$2:$BT$66,Notes!$C$1:$D$10,2,0)),"",VLOOKUP($BT$2:$BT$66,Notes!$C$1:$D$10,2,0))</f>
        <v/>
      </c>
      <c r="CC6" s="22" t="str">
        <f>IF(ISNA(VLOOKUP($BV$2:$BV$66,Notes!$E$1:$F$10,2,0)),"",VLOOKUP($BV$2:$BV$66,Notes!$E$1:$F$10,2,0))</f>
        <v/>
      </c>
      <c r="CD6" s="38">
        <f t="shared" si="19"/>
        <v>0</v>
      </c>
      <c r="CE6" s="34">
        <v>2</v>
      </c>
      <c r="CF6" s="32">
        <v>8</v>
      </c>
      <c r="CG6" s="32">
        <v>8</v>
      </c>
      <c r="CH6" s="32">
        <v>8</v>
      </c>
      <c r="CI6" s="32"/>
      <c r="CJ6" s="32"/>
      <c r="CK6" s="32"/>
      <c r="CL6" s="32"/>
      <c r="CM6" s="32"/>
      <c r="CN6" s="32"/>
      <c r="CO6" s="22">
        <f t="shared" si="20"/>
        <v>10</v>
      </c>
      <c r="CP6" s="33">
        <f t="shared" si="21"/>
        <v>1</v>
      </c>
      <c r="CQ6" s="37">
        <f>IF(ISNA(VLOOKUP($CF$2:$CF$66,Notes!$A$1:$B$10,2,0)),"",VLOOKUP($CF$2:$CF$66,Notes!$A$1:$B$10,2,0))</f>
        <v>3</v>
      </c>
      <c r="CR6" s="22">
        <f>IF(ISNA(VLOOKUP($CH$2:$CH$66,Notes!$A$1:$B$10,2,0)),"",VLOOKUP($CH$2:$CH$66,Notes!$A$1:$B$10,2,0))</f>
        <v>3</v>
      </c>
      <c r="CS6" s="22" t="str">
        <f>IF(ISNA(VLOOKUP($CJ$2:$CJ$66,Notes!$A$1:$B$10,2,0)),"",VLOOKUP($CJ$2:$CJ$66,Notes!$A$1:$B$10,2,0))</f>
        <v/>
      </c>
      <c r="CT6" s="22" t="str">
        <f>IF(ISNA(VLOOKUP($CL$2:$CL$66,Notes!$C$1:$D$10,2,0)),"",VLOOKUP($CL$2:$CL$66,Notes!$C$1:$D$10,2,0))</f>
        <v/>
      </c>
      <c r="CU6" s="22" t="str">
        <f>IF(ISNA(VLOOKUP($CN$2:$CN$66,Notes!$E$1:$F$10,2,0)),"",VLOOKUP($CN$2:$CN$66,Notes!$E$1:$F$10,2,0))</f>
        <v/>
      </c>
      <c r="CV6" s="38">
        <f t="shared" si="22"/>
        <v>6</v>
      </c>
      <c r="CW6" s="57">
        <f t="shared" si="23"/>
        <v>0</v>
      </c>
      <c r="CX6" s="22">
        <f t="shared" si="24"/>
        <v>0</v>
      </c>
      <c r="CY6" s="22">
        <f t="shared" si="25"/>
        <v>0</v>
      </c>
      <c r="CZ6" s="22">
        <f t="shared" si="26"/>
        <v>0</v>
      </c>
      <c r="DA6" s="22">
        <f t="shared" si="27"/>
        <v>6</v>
      </c>
    </row>
    <row r="7" spans="1:105">
      <c r="A7" s="35">
        <v>38</v>
      </c>
      <c r="B7" s="36" t="s">
        <v>76</v>
      </c>
      <c r="C7" s="35">
        <f t="shared" si="0"/>
        <v>0</v>
      </c>
      <c r="D7" s="22">
        <f t="shared" si="1"/>
        <v>0</v>
      </c>
      <c r="E7" s="22">
        <f t="shared" si="2"/>
        <v>0</v>
      </c>
      <c r="F7" s="22">
        <f t="shared" si="3"/>
        <v>0</v>
      </c>
      <c r="G7" s="22">
        <f t="shared" si="4"/>
        <v>0</v>
      </c>
      <c r="H7" s="22">
        <f t="shared" si="5"/>
        <v>0</v>
      </c>
      <c r="I7" s="33">
        <f t="shared" si="6"/>
        <v>0</v>
      </c>
      <c r="J7" s="36">
        <f t="shared" si="7"/>
        <v>0</v>
      </c>
      <c r="K7" s="34"/>
      <c r="L7" s="32"/>
      <c r="M7" s="32"/>
      <c r="N7" s="32"/>
      <c r="O7" s="32"/>
      <c r="P7" s="32"/>
      <c r="Q7" s="32"/>
      <c r="R7" s="32"/>
      <c r="S7" s="32"/>
      <c r="T7" s="32"/>
      <c r="U7" s="22">
        <f t="shared" si="8"/>
        <v>0</v>
      </c>
      <c r="V7" s="33">
        <f t="shared" si="9"/>
        <v>0</v>
      </c>
      <c r="W7" s="37" t="str">
        <f>IF(ISNA(VLOOKUP($L$2:$L$66,Notes!$A$1:$B$10,2,0)),"",VLOOKUP($L$2:$L$66,Notes!$A$1:$B$10,2,0))</f>
        <v/>
      </c>
      <c r="X7" s="22" t="str">
        <f>IF(ISNA(VLOOKUP($N$2:$N$66,Notes!$A$1:$B$10,2,0)),"",VLOOKUP($N$2:$N$66,Notes!$A$1:$B$10,2,0))</f>
        <v/>
      </c>
      <c r="Y7" s="22" t="str">
        <f>IF(ISNA(VLOOKUP($P$2:$P$66,Notes!$A$1:$B$10,2,0)),"",VLOOKUP($P$2:$P$66,Notes!$A$1:$B$10,2,0))</f>
        <v/>
      </c>
      <c r="Z7" s="22" t="str">
        <f>IF(ISNA(VLOOKUP($R$2:$R$66,Notes!$C$1:$D$10,2,0)),"",VLOOKUP($R$2:$R$66,Notes!$C$1:$D$10,2,0))</f>
        <v/>
      </c>
      <c r="AA7" s="22" t="str">
        <f>IF(ISNA(VLOOKUP($T$2:$T$66,Notes!$E$1:$F$10,2,0)),"",VLOOKUP($T$2:$T$66,Notes!$E$1:$F$10,2,0))</f>
        <v/>
      </c>
      <c r="AB7" s="38">
        <f t="shared" si="10"/>
        <v>0</v>
      </c>
      <c r="AC7" s="34"/>
      <c r="AD7" s="32"/>
      <c r="AE7" s="32"/>
      <c r="AF7" s="32"/>
      <c r="AG7" s="32"/>
      <c r="AH7" s="32"/>
      <c r="AI7" s="32"/>
      <c r="AJ7" s="32"/>
      <c r="AK7" s="32"/>
      <c r="AL7" s="32"/>
      <c r="AM7" s="22">
        <f t="shared" si="11"/>
        <v>0</v>
      </c>
      <c r="AN7" s="33">
        <f t="shared" si="12"/>
        <v>0</v>
      </c>
      <c r="AO7" s="37" t="str">
        <f>IF(ISNA(VLOOKUP($AD$2:$AD$66,Notes!$A$1:$B$10,2,0)),"",VLOOKUP($AD$2:$AD$66,Notes!$A$1:$B$10,2,0))</f>
        <v/>
      </c>
      <c r="AP7" s="22" t="str">
        <f>IF(ISNA(VLOOKUP($AF$2:$AF$66,Notes!$A$1:$B$10,2,0)),"",VLOOKUP($AF$2:$AF$66,Notes!$A$1:$B$10,2,0))</f>
        <v/>
      </c>
      <c r="AQ7" s="22" t="str">
        <f>IF(ISNA(VLOOKUP($AH$2:$AH$66,Notes!$A$1:$B$10,2,0)),"",VLOOKUP($AH$2:$AH$66,Notes!$A$1:$B$10,2,0))</f>
        <v/>
      </c>
      <c r="AR7" s="22" t="str">
        <f>IF(ISNA(VLOOKUP($AJ$2:$AJ$66,Notes!$C$1:$D$10,2,0)),"",VLOOKUP($AJ$2:$AJ$66,Notes!$C$1:$D$10,2,0))</f>
        <v/>
      </c>
      <c r="AS7" s="22" t="str">
        <f>IF(ISNA(VLOOKUP($AL$2:$AL$66,Notes!$E$1:$F$10,2,0)),"",VLOOKUP($AL$2:$AL$66,Notes!$E$1:$F$10,2,0))</f>
        <v/>
      </c>
      <c r="AT7" s="38">
        <f t="shared" si="13"/>
        <v>0</v>
      </c>
      <c r="AU7" s="34"/>
      <c r="AV7" s="32"/>
      <c r="AW7" s="32"/>
      <c r="AX7" s="32"/>
      <c r="AY7" s="32"/>
      <c r="AZ7" s="32"/>
      <c r="BA7" s="32"/>
      <c r="BB7" s="32"/>
      <c r="BC7" s="32"/>
      <c r="BD7" s="32"/>
      <c r="BE7" s="22">
        <f t="shared" si="14"/>
        <v>0</v>
      </c>
      <c r="BF7" s="33">
        <f t="shared" si="15"/>
        <v>0</v>
      </c>
      <c r="BG7" s="37" t="str">
        <f>IF(ISNA(VLOOKUP($AV$2:$AV$66,Notes!$A$1:$B$10,2,0)),"",VLOOKUP($AV$2:$AV$66,Notes!$A$1:$B$10,2,0))</f>
        <v/>
      </c>
      <c r="BH7" s="22" t="str">
        <f>IF(ISNA(VLOOKUP($AX$2:$AX$66,Notes!$A$1:$B$10,2,0)),"",VLOOKUP($AX$2:$AX$66,Notes!$A$1:$B$10,2,0))</f>
        <v/>
      </c>
      <c r="BI7" s="22" t="str">
        <f>IF(ISNA(VLOOKUP($AZ$2:$AZ$66,Notes!$A$1:$B$10,2,0)),"",VLOOKUP($AZ$2:$AZ$66,Notes!$A$1:$B$10,2,0))</f>
        <v/>
      </c>
      <c r="BJ7" s="22" t="str">
        <f>IF(ISNA(VLOOKUP($BB$2:$BB$66,Notes!$C$1:$D$10,2,0)),"",VLOOKUP($BB$2:$BB$66,Notes!$C$1:$D$10,2,0))</f>
        <v/>
      </c>
      <c r="BK7" s="22" t="str">
        <f>IF(ISNA(VLOOKUP($BD$2:$BD$66,Notes!$E$1:$F$10,2,0)),"",VLOOKUP($BD$2:$BD$66,Notes!$E$1:$F$10,2,0))</f>
        <v/>
      </c>
      <c r="BL7" s="38">
        <f t="shared" si="16"/>
        <v>0</v>
      </c>
      <c r="BM7" s="34"/>
      <c r="BN7" s="32"/>
      <c r="BO7" s="32"/>
      <c r="BP7" s="32"/>
      <c r="BQ7" s="32"/>
      <c r="BR7" s="32"/>
      <c r="BS7" s="32"/>
      <c r="BT7" s="32"/>
      <c r="BU7" s="32"/>
      <c r="BV7" s="32"/>
      <c r="BW7" s="22">
        <f t="shared" si="17"/>
        <v>0</v>
      </c>
      <c r="BX7" s="33">
        <f t="shared" si="18"/>
        <v>0</v>
      </c>
      <c r="BY7" s="37" t="str">
        <f>IF(ISNA(VLOOKUP($BN$2:$BN$66,Notes!$A$1:$B$10,2,0)),"",VLOOKUP($BN$2:$BN$66,Notes!$A$1:$B$10,2,0))</f>
        <v/>
      </c>
      <c r="BZ7" s="22" t="str">
        <f>IF(ISNA(VLOOKUP($BP$2:$BP$66,Notes!$A$1:$B$10,2,0)),"",VLOOKUP($BP$2:$BP$66,Notes!$A$1:$B$10,2,0))</f>
        <v/>
      </c>
      <c r="CA7" s="22" t="str">
        <f>IF(ISNA(VLOOKUP($BR$2:$BR$66,Notes!$A$1:$B$10,2,0)),"",VLOOKUP($BR$2:$BR$66,Notes!$A$1:$B$10,2,0))</f>
        <v/>
      </c>
      <c r="CB7" s="22" t="str">
        <f>IF(ISNA(VLOOKUP($BT$2:$BT$66,Notes!$C$1:$D$10,2,0)),"",VLOOKUP($BT$2:$BT$66,Notes!$C$1:$D$10,2,0))</f>
        <v/>
      </c>
      <c r="CC7" s="22" t="str">
        <f>IF(ISNA(VLOOKUP($BV$2:$BV$66,Notes!$E$1:$F$10,2,0)),"",VLOOKUP($BV$2:$BV$66,Notes!$E$1:$F$10,2,0))</f>
        <v/>
      </c>
      <c r="CD7" s="38">
        <f t="shared" si="19"/>
        <v>0</v>
      </c>
      <c r="CE7" s="34"/>
      <c r="CF7" s="32"/>
      <c r="CG7" s="32"/>
      <c r="CH7" s="32"/>
      <c r="CI7" s="32"/>
      <c r="CJ7" s="32"/>
      <c r="CK7" s="32"/>
      <c r="CL7" s="32"/>
      <c r="CM7" s="32"/>
      <c r="CN7" s="32"/>
      <c r="CO7" s="22">
        <f t="shared" si="20"/>
        <v>0</v>
      </c>
      <c r="CP7" s="33">
        <f t="shared" si="21"/>
        <v>0</v>
      </c>
      <c r="CQ7" s="37" t="str">
        <f>IF(ISNA(VLOOKUP($CF$2:$CF$66,Notes!$A$1:$B$10,2,0)),"",VLOOKUP($CF$2:$CF$66,Notes!$A$1:$B$10,2,0))</f>
        <v/>
      </c>
      <c r="CR7" s="22" t="str">
        <f>IF(ISNA(VLOOKUP($CH$2:$CH$66,Notes!$A$1:$B$10,2,0)),"",VLOOKUP($CH$2:$CH$66,Notes!$A$1:$B$10,2,0))</f>
        <v/>
      </c>
      <c r="CS7" s="22" t="str">
        <f>IF(ISNA(VLOOKUP($CJ$2:$CJ$66,Notes!$A$1:$B$10,2,0)),"",VLOOKUP($CJ$2:$CJ$66,Notes!$A$1:$B$10,2,0))</f>
        <v/>
      </c>
      <c r="CT7" s="22" t="str">
        <f>IF(ISNA(VLOOKUP($CL$2:$CL$66,Notes!$C$1:$D$10,2,0)),"",VLOOKUP($CL$2:$CL$66,Notes!$C$1:$D$10,2,0))</f>
        <v/>
      </c>
      <c r="CU7" s="22" t="str">
        <f>IF(ISNA(VLOOKUP($CN$2:$CN$66,Notes!$E$1:$F$10,2,0)),"",VLOOKUP($CN$2:$CN$66,Notes!$E$1:$F$10,2,0))</f>
        <v/>
      </c>
      <c r="CV7" s="38">
        <f t="shared" si="22"/>
        <v>0</v>
      </c>
      <c r="CW7" s="57">
        <f t="shared" si="23"/>
        <v>0</v>
      </c>
      <c r="CX7" s="22">
        <f t="shared" si="24"/>
        <v>0</v>
      </c>
      <c r="CY7" s="22">
        <f t="shared" si="25"/>
        <v>0</v>
      </c>
      <c r="CZ7" s="22">
        <f t="shared" si="26"/>
        <v>0</v>
      </c>
      <c r="DA7" s="22">
        <f t="shared" si="27"/>
        <v>0</v>
      </c>
    </row>
    <row r="8" spans="1:105">
      <c r="A8" s="35">
        <v>40</v>
      </c>
      <c r="B8" s="36" t="s">
        <v>77</v>
      </c>
      <c r="C8" s="35">
        <f t="shared" si="0"/>
        <v>0</v>
      </c>
      <c r="D8" s="22">
        <f t="shared" si="1"/>
        <v>0</v>
      </c>
      <c r="E8" s="22">
        <f t="shared" si="2"/>
        <v>0</v>
      </c>
      <c r="F8" s="22">
        <f t="shared" si="3"/>
        <v>0</v>
      </c>
      <c r="G8" s="22">
        <f t="shared" si="4"/>
        <v>0</v>
      </c>
      <c r="H8" s="22">
        <f t="shared" si="5"/>
        <v>0</v>
      </c>
      <c r="I8" s="33">
        <f t="shared" si="6"/>
        <v>0</v>
      </c>
      <c r="J8" s="36">
        <f t="shared" si="7"/>
        <v>0</v>
      </c>
      <c r="K8" s="34"/>
      <c r="L8" s="32"/>
      <c r="M8" s="32"/>
      <c r="N8" s="32"/>
      <c r="O8" s="32"/>
      <c r="P8" s="32"/>
      <c r="Q8" s="32"/>
      <c r="R8" s="32"/>
      <c r="S8" s="32"/>
      <c r="T8" s="32"/>
      <c r="U8" s="22">
        <f t="shared" si="8"/>
        <v>0</v>
      </c>
      <c r="V8" s="33">
        <f t="shared" si="9"/>
        <v>0</v>
      </c>
      <c r="W8" s="37" t="str">
        <f>IF(ISNA(VLOOKUP($L$2:$L$66,Notes!$A$1:$B$10,2,0)),"",VLOOKUP($L$2:$L$66,Notes!$A$1:$B$10,2,0))</f>
        <v/>
      </c>
      <c r="X8" s="22" t="str">
        <f>IF(ISNA(VLOOKUP($N$2:$N$66,Notes!$A$1:$B$10,2,0)),"",VLOOKUP($N$2:$N$66,Notes!$A$1:$B$10,2,0))</f>
        <v/>
      </c>
      <c r="Y8" s="22" t="str">
        <f>IF(ISNA(VLOOKUP($P$2:$P$66,Notes!$A$1:$B$10,2,0)),"",VLOOKUP($P$2:$P$66,Notes!$A$1:$B$10,2,0))</f>
        <v/>
      </c>
      <c r="Z8" s="22" t="str">
        <f>IF(ISNA(VLOOKUP($R$2:$R$66,Notes!$C$1:$D$10,2,0)),"",VLOOKUP($R$2:$R$66,Notes!$C$1:$D$10,2,0))</f>
        <v/>
      </c>
      <c r="AA8" s="22" t="str">
        <f>IF(ISNA(VLOOKUP($T$2:$T$66,Notes!$E$1:$F$10,2,0)),"",VLOOKUP($T$2:$T$66,Notes!$E$1:$F$10,2,0))</f>
        <v/>
      </c>
      <c r="AB8" s="38">
        <f t="shared" si="10"/>
        <v>0</v>
      </c>
      <c r="AC8" s="34"/>
      <c r="AD8" s="32"/>
      <c r="AE8" s="32"/>
      <c r="AF8" s="32"/>
      <c r="AG8" s="32"/>
      <c r="AH8" s="32"/>
      <c r="AI8" s="32"/>
      <c r="AJ8" s="32"/>
      <c r="AK8" s="32"/>
      <c r="AL8" s="32"/>
      <c r="AM8" s="22">
        <f t="shared" si="11"/>
        <v>0</v>
      </c>
      <c r="AN8" s="33">
        <f t="shared" si="12"/>
        <v>0</v>
      </c>
      <c r="AO8" s="37" t="str">
        <f>IF(ISNA(VLOOKUP($AD$2:$AD$66,Notes!$A$1:$B$10,2,0)),"",VLOOKUP($AD$2:$AD$66,Notes!$A$1:$B$10,2,0))</f>
        <v/>
      </c>
      <c r="AP8" s="22" t="str">
        <f>IF(ISNA(VLOOKUP($AF$2:$AF$66,Notes!$A$1:$B$10,2,0)),"",VLOOKUP($AF$2:$AF$66,Notes!$A$1:$B$10,2,0))</f>
        <v/>
      </c>
      <c r="AQ8" s="22" t="str">
        <f>IF(ISNA(VLOOKUP($AH$2:$AH$66,Notes!$A$1:$B$10,2,0)),"",VLOOKUP($AH$2:$AH$66,Notes!$A$1:$B$10,2,0))</f>
        <v/>
      </c>
      <c r="AR8" s="22" t="str">
        <f>IF(ISNA(VLOOKUP($AJ$2:$AJ$66,Notes!$C$1:$D$10,2,0)),"",VLOOKUP($AJ$2:$AJ$66,Notes!$C$1:$D$10,2,0))</f>
        <v/>
      </c>
      <c r="AS8" s="22" t="str">
        <f>IF(ISNA(VLOOKUP($AL$2:$AL$66,Notes!$E$1:$F$10,2,0)),"",VLOOKUP($AL$2:$AL$66,Notes!$E$1:$F$10,2,0))</f>
        <v/>
      </c>
      <c r="AT8" s="38">
        <f t="shared" si="13"/>
        <v>0</v>
      </c>
      <c r="AU8" s="34"/>
      <c r="AV8" s="32"/>
      <c r="AW8" s="32"/>
      <c r="AX8" s="32"/>
      <c r="AY8" s="32"/>
      <c r="AZ8" s="32"/>
      <c r="BA8" s="32"/>
      <c r="BB8" s="32"/>
      <c r="BC8" s="32"/>
      <c r="BD8" s="32"/>
      <c r="BE8" s="22">
        <f t="shared" si="14"/>
        <v>0</v>
      </c>
      <c r="BF8" s="33">
        <f t="shared" si="15"/>
        <v>0</v>
      </c>
      <c r="BG8" s="37" t="str">
        <f>IF(ISNA(VLOOKUP($AV$2:$AV$66,Notes!$A$1:$B$10,2,0)),"",VLOOKUP($AV$2:$AV$66,Notes!$A$1:$B$10,2,0))</f>
        <v/>
      </c>
      <c r="BH8" s="22" t="str">
        <f>IF(ISNA(VLOOKUP($AX$2:$AX$66,Notes!$A$1:$B$10,2,0)),"",VLOOKUP($AX$2:$AX$66,Notes!$A$1:$B$10,2,0))</f>
        <v/>
      </c>
      <c r="BI8" s="22" t="str">
        <f>IF(ISNA(VLOOKUP($AZ$2:$AZ$66,Notes!$A$1:$B$10,2,0)),"",VLOOKUP($AZ$2:$AZ$66,Notes!$A$1:$B$10,2,0))</f>
        <v/>
      </c>
      <c r="BJ8" s="22" t="str">
        <f>IF(ISNA(VLOOKUP($BB$2:$BB$66,Notes!$C$1:$D$10,2,0)),"",VLOOKUP($BB$2:$BB$66,Notes!$C$1:$D$10,2,0))</f>
        <v/>
      </c>
      <c r="BK8" s="22" t="str">
        <f>IF(ISNA(VLOOKUP($BD$2:$BD$66,Notes!$E$1:$F$10,2,0)),"",VLOOKUP($BD$2:$BD$66,Notes!$E$1:$F$10,2,0))</f>
        <v/>
      </c>
      <c r="BL8" s="38">
        <f t="shared" si="16"/>
        <v>0</v>
      </c>
      <c r="BM8" s="34"/>
      <c r="BN8" s="32"/>
      <c r="BO8" s="32"/>
      <c r="BP8" s="32"/>
      <c r="BQ8" s="32"/>
      <c r="BR8" s="32"/>
      <c r="BS8" s="32"/>
      <c r="BT8" s="32"/>
      <c r="BU8" s="32"/>
      <c r="BV8" s="32"/>
      <c r="BW8" s="22">
        <f t="shared" si="17"/>
        <v>0</v>
      </c>
      <c r="BX8" s="33">
        <f t="shared" si="18"/>
        <v>0</v>
      </c>
      <c r="BY8" s="37" t="str">
        <f>IF(ISNA(VLOOKUP($BN$2:$BN$66,Notes!$A$1:$B$10,2,0)),"",VLOOKUP($BN$2:$BN$66,Notes!$A$1:$B$10,2,0))</f>
        <v/>
      </c>
      <c r="BZ8" s="22" t="str">
        <f>IF(ISNA(VLOOKUP($BP$2:$BP$66,Notes!$A$1:$B$10,2,0)),"",VLOOKUP($BP$2:$BP$66,Notes!$A$1:$B$10,2,0))</f>
        <v/>
      </c>
      <c r="CA8" s="22" t="str">
        <f>IF(ISNA(VLOOKUP($BR$2:$BR$66,Notes!$A$1:$B$10,2,0)),"",VLOOKUP($BR$2:$BR$66,Notes!$A$1:$B$10,2,0))</f>
        <v/>
      </c>
      <c r="CB8" s="22" t="str">
        <f>IF(ISNA(VLOOKUP($BT$2:$BT$66,Notes!$C$1:$D$10,2,0)),"",VLOOKUP($BT$2:$BT$66,Notes!$C$1:$D$10,2,0))</f>
        <v/>
      </c>
      <c r="CC8" s="22" t="str">
        <f>IF(ISNA(VLOOKUP($BV$2:$BV$66,Notes!$E$1:$F$10,2,0)),"",VLOOKUP($BV$2:$BV$66,Notes!$E$1:$F$10,2,0))</f>
        <v/>
      </c>
      <c r="CD8" s="38">
        <f t="shared" si="19"/>
        <v>0</v>
      </c>
      <c r="CE8" s="34"/>
      <c r="CF8" s="32"/>
      <c r="CG8" s="32"/>
      <c r="CH8" s="32"/>
      <c r="CI8" s="32"/>
      <c r="CJ8" s="32"/>
      <c r="CK8" s="32"/>
      <c r="CL8" s="32"/>
      <c r="CM8" s="32"/>
      <c r="CN8" s="32"/>
      <c r="CO8" s="22">
        <f t="shared" si="20"/>
        <v>0</v>
      </c>
      <c r="CP8" s="33">
        <f t="shared" si="21"/>
        <v>0</v>
      </c>
      <c r="CQ8" s="37" t="str">
        <f>IF(ISNA(VLOOKUP($CF$2:$CF$66,Notes!$A$1:$B$10,2,0)),"",VLOOKUP($CF$2:$CF$66,Notes!$A$1:$B$10,2,0))</f>
        <v/>
      </c>
      <c r="CR8" s="22" t="str">
        <f>IF(ISNA(VLOOKUP($CH$2:$CH$66,Notes!$A$1:$B$10,2,0)),"",VLOOKUP($CH$2:$CH$66,Notes!$A$1:$B$10,2,0))</f>
        <v/>
      </c>
      <c r="CS8" s="22" t="str">
        <f>IF(ISNA(VLOOKUP($CJ$2:$CJ$66,Notes!$A$1:$B$10,2,0)),"",VLOOKUP($CJ$2:$CJ$66,Notes!$A$1:$B$10,2,0))</f>
        <v/>
      </c>
      <c r="CT8" s="22" t="str">
        <f>IF(ISNA(VLOOKUP($CL$2:$CL$66,Notes!$C$1:$D$10,2,0)),"",VLOOKUP($CL$2:$CL$66,Notes!$C$1:$D$10,2,0))</f>
        <v/>
      </c>
      <c r="CU8" s="22" t="str">
        <f>IF(ISNA(VLOOKUP($CN$2:$CN$66,Notes!$E$1:$F$10,2,0)),"",VLOOKUP($CN$2:$CN$66,Notes!$E$1:$F$10,2,0))</f>
        <v/>
      </c>
      <c r="CV8" s="38">
        <f t="shared" si="22"/>
        <v>0</v>
      </c>
      <c r="CW8" s="57">
        <f t="shared" si="23"/>
        <v>0</v>
      </c>
      <c r="CX8" s="22">
        <f t="shared" si="24"/>
        <v>0</v>
      </c>
      <c r="CY8" s="22">
        <f t="shared" si="25"/>
        <v>0</v>
      </c>
      <c r="CZ8" s="22">
        <f t="shared" si="26"/>
        <v>0</v>
      </c>
      <c r="DA8" s="22">
        <f t="shared" si="27"/>
        <v>0</v>
      </c>
    </row>
    <row r="9" spans="1:105">
      <c r="A9" s="35">
        <v>53</v>
      </c>
      <c r="B9" s="36" t="s">
        <v>78</v>
      </c>
      <c r="C9" s="35">
        <f t="shared" si="0"/>
        <v>0</v>
      </c>
      <c r="D9" s="22">
        <f t="shared" si="1"/>
        <v>0</v>
      </c>
      <c r="E9" s="22">
        <f t="shared" si="2"/>
        <v>0</v>
      </c>
      <c r="F9" s="22">
        <f t="shared" si="3"/>
        <v>0</v>
      </c>
      <c r="G9" s="22">
        <f t="shared" si="4"/>
        <v>0</v>
      </c>
      <c r="H9" s="22">
        <f t="shared" si="5"/>
        <v>0</v>
      </c>
      <c r="I9" s="33">
        <f t="shared" si="6"/>
        <v>0</v>
      </c>
      <c r="J9" s="36">
        <f t="shared" si="7"/>
        <v>0</v>
      </c>
      <c r="K9" s="34"/>
      <c r="L9" s="32"/>
      <c r="M9" s="32"/>
      <c r="N9" s="32"/>
      <c r="O9" s="32"/>
      <c r="P9" s="32"/>
      <c r="Q9" s="32"/>
      <c r="R9" s="32"/>
      <c r="S9" s="32"/>
      <c r="T9" s="32"/>
      <c r="U9" s="22">
        <f t="shared" si="8"/>
        <v>0</v>
      </c>
      <c r="V9" s="33">
        <f t="shared" si="9"/>
        <v>0</v>
      </c>
      <c r="W9" s="37" t="str">
        <f>IF(ISNA(VLOOKUP($L$2:$L$66,Notes!$A$1:$B$10,2,0)),"",VLOOKUP($L$2:$L$66,Notes!$A$1:$B$10,2,0))</f>
        <v/>
      </c>
      <c r="X9" s="22" t="str">
        <f>IF(ISNA(VLOOKUP($N$2:$N$66,Notes!$A$1:$B$10,2,0)),"",VLOOKUP($N$2:$N$66,Notes!$A$1:$B$10,2,0))</f>
        <v/>
      </c>
      <c r="Y9" s="22" t="str">
        <f>IF(ISNA(VLOOKUP($P$2:$P$66,Notes!$A$1:$B$10,2,0)),"",VLOOKUP($P$2:$P$66,Notes!$A$1:$B$10,2,0))</f>
        <v/>
      </c>
      <c r="Z9" s="22" t="str">
        <f>IF(ISNA(VLOOKUP($R$2:$R$66,Notes!$C$1:$D$10,2,0)),"",VLOOKUP($R$2:$R$66,Notes!$C$1:$D$10,2,0))</f>
        <v/>
      </c>
      <c r="AA9" s="22" t="str">
        <f>IF(ISNA(VLOOKUP($T$2:$T$66,Notes!$E$1:$F$10,2,0)),"",VLOOKUP($T$2:$T$66,Notes!$E$1:$F$10,2,0))</f>
        <v/>
      </c>
      <c r="AB9" s="38">
        <f t="shared" si="10"/>
        <v>0</v>
      </c>
      <c r="AC9" s="34"/>
      <c r="AD9" s="32"/>
      <c r="AE9" s="32"/>
      <c r="AF9" s="32"/>
      <c r="AG9" s="32"/>
      <c r="AH9" s="32"/>
      <c r="AI9" s="32"/>
      <c r="AJ9" s="32"/>
      <c r="AK9" s="32"/>
      <c r="AL9" s="32"/>
      <c r="AM9" s="22">
        <f t="shared" si="11"/>
        <v>0</v>
      </c>
      <c r="AN9" s="33">
        <f t="shared" si="12"/>
        <v>0</v>
      </c>
      <c r="AO9" s="37" t="str">
        <f>IF(ISNA(VLOOKUP($AD$2:$AD$66,Notes!$A$1:$B$10,2,0)),"",VLOOKUP($AD$2:$AD$66,Notes!$A$1:$B$10,2,0))</f>
        <v/>
      </c>
      <c r="AP9" s="22" t="str">
        <f>IF(ISNA(VLOOKUP($AF$2:$AF$66,Notes!$A$1:$B$10,2,0)),"",VLOOKUP($AF$2:$AF$66,Notes!$A$1:$B$10,2,0))</f>
        <v/>
      </c>
      <c r="AQ9" s="22" t="str">
        <f>IF(ISNA(VLOOKUP($AH$2:$AH$66,Notes!$A$1:$B$10,2,0)),"",VLOOKUP($AH$2:$AH$66,Notes!$A$1:$B$10,2,0))</f>
        <v/>
      </c>
      <c r="AR9" s="22" t="str">
        <f>IF(ISNA(VLOOKUP($AJ$2:$AJ$66,Notes!$C$1:$D$10,2,0)),"",VLOOKUP($AJ$2:$AJ$66,Notes!$C$1:$D$10,2,0))</f>
        <v/>
      </c>
      <c r="AS9" s="22" t="str">
        <f>IF(ISNA(VLOOKUP($AL$2:$AL$66,Notes!$E$1:$F$10,2,0)),"",VLOOKUP($AL$2:$AL$66,Notes!$E$1:$F$10,2,0))</f>
        <v/>
      </c>
      <c r="AT9" s="38">
        <f t="shared" si="13"/>
        <v>0</v>
      </c>
      <c r="AU9" s="34"/>
      <c r="AV9" s="32"/>
      <c r="AW9" s="32"/>
      <c r="AX9" s="32"/>
      <c r="AY9" s="32"/>
      <c r="AZ9" s="32"/>
      <c r="BA9" s="32"/>
      <c r="BB9" s="32"/>
      <c r="BC9" s="32"/>
      <c r="BD9" s="32"/>
      <c r="BE9" s="22">
        <f t="shared" si="14"/>
        <v>0</v>
      </c>
      <c r="BF9" s="33">
        <f t="shared" si="15"/>
        <v>0</v>
      </c>
      <c r="BG9" s="37" t="str">
        <f>IF(ISNA(VLOOKUP($AV$2:$AV$66,Notes!$A$1:$B$10,2,0)),"",VLOOKUP($AV$2:$AV$66,Notes!$A$1:$B$10,2,0))</f>
        <v/>
      </c>
      <c r="BH9" s="22" t="str">
        <f>IF(ISNA(VLOOKUP($AX$2:$AX$66,Notes!$A$1:$B$10,2,0)),"",VLOOKUP($AX$2:$AX$66,Notes!$A$1:$B$10,2,0))</f>
        <v/>
      </c>
      <c r="BI9" s="22" t="str">
        <f>IF(ISNA(VLOOKUP($AZ$2:$AZ$66,Notes!$A$1:$B$10,2,0)),"",VLOOKUP($AZ$2:$AZ$66,Notes!$A$1:$B$10,2,0))</f>
        <v/>
      </c>
      <c r="BJ9" s="22" t="str">
        <f>IF(ISNA(VLOOKUP($BB$2:$BB$66,Notes!$C$1:$D$10,2,0)),"",VLOOKUP($BB$2:$BB$66,Notes!$C$1:$D$10,2,0))</f>
        <v/>
      </c>
      <c r="BK9" s="22" t="str">
        <f>IF(ISNA(VLOOKUP($BD$2:$BD$66,Notes!$E$1:$F$10,2,0)),"",VLOOKUP($BD$2:$BD$66,Notes!$E$1:$F$10,2,0))</f>
        <v/>
      </c>
      <c r="BL9" s="38">
        <f t="shared" si="16"/>
        <v>0</v>
      </c>
      <c r="BM9" s="34"/>
      <c r="BN9" s="32"/>
      <c r="BO9" s="32"/>
      <c r="BP9" s="32"/>
      <c r="BQ9" s="32"/>
      <c r="BR9" s="32"/>
      <c r="BS9" s="32"/>
      <c r="BT9" s="32"/>
      <c r="BU9" s="32"/>
      <c r="BV9" s="32"/>
      <c r="BW9" s="22">
        <f t="shared" si="17"/>
        <v>0</v>
      </c>
      <c r="BX9" s="33">
        <f t="shared" si="18"/>
        <v>0</v>
      </c>
      <c r="BY9" s="37" t="str">
        <f>IF(ISNA(VLOOKUP($BN$2:$BN$66,Notes!$A$1:$B$10,2,0)),"",VLOOKUP($BN$2:$BN$66,Notes!$A$1:$B$10,2,0))</f>
        <v/>
      </c>
      <c r="BZ9" s="22" t="str">
        <f>IF(ISNA(VLOOKUP($BP$2:$BP$66,Notes!$A$1:$B$10,2,0)),"",VLOOKUP($BP$2:$BP$66,Notes!$A$1:$B$10,2,0))</f>
        <v/>
      </c>
      <c r="CA9" s="22" t="str">
        <f>IF(ISNA(VLOOKUP($BR$2:$BR$66,Notes!$A$1:$B$10,2,0)),"",VLOOKUP($BR$2:$BR$66,Notes!$A$1:$B$10,2,0))</f>
        <v/>
      </c>
      <c r="CB9" s="22" t="str">
        <f>IF(ISNA(VLOOKUP($BT$2:$BT$66,Notes!$C$1:$D$10,2,0)),"",VLOOKUP($BT$2:$BT$66,Notes!$C$1:$D$10,2,0))</f>
        <v/>
      </c>
      <c r="CC9" s="22" t="str">
        <f>IF(ISNA(VLOOKUP($BV$2:$BV$66,Notes!$E$1:$F$10,2,0)),"",VLOOKUP($BV$2:$BV$66,Notes!$E$1:$F$10,2,0))</f>
        <v/>
      </c>
      <c r="CD9" s="38">
        <f t="shared" si="19"/>
        <v>0</v>
      </c>
      <c r="CE9" s="34"/>
      <c r="CF9" s="32"/>
      <c r="CG9" s="32"/>
      <c r="CH9" s="32"/>
      <c r="CI9" s="32"/>
      <c r="CJ9" s="32"/>
      <c r="CK9" s="32"/>
      <c r="CL9" s="32"/>
      <c r="CM9" s="32"/>
      <c r="CN9" s="32"/>
      <c r="CO9" s="22">
        <f t="shared" si="20"/>
        <v>0</v>
      </c>
      <c r="CP9" s="33">
        <f t="shared" si="21"/>
        <v>0</v>
      </c>
      <c r="CQ9" s="37" t="str">
        <f>IF(ISNA(VLOOKUP($CF$2:$CF$66,Notes!$A$1:$B$10,2,0)),"",VLOOKUP($CF$2:$CF$66,Notes!$A$1:$B$10,2,0))</f>
        <v/>
      </c>
      <c r="CR9" s="22" t="str">
        <f>IF(ISNA(VLOOKUP($CH$2:$CH$66,Notes!$A$1:$B$10,2,0)),"",VLOOKUP($CH$2:$CH$66,Notes!$A$1:$B$10,2,0))</f>
        <v/>
      </c>
      <c r="CS9" s="22" t="str">
        <f>IF(ISNA(VLOOKUP($CJ$2:$CJ$66,Notes!$A$1:$B$10,2,0)),"",VLOOKUP($CJ$2:$CJ$66,Notes!$A$1:$B$10,2,0))</f>
        <v/>
      </c>
      <c r="CT9" s="22" t="str">
        <f>IF(ISNA(VLOOKUP($CL$2:$CL$66,Notes!$C$1:$D$10,2,0)),"",VLOOKUP($CL$2:$CL$66,Notes!$C$1:$D$10,2,0))</f>
        <v/>
      </c>
      <c r="CU9" s="22" t="str">
        <f>IF(ISNA(VLOOKUP($CN$2:$CN$66,Notes!$E$1:$F$10,2,0)),"",VLOOKUP($CN$2:$CN$66,Notes!$E$1:$F$10,2,0))</f>
        <v/>
      </c>
      <c r="CV9" s="38">
        <f t="shared" si="22"/>
        <v>0</v>
      </c>
      <c r="CW9" s="57">
        <f t="shared" si="23"/>
        <v>0</v>
      </c>
      <c r="CX9" s="22">
        <f t="shared" si="24"/>
        <v>0</v>
      </c>
      <c r="CY9" s="22">
        <f t="shared" si="25"/>
        <v>0</v>
      </c>
      <c r="CZ9" s="22">
        <f t="shared" si="26"/>
        <v>0</v>
      </c>
      <c r="DA9" s="22">
        <f t="shared" si="27"/>
        <v>0</v>
      </c>
    </row>
    <row r="10" spans="1:105">
      <c r="A10" s="35">
        <v>84</v>
      </c>
      <c r="B10" s="36" t="s">
        <v>53</v>
      </c>
      <c r="C10" s="35">
        <f t="shared" si="0"/>
        <v>0</v>
      </c>
      <c r="D10" s="22">
        <f t="shared" si="1"/>
        <v>0</v>
      </c>
      <c r="E10" s="22">
        <f t="shared" si="2"/>
        <v>0</v>
      </c>
      <c r="F10" s="22">
        <f t="shared" si="3"/>
        <v>0</v>
      </c>
      <c r="G10" s="22">
        <f t="shared" si="4"/>
        <v>0</v>
      </c>
      <c r="H10" s="22">
        <f t="shared" si="5"/>
        <v>0</v>
      </c>
      <c r="I10" s="33">
        <f t="shared" si="6"/>
        <v>0</v>
      </c>
      <c r="J10" s="36">
        <f t="shared" si="7"/>
        <v>0</v>
      </c>
      <c r="K10" s="34"/>
      <c r="L10" s="32"/>
      <c r="M10" s="32"/>
      <c r="N10" s="32"/>
      <c r="O10" s="32"/>
      <c r="P10" s="32"/>
      <c r="Q10" s="32"/>
      <c r="R10" s="32"/>
      <c r="S10" s="32"/>
      <c r="T10" s="32"/>
      <c r="U10" s="22">
        <f t="shared" si="8"/>
        <v>0</v>
      </c>
      <c r="V10" s="33">
        <f t="shared" si="9"/>
        <v>0</v>
      </c>
      <c r="W10" s="37" t="str">
        <f>IF(ISNA(VLOOKUP($L$2:$L$66,Notes!$A$1:$B$10,2,0)),"",VLOOKUP($L$2:$L$66,Notes!$A$1:$B$10,2,0))</f>
        <v/>
      </c>
      <c r="X10" s="22" t="str">
        <f>IF(ISNA(VLOOKUP($N$2:$N$66,Notes!$A$1:$B$10,2,0)),"",VLOOKUP($N$2:$N$66,Notes!$A$1:$B$10,2,0))</f>
        <v/>
      </c>
      <c r="Y10" s="22" t="str">
        <f>IF(ISNA(VLOOKUP($P$2:$P$66,Notes!$A$1:$B$10,2,0)),"",VLOOKUP($P$2:$P$66,Notes!$A$1:$B$10,2,0))</f>
        <v/>
      </c>
      <c r="Z10" s="22" t="str">
        <f>IF(ISNA(VLOOKUP($R$2:$R$66,Notes!$C$1:$D$10,2,0)),"",VLOOKUP($R$2:$R$66,Notes!$C$1:$D$10,2,0))</f>
        <v/>
      </c>
      <c r="AA10" s="22" t="str">
        <f>IF(ISNA(VLOOKUP($T$2:$T$66,Notes!$E$1:$F$10,2,0)),"",VLOOKUP($T$2:$T$66,Notes!$E$1:$F$10,2,0))</f>
        <v/>
      </c>
      <c r="AB10" s="38">
        <f t="shared" si="10"/>
        <v>0</v>
      </c>
      <c r="AC10" s="34"/>
      <c r="AD10" s="32"/>
      <c r="AE10" s="32"/>
      <c r="AF10" s="32"/>
      <c r="AG10" s="32"/>
      <c r="AH10" s="32"/>
      <c r="AI10" s="32"/>
      <c r="AJ10" s="32"/>
      <c r="AK10" s="32"/>
      <c r="AL10" s="32"/>
      <c r="AM10" s="22">
        <f t="shared" si="11"/>
        <v>0</v>
      </c>
      <c r="AN10" s="33">
        <f t="shared" si="12"/>
        <v>0</v>
      </c>
      <c r="AO10" s="37" t="str">
        <f>IF(ISNA(VLOOKUP($AD$2:$AD$66,Notes!$A$1:$B$10,2,0)),"",VLOOKUP($AD$2:$AD$66,Notes!$A$1:$B$10,2,0))</f>
        <v/>
      </c>
      <c r="AP10" s="22" t="str">
        <f>IF(ISNA(VLOOKUP($AF$2:$AF$66,Notes!$A$1:$B$10,2,0)),"",VLOOKUP($AF$2:$AF$66,Notes!$A$1:$B$10,2,0))</f>
        <v/>
      </c>
      <c r="AQ10" s="22" t="str">
        <f>IF(ISNA(VLOOKUP($AH$2:$AH$66,Notes!$A$1:$B$10,2,0)),"",VLOOKUP($AH$2:$AH$66,Notes!$A$1:$B$10,2,0))</f>
        <v/>
      </c>
      <c r="AR10" s="22" t="str">
        <f>IF(ISNA(VLOOKUP($AJ$2:$AJ$66,Notes!$C$1:$D$10,2,0)),"",VLOOKUP($AJ$2:$AJ$66,Notes!$C$1:$D$10,2,0))</f>
        <v/>
      </c>
      <c r="AS10" s="22" t="str">
        <f>IF(ISNA(VLOOKUP($AL$2:$AL$66,Notes!$E$1:$F$10,2,0)),"",VLOOKUP($AL$2:$AL$66,Notes!$E$1:$F$10,2,0))</f>
        <v/>
      </c>
      <c r="AT10" s="38">
        <f t="shared" si="13"/>
        <v>0</v>
      </c>
      <c r="AU10" s="34"/>
      <c r="AV10" s="32"/>
      <c r="AW10" s="32"/>
      <c r="AX10" s="32"/>
      <c r="AY10" s="32"/>
      <c r="AZ10" s="32"/>
      <c r="BA10" s="32"/>
      <c r="BB10" s="32"/>
      <c r="BC10" s="32"/>
      <c r="BD10" s="32"/>
      <c r="BE10" s="22">
        <f t="shared" si="14"/>
        <v>0</v>
      </c>
      <c r="BF10" s="33">
        <f t="shared" si="15"/>
        <v>0</v>
      </c>
      <c r="BG10" s="37" t="str">
        <f>IF(ISNA(VLOOKUP($AV$2:$AV$66,Notes!$A$1:$B$10,2,0)),"",VLOOKUP($AV$2:$AV$66,Notes!$A$1:$B$10,2,0))</f>
        <v/>
      </c>
      <c r="BH10" s="22" t="str">
        <f>IF(ISNA(VLOOKUP($AX$2:$AX$66,Notes!$A$1:$B$10,2,0)),"",VLOOKUP($AX$2:$AX$66,Notes!$A$1:$B$10,2,0))</f>
        <v/>
      </c>
      <c r="BI10" s="22" t="str">
        <f>IF(ISNA(VLOOKUP($AZ$2:$AZ$66,Notes!$A$1:$B$10,2,0)),"",VLOOKUP($AZ$2:$AZ$66,Notes!$A$1:$B$10,2,0))</f>
        <v/>
      </c>
      <c r="BJ10" s="22" t="str">
        <f>IF(ISNA(VLOOKUP($BB$2:$BB$66,Notes!$C$1:$D$10,2,0)),"",VLOOKUP($BB$2:$BB$66,Notes!$C$1:$D$10,2,0))</f>
        <v/>
      </c>
      <c r="BK10" s="22" t="str">
        <f>IF(ISNA(VLOOKUP($BD$2:$BD$66,Notes!$E$1:$F$10,2,0)),"",VLOOKUP($BD$2:$BD$66,Notes!$E$1:$F$10,2,0))</f>
        <v/>
      </c>
      <c r="BL10" s="38">
        <f t="shared" si="16"/>
        <v>0</v>
      </c>
      <c r="BM10" s="34"/>
      <c r="BN10" s="32"/>
      <c r="BO10" s="32"/>
      <c r="BP10" s="32"/>
      <c r="BQ10" s="32"/>
      <c r="BR10" s="32"/>
      <c r="BS10" s="32"/>
      <c r="BT10" s="32"/>
      <c r="BU10" s="32"/>
      <c r="BV10" s="32"/>
      <c r="BW10" s="22">
        <f t="shared" si="17"/>
        <v>0</v>
      </c>
      <c r="BX10" s="33">
        <f t="shared" si="18"/>
        <v>0</v>
      </c>
      <c r="BY10" s="37" t="str">
        <f>IF(ISNA(VLOOKUP($BN$2:$BN$66,Notes!$A$1:$B$10,2,0)),"",VLOOKUP($BN$2:$BN$66,Notes!$A$1:$B$10,2,0))</f>
        <v/>
      </c>
      <c r="BZ10" s="22" t="str">
        <f>IF(ISNA(VLOOKUP($BP$2:$BP$66,Notes!$A$1:$B$10,2,0)),"",VLOOKUP($BP$2:$BP$66,Notes!$A$1:$B$10,2,0))</f>
        <v/>
      </c>
      <c r="CA10" s="22" t="str">
        <f>IF(ISNA(VLOOKUP($BR$2:$BR$66,Notes!$A$1:$B$10,2,0)),"",VLOOKUP($BR$2:$BR$66,Notes!$A$1:$B$10,2,0))</f>
        <v/>
      </c>
      <c r="CB10" s="22" t="str">
        <f>IF(ISNA(VLOOKUP($BT$2:$BT$66,Notes!$C$1:$D$10,2,0)),"",VLOOKUP($BT$2:$BT$66,Notes!$C$1:$D$10,2,0))</f>
        <v/>
      </c>
      <c r="CC10" s="22" t="str">
        <f>IF(ISNA(VLOOKUP($BV$2:$BV$66,Notes!$E$1:$F$10,2,0)),"",VLOOKUP($BV$2:$BV$66,Notes!$E$1:$F$10,2,0))</f>
        <v/>
      </c>
      <c r="CD10" s="38">
        <f t="shared" si="19"/>
        <v>0</v>
      </c>
      <c r="CE10" s="34"/>
      <c r="CF10" s="32"/>
      <c r="CG10" s="32"/>
      <c r="CH10" s="32"/>
      <c r="CI10" s="32"/>
      <c r="CJ10" s="32"/>
      <c r="CK10" s="32"/>
      <c r="CL10" s="32"/>
      <c r="CM10" s="32"/>
      <c r="CN10" s="32"/>
      <c r="CO10" s="22">
        <f t="shared" si="20"/>
        <v>0</v>
      </c>
      <c r="CP10" s="33">
        <f t="shared" si="21"/>
        <v>0</v>
      </c>
      <c r="CQ10" s="37" t="str">
        <f>IF(ISNA(VLOOKUP($CF$2:$CF$66,Notes!$A$1:$B$10,2,0)),"",VLOOKUP($CF$2:$CF$66,Notes!$A$1:$B$10,2,0))</f>
        <v/>
      </c>
      <c r="CR10" s="22" t="str">
        <f>IF(ISNA(VLOOKUP($CH$2:$CH$66,Notes!$A$1:$B$10,2,0)),"",VLOOKUP($CH$2:$CH$66,Notes!$A$1:$B$10,2,0))</f>
        <v/>
      </c>
      <c r="CS10" s="22" t="str">
        <f>IF(ISNA(VLOOKUP($CJ$2:$CJ$66,Notes!$A$1:$B$10,2,0)),"",VLOOKUP($CJ$2:$CJ$66,Notes!$A$1:$B$10,2,0))</f>
        <v/>
      </c>
      <c r="CT10" s="22" t="str">
        <f>IF(ISNA(VLOOKUP($CL$2:$CL$66,Notes!$C$1:$D$10,2,0)),"",VLOOKUP($CL$2:$CL$66,Notes!$C$1:$D$10,2,0))</f>
        <v/>
      </c>
      <c r="CU10" s="22" t="str">
        <f>IF(ISNA(VLOOKUP($CN$2:$CN$66,Notes!$E$1:$F$10,2,0)),"",VLOOKUP($CN$2:$CN$66,Notes!$E$1:$F$10,2,0))</f>
        <v/>
      </c>
      <c r="CV10" s="38">
        <f t="shared" si="22"/>
        <v>0</v>
      </c>
      <c r="CW10" s="57">
        <f t="shared" si="23"/>
        <v>0</v>
      </c>
      <c r="CX10" s="22">
        <f t="shared" si="24"/>
        <v>0</v>
      </c>
      <c r="CY10" s="22">
        <f t="shared" si="25"/>
        <v>0</v>
      </c>
      <c r="CZ10" s="22">
        <f t="shared" si="26"/>
        <v>0</v>
      </c>
      <c r="DA10" s="22">
        <f t="shared" si="27"/>
        <v>0</v>
      </c>
    </row>
    <row r="11" spans="1:105">
      <c r="A11" s="35">
        <v>97</v>
      </c>
      <c r="B11" s="36" t="s">
        <v>49</v>
      </c>
      <c r="C11" s="35">
        <f t="shared" si="0"/>
        <v>629</v>
      </c>
      <c r="D11" s="22">
        <f t="shared" si="1"/>
        <v>75</v>
      </c>
      <c r="E11" s="22">
        <f t="shared" si="2"/>
        <v>2</v>
      </c>
      <c r="F11" s="22">
        <f t="shared" si="3"/>
        <v>37.5</v>
      </c>
      <c r="G11" s="22" t="str">
        <f t="shared" si="4"/>
        <v>CBDG</v>
      </c>
      <c r="H11" s="22">
        <f t="shared" si="5"/>
        <v>0</v>
      </c>
      <c r="I11" s="33">
        <f t="shared" si="6"/>
        <v>0</v>
      </c>
      <c r="J11" s="36">
        <f t="shared" si="7"/>
        <v>1</v>
      </c>
      <c r="K11" s="34">
        <v>63</v>
      </c>
      <c r="L11" s="32">
        <v>5</v>
      </c>
      <c r="M11" s="32">
        <v>80</v>
      </c>
      <c r="N11" s="32">
        <v>3</v>
      </c>
      <c r="O11" s="32">
        <v>75</v>
      </c>
      <c r="P11" s="32">
        <v>5</v>
      </c>
      <c r="Q11" s="32">
        <v>56</v>
      </c>
      <c r="R11" s="32">
        <v>6</v>
      </c>
      <c r="S11" s="32"/>
      <c r="T11" s="32"/>
      <c r="U11" s="22">
        <f t="shared" si="8"/>
        <v>274</v>
      </c>
      <c r="V11" s="33">
        <f t="shared" si="9"/>
        <v>1</v>
      </c>
      <c r="W11" s="37">
        <f>IF(ISNA(VLOOKUP($L$2:$L$66,Notes!$A$1:$B$10,2,0)),"",VLOOKUP($L$2:$L$66,Notes!$A$1:$B$10,2,0))</f>
        <v>6</v>
      </c>
      <c r="X11" s="22">
        <f>IF(ISNA(VLOOKUP($N$2:$N$66,Notes!$A$1:$B$10,2,0)),"",VLOOKUP($N$2:$N$66,Notes!$A$1:$B$10,2,0))</f>
        <v>8</v>
      </c>
      <c r="Y11" s="22">
        <f>IF(ISNA(VLOOKUP($P$2:$P$66,Notes!$A$1:$B$10,2,0)),"",VLOOKUP($P$2:$P$66,Notes!$A$1:$B$10,2,0))</f>
        <v>6</v>
      </c>
      <c r="Z11" s="22">
        <f>IF(ISNA(VLOOKUP($R$2:$R$66,Notes!$C$1:$D$10,2,0)),"",VLOOKUP($R$2:$R$66,Notes!$C$1:$D$10,2,0))</f>
        <v>7</v>
      </c>
      <c r="AA11" s="22" t="str">
        <f>IF(ISNA(VLOOKUP($T$2:$T$66,Notes!$E$1:$F$10,2,0)),"",VLOOKUP($T$2:$T$66,Notes!$E$1:$F$10,2,0))</f>
        <v/>
      </c>
      <c r="AB11" s="38">
        <f t="shared" si="10"/>
        <v>27</v>
      </c>
      <c r="AC11" s="34"/>
      <c r="AD11" s="32"/>
      <c r="AE11" s="32"/>
      <c r="AF11" s="32"/>
      <c r="AG11" s="32"/>
      <c r="AH11" s="32"/>
      <c r="AI11" s="32"/>
      <c r="AJ11" s="32"/>
      <c r="AK11" s="32"/>
      <c r="AL11" s="32"/>
      <c r="AM11" s="22">
        <f t="shared" si="11"/>
        <v>0</v>
      </c>
      <c r="AN11" s="33">
        <f t="shared" si="12"/>
        <v>0</v>
      </c>
      <c r="AO11" s="37" t="str">
        <f>IF(ISNA(VLOOKUP($AD$2:$AD$66,Notes!$A$1:$B$10,2,0)),"",VLOOKUP($AD$2:$AD$66,Notes!$A$1:$B$10,2,0))</f>
        <v/>
      </c>
      <c r="AP11" s="22" t="str">
        <f>IF(ISNA(VLOOKUP($AF$2:$AF$66,Notes!$A$1:$B$10,2,0)),"",VLOOKUP($AF$2:$AF$66,Notes!$A$1:$B$10,2,0))</f>
        <v/>
      </c>
      <c r="AQ11" s="22" t="str">
        <f>IF(ISNA(VLOOKUP($AH$2:$AH$66,Notes!$A$1:$B$10,2,0)),"",VLOOKUP($AH$2:$AH$66,Notes!$A$1:$B$10,2,0))</f>
        <v/>
      </c>
      <c r="AR11" s="22" t="str">
        <f>IF(ISNA(VLOOKUP($AJ$2:$AJ$66,Notes!$C$1:$D$10,2,0)),"",VLOOKUP($AJ$2:$AJ$66,Notes!$C$1:$D$10,2,0))</f>
        <v/>
      </c>
      <c r="AS11" s="22" t="str">
        <f>IF(ISNA(VLOOKUP($AL$2:$AL$66,Notes!$E$1:$F$10,2,0)),"",VLOOKUP($AL$2:$AL$66,Notes!$E$1:$F$10,2,0))</f>
        <v/>
      </c>
      <c r="AT11" s="38">
        <f t="shared" si="13"/>
        <v>0</v>
      </c>
      <c r="AU11" s="34">
        <v>88</v>
      </c>
      <c r="AV11" s="32">
        <v>3</v>
      </c>
      <c r="AW11" s="32">
        <v>90</v>
      </c>
      <c r="AX11" s="32">
        <v>1</v>
      </c>
      <c r="AY11" s="32">
        <v>85</v>
      </c>
      <c r="AZ11" s="32">
        <v>4</v>
      </c>
      <c r="BA11" s="32"/>
      <c r="BB11" s="32"/>
      <c r="BC11" s="32">
        <v>92</v>
      </c>
      <c r="BD11" s="32">
        <v>4</v>
      </c>
      <c r="BE11" s="22">
        <f t="shared" si="14"/>
        <v>355</v>
      </c>
      <c r="BF11" s="33">
        <f t="shared" si="15"/>
        <v>1</v>
      </c>
      <c r="BG11" s="37">
        <f>IF(ISNA(VLOOKUP($AV$2:$AV$66,Notes!$A$1:$B$10,2,0)),"",VLOOKUP($AV$2:$AV$66,Notes!$A$1:$B$10,2,0))</f>
        <v>8</v>
      </c>
      <c r="BH11" s="22">
        <f>IF(ISNA(VLOOKUP($AX$2:$AX$66,Notes!$A$1:$B$10,2,0)),"",VLOOKUP($AX$2:$AX$66,Notes!$A$1:$B$10,2,0))</f>
        <v>10</v>
      </c>
      <c r="BI11" s="22">
        <f>IF(ISNA(VLOOKUP($AZ$2:$AZ$66,Notes!$A$1:$B$10,2,0)),"",VLOOKUP($AZ$2:$AZ$66,Notes!$A$1:$B$10,2,0))</f>
        <v>7</v>
      </c>
      <c r="BJ11" s="22" t="str">
        <f>IF(ISNA(VLOOKUP($BB$2:$BB$66,Notes!$C$1:$D$10,2,0)),"",VLOOKUP($BB$2:$BB$66,Notes!$C$1:$D$10,2,0))</f>
        <v/>
      </c>
      <c r="BK11" s="22">
        <f>IF(ISNA(VLOOKUP($BD$2:$BD$66,Notes!$E$1:$F$10,2,0)),"",VLOOKUP($BD$2:$BD$66,Notes!$E$1:$F$10,2,0))</f>
        <v>23</v>
      </c>
      <c r="BL11" s="38">
        <f t="shared" si="16"/>
        <v>48</v>
      </c>
      <c r="BM11" s="34"/>
      <c r="BN11" s="32"/>
      <c r="BO11" s="32"/>
      <c r="BP11" s="32"/>
      <c r="BQ11" s="32"/>
      <c r="BR11" s="32"/>
      <c r="BS11" s="32"/>
      <c r="BT11" s="32"/>
      <c r="BU11" s="32"/>
      <c r="BV11" s="32"/>
      <c r="BW11" s="22">
        <f t="shared" si="17"/>
        <v>0</v>
      </c>
      <c r="BX11" s="33">
        <f t="shared" si="18"/>
        <v>0</v>
      </c>
      <c r="BY11" s="37" t="str">
        <f>IF(ISNA(VLOOKUP($BN$2:$BN$66,Notes!$A$1:$B$10,2,0)),"",VLOOKUP($BN$2:$BN$66,Notes!$A$1:$B$10,2,0))</f>
        <v/>
      </c>
      <c r="BZ11" s="22" t="str">
        <f>IF(ISNA(VLOOKUP($BP$2:$BP$66,Notes!$A$1:$B$10,2,0)),"",VLOOKUP($BP$2:$BP$66,Notes!$A$1:$B$10,2,0))</f>
        <v/>
      </c>
      <c r="CA11" s="22" t="str">
        <f>IF(ISNA(VLOOKUP($BR$2:$BR$66,Notes!$A$1:$B$10,2,0)),"",VLOOKUP($BR$2:$BR$66,Notes!$A$1:$B$10,2,0))</f>
        <v/>
      </c>
      <c r="CB11" s="22" t="str">
        <f>IF(ISNA(VLOOKUP($BT$2:$BT$66,Notes!$C$1:$D$10,2,0)),"",VLOOKUP($BT$2:$BT$66,Notes!$C$1:$D$10,2,0))</f>
        <v/>
      </c>
      <c r="CC11" s="22" t="str">
        <f>IF(ISNA(VLOOKUP($BV$2:$BV$66,Notes!$E$1:$F$10,2,0)),"",VLOOKUP($BV$2:$BV$66,Notes!$E$1:$F$10,2,0))</f>
        <v/>
      </c>
      <c r="CD11" s="38">
        <f t="shared" si="19"/>
        <v>0</v>
      </c>
      <c r="CE11" s="34"/>
      <c r="CF11" s="32"/>
      <c r="CG11" s="32"/>
      <c r="CH11" s="32"/>
      <c r="CI11" s="32"/>
      <c r="CJ11" s="32"/>
      <c r="CK11" s="32"/>
      <c r="CL11" s="32"/>
      <c r="CM11" s="32"/>
      <c r="CN11" s="32"/>
      <c r="CO11" s="22">
        <f t="shared" si="20"/>
        <v>0</v>
      </c>
      <c r="CP11" s="33">
        <f t="shared" si="21"/>
        <v>0</v>
      </c>
      <c r="CQ11" s="37" t="str">
        <f>IF(ISNA(VLOOKUP($CF$2:$CF$66,Notes!$A$1:$B$10,2,0)),"",VLOOKUP($CF$2:$CF$66,Notes!$A$1:$B$10,2,0))</f>
        <v/>
      </c>
      <c r="CR11" s="22" t="str">
        <f>IF(ISNA(VLOOKUP($CH$2:$CH$66,Notes!$A$1:$B$10,2,0)),"",VLOOKUP($CH$2:$CH$66,Notes!$A$1:$B$10,2,0))</f>
        <v/>
      </c>
      <c r="CS11" s="22" t="str">
        <f>IF(ISNA(VLOOKUP($CJ$2:$CJ$66,Notes!$A$1:$B$10,2,0)),"",VLOOKUP($CJ$2:$CJ$66,Notes!$A$1:$B$10,2,0))</f>
        <v/>
      </c>
      <c r="CT11" s="22" t="str">
        <f>IF(ISNA(VLOOKUP($CL$2:$CL$66,Notes!$C$1:$D$10,2,0)),"",VLOOKUP($CL$2:$CL$66,Notes!$C$1:$D$10,2,0))</f>
        <v/>
      </c>
      <c r="CU11" s="22" t="str">
        <f>IF(ISNA(VLOOKUP($CN$2:$CN$66,Notes!$E$1:$F$10,2,0)),"",VLOOKUP($CN$2:$CN$66,Notes!$E$1:$F$10,2,0))</f>
        <v/>
      </c>
      <c r="CV11" s="38">
        <f t="shared" si="22"/>
        <v>0</v>
      </c>
      <c r="CW11" s="57">
        <f t="shared" si="23"/>
        <v>27</v>
      </c>
      <c r="CX11" s="22">
        <f t="shared" si="24"/>
        <v>0</v>
      </c>
      <c r="CY11" s="22">
        <f t="shared" si="25"/>
        <v>48</v>
      </c>
      <c r="CZ11" s="22">
        <f t="shared" si="26"/>
        <v>0</v>
      </c>
      <c r="DA11" s="22">
        <f t="shared" si="27"/>
        <v>0</v>
      </c>
    </row>
    <row r="12" spans="1:105">
      <c r="A12" s="35">
        <v>100</v>
      </c>
      <c r="B12" s="36" t="s">
        <v>41</v>
      </c>
      <c r="C12" s="35">
        <f t="shared" si="0"/>
        <v>1354</v>
      </c>
      <c r="D12" s="22">
        <f t="shared" si="1"/>
        <v>192</v>
      </c>
      <c r="E12" s="22">
        <f t="shared" si="2"/>
        <v>4</v>
      </c>
      <c r="F12" s="22">
        <f t="shared" si="3"/>
        <v>48</v>
      </c>
      <c r="G12" s="22">
        <f t="shared" si="4"/>
        <v>146</v>
      </c>
      <c r="H12" s="22">
        <f t="shared" si="5"/>
        <v>0</v>
      </c>
      <c r="I12" s="33">
        <f t="shared" si="6"/>
        <v>0</v>
      </c>
      <c r="J12" s="36">
        <f t="shared" si="7"/>
        <v>1</v>
      </c>
      <c r="K12" s="34"/>
      <c r="L12" s="32"/>
      <c r="M12" s="32"/>
      <c r="N12" s="32"/>
      <c r="O12" s="32"/>
      <c r="P12" s="32"/>
      <c r="Q12" s="32"/>
      <c r="R12" s="32"/>
      <c r="S12" s="32"/>
      <c r="T12" s="32"/>
      <c r="U12" s="22">
        <f t="shared" si="8"/>
        <v>0</v>
      </c>
      <c r="V12" s="33">
        <f t="shared" si="9"/>
        <v>0</v>
      </c>
      <c r="W12" s="37" t="str">
        <f>IF(ISNA(VLOOKUP($L$2:$L$66,Notes!$A$1:$B$10,2,0)),"",VLOOKUP($L$2:$L$66,Notes!$A$1:$B$10,2,0))</f>
        <v/>
      </c>
      <c r="X12" s="22" t="str">
        <f>IF(ISNA(VLOOKUP($N$2:$N$66,Notes!$A$1:$B$10,2,0)),"",VLOOKUP($N$2:$N$66,Notes!$A$1:$B$10,2,0))</f>
        <v/>
      </c>
      <c r="Y12" s="22" t="str">
        <f>IF(ISNA(VLOOKUP($P$2:$P$66,Notes!$A$1:$B$10,2,0)),"",VLOOKUP($P$2:$P$66,Notes!$A$1:$B$10,2,0))</f>
        <v/>
      </c>
      <c r="Z12" s="22" t="str">
        <f>IF(ISNA(VLOOKUP($R$2:$R$66,Notes!$C$1:$D$10,2,0)),"",VLOOKUP($R$2:$R$66,Notes!$C$1:$D$10,2,0))</f>
        <v/>
      </c>
      <c r="AA12" s="22" t="str">
        <f>IF(ISNA(VLOOKUP($T$2:$T$66,Notes!$E$1:$F$10,2,0)),"",VLOOKUP($T$2:$T$66,Notes!$E$1:$F$10,2,0))</f>
        <v/>
      </c>
      <c r="AB12" s="38">
        <f t="shared" si="10"/>
        <v>0</v>
      </c>
      <c r="AC12" s="34">
        <v>89</v>
      </c>
      <c r="AD12" s="32">
        <v>2</v>
      </c>
      <c r="AE12" s="32">
        <v>82</v>
      </c>
      <c r="AF12" s="32">
        <v>1</v>
      </c>
      <c r="AG12" s="32">
        <v>78</v>
      </c>
      <c r="AH12" s="32">
        <v>5</v>
      </c>
      <c r="AI12" s="32"/>
      <c r="AJ12" s="32"/>
      <c r="AK12" s="32">
        <v>86</v>
      </c>
      <c r="AL12" s="32">
        <v>3</v>
      </c>
      <c r="AM12" s="22">
        <f t="shared" si="11"/>
        <v>335</v>
      </c>
      <c r="AN12" s="33">
        <f t="shared" si="12"/>
        <v>1</v>
      </c>
      <c r="AO12" s="37">
        <f>IF(ISNA(VLOOKUP($AD$2:$AD$66,Notes!$A$1:$B$10,2,0)),"",VLOOKUP($AD$2:$AD$66,Notes!$A$1:$B$10,2,0))</f>
        <v>9</v>
      </c>
      <c r="AP12" s="22">
        <f>IF(ISNA(VLOOKUP($AF$2:$AF$66,Notes!$A$1:$B$10,2,0)),"",VLOOKUP($AF$2:$AF$66,Notes!$A$1:$B$10,2,0))</f>
        <v>10</v>
      </c>
      <c r="AQ12" s="22">
        <f>IF(ISNA(VLOOKUP($AH$2:$AH$66,Notes!$A$1:$B$10,2,0)),"",VLOOKUP($AH$2:$AH$66,Notes!$A$1:$B$10,2,0))</f>
        <v>6</v>
      </c>
      <c r="AR12" s="22" t="str">
        <f>IF(ISNA(VLOOKUP($AJ$2:$AJ$66,Notes!$C$1:$D$10,2,0)),"",VLOOKUP($AJ$2:$AJ$66,Notes!$C$1:$D$10,2,0))</f>
        <v/>
      </c>
      <c r="AS12" s="22">
        <f>IF(ISNA(VLOOKUP($AL$2:$AL$66,Notes!$E$1:$F$10,2,0)),"",VLOOKUP($AL$2:$AL$66,Notes!$E$1:$F$10,2,0))</f>
        <v>25</v>
      </c>
      <c r="AT12" s="38">
        <f t="shared" si="13"/>
        <v>50</v>
      </c>
      <c r="AU12" s="34">
        <v>89</v>
      </c>
      <c r="AV12" s="32">
        <v>2</v>
      </c>
      <c r="AW12" s="32">
        <v>88</v>
      </c>
      <c r="AX12" s="32">
        <v>2</v>
      </c>
      <c r="AY12" s="32">
        <v>75</v>
      </c>
      <c r="AZ12" s="32">
        <v>4</v>
      </c>
      <c r="BA12" s="32"/>
      <c r="BB12" s="32"/>
      <c r="BC12" s="32">
        <v>89</v>
      </c>
      <c r="BD12" s="32">
        <v>5</v>
      </c>
      <c r="BE12" s="22">
        <f t="shared" si="14"/>
        <v>341</v>
      </c>
      <c r="BF12" s="33">
        <f t="shared" si="15"/>
        <v>1</v>
      </c>
      <c r="BG12" s="37">
        <f>IF(ISNA(VLOOKUP($AV$2:$AV$66,Notes!$A$1:$B$10,2,0)),"",VLOOKUP($AV$2:$AV$66,Notes!$A$1:$B$10,2,0))</f>
        <v>9</v>
      </c>
      <c r="BH12" s="22">
        <f>IF(ISNA(VLOOKUP($AX$2:$AX$66,Notes!$A$1:$B$10,2,0)),"",VLOOKUP($AX$2:$AX$66,Notes!$A$1:$B$10,2,0))</f>
        <v>9</v>
      </c>
      <c r="BI12" s="22">
        <f>IF(ISNA(VLOOKUP($AZ$2:$AZ$66,Notes!$A$1:$B$10,2,0)),"",VLOOKUP($AZ$2:$AZ$66,Notes!$A$1:$B$10,2,0))</f>
        <v>7</v>
      </c>
      <c r="BJ12" s="22" t="str">
        <f>IF(ISNA(VLOOKUP($BB$2:$BB$66,Notes!$C$1:$D$10,2,0)),"",VLOOKUP($BB$2:$BB$66,Notes!$C$1:$D$10,2,0))</f>
        <v/>
      </c>
      <c r="BK12" s="22">
        <f>IF(ISNA(VLOOKUP($BD$2:$BD$66,Notes!$E$1:$F$10,2,0)),"",VLOOKUP($BD$2:$BD$66,Notes!$E$1:$F$10,2,0))</f>
        <v>21</v>
      </c>
      <c r="BL12" s="38">
        <f t="shared" si="16"/>
        <v>46</v>
      </c>
      <c r="BM12" s="34">
        <v>83</v>
      </c>
      <c r="BN12" s="32">
        <v>3</v>
      </c>
      <c r="BO12" s="32">
        <v>84</v>
      </c>
      <c r="BP12" s="32">
        <v>2</v>
      </c>
      <c r="BQ12" s="32">
        <v>84</v>
      </c>
      <c r="BR12" s="32">
        <v>2</v>
      </c>
      <c r="BS12" s="32"/>
      <c r="BT12" s="32"/>
      <c r="BU12" s="32">
        <v>70</v>
      </c>
      <c r="BV12" s="32">
        <v>5</v>
      </c>
      <c r="BW12" s="22">
        <f t="shared" si="17"/>
        <v>321</v>
      </c>
      <c r="BX12" s="33">
        <f t="shared" si="18"/>
        <v>1</v>
      </c>
      <c r="BY12" s="37">
        <f>IF(ISNA(VLOOKUP($BN$2:$BN$66,Notes!$A$1:$B$10,2,0)),"",VLOOKUP($BN$2:$BN$66,Notes!$A$1:$B$10,2,0))</f>
        <v>8</v>
      </c>
      <c r="BZ12" s="22">
        <f>IF(ISNA(VLOOKUP($BP$2:$BP$66,Notes!$A$1:$B$10,2,0)),"",VLOOKUP($BP$2:$BP$66,Notes!$A$1:$B$10,2,0))</f>
        <v>9</v>
      </c>
      <c r="CA12" s="22">
        <f>IF(ISNA(VLOOKUP($BR$2:$BR$66,Notes!$A$1:$B$10,2,0)),"",VLOOKUP($BR$2:$BR$66,Notes!$A$1:$B$10,2,0))</f>
        <v>9</v>
      </c>
      <c r="CB12" s="22" t="str">
        <f>IF(ISNA(VLOOKUP($BT$2:$BT$66,Notes!$C$1:$D$10,2,0)),"",VLOOKUP($BT$2:$BT$66,Notes!$C$1:$D$10,2,0))</f>
        <v/>
      </c>
      <c r="CC12" s="22">
        <f>IF(ISNA(VLOOKUP($BV$2:$BV$66,Notes!$E$1:$F$10,2,0)),"",VLOOKUP($BV$2:$BV$66,Notes!$E$1:$F$10,2,0))</f>
        <v>21</v>
      </c>
      <c r="CD12" s="38">
        <f t="shared" si="19"/>
        <v>47</v>
      </c>
      <c r="CE12" s="34">
        <v>91</v>
      </c>
      <c r="CF12" s="32">
        <v>2</v>
      </c>
      <c r="CG12" s="32">
        <v>88</v>
      </c>
      <c r="CH12" s="32">
        <v>5</v>
      </c>
      <c r="CI12" s="32">
        <v>90</v>
      </c>
      <c r="CJ12" s="32">
        <v>2</v>
      </c>
      <c r="CK12" s="32"/>
      <c r="CL12" s="32"/>
      <c r="CM12" s="32">
        <v>88</v>
      </c>
      <c r="CN12" s="32">
        <v>3</v>
      </c>
      <c r="CO12" s="22">
        <f t="shared" si="20"/>
        <v>357</v>
      </c>
      <c r="CP12" s="33">
        <f t="shared" si="21"/>
        <v>1</v>
      </c>
      <c r="CQ12" s="37">
        <f>IF(ISNA(VLOOKUP($CF$2:$CF$66,Notes!$A$1:$B$10,2,0)),"",VLOOKUP($CF$2:$CF$66,Notes!$A$1:$B$10,2,0))</f>
        <v>9</v>
      </c>
      <c r="CR12" s="22">
        <f>IF(ISNA(VLOOKUP($CH$2:$CH$66,Notes!$A$1:$B$10,2,0)),"",VLOOKUP($CH$2:$CH$66,Notes!$A$1:$B$10,2,0))</f>
        <v>6</v>
      </c>
      <c r="CS12" s="22">
        <f>IF(ISNA(VLOOKUP($CJ$2:$CJ$66,Notes!$A$1:$B$10,2,0)),"",VLOOKUP($CJ$2:$CJ$66,Notes!$A$1:$B$10,2,0))</f>
        <v>9</v>
      </c>
      <c r="CT12" s="22" t="str">
        <f>IF(ISNA(VLOOKUP($CL$2:$CL$66,Notes!$C$1:$D$10,2,0)),"",VLOOKUP($CL$2:$CL$66,Notes!$C$1:$D$10,2,0))</f>
        <v/>
      </c>
      <c r="CU12" s="22">
        <f>IF(ISNA(VLOOKUP($CN$2:$CN$66,Notes!$E$1:$F$10,2,0)),"",VLOOKUP($CN$2:$CN$66,Notes!$E$1:$F$10,2,0))</f>
        <v>25</v>
      </c>
      <c r="CV12" s="38">
        <f t="shared" si="22"/>
        <v>49</v>
      </c>
      <c r="CW12" s="57">
        <f t="shared" si="23"/>
        <v>0</v>
      </c>
      <c r="CX12" s="22">
        <f t="shared" si="24"/>
        <v>50</v>
      </c>
      <c r="CY12" s="22">
        <f t="shared" si="25"/>
        <v>46</v>
      </c>
      <c r="CZ12" s="22">
        <f t="shared" si="26"/>
        <v>47</v>
      </c>
      <c r="DA12" s="22">
        <f t="shared" si="27"/>
        <v>49</v>
      </c>
    </row>
    <row r="13" spans="1:105">
      <c r="A13" s="35">
        <v>105</v>
      </c>
      <c r="B13" s="36" t="s">
        <v>48</v>
      </c>
      <c r="C13" s="35">
        <f t="shared" si="0"/>
        <v>932</v>
      </c>
      <c r="D13" s="22">
        <f t="shared" si="1"/>
        <v>112</v>
      </c>
      <c r="E13" s="22">
        <f t="shared" si="2"/>
        <v>3</v>
      </c>
      <c r="F13" s="22">
        <f t="shared" si="3"/>
        <v>37.333333333333336</v>
      </c>
      <c r="G13" s="22">
        <f t="shared" si="4"/>
        <v>112</v>
      </c>
      <c r="H13" s="22">
        <f t="shared" si="5"/>
        <v>0</v>
      </c>
      <c r="I13" s="33">
        <f t="shared" si="6"/>
        <v>0</v>
      </c>
      <c r="J13" s="36">
        <f t="shared" si="7"/>
        <v>0</v>
      </c>
      <c r="K13" s="34">
        <v>76</v>
      </c>
      <c r="L13" s="32">
        <v>6</v>
      </c>
      <c r="M13" s="32">
        <v>78</v>
      </c>
      <c r="N13" s="32">
        <v>4</v>
      </c>
      <c r="O13" s="32">
        <v>84</v>
      </c>
      <c r="P13" s="32">
        <v>4</v>
      </c>
      <c r="Q13" s="32"/>
      <c r="R13" s="32"/>
      <c r="S13" s="32">
        <v>86</v>
      </c>
      <c r="T13" s="32">
        <v>3</v>
      </c>
      <c r="U13" s="22">
        <f t="shared" si="8"/>
        <v>324</v>
      </c>
      <c r="V13" s="33">
        <f t="shared" si="9"/>
        <v>1</v>
      </c>
      <c r="W13" s="37">
        <f>IF(ISNA(VLOOKUP($L$2:$L$66,Notes!$A$1:$B$10,2,0)),"",VLOOKUP($L$2:$L$66,Notes!$A$1:$B$10,2,0))</f>
        <v>5</v>
      </c>
      <c r="X13" s="22">
        <f>IF(ISNA(VLOOKUP($N$2:$N$66,Notes!$A$1:$B$10,2,0)),"",VLOOKUP($N$2:$N$66,Notes!$A$1:$B$10,2,0))</f>
        <v>7</v>
      </c>
      <c r="Y13" s="22">
        <f>IF(ISNA(VLOOKUP($P$2:$P$66,Notes!$A$1:$B$10,2,0)),"",VLOOKUP($P$2:$P$66,Notes!$A$1:$B$10,2,0))</f>
        <v>7</v>
      </c>
      <c r="Z13" s="22" t="str">
        <f>IF(ISNA(VLOOKUP($R$2:$R$66,Notes!$C$1:$D$10,2,0)),"",VLOOKUP($R$2:$R$66,Notes!$C$1:$D$10,2,0))</f>
        <v/>
      </c>
      <c r="AA13" s="22">
        <f>IF(ISNA(VLOOKUP($T$2:$T$66,Notes!$E$1:$F$10,2,0)),"",VLOOKUP($T$2:$T$66,Notes!$E$1:$F$10,2,0))</f>
        <v>25</v>
      </c>
      <c r="AB13" s="38">
        <f t="shared" si="10"/>
        <v>44</v>
      </c>
      <c r="AC13" s="34">
        <v>84</v>
      </c>
      <c r="AD13" s="32">
        <v>3</v>
      </c>
      <c r="AE13" s="32">
        <v>86</v>
      </c>
      <c r="AF13" s="32">
        <v>2</v>
      </c>
      <c r="AG13" s="32">
        <v>75</v>
      </c>
      <c r="AH13" s="32">
        <v>5</v>
      </c>
      <c r="AI13" s="32"/>
      <c r="AJ13" s="32"/>
      <c r="AK13" s="32">
        <v>69</v>
      </c>
      <c r="AL13" s="32">
        <v>7</v>
      </c>
      <c r="AM13" s="22">
        <f t="shared" si="11"/>
        <v>314</v>
      </c>
      <c r="AN13" s="33">
        <f t="shared" si="12"/>
        <v>1</v>
      </c>
      <c r="AO13" s="37">
        <f>IF(ISNA(VLOOKUP($AD$2:$AD$66,Notes!$A$1:$B$10,2,0)),"",VLOOKUP($AD$2:$AD$66,Notes!$A$1:$B$10,2,0))</f>
        <v>8</v>
      </c>
      <c r="AP13" s="22">
        <f>IF(ISNA(VLOOKUP($AF$2:$AF$66,Notes!$A$1:$B$10,2,0)),"",VLOOKUP($AF$2:$AF$66,Notes!$A$1:$B$10,2,0))</f>
        <v>9</v>
      </c>
      <c r="AQ13" s="22">
        <f>IF(ISNA(VLOOKUP($AH$2:$AH$66,Notes!$A$1:$B$10,2,0)),"",VLOOKUP($AH$2:$AH$66,Notes!$A$1:$B$10,2,0))</f>
        <v>6</v>
      </c>
      <c r="AR13" s="22" t="str">
        <f>IF(ISNA(VLOOKUP($AJ$2:$AJ$66,Notes!$C$1:$D$10,2,0)),"",VLOOKUP($AJ$2:$AJ$66,Notes!$C$1:$D$10,2,0))</f>
        <v/>
      </c>
      <c r="AS13" s="22">
        <f>IF(ISNA(VLOOKUP($AL$2:$AL$66,Notes!$E$1:$F$10,2,0)),"",VLOOKUP($AL$2:$AL$66,Notes!$E$1:$F$10,2,0))</f>
        <v>17</v>
      </c>
      <c r="AT13" s="38">
        <f t="shared" si="13"/>
        <v>40</v>
      </c>
      <c r="AU13" s="34"/>
      <c r="AV13" s="32"/>
      <c r="AW13" s="32"/>
      <c r="AX13" s="32"/>
      <c r="AY13" s="32"/>
      <c r="AZ13" s="32"/>
      <c r="BA13" s="32"/>
      <c r="BB13" s="32"/>
      <c r="BC13" s="32"/>
      <c r="BD13" s="32"/>
      <c r="BE13" s="22">
        <f t="shared" si="14"/>
        <v>0</v>
      </c>
      <c r="BF13" s="33">
        <f t="shared" si="15"/>
        <v>0</v>
      </c>
      <c r="BG13" s="37" t="str">
        <f>IF(ISNA(VLOOKUP($AV$2:$AV$66,Notes!$A$1:$B$10,2,0)),"",VLOOKUP($AV$2:$AV$66,Notes!$A$1:$B$10,2,0))</f>
        <v/>
      </c>
      <c r="BH13" s="22" t="str">
        <f>IF(ISNA(VLOOKUP($AX$2:$AX$66,Notes!$A$1:$B$10,2,0)),"",VLOOKUP($AX$2:$AX$66,Notes!$A$1:$B$10,2,0))</f>
        <v/>
      </c>
      <c r="BI13" s="22" t="str">
        <f>IF(ISNA(VLOOKUP($AZ$2:$AZ$66,Notes!$A$1:$B$10,2,0)),"",VLOOKUP($AZ$2:$AZ$66,Notes!$A$1:$B$10,2,0))</f>
        <v/>
      </c>
      <c r="BJ13" s="22" t="str">
        <f>IF(ISNA(VLOOKUP($BB$2:$BB$66,Notes!$C$1:$D$10,2,0)),"",VLOOKUP($BB$2:$BB$66,Notes!$C$1:$D$10,2,0))</f>
        <v/>
      </c>
      <c r="BK13" s="22" t="str">
        <f>IF(ISNA(VLOOKUP($BD$2:$BD$66,Notes!$E$1:$F$10,2,0)),"",VLOOKUP($BD$2:$BD$66,Notes!$E$1:$F$10,2,0))</f>
        <v/>
      </c>
      <c r="BL13" s="38">
        <f t="shared" si="16"/>
        <v>0</v>
      </c>
      <c r="BM13" s="34"/>
      <c r="BN13" s="32"/>
      <c r="BO13" s="32"/>
      <c r="BP13" s="32"/>
      <c r="BQ13" s="32"/>
      <c r="BR13" s="32"/>
      <c r="BS13" s="32"/>
      <c r="BT13" s="32"/>
      <c r="BU13" s="32"/>
      <c r="BV13" s="32"/>
      <c r="BW13" s="22">
        <f t="shared" si="17"/>
        <v>0</v>
      </c>
      <c r="BX13" s="33">
        <f t="shared" si="18"/>
        <v>0</v>
      </c>
      <c r="BY13" s="37" t="str">
        <f>IF(ISNA(VLOOKUP($BN$2:$BN$66,Notes!$A$1:$B$10,2,0)),"",VLOOKUP($BN$2:$BN$66,Notes!$A$1:$B$10,2,0))</f>
        <v/>
      </c>
      <c r="BZ13" s="22" t="str">
        <f>IF(ISNA(VLOOKUP($BP$2:$BP$66,Notes!$A$1:$B$10,2,0)),"",VLOOKUP($BP$2:$BP$66,Notes!$A$1:$B$10,2,0))</f>
        <v/>
      </c>
      <c r="CA13" s="22" t="str">
        <f>IF(ISNA(VLOOKUP($BR$2:$BR$66,Notes!$A$1:$B$10,2,0)),"",VLOOKUP($BR$2:$BR$66,Notes!$A$1:$B$10,2,0))</f>
        <v/>
      </c>
      <c r="CB13" s="22" t="str">
        <f>IF(ISNA(VLOOKUP($BT$2:$BT$66,Notes!$C$1:$D$10,2,0)),"",VLOOKUP($BT$2:$BT$66,Notes!$C$1:$D$10,2,0))</f>
        <v/>
      </c>
      <c r="CC13" s="22" t="str">
        <f>IF(ISNA(VLOOKUP($BV$2:$BV$66,Notes!$E$1:$F$10,2,0)),"",VLOOKUP($BV$2:$BV$66,Notes!$E$1:$F$10,2,0))</f>
        <v/>
      </c>
      <c r="CD13" s="38">
        <f t="shared" si="19"/>
        <v>0</v>
      </c>
      <c r="CE13" s="34">
        <v>79</v>
      </c>
      <c r="CF13" s="32">
        <v>4</v>
      </c>
      <c r="CG13" s="32">
        <v>73</v>
      </c>
      <c r="CH13" s="32">
        <v>5</v>
      </c>
      <c r="CI13" s="32">
        <v>80</v>
      </c>
      <c r="CJ13" s="32">
        <v>5</v>
      </c>
      <c r="CK13" s="32">
        <v>62</v>
      </c>
      <c r="CL13" s="32">
        <v>4</v>
      </c>
      <c r="CM13" s="32"/>
      <c r="CN13" s="32"/>
      <c r="CO13" s="22">
        <f t="shared" si="20"/>
        <v>294</v>
      </c>
      <c r="CP13" s="33">
        <f t="shared" si="21"/>
        <v>1</v>
      </c>
      <c r="CQ13" s="37">
        <f>IF(ISNA(VLOOKUP($CF$2:$CF$66,Notes!$A$1:$B$10,2,0)),"",VLOOKUP($CF$2:$CF$66,Notes!$A$1:$B$10,2,0))</f>
        <v>7</v>
      </c>
      <c r="CR13" s="22">
        <f>IF(ISNA(VLOOKUP($CH$2:$CH$66,Notes!$A$1:$B$10,2,0)),"",VLOOKUP($CH$2:$CH$66,Notes!$A$1:$B$10,2,0))</f>
        <v>6</v>
      </c>
      <c r="CS13" s="22">
        <f>IF(ISNA(VLOOKUP($CJ$2:$CJ$66,Notes!$A$1:$B$10,2,0)),"",VLOOKUP($CJ$2:$CJ$66,Notes!$A$1:$B$10,2,0))</f>
        <v>6</v>
      </c>
      <c r="CT13" s="22">
        <f>IF(ISNA(VLOOKUP($CL$2:$CL$66,Notes!$C$1:$D$10,2,0)),"",VLOOKUP($CL$2:$CL$66,Notes!$C$1:$D$10,2,0))</f>
        <v>9</v>
      </c>
      <c r="CU13" s="22" t="str">
        <f>IF(ISNA(VLOOKUP($CN$2:$CN$66,Notes!$E$1:$F$10,2,0)),"",VLOOKUP($CN$2:$CN$66,Notes!$E$1:$F$10,2,0))</f>
        <v/>
      </c>
      <c r="CV13" s="38">
        <f t="shared" si="22"/>
        <v>28</v>
      </c>
      <c r="CW13" s="57">
        <f t="shared" si="23"/>
        <v>44</v>
      </c>
      <c r="CX13" s="22">
        <f t="shared" si="24"/>
        <v>40</v>
      </c>
      <c r="CY13" s="22">
        <f t="shared" si="25"/>
        <v>0</v>
      </c>
      <c r="CZ13" s="22">
        <f t="shared" si="26"/>
        <v>0</v>
      </c>
      <c r="DA13" s="22">
        <f t="shared" si="27"/>
        <v>28</v>
      </c>
    </row>
    <row r="14" spans="1:105">
      <c r="A14" s="35">
        <v>120</v>
      </c>
      <c r="B14" s="36" t="s">
        <v>54</v>
      </c>
      <c r="C14" s="35">
        <f t="shared" si="0"/>
        <v>859</v>
      </c>
      <c r="D14" s="22">
        <f t="shared" si="1"/>
        <v>106</v>
      </c>
      <c r="E14" s="22">
        <f t="shared" si="2"/>
        <v>3</v>
      </c>
      <c r="F14" s="22">
        <f t="shared" si="3"/>
        <v>35.333333333333336</v>
      </c>
      <c r="G14" s="22">
        <f t="shared" si="4"/>
        <v>106</v>
      </c>
      <c r="H14" s="22">
        <f t="shared" si="5"/>
        <v>0</v>
      </c>
      <c r="I14" s="33">
        <f t="shared" si="6"/>
        <v>1</v>
      </c>
      <c r="J14" s="36">
        <f t="shared" si="7"/>
        <v>0</v>
      </c>
      <c r="K14" s="34">
        <v>84</v>
      </c>
      <c r="L14" s="32">
        <v>2</v>
      </c>
      <c r="M14" s="32">
        <v>83</v>
      </c>
      <c r="N14" s="32">
        <v>2</v>
      </c>
      <c r="O14" s="32">
        <v>81</v>
      </c>
      <c r="P14" s="32">
        <v>3</v>
      </c>
      <c r="Q14" s="32"/>
      <c r="R14" s="32"/>
      <c r="S14" s="32">
        <v>60</v>
      </c>
      <c r="T14" s="32">
        <v>7</v>
      </c>
      <c r="U14" s="22">
        <f t="shared" si="8"/>
        <v>308</v>
      </c>
      <c r="V14" s="33">
        <f t="shared" si="9"/>
        <v>1</v>
      </c>
      <c r="W14" s="37">
        <f>IF(ISNA(VLOOKUP($L$2:$L$66,Notes!$A$1:$B$10,2,0)),"",VLOOKUP($L$2:$L$66,Notes!$A$1:$B$10,2,0))</f>
        <v>9</v>
      </c>
      <c r="X14" s="22">
        <f>IF(ISNA(VLOOKUP($N$2:$N$66,Notes!$A$1:$B$10,2,0)),"",VLOOKUP($N$2:$N$66,Notes!$A$1:$B$10,2,0))</f>
        <v>9</v>
      </c>
      <c r="Y14" s="22">
        <f>IF(ISNA(VLOOKUP($P$2:$P$66,Notes!$A$1:$B$10,2,0)),"",VLOOKUP($P$2:$P$66,Notes!$A$1:$B$10,2,0))</f>
        <v>8</v>
      </c>
      <c r="Z14" s="22" t="str">
        <f>IF(ISNA(VLOOKUP($R$2:$R$66,Notes!$C$1:$D$10,2,0)),"",VLOOKUP($R$2:$R$66,Notes!$C$1:$D$10,2,0))</f>
        <v/>
      </c>
      <c r="AA14" s="22">
        <f>IF(ISNA(VLOOKUP($T$2:$T$66,Notes!$E$1:$F$10,2,0)),"",VLOOKUP($T$2:$T$66,Notes!$E$1:$F$10,2,0))</f>
        <v>17</v>
      </c>
      <c r="AB14" s="38">
        <f t="shared" si="10"/>
        <v>43</v>
      </c>
      <c r="AC14" s="34">
        <v>77</v>
      </c>
      <c r="AD14" s="32">
        <v>6</v>
      </c>
      <c r="AE14" s="32">
        <v>36</v>
      </c>
      <c r="AF14" s="32">
        <v>6</v>
      </c>
      <c r="AG14" s="32">
        <v>74</v>
      </c>
      <c r="AH14" s="32">
        <v>6</v>
      </c>
      <c r="AI14" s="32">
        <v>79</v>
      </c>
      <c r="AJ14" s="32">
        <v>2</v>
      </c>
      <c r="AK14" s="32"/>
      <c r="AL14" s="32"/>
      <c r="AM14" s="22">
        <f t="shared" si="11"/>
        <v>266</v>
      </c>
      <c r="AN14" s="33">
        <f t="shared" si="12"/>
        <v>1</v>
      </c>
      <c r="AO14" s="37">
        <f>IF(ISNA(VLOOKUP($AD$2:$AD$66,Notes!$A$1:$B$10,2,0)),"",VLOOKUP($AD$2:$AD$66,Notes!$A$1:$B$10,2,0))</f>
        <v>5</v>
      </c>
      <c r="AP14" s="22">
        <f>IF(ISNA(VLOOKUP($AF$2:$AF$66,Notes!$A$1:$B$10,2,0)),"",VLOOKUP($AF$2:$AF$66,Notes!$A$1:$B$10,2,0))</f>
        <v>5</v>
      </c>
      <c r="AQ14" s="22">
        <f>IF(ISNA(VLOOKUP($AH$2:$AH$66,Notes!$A$1:$B$10,2,0)),"",VLOOKUP($AH$2:$AH$66,Notes!$A$1:$B$10,2,0))</f>
        <v>5</v>
      </c>
      <c r="AR14" s="22">
        <f>IF(ISNA(VLOOKUP($AJ$2:$AJ$66,Notes!$C$1:$D$10,2,0)),"",VLOOKUP($AJ$2:$AJ$66,Notes!$C$1:$D$10,2,0))</f>
        <v>12</v>
      </c>
      <c r="AS14" s="22" t="str">
        <f>IF(ISNA(VLOOKUP($AL$2:$AL$66,Notes!$E$1:$F$10,2,0)),"",VLOOKUP($AL$2:$AL$66,Notes!$E$1:$F$10,2,0))</f>
        <v/>
      </c>
      <c r="AT14" s="38">
        <f t="shared" si="13"/>
        <v>27</v>
      </c>
      <c r="AU14" s="34"/>
      <c r="AV14" s="32"/>
      <c r="AW14" s="32"/>
      <c r="AX14" s="32"/>
      <c r="AY14" s="32"/>
      <c r="AZ14" s="32"/>
      <c r="BA14" s="32"/>
      <c r="BB14" s="32"/>
      <c r="BC14" s="32"/>
      <c r="BD14" s="32"/>
      <c r="BE14" s="22">
        <f t="shared" si="14"/>
        <v>0</v>
      </c>
      <c r="BF14" s="33">
        <f t="shared" si="15"/>
        <v>0</v>
      </c>
      <c r="BG14" s="37" t="str">
        <f>IF(ISNA(VLOOKUP($AV$2:$AV$66,Notes!$A$1:$B$10,2,0)),"",VLOOKUP($AV$2:$AV$66,Notes!$A$1:$B$10,2,0))</f>
        <v/>
      </c>
      <c r="BH14" s="22" t="str">
        <f>IF(ISNA(VLOOKUP($AX$2:$AX$66,Notes!$A$1:$B$10,2,0)),"",VLOOKUP($AX$2:$AX$66,Notes!$A$1:$B$10,2,0))</f>
        <v/>
      </c>
      <c r="BI14" s="22" t="str">
        <f>IF(ISNA(VLOOKUP($AZ$2:$AZ$66,Notes!$A$1:$B$10,2,0)),"",VLOOKUP($AZ$2:$AZ$66,Notes!$A$1:$B$10,2,0))</f>
        <v/>
      </c>
      <c r="BJ14" s="22" t="str">
        <f>IF(ISNA(VLOOKUP($BB$2:$BB$66,Notes!$C$1:$D$10,2,0)),"",VLOOKUP($BB$2:$BB$66,Notes!$C$1:$D$10,2,0))</f>
        <v/>
      </c>
      <c r="BK14" s="22" t="str">
        <f>IF(ISNA(VLOOKUP($BD$2:$BD$66,Notes!$E$1:$F$10,2,0)),"",VLOOKUP($BD$2:$BD$66,Notes!$E$1:$F$10,2,0))</f>
        <v/>
      </c>
      <c r="BL14" s="38">
        <f t="shared" si="16"/>
        <v>0</v>
      </c>
      <c r="BM14" s="34">
        <v>83</v>
      </c>
      <c r="BN14" s="32">
        <v>4</v>
      </c>
      <c r="BO14" s="32">
        <v>64</v>
      </c>
      <c r="BP14" s="32">
        <v>4</v>
      </c>
      <c r="BQ14" s="32">
        <v>79</v>
      </c>
      <c r="BR14" s="32">
        <v>3</v>
      </c>
      <c r="BS14" s="32">
        <v>59</v>
      </c>
      <c r="BT14" s="32">
        <v>1</v>
      </c>
      <c r="BU14" s="32"/>
      <c r="BV14" s="32"/>
      <c r="BW14" s="22">
        <f t="shared" si="17"/>
        <v>285</v>
      </c>
      <c r="BX14" s="33">
        <f t="shared" si="18"/>
        <v>1</v>
      </c>
      <c r="BY14" s="37">
        <f>IF(ISNA(VLOOKUP($BN$2:$BN$66,Notes!$A$1:$B$10,2,0)),"",VLOOKUP($BN$2:$BN$66,Notes!$A$1:$B$10,2,0))</f>
        <v>7</v>
      </c>
      <c r="BZ14" s="22">
        <f>IF(ISNA(VLOOKUP($BP$2:$BP$66,Notes!$A$1:$B$10,2,0)),"",VLOOKUP($BP$2:$BP$66,Notes!$A$1:$B$10,2,0))</f>
        <v>7</v>
      </c>
      <c r="CA14" s="22">
        <f>IF(ISNA(VLOOKUP($BR$2:$BR$66,Notes!$A$1:$B$10,2,0)),"",VLOOKUP($BR$2:$BR$66,Notes!$A$1:$B$10,2,0))</f>
        <v>8</v>
      </c>
      <c r="CB14" s="22">
        <f>IF(ISNA(VLOOKUP($BT$2:$BT$66,Notes!$C$1:$D$10,2,0)),"",VLOOKUP($BT$2:$BT$66,Notes!$C$1:$D$10,2,0))</f>
        <v>14</v>
      </c>
      <c r="CC14" s="22" t="str">
        <f>IF(ISNA(VLOOKUP($BV$2:$BV$66,Notes!$E$1:$F$10,2,0)),"",VLOOKUP($BV$2:$BV$66,Notes!$E$1:$F$10,2,0))</f>
        <v/>
      </c>
      <c r="CD14" s="38">
        <f t="shared" si="19"/>
        <v>36</v>
      </c>
      <c r="CE14" s="34"/>
      <c r="CF14" s="32"/>
      <c r="CG14" s="32"/>
      <c r="CH14" s="32"/>
      <c r="CI14" s="32"/>
      <c r="CJ14" s="32"/>
      <c r="CK14" s="32"/>
      <c r="CL14" s="32"/>
      <c r="CM14" s="32"/>
      <c r="CN14" s="32"/>
      <c r="CO14" s="22">
        <f t="shared" si="20"/>
        <v>0</v>
      </c>
      <c r="CP14" s="33">
        <f t="shared" si="21"/>
        <v>0</v>
      </c>
      <c r="CQ14" s="37" t="str">
        <f>IF(ISNA(VLOOKUP($CF$2:$CF$66,Notes!$A$1:$B$10,2,0)),"",VLOOKUP($CF$2:$CF$66,Notes!$A$1:$B$10,2,0))</f>
        <v/>
      </c>
      <c r="CR14" s="22" t="str">
        <f>IF(ISNA(VLOOKUP($CH$2:$CH$66,Notes!$A$1:$B$10,2,0)),"",VLOOKUP($CH$2:$CH$66,Notes!$A$1:$B$10,2,0))</f>
        <v/>
      </c>
      <c r="CS14" s="22" t="str">
        <f>IF(ISNA(VLOOKUP($CJ$2:$CJ$66,Notes!$A$1:$B$10,2,0)),"",VLOOKUP($CJ$2:$CJ$66,Notes!$A$1:$B$10,2,0))</f>
        <v/>
      </c>
      <c r="CT14" s="22" t="str">
        <f>IF(ISNA(VLOOKUP($CL$2:$CL$66,Notes!$C$1:$D$10,2,0)),"",VLOOKUP($CL$2:$CL$66,Notes!$C$1:$D$10,2,0))</f>
        <v/>
      </c>
      <c r="CU14" s="22" t="str">
        <f>IF(ISNA(VLOOKUP($CN$2:$CN$66,Notes!$E$1:$F$10,2,0)),"",VLOOKUP($CN$2:$CN$66,Notes!$E$1:$F$10,2,0))</f>
        <v/>
      </c>
      <c r="CV14" s="38">
        <f t="shared" si="22"/>
        <v>0</v>
      </c>
      <c r="CW14" s="57">
        <f t="shared" si="23"/>
        <v>43</v>
      </c>
      <c r="CX14" s="22">
        <f t="shared" si="24"/>
        <v>27</v>
      </c>
      <c r="CY14" s="22">
        <f t="shared" si="25"/>
        <v>0</v>
      </c>
      <c r="CZ14" s="22">
        <f t="shared" si="26"/>
        <v>36</v>
      </c>
      <c r="DA14" s="22">
        <f t="shared" si="27"/>
        <v>0</v>
      </c>
    </row>
    <row r="15" spans="1:105">
      <c r="A15" s="35">
        <v>121</v>
      </c>
      <c r="B15" s="36" t="s">
        <v>46</v>
      </c>
      <c r="C15" s="35">
        <f t="shared" si="0"/>
        <v>1318</v>
      </c>
      <c r="D15" s="22">
        <f t="shared" si="1"/>
        <v>180</v>
      </c>
      <c r="E15" s="22">
        <f t="shared" si="2"/>
        <v>4</v>
      </c>
      <c r="F15" s="22">
        <f t="shared" si="3"/>
        <v>45</v>
      </c>
      <c r="G15" s="22">
        <f t="shared" si="4"/>
        <v>154</v>
      </c>
      <c r="H15" s="22">
        <f t="shared" si="5"/>
        <v>1</v>
      </c>
      <c r="I15" s="33">
        <f t="shared" si="6"/>
        <v>0</v>
      </c>
      <c r="J15" s="36">
        <f t="shared" si="7"/>
        <v>4</v>
      </c>
      <c r="K15" s="34">
        <v>79</v>
      </c>
      <c r="L15" s="32">
        <v>4</v>
      </c>
      <c r="M15" s="32">
        <v>60</v>
      </c>
      <c r="N15" s="32">
        <v>7</v>
      </c>
      <c r="O15" s="32">
        <v>75</v>
      </c>
      <c r="P15" s="32">
        <v>4</v>
      </c>
      <c r="Q15" s="32">
        <v>59</v>
      </c>
      <c r="R15" s="32">
        <v>5</v>
      </c>
      <c r="S15" s="32"/>
      <c r="T15" s="32"/>
      <c r="U15" s="22">
        <f t="shared" si="8"/>
        <v>273</v>
      </c>
      <c r="V15" s="33">
        <f t="shared" si="9"/>
        <v>1</v>
      </c>
      <c r="W15" s="37">
        <f>IF(ISNA(VLOOKUP($L$2:$L$66,Notes!$A$1:$B$10,2,0)),"",VLOOKUP($L$2:$L$66,Notes!$A$1:$B$10,2,0))</f>
        <v>7</v>
      </c>
      <c r="X15" s="22">
        <f>IF(ISNA(VLOOKUP($N$2:$N$66,Notes!$A$1:$B$10,2,0)),"",VLOOKUP($N$2:$N$66,Notes!$A$1:$B$10,2,0))</f>
        <v>4</v>
      </c>
      <c r="Y15" s="22">
        <f>IF(ISNA(VLOOKUP($P$2:$P$66,Notes!$A$1:$B$10,2,0)),"",VLOOKUP($P$2:$P$66,Notes!$A$1:$B$10,2,0))</f>
        <v>7</v>
      </c>
      <c r="Z15" s="22">
        <f>IF(ISNA(VLOOKUP($R$2:$R$66,Notes!$C$1:$D$10,2,0)),"",VLOOKUP($R$2:$R$66,Notes!$C$1:$D$10,2,0))</f>
        <v>8</v>
      </c>
      <c r="AA15" s="22" t="str">
        <f>IF(ISNA(VLOOKUP($T$2:$T$66,Notes!$E$1:$F$10,2,0)),"",VLOOKUP($T$2:$T$66,Notes!$E$1:$F$10,2,0))</f>
        <v/>
      </c>
      <c r="AB15" s="38">
        <f t="shared" si="10"/>
        <v>26</v>
      </c>
      <c r="AC15" s="34">
        <v>90</v>
      </c>
      <c r="AD15" s="32">
        <v>1</v>
      </c>
      <c r="AE15" s="32">
        <v>89</v>
      </c>
      <c r="AF15" s="32">
        <v>3</v>
      </c>
      <c r="AG15" s="32">
        <v>81</v>
      </c>
      <c r="AH15" s="32">
        <v>2</v>
      </c>
      <c r="AI15" s="32"/>
      <c r="AJ15" s="32"/>
      <c r="AK15" s="32">
        <v>82</v>
      </c>
      <c r="AL15" s="32">
        <v>4</v>
      </c>
      <c r="AM15" s="22">
        <f t="shared" si="11"/>
        <v>342</v>
      </c>
      <c r="AN15" s="33">
        <f t="shared" si="12"/>
        <v>1</v>
      </c>
      <c r="AO15" s="37">
        <f>IF(ISNA(VLOOKUP($AD$2:$AD$66,Notes!$A$1:$B$10,2,0)),"",VLOOKUP($AD$2:$AD$66,Notes!$A$1:$B$10,2,0))</f>
        <v>10</v>
      </c>
      <c r="AP15" s="22">
        <f>IF(ISNA(VLOOKUP($AF$2:$AF$66,Notes!$A$1:$B$10,2,0)),"",VLOOKUP($AF$2:$AF$66,Notes!$A$1:$B$10,2,0))</f>
        <v>8</v>
      </c>
      <c r="AQ15" s="22">
        <f>IF(ISNA(VLOOKUP($AH$2:$AH$66,Notes!$A$1:$B$10,2,0)),"",VLOOKUP($AH$2:$AH$66,Notes!$A$1:$B$10,2,0))</f>
        <v>9</v>
      </c>
      <c r="AR15" s="22" t="str">
        <f>IF(ISNA(VLOOKUP($AJ$2:$AJ$66,Notes!$C$1:$D$10,2,0)),"",VLOOKUP($AJ$2:$AJ$66,Notes!$C$1:$D$10,2,0))</f>
        <v/>
      </c>
      <c r="AS15" s="22">
        <f>IF(ISNA(VLOOKUP($AL$2:$AL$66,Notes!$E$1:$F$10,2,0)),"",VLOOKUP($AL$2:$AL$66,Notes!$E$1:$F$10,2,0))</f>
        <v>23</v>
      </c>
      <c r="AT15" s="38">
        <f t="shared" si="13"/>
        <v>50</v>
      </c>
      <c r="AU15" s="34"/>
      <c r="AV15" s="32"/>
      <c r="AW15" s="32"/>
      <c r="AX15" s="32"/>
      <c r="AY15" s="32"/>
      <c r="AZ15" s="32"/>
      <c r="BA15" s="32"/>
      <c r="BB15" s="32"/>
      <c r="BC15" s="32"/>
      <c r="BD15" s="32"/>
      <c r="BE15" s="22">
        <f t="shared" si="14"/>
        <v>0</v>
      </c>
      <c r="BF15" s="33">
        <f t="shared" si="15"/>
        <v>0</v>
      </c>
      <c r="BG15" s="37" t="str">
        <f>IF(ISNA(VLOOKUP($AV$2:$AV$66,Notes!$A$1:$B$10,2,0)),"",VLOOKUP($AV$2:$AV$66,Notes!$A$1:$B$10,2,0))</f>
        <v/>
      </c>
      <c r="BH15" s="22" t="str">
        <f>IF(ISNA(VLOOKUP($AX$2:$AX$66,Notes!$A$1:$B$10,2,0)),"",VLOOKUP($AX$2:$AX$66,Notes!$A$1:$B$10,2,0))</f>
        <v/>
      </c>
      <c r="BI15" s="22" t="str">
        <f>IF(ISNA(VLOOKUP($AZ$2:$AZ$66,Notes!$A$1:$B$10,2,0)),"",VLOOKUP($AZ$2:$AZ$66,Notes!$A$1:$B$10,2,0))</f>
        <v/>
      </c>
      <c r="BJ15" s="22" t="str">
        <f>IF(ISNA(VLOOKUP($BB$2:$BB$66,Notes!$C$1:$D$10,2,0)),"",VLOOKUP($BB$2:$BB$66,Notes!$C$1:$D$10,2,0))</f>
        <v/>
      </c>
      <c r="BK15" s="22" t="str">
        <f>IF(ISNA(VLOOKUP($BD$2:$BD$66,Notes!$E$1:$F$10,2,0)),"",VLOOKUP($BD$2:$BD$66,Notes!$E$1:$F$10,2,0))</f>
        <v/>
      </c>
      <c r="BL15" s="38">
        <f t="shared" si="16"/>
        <v>0</v>
      </c>
      <c r="BM15" s="34">
        <v>90</v>
      </c>
      <c r="BN15" s="32">
        <v>1</v>
      </c>
      <c r="BO15" s="32">
        <v>98</v>
      </c>
      <c r="BP15" s="32">
        <v>1</v>
      </c>
      <c r="BQ15" s="32">
        <v>98</v>
      </c>
      <c r="BR15" s="32">
        <v>1</v>
      </c>
      <c r="BS15" s="32"/>
      <c r="BT15" s="32"/>
      <c r="BU15" s="32">
        <v>88</v>
      </c>
      <c r="BV15" s="32">
        <v>1</v>
      </c>
      <c r="BW15" s="22">
        <f t="shared" si="17"/>
        <v>374</v>
      </c>
      <c r="BX15" s="33">
        <f t="shared" si="18"/>
        <v>1</v>
      </c>
      <c r="BY15" s="37">
        <f>IF(ISNA(VLOOKUP($BN$2:$BN$66,Notes!$A$1:$B$10,2,0)),"",VLOOKUP($BN$2:$BN$66,Notes!$A$1:$B$10,2,0))</f>
        <v>10</v>
      </c>
      <c r="BZ15" s="22">
        <f>IF(ISNA(VLOOKUP($BP$2:$BP$66,Notes!$A$1:$B$10,2,0)),"",VLOOKUP($BP$2:$BP$66,Notes!$A$1:$B$10,2,0))</f>
        <v>10</v>
      </c>
      <c r="CA15" s="22">
        <f>IF(ISNA(VLOOKUP($BR$2:$BR$66,Notes!$A$1:$B$10,2,0)),"",VLOOKUP($BR$2:$BR$66,Notes!$A$1:$B$10,2,0))</f>
        <v>10</v>
      </c>
      <c r="CB15" s="22" t="str">
        <f>IF(ISNA(VLOOKUP($BT$2:$BT$66,Notes!$C$1:$D$10,2,0)),"",VLOOKUP($BT$2:$BT$66,Notes!$C$1:$D$10,2,0))</f>
        <v/>
      </c>
      <c r="CC15" s="22">
        <f>IF(ISNA(VLOOKUP($BV$2:$BV$66,Notes!$E$1:$F$10,2,0)),"",VLOOKUP($BV$2:$BV$66,Notes!$E$1:$F$10,2,0))</f>
        <v>30</v>
      </c>
      <c r="CD15" s="38">
        <f t="shared" si="19"/>
        <v>60</v>
      </c>
      <c r="CE15" s="34">
        <v>85</v>
      </c>
      <c r="CF15" s="32">
        <v>3</v>
      </c>
      <c r="CG15" s="32">
        <v>81</v>
      </c>
      <c r="CH15" s="32">
        <v>3</v>
      </c>
      <c r="CI15" s="32">
        <v>83</v>
      </c>
      <c r="CJ15" s="32">
        <v>2</v>
      </c>
      <c r="CK15" s="32"/>
      <c r="CL15" s="32"/>
      <c r="CM15" s="32">
        <v>80</v>
      </c>
      <c r="CN15" s="32">
        <v>6</v>
      </c>
      <c r="CO15" s="22">
        <f t="shared" si="20"/>
        <v>329</v>
      </c>
      <c r="CP15" s="33">
        <f t="shared" si="21"/>
        <v>1</v>
      </c>
      <c r="CQ15" s="37">
        <f>IF(ISNA(VLOOKUP($CF$2:$CF$66,Notes!$A$1:$B$10,2,0)),"",VLOOKUP($CF$2:$CF$66,Notes!$A$1:$B$10,2,0))</f>
        <v>8</v>
      </c>
      <c r="CR15" s="22">
        <f>IF(ISNA(VLOOKUP($CH$2:$CH$66,Notes!$A$1:$B$10,2,0)),"",VLOOKUP($CH$2:$CH$66,Notes!$A$1:$B$10,2,0))</f>
        <v>8</v>
      </c>
      <c r="CS15" s="22">
        <f>IF(ISNA(VLOOKUP($CJ$2:$CJ$66,Notes!$A$1:$B$10,2,0)),"",VLOOKUP($CJ$2:$CJ$66,Notes!$A$1:$B$10,2,0))</f>
        <v>9</v>
      </c>
      <c r="CT15" s="22" t="str">
        <f>IF(ISNA(VLOOKUP($CL$2:$CL$66,Notes!$C$1:$D$10,2,0)),"",VLOOKUP($CL$2:$CL$66,Notes!$C$1:$D$10,2,0))</f>
        <v/>
      </c>
      <c r="CU15" s="22">
        <f>IF(ISNA(VLOOKUP($CN$2:$CN$66,Notes!$E$1:$F$10,2,0)),"",VLOOKUP($CN$2:$CN$66,Notes!$E$1:$F$10,2,0))</f>
        <v>19</v>
      </c>
      <c r="CV15" s="38">
        <f t="shared" si="22"/>
        <v>44</v>
      </c>
      <c r="CW15" s="57">
        <f t="shared" si="23"/>
        <v>26</v>
      </c>
      <c r="CX15" s="22">
        <f t="shared" si="24"/>
        <v>50</v>
      </c>
      <c r="CY15" s="22">
        <f t="shared" si="25"/>
        <v>0</v>
      </c>
      <c r="CZ15" s="22">
        <f t="shared" si="26"/>
        <v>60</v>
      </c>
      <c r="DA15" s="22">
        <f t="shared" si="27"/>
        <v>44</v>
      </c>
    </row>
    <row r="16" spans="1:105">
      <c r="A16" s="35">
        <v>122</v>
      </c>
      <c r="B16" s="139" t="s">
        <v>164</v>
      </c>
      <c r="C16" s="35">
        <f t="shared" si="0"/>
        <v>171</v>
      </c>
      <c r="D16" s="22">
        <f t="shared" si="1"/>
        <v>34</v>
      </c>
      <c r="E16" s="22">
        <f t="shared" si="2"/>
        <v>2</v>
      </c>
      <c r="F16" s="22">
        <f t="shared" si="3"/>
        <v>17</v>
      </c>
      <c r="G16" s="22" t="str">
        <f t="shared" si="4"/>
        <v>CBDG</v>
      </c>
      <c r="H16" s="22">
        <f t="shared" si="5"/>
        <v>0</v>
      </c>
      <c r="I16" s="33">
        <f t="shared" si="6"/>
        <v>0</v>
      </c>
      <c r="J16" s="36">
        <f t="shared" si="7"/>
        <v>0</v>
      </c>
      <c r="K16" s="34">
        <v>28</v>
      </c>
      <c r="L16" s="32">
        <v>8</v>
      </c>
      <c r="M16" s="32">
        <v>50</v>
      </c>
      <c r="N16" s="32">
        <v>8</v>
      </c>
      <c r="O16" s="32">
        <v>13</v>
      </c>
      <c r="P16" s="32">
        <v>8</v>
      </c>
      <c r="Q16" s="32">
        <v>3</v>
      </c>
      <c r="R16" s="32">
        <v>8</v>
      </c>
      <c r="S16" s="32"/>
      <c r="T16" s="32"/>
      <c r="U16" s="22">
        <f t="shared" si="8"/>
        <v>94</v>
      </c>
      <c r="V16" s="33">
        <f t="shared" si="9"/>
        <v>1</v>
      </c>
      <c r="W16" s="37">
        <f>IF(ISNA(VLOOKUP($L$2:$L$66,Notes!$A$1:$B$10,2,0)),"",VLOOKUP($L$2:$L$66,Notes!$A$1:$B$10,2,0))</f>
        <v>3</v>
      </c>
      <c r="X16" s="22">
        <f>IF(ISNA(VLOOKUP($N$2:$N$66,Notes!$A$1:$B$10,2,0)),"",VLOOKUP($N$2:$N$66,Notes!$A$1:$B$10,2,0))</f>
        <v>3</v>
      </c>
      <c r="Y16" s="22">
        <f>IF(ISNA(VLOOKUP($P$2:$P$66,Notes!$A$1:$B$10,2,0)),"",VLOOKUP($P$2:$P$66,Notes!$A$1:$B$10,2,0))</f>
        <v>3</v>
      </c>
      <c r="Z16" s="22">
        <f>IF(ISNA(VLOOKUP($R$2:$R$66,Notes!$C$1:$D$10,2,0)),"",VLOOKUP($R$2:$R$66,Notes!$C$1:$D$10,2,0))</f>
        <v>5</v>
      </c>
      <c r="AA16" s="22" t="str">
        <f>IF(ISNA(VLOOKUP($T$2:$T$66,Notes!$E$1:$F$10,2,0)),"",VLOOKUP($T$2:$T$66,Notes!$E$1:$F$10,2,0))</f>
        <v/>
      </c>
      <c r="AB16" s="38">
        <f t="shared" si="10"/>
        <v>14</v>
      </c>
      <c r="AC16" s="34"/>
      <c r="AD16" s="32"/>
      <c r="AE16" s="32"/>
      <c r="AF16" s="32"/>
      <c r="AG16" s="32"/>
      <c r="AH16" s="32"/>
      <c r="AI16" s="32"/>
      <c r="AJ16" s="32"/>
      <c r="AK16" s="32"/>
      <c r="AL16" s="32"/>
      <c r="AM16" s="22">
        <f t="shared" si="11"/>
        <v>0</v>
      </c>
      <c r="AN16" s="33">
        <f t="shared" si="12"/>
        <v>0</v>
      </c>
      <c r="AO16" s="37" t="str">
        <f>IF(ISNA(VLOOKUP($AD$2:$AD$66,Notes!$A$1:$B$10,2,0)),"",VLOOKUP($AD$2:$AD$66,Notes!$A$1:$B$10,2,0))</f>
        <v/>
      </c>
      <c r="AP16" s="22" t="str">
        <f>IF(ISNA(VLOOKUP($AF$2:$AF$66,Notes!$A$1:$B$10,2,0)),"",VLOOKUP($AF$2:$AF$66,Notes!$A$1:$B$10,2,0))</f>
        <v/>
      </c>
      <c r="AQ16" s="22" t="str">
        <f>IF(ISNA(VLOOKUP($AH$2:$AH$66,Notes!$A$1:$B$10,2,0)),"",VLOOKUP($AH$2:$AH$66,Notes!$A$1:$B$10,2,0))</f>
        <v/>
      </c>
      <c r="AR16" s="22" t="str">
        <f>IF(ISNA(VLOOKUP($AJ$2:$AJ$66,Notes!$C$1:$D$10,2,0)),"",VLOOKUP($AJ$2:$AJ$66,Notes!$C$1:$D$10,2,0))</f>
        <v/>
      </c>
      <c r="AS16" s="22" t="str">
        <f>IF(ISNA(VLOOKUP($AL$2:$AL$66,Notes!$E$1:$F$10,2,0)),"",VLOOKUP($AL$2:$AL$66,Notes!$E$1:$F$10,2,0))</f>
        <v/>
      </c>
      <c r="AT16" s="38">
        <f t="shared" si="13"/>
        <v>0</v>
      </c>
      <c r="AU16" s="34"/>
      <c r="AV16" s="32"/>
      <c r="AW16" s="32"/>
      <c r="AX16" s="32"/>
      <c r="AY16" s="32"/>
      <c r="AZ16" s="32"/>
      <c r="BA16" s="32"/>
      <c r="BB16" s="32"/>
      <c r="BC16" s="32"/>
      <c r="BD16" s="32"/>
      <c r="BE16" s="22">
        <f t="shared" si="14"/>
        <v>0</v>
      </c>
      <c r="BF16" s="33">
        <f t="shared" si="15"/>
        <v>0</v>
      </c>
      <c r="BG16" s="37" t="str">
        <f>IF(ISNA(VLOOKUP($AV$2:$AV$66,Notes!$A$1:$B$10,2,0)),"",VLOOKUP($AV$2:$AV$66,Notes!$A$1:$B$10,2,0))</f>
        <v/>
      </c>
      <c r="BH16" s="22" t="str">
        <f>IF(ISNA(VLOOKUP($AX$2:$AX$66,Notes!$A$1:$B$10,2,0)),"",VLOOKUP($AX$2:$AX$66,Notes!$A$1:$B$10,2,0))</f>
        <v/>
      </c>
      <c r="BI16" s="22" t="str">
        <f>IF(ISNA(VLOOKUP($AZ$2:$AZ$66,Notes!$A$1:$B$10,2,0)),"",VLOOKUP($AZ$2:$AZ$66,Notes!$A$1:$B$10,2,0))</f>
        <v/>
      </c>
      <c r="BJ16" s="22" t="str">
        <f>IF(ISNA(VLOOKUP($BB$2:$BB$66,Notes!$C$1:$D$10,2,0)),"",VLOOKUP($BB$2:$BB$66,Notes!$C$1:$D$10,2,0))</f>
        <v/>
      </c>
      <c r="BK16" s="22" t="str">
        <f>IF(ISNA(VLOOKUP($BD$2:$BD$66,Notes!$E$1:$F$10,2,0)),"",VLOOKUP($BD$2:$BD$66,Notes!$E$1:$F$10,2,0))</f>
        <v/>
      </c>
      <c r="BL16" s="38">
        <f t="shared" si="16"/>
        <v>0</v>
      </c>
      <c r="BM16" s="34"/>
      <c r="BN16" s="32"/>
      <c r="BO16" s="32"/>
      <c r="BP16" s="32"/>
      <c r="BQ16" s="32"/>
      <c r="BR16" s="32"/>
      <c r="BS16" s="32"/>
      <c r="BT16" s="32"/>
      <c r="BU16" s="32"/>
      <c r="BV16" s="32"/>
      <c r="BW16" s="22">
        <f t="shared" si="17"/>
        <v>0</v>
      </c>
      <c r="BX16" s="33">
        <f t="shared" si="18"/>
        <v>0</v>
      </c>
      <c r="BY16" s="37" t="str">
        <f>IF(ISNA(VLOOKUP($BN$2:$BN$66,Notes!$A$1:$B$10,2,0)),"",VLOOKUP($BN$2:$BN$66,Notes!$A$1:$B$10,2,0))</f>
        <v/>
      </c>
      <c r="BZ16" s="22" t="str">
        <f>IF(ISNA(VLOOKUP($BP$2:$BP$66,Notes!$A$1:$B$10,2,0)),"",VLOOKUP($BP$2:$BP$66,Notes!$A$1:$B$10,2,0))</f>
        <v/>
      </c>
      <c r="CA16" s="22" t="str">
        <f>IF(ISNA(VLOOKUP($BR$2:$BR$66,Notes!$A$1:$B$10,2,0)),"",VLOOKUP($BR$2:$BR$66,Notes!$A$1:$B$10,2,0))</f>
        <v/>
      </c>
      <c r="CB16" s="22" t="str">
        <f>IF(ISNA(VLOOKUP($BT$2:$BT$66,Notes!$C$1:$D$10,2,0)),"",VLOOKUP($BT$2:$BT$66,Notes!$C$1:$D$10,2,0))</f>
        <v/>
      </c>
      <c r="CC16" s="22" t="str">
        <f>IF(ISNA(VLOOKUP($BV$2:$BV$66,Notes!$E$1:$F$10,2,0)),"",VLOOKUP($BV$2:$BV$66,Notes!$E$1:$F$10,2,0))</f>
        <v/>
      </c>
      <c r="CD16" s="38">
        <f t="shared" si="19"/>
        <v>0</v>
      </c>
      <c r="CE16" s="34">
        <v>20</v>
      </c>
      <c r="CF16" s="32">
        <v>7</v>
      </c>
      <c r="CG16" s="32">
        <v>3</v>
      </c>
      <c r="CH16" s="32">
        <v>7</v>
      </c>
      <c r="CI16" s="32">
        <v>27</v>
      </c>
      <c r="CJ16" s="32">
        <v>7</v>
      </c>
      <c r="CK16" s="32">
        <v>27</v>
      </c>
      <c r="CL16" s="32">
        <v>5</v>
      </c>
      <c r="CM16" s="32"/>
      <c r="CN16" s="32"/>
      <c r="CO16" s="22">
        <f t="shared" si="20"/>
        <v>77</v>
      </c>
      <c r="CP16" s="33">
        <f t="shared" si="21"/>
        <v>1</v>
      </c>
      <c r="CQ16" s="37">
        <f>IF(ISNA(VLOOKUP($CF$2:$CF$66,Notes!$A$1:$B$10,2,0)),"",VLOOKUP($CF$2:$CF$66,Notes!$A$1:$B$10,2,0))</f>
        <v>4</v>
      </c>
      <c r="CR16" s="22">
        <f>IF(ISNA(VLOOKUP($CH$2:$CH$66,Notes!$A$1:$B$10,2,0)),"",VLOOKUP($CH$2:$CH$66,Notes!$A$1:$B$10,2,0))</f>
        <v>4</v>
      </c>
      <c r="CS16" s="22">
        <f>IF(ISNA(VLOOKUP($CJ$2:$CJ$66,Notes!$A$1:$B$10,2,0)),"",VLOOKUP($CJ$2:$CJ$66,Notes!$A$1:$B$10,2,0))</f>
        <v>4</v>
      </c>
      <c r="CT16" s="22">
        <f>IF(ISNA(VLOOKUP($CL$2:$CL$66,Notes!$C$1:$D$10,2,0)),"",VLOOKUP($CL$2:$CL$66,Notes!$C$1:$D$10,2,0))</f>
        <v>8</v>
      </c>
      <c r="CU16" s="22" t="str">
        <f>IF(ISNA(VLOOKUP($CN$2:$CN$66,Notes!$E$1:$F$10,2,0)),"",VLOOKUP($CN$2:$CN$66,Notes!$E$1:$F$10,2,0))</f>
        <v/>
      </c>
      <c r="CV16" s="38">
        <f t="shared" si="22"/>
        <v>20</v>
      </c>
      <c r="CW16" s="57">
        <f t="shared" si="23"/>
        <v>14</v>
      </c>
      <c r="CX16" s="22">
        <f t="shared" si="24"/>
        <v>0</v>
      </c>
      <c r="CY16" s="22">
        <f t="shared" si="25"/>
        <v>0</v>
      </c>
      <c r="CZ16" s="22">
        <f t="shared" si="26"/>
        <v>0</v>
      </c>
      <c r="DA16" s="22">
        <f t="shared" si="27"/>
        <v>20</v>
      </c>
    </row>
    <row r="17" spans="1:105">
      <c r="A17" s="35">
        <v>127</v>
      </c>
      <c r="B17" s="36" t="s">
        <v>80</v>
      </c>
      <c r="C17" s="35">
        <f t="shared" si="0"/>
        <v>0</v>
      </c>
      <c r="D17" s="22">
        <f t="shared" si="1"/>
        <v>0</v>
      </c>
      <c r="E17" s="22">
        <f t="shared" si="2"/>
        <v>0</v>
      </c>
      <c r="F17" s="22">
        <f t="shared" si="3"/>
        <v>0</v>
      </c>
      <c r="G17" s="22">
        <f t="shared" si="4"/>
        <v>0</v>
      </c>
      <c r="H17" s="22">
        <f t="shared" si="5"/>
        <v>0</v>
      </c>
      <c r="I17" s="33">
        <f t="shared" si="6"/>
        <v>0</v>
      </c>
      <c r="J17" s="36">
        <f t="shared" si="7"/>
        <v>0</v>
      </c>
      <c r="K17" s="34"/>
      <c r="L17" s="32"/>
      <c r="M17" s="32"/>
      <c r="N17" s="32"/>
      <c r="O17" s="32"/>
      <c r="P17" s="32"/>
      <c r="Q17" s="32"/>
      <c r="R17" s="32"/>
      <c r="S17" s="32"/>
      <c r="T17" s="32"/>
      <c r="U17" s="22">
        <f t="shared" si="8"/>
        <v>0</v>
      </c>
      <c r="V17" s="33">
        <f t="shared" si="9"/>
        <v>0</v>
      </c>
      <c r="W17" s="37" t="str">
        <f>IF(ISNA(VLOOKUP($L$2:$L$66,Notes!$A$1:$B$10,2,0)),"",VLOOKUP($L$2:$L$66,Notes!$A$1:$B$10,2,0))</f>
        <v/>
      </c>
      <c r="X17" s="22" t="str">
        <f>IF(ISNA(VLOOKUP($N$2:$N$66,Notes!$A$1:$B$10,2,0)),"",VLOOKUP($N$2:$N$66,Notes!$A$1:$B$10,2,0))</f>
        <v/>
      </c>
      <c r="Y17" s="22" t="str">
        <f>IF(ISNA(VLOOKUP($P$2:$P$66,Notes!$A$1:$B$10,2,0)),"",VLOOKUP($P$2:$P$66,Notes!$A$1:$B$10,2,0))</f>
        <v/>
      </c>
      <c r="Z17" s="22" t="str">
        <f>IF(ISNA(VLOOKUP($R$2:$R$66,Notes!$C$1:$D$10,2,0)),"",VLOOKUP($R$2:$R$66,Notes!$C$1:$D$10,2,0))</f>
        <v/>
      </c>
      <c r="AA17" s="22" t="str">
        <f>IF(ISNA(VLOOKUP($T$2:$T$66,Notes!$E$1:$F$10,2,0)),"",VLOOKUP($T$2:$T$66,Notes!$E$1:$F$10,2,0))</f>
        <v/>
      </c>
      <c r="AB17" s="38">
        <f t="shared" si="10"/>
        <v>0</v>
      </c>
      <c r="AC17" s="34"/>
      <c r="AD17" s="32"/>
      <c r="AE17" s="32"/>
      <c r="AF17" s="32"/>
      <c r="AG17" s="32"/>
      <c r="AH17" s="32"/>
      <c r="AI17" s="32"/>
      <c r="AJ17" s="32"/>
      <c r="AK17" s="32"/>
      <c r="AL17" s="32"/>
      <c r="AM17" s="22">
        <f t="shared" si="11"/>
        <v>0</v>
      </c>
      <c r="AN17" s="33">
        <f t="shared" si="12"/>
        <v>0</v>
      </c>
      <c r="AO17" s="37" t="str">
        <f>IF(ISNA(VLOOKUP($AD$2:$AD$66,Notes!$A$1:$B$10,2,0)),"",VLOOKUP($AD$2:$AD$66,Notes!$A$1:$B$10,2,0))</f>
        <v/>
      </c>
      <c r="AP17" s="22" t="str">
        <f>IF(ISNA(VLOOKUP($AF$2:$AF$66,Notes!$A$1:$B$10,2,0)),"",VLOOKUP($AF$2:$AF$66,Notes!$A$1:$B$10,2,0))</f>
        <v/>
      </c>
      <c r="AQ17" s="22" t="str">
        <f>IF(ISNA(VLOOKUP($AH$2:$AH$66,Notes!$A$1:$B$10,2,0)),"",VLOOKUP($AH$2:$AH$66,Notes!$A$1:$B$10,2,0))</f>
        <v/>
      </c>
      <c r="AR17" s="22" t="str">
        <f>IF(ISNA(VLOOKUP($AJ$2:$AJ$66,Notes!$C$1:$D$10,2,0)),"",VLOOKUP($AJ$2:$AJ$66,Notes!$C$1:$D$10,2,0))</f>
        <v/>
      </c>
      <c r="AS17" s="22" t="str">
        <f>IF(ISNA(VLOOKUP($AL$2:$AL$66,Notes!$E$1:$F$10,2,0)),"",VLOOKUP($AL$2:$AL$66,Notes!$E$1:$F$10,2,0))</f>
        <v/>
      </c>
      <c r="AT17" s="38">
        <f t="shared" si="13"/>
        <v>0</v>
      </c>
      <c r="AU17" s="34"/>
      <c r="AV17" s="32"/>
      <c r="AW17" s="32"/>
      <c r="AX17" s="32"/>
      <c r="AY17" s="32"/>
      <c r="AZ17" s="32"/>
      <c r="BA17" s="32"/>
      <c r="BB17" s="32"/>
      <c r="BC17" s="32"/>
      <c r="BD17" s="32"/>
      <c r="BE17" s="22">
        <f t="shared" si="14"/>
        <v>0</v>
      </c>
      <c r="BF17" s="33">
        <f t="shared" si="15"/>
        <v>0</v>
      </c>
      <c r="BG17" s="37" t="str">
        <f>IF(ISNA(VLOOKUP($AV$2:$AV$66,Notes!$A$1:$B$10,2,0)),"",VLOOKUP($AV$2:$AV$66,Notes!$A$1:$B$10,2,0))</f>
        <v/>
      </c>
      <c r="BH17" s="22" t="str">
        <f>IF(ISNA(VLOOKUP($AX$2:$AX$66,Notes!$A$1:$B$10,2,0)),"",VLOOKUP($AX$2:$AX$66,Notes!$A$1:$B$10,2,0))</f>
        <v/>
      </c>
      <c r="BI17" s="22" t="str">
        <f>IF(ISNA(VLOOKUP($AZ$2:$AZ$66,Notes!$A$1:$B$10,2,0)),"",VLOOKUP($AZ$2:$AZ$66,Notes!$A$1:$B$10,2,0))</f>
        <v/>
      </c>
      <c r="BJ17" s="22" t="str">
        <f>IF(ISNA(VLOOKUP($BB$2:$BB$66,Notes!$C$1:$D$10,2,0)),"",VLOOKUP($BB$2:$BB$66,Notes!$C$1:$D$10,2,0))</f>
        <v/>
      </c>
      <c r="BK17" s="22" t="str">
        <f>IF(ISNA(VLOOKUP($BD$2:$BD$66,Notes!$E$1:$F$10,2,0)),"",VLOOKUP($BD$2:$BD$66,Notes!$E$1:$F$10,2,0))</f>
        <v/>
      </c>
      <c r="BL17" s="38">
        <f t="shared" si="16"/>
        <v>0</v>
      </c>
      <c r="BM17" s="34"/>
      <c r="BN17" s="32"/>
      <c r="BO17" s="32"/>
      <c r="BP17" s="32"/>
      <c r="BQ17" s="32"/>
      <c r="BR17" s="32"/>
      <c r="BS17" s="32"/>
      <c r="BT17" s="32"/>
      <c r="BU17" s="32"/>
      <c r="BV17" s="32"/>
      <c r="BW17" s="22">
        <f t="shared" si="17"/>
        <v>0</v>
      </c>
      <c r="BX17" s="33">
        <f t="shared" si="18"/>
        <v>0</v>
      </c>
      <c r="BY17" s="37" t="str">
        <f>IF(ISNA(VLOOKUP($BN$2:$BN$66,Notes!$A$1:$B$10,2,0)),"",VLOOKUP($BN$2:$BN$66,Notes!$A$1:$B$10,2,0))</f>
        <v/>
      </c>
      <c r="BZ17" s="22" t="str">
        <f>IF(ISNA(VLOOKUP($BP$2:$BP$66,Notes!$A$1:$B$10,2,0)),"",VLOOKUP($BP$2:$BP$66,Notes!$A$1:$B$10,2,0))</f>
        <v/>
      </c>
      <c r="CA17" s="22" t="str">
        <f>IF(ISNA(VLOOKUP($BR$2:$BR$66,Notes!$A$1:$B$10,2,0)),"",VLOOKUP($BR$2:$BR$66,Notes!$A$1:$B$10,2,0))</f>
        <v/>
      </c>
      <c r="CB17" s="22" t="str">
        <f>IF(ISNA(VLOOKUP($BT$2:$BT$66,Notes!$C$1:$D$10,2,0)),"",VLOOKUP($BT$2:$BT$66,Notes!$C$1:$D$10,2,0))</f>
        <v/>
      </c>
      <c r="CC17" s="22" t="str">
        <f>IF(ISNA(VLOOKUP($BV$2:$BV$66,Notes!$E$1:$F$10,2,0)),"",VLOOKUP($BV$2:$BV$66,Notes!$E$1:$F$10,2,0))</f>
        <v/>
      </c>
      <c r="CD17" s="38">
        <f t="shared" si="19"/>
        <v>0</v>
      </c>
      <c r="CE17" s="34"/>
      <c r="CF17" s="32"/>
      <c r="CG17" s="32"/>
      <c r="CH17" s="32"/>
      <c r="CI17" s="32"/>
      <c r="CJ17" s="32"/>
      <c r="CK17" s="32"/>
      <c r="CL17" s="32"/>
      <c r="CM17" s="32"/>
      <c r="CN17" s="32"/>
      <c r="CO17" s="22">
        <f t="shared" si="20"/>
        <v>0</v>
      </c>
      <c r="CP17" s="33">
        <f t="shared" si="21"/>
        <v>0</v>
      </c>
      <c r="CQ17" s="37" t="str">
        <f>IF(ISNA(VLOOKUP($CF$2:$CF$66,Notes!$A$1:$B$10,2,0)),"",VLOOKUP($CF$2:$CF$66,Notes!$A$1:$B$10,2,0))</f>
        <v/>
      </c>
      <c r="CR17" s="22" t="str">
        <f>IF(ISNA(VLOOKUP($CH$2:$CH$66,Notes!$A$1:$B$10,2,0)),"",VLOOKUP($CH$2:$CH$66,Notes!$A$1:$B$10,2,0))</f>
        <v/>
      </c>
      <c r="CS17" s="22" t="str">
        <f>IF(ISNA(VLOOKUP($CJ$2:$CJ$66,Notes!$A$1:$B$10,2,0)),"",VLOOKUP($CJ$2:$CJ$66,Notes!$A$1:$B$10,2,0))</f>
        <v/>
      </c>
      <c r="CT17" s="22" t="str">
        <f>IF(ISNA(VLOOKUP($CL$2:$CL$66,Notes!$C$1:$D$10,2,0)),"",VLOOKUP($CL$2:$CL$66,Notes!$C$1:$D$10,2,0))</f>
        <v/>
      </c>
      <c r="CU17" s="22" t="str">
        <f>IF(ISNA(VLOOKUP($CN$2:$CN$66,Notes!$E$1:$F$10,2,0)),"",VLOOKUP($CN$2:$CN$66,Notes!$E$1:$F$10,2,0))</f>
        <v/>
      </c>
      <c r="CV17" s="38">
        <f t="shared" si="22"/>
        <v>0</v>
      </c>
      <c r="CW17" s="57">
        <f t="shared" si="23"/>
        <v>0</v>
      </c>
      <c r="CX17" s="22">
        <f t="shared" si="24"/>
        <v>0</v>
      </c>
      <c r="CY17" s="22">
        <f t="shared" si="25"/>
        <v>0</v>
      </c>
      <c r="CZ17" s="22">
        <f t="shared" si="26"/>
        <v>0</v>
      </c>
      <c r="DA17" s="22">
        <f t="shared" si="27"/>
        <v>0</v>
      </c>
    </row>
    <row r="18" spans="1:105">
      <c r="A18" s="35">
        <v>144</v>
      </c>
      <c r="B18" s="36" t="s">
        <v>44</v>
      </c>
      <c r="C18" s="35">
        <f t="shared" si="0"/>
        <v>0</v>
      </c>
      <c r="D18" s="22">
        <f t="shared" si="1"/>
        <v>0</v>
      </c>
      <c r="E18" s="22">
        <f t="shared" si="2"/>
        <v>0</v>
      </c>
      <c r="F18" s="22">
        <f t="shared" si="3"/>
        <v>0</v>
      </c>
      <c r="G18" s="22">
        <f t="shared" si="4"/>
        <v>0</v>
      </c>
      <c r="H18" s="22">
        <f t="shared" si="5"/>
        <v>0</v>
      </c>
      <c r="I18" s="33">
        <f t="shared" si="6"/>
        <v>0</v>
      </c>
      <c r="J18" s="36">
        <f t="shared" si="7"/>
        <v>0</v>
      </c>
      <c r="K18" s="34"/>
      <c r="L18" s="32"/>
      <c r="M18" s="32"/>
      <c r="N18" s="32"/>
      <c r="O18" s="32"/>
      <c r="P18" s="32"/>
      <c r="Q18" s="32"/>
      <c r="R18" s="32"/>
      <c r="S18" s="32"/>
      <c r="T18" s="32"/>
      <c r="U18" s="22">
        <f t="shared" si="8"/>
        <v>0</v>
      </c>
      <c r="V18" s="33">
        <f t="shared" si="9"/>
        <v>0</v>
      </c>
      <c r="W18" s="37" t="str">
        <f>IF(ISNA(VLOOKUP($L$2:$L$66,Notes!$A$1:$B$10,2,0)),"",VLOOKUP($L$2:$L$66,Notes!$A$1:$B$10,2,0))</f>
        <v/>
      </c>
      <c r="X18" s="22" t="str">
        <f>IF(ISNA(VLOOKUP($N$2:$N$66,Notes!$A$1:$B$10,2,0)),"",VLOOKUP($N$2:$N$66,Notes!$A$1:$B$10,2,0))</f>
        <v/>
      </c>
      <c r="Y18" s="22" t="str">
        <f>IF(ISNA(VLOOKUP($P$2:$P$66,Notes!$A$1:$B$10,2,0)),"",VLOOKUP($P$2:$P$66,Notes!$A$1:$B$10,2,0))</f>
        <v/>
      </c>
      <c r="Z18" s="22" t="str">
        <f>IF(ISNA(VLOOKUP($R$2:$R$66,Notes!$C$1:$D$10,2,0)),"",VLOOKUP($R$2:$R$66,Notes!$C$1:$D$10,2,0))</f>
        <v/>
      </c>
      <c r="AA18" s="22" t="str">
        <f>IF(ISNA(VLOOKUP($T$2:$T$66,Notes!$E$1:$F$10,2,0)),"",VLOOKUP($T$2:$T$66,Notes!$E$1:$F$10,2,0))</f>
        <v/>
      </c>
      <c r="AB18" s="38">
        <f t="shared" si="10"/>
        <v>0</v>
      </c>
      <c r="AC18" s="34"/>
      <c r="AD18" s="32"/>
      <c r="AE18" s="32"/>
      <c r="AF18" s="32"/>
      <c r="AG18" s="32"/>
      <c r="AH18" s="32"/>
      <c r="AI18" s="32"/>
      <c r="AJ18" s="32"/>
      <c r="AK18" s="32"/>
      <c r="AL18" s="32"/>
      <c r="AM18" s="22">
        <f t="shared" si="11"/>
        <v>0</v>
      </c>
      <c r="AN18" s="33">
        <f t="shared" si="12"/>
        <v>0</v>
      </c>
      <c r="AO18" s="37" t="str">
        <f>IF(ISNA(VLOOKUP($AD$2:$AD$66,Notes!$A$1:$B$10,2,0)),"",VLOOKUP($AD$2:$AD$66,Notes!$A$1:$B$10,2,0))</f>
        <v/>
      </c>
      <c r="AP18" s="22" t="str">
        <f>IF(ISNA(VLOOKUP($AF$2:$AF$66,Notes!$A$1:$B$10,2,0)),"",VLOOKUP($AF$2:$AF$66,Notes!$A$1:$B$10,2,0))</f>
        <v/>
      </c>
      <c r="AQ18" s="22" t="str">
        <f>IF(ISNA(VLOOKUP($AH$2:$AH$66,Notes!$A$1:$B$10,2,0)),"",VLOOKUP($AH$2:$AH$66,Notes!$A$1:$B$10,2,0))</f>
        <v/>
      </c>
      <c r="AR18" s="22" t="str">
        <f>IF(ISNA(VLOOKUP($AJ$2:$AJ$66,Notes!$C$1:$D$10,2,0)),"",VLOOKUP($AJ$2:$AJ$66,Notes!$C$1:$D$10,2,0))</f>
        <v/>
      </c>
      <c r="AS18" s="22" t="str">
        <f>IF(ISNA(VLOOKUP($AL$2:$AL$66,Notes!$E$1:$F$10,2,0)),"",VLOOKUP($AL$2:$AL$66,Notes!$E$1:$F$10,2,0))</f>
        <v/>
      </c>
      <c r="AT18" s="38">
        <f t="shared" si="13"/>
        <v>0</v>
      </c>
      <c r="AU18" s="34"/>
      <c r="AV18" s="32"/>
      <c r="AW18" s="32"/>
      <c r="AX18" s="32"/>
      <c r="AY18" s="32"/>
      <c r="AZ18" s="32"/>
      <c r="BA18" s="32"/>
      <c r="BB18" s="32"/>
      <c r="BC18" s="32"/>
      <c r="BD18" s="32"/>
      <c r="BE18" s="22">
        <f t="shared" si="14"/>
        <v>0</v>
      </c>
      <c r="BF18" s="33">
        <f t="shared" si="15"/>
        <v>0</v>
      </c>
      <c r="BG18" s="37" t="str">
        <f>IF(ISNA(VLOOKUP($AV$2:$AV$66,Notes!$A$1:$B$10,2,0)),"",VLOOKUP($AV$2:$AV$66,Notes!$A$1:$B$10,2,0))</f>
        <v/>
      </c>
      <c r="BH18" s="22" t="str">
        <f>IF(ISNA(VLOOKUP($AX$2:$AX$66,Notes!$A$1:$B$10,2,0)),"",VLOOKUP($AX$2:$AX$66,Notes!$A$1:$B$10,2,0))</f>
        <v/>
      </c>
      <c r="BI18" s="22" t="str">
        <f>IF(ISNA(VLOOKUP($AZ$2:$AZ$66,Notes!$A$1:$B$10,2,0)),"",VLOOKUP($AZ$2:$AZ$66,Notes!$A$1:$B$10,2,0))</f>
        <v/>
      </c>
      <c r="BJ18" s="22" t="str">
        <f>IF(ISNA(VLOOKUP($BB$2:$BB$66,Notes!$C$1:$D$10,2,0)),"",VLOOKUP($BB$2:$BB$66,Notes!$C$1:$D$10,2,0))</f>
        <v/>
      </c>
      <c r="BK18" s="22" t="str">
        <f>IF(ISNA(VLOOKUP($BD$2:$BD$66,Notes!$E$1:$F$10,2,0)),"",VLOOKUP($BD$2:$BD$66,Notes!$E$1:$F$10,2,0))</f>
        <v/>
      </c>
      <c r="BL18" s="38">
        <f t="shared" si="16"/>
        <v>0</v>
      </c>
      <c r="BM18" s="34"/>
      <c r="BN18" s="32"/>
      <c r="BO18" s="32"/>
      <c r="BP18" s="32"/>
      <c r="BQ18" s="32"/>
      <c r="BR18" s="32"/>
      <c r="BS18" s="32"/>
      <c r="BT18" s="32"/>
      <c r="BU18" s="32"/>
      <c r="BV18" s="32"/>
      <c r="BW18" s="22">
        <f t="shared" si="17"/>
        <v>0</v>
      </c>
      <c r="BX18" s="33">
        <f t="shared" si="18"/>
        <v>0</v>
      </c>
      <c r="BY18" s="37" t="str">
        <f>IF(ISNA(VLOOKUP($BN$2:$BN$66,Notes!$A$1:$B$10,2,0)),"",VLOOKUP($BN$2:$BN$66,Notes!$A$1:$B$10,2,0))</f>
        <v/>
      </c>
      <c r="BZ18" s="22" t="str">
        <f>IF(ISNA(VLOOKUP($BP$2:$BP$66,Notes!$A$1:$B$10,2,0)),"",VLOOKUP($BP$2:$BP$66,Notes!$A$1:$B$10,2,0))</f>
        <v/>
      </c>
      <c r="CA18" s="22" t="str">
        <f>IF(ISNA(VLOOKUP($BR$2:$BR$66,Notes!$A$1:$B$10,2,0)),"",VLOOKUP($BR$2:$BR$66,Notes!$A$1:$B$10,2,0))</f>
        <v/>
      </c>
      <c r="CB18" s="22" t="str">
        <f>IF(ISNA(VLOOKUP($BT$2:$BT$66,Notes!$C$1:$D$10,2,0)),"",VLOOKUP($BT$2:$BT$66,Notes!$C$1:$D$10,2,0))</f>
        <v/>
      </c>
      <c r="CC18" s="22" t="str">
        <f>IF(ISNA(VLOOKUP($BV$2:$BV$66,Notes!$E$1:$F$10,2,0)),"",VLOOKUP($BV$2:$BV$66,Notes!$E$1:$F$10,2,0))</f>
        <v/>
      </c>
      <c r="CD18" s="38">
        <f t="shared" si="19"/>
        <v>0</v>
      </c>
      <c r="CE18" s="34"/>
      <c r="CF18" s="32"/>
      <c r="CG18" s="32"/>
      <c r="CH18" s="32"/>
      <c r="CI18" s="32"/>
      <c r="CJ18" s="32"/>
      <c r="CK18" s="32"/>
      <c r="CL18" s="32"/>
      <c r="CM18" s="32"/>
      <c r="CN18" s="32"/>
      <c r="CO18" s="22">
        <f t="shared" si="20"/>
        <v>0</v>
      </c>
      <c r="CP18" s="33">
        <f t="shared" si="21"/>
        <v>0</v>
      </c>
      <c r="CQ18" s="37" t="str">
        <f>IF(ISNA(VLOOKUP($CF$2:$CF$66,Notes!$A$1:$B$10,2,0)),"",VLOOKUP($CF$2:$CF$66,Notes!$A$1:$B$10,2,0))</f>
        <v/>
      </c>
      <c r="CR18" s="22" t="str">
        <f>IF(ISNA(VLOOKUP($CH$2:$CH$66,Notes!$A$1:$B$10,2,0)),"",VLOOKUP($CH$2:$CH$66,Notes!$A$1:$B$10,2,0))</f>
        <v/>
      </c>
      <c r="CS18" s="22" t="str">
        <f>IF(ISNA(VLOOKUP($CJ$2:$CJ$66,Notes!$A$1:$B$10,2,0)),"",VLOOKUP($CJ$2:$CJ$66,Notes!$A$1:$B$10,2,0))</f>
        <v/>
      </c>
      <c r="CT18" s="22" t="str">
        <f>IF(ISNA(VLOOKUP($CL$2:$CL$66,Notes!$C$1:$D$10,2,0)),"",VLOOKUP($CL$2:$CL$66,Notes!$C$1:$D$10,2,0))</f>
        <v/>
      </c>
      <c r="CU18" s="22" t="str">
        <f>IF(ISNA(VLOOKUP($CN$2:$CN$66,Notes!$E$1:$F$10,2,0)),"",VLOOKUP($CN$2:$CN$66,Notes!$E$1:$F$10,2,0))</f>
        <v/>
      </c>
      <c r="CV18" s="38">
        <f t="shared" si="22"/>
        <v>0</v>
      </c>
      <c r="CW18" s="57">
        <f t="shared" si="23"/>
        <v>0</v>
      </c>
      <c r="CX18" s="22">
        <f t="shared" si="24"/>
        <v>0</v>
      </c>
      <c r="CY18" s="22">
        <f t="shared" si="25"/>
        <v>0</v>
      </c>
      <c r="CZ18" s="22">
        <f t="shared" si="26"/>
        <v>0</v>
      </c>
      <c r="DA18" s="22">
        <f t="shared" si="27"/>
        <v>0</v>
      </c>
    </row>
    <row r="19" spans="1:105">
      <c r="A19" s="35">
        <v>148</v>
      </c>
      <c r="B19" s="139" t="s">
        <v>272</v>
      </c>
      <c r="C19" s="35">
        <f t="shared" si="0"/>
        <v>0</v>
      </c>
      <c r="D19" s="22">
        <f t="shared" si="1"/>
        <v>0</v>
      </c>
      <c r="E19" s="22">
        <f t="shared" si="2"/>
        <v>0</v>
      </c>
      <c r="F19" s="22">
        <f t="shared" si="3"/>
        <v>0</v>
      </c>
      <c r="G19" s="22">
        <f t="shared" si="4"/>
        <v>0</v>
      </c>
      <c r="H19" s="22">
        <f t="shared" si="5"/>
        <v>0</v>
      </c>
      <c r="I19" s="33">
        <f t="shared" si="6"/>
        <v>0</v>
      </c>
      <c r="J19" s="36">
        <f t="shared" si="7"/>
        <v>0</v>
      </c>
      <c r="K19" s="34"/>
      <c r="L19" s="32"/>
      <c r="M19" s="32"/>
      <c r="N19" s="32"/>
      <c r="O19" s="32"/>
      <c r="P19" s="32"/>
      <c r="Q19" s="32"/>
      <c r="R19" s="32"/>
      <c r="S19" s="32"/>
      <c r="T19" s="32"/>
      <c r="U19" s="22">
        <f t="shared" si="8"/>
        <v>0</v>
      </c>
      <c r="V19" s="33">
        <f t="shared" si="9"/>
        <v>0</v>
      </c>
      <c r="W19" s="37" t="str">
        <f>IF(ISNA(VLOOKUP($L$2:$L$66,Notes!$A$1:$B$10,2,0)),"",VLOOKUP($L$2:$L$66,Notes!$A$1:$B$10,2,0))</f>
        <v/>
      </c>
      <c r="X19" s="22" t="str">
        <f>IF(ISNA(VLOOKUP($N$2:$N$66,Notes!$A$1:$B$10,2,0)),"",VLOOKUP($N$2:$N$66,Notes!$A$1:$B$10,2,0))</f>
        <v/>
      </c>
      <c r="Y19" s="22" t="str">
        <f>IF(ISNA(VLOOKUP($P$2:$P$66,Notes!$A$1:$B$10,2,0)),"",VLOOKUP($P$2:$P$66,Notes!$A$1:$B$10,2,0))</f>
        <v/>
      </c>
      <c r="Z19" s="22" t="str">
        <f>IF(ISNA(VLOOKUP($R$2:$R$66,Notes!$C$1:$D$10,2,0)),"",VLOOKUP($R$2:$R$66,Notes!$C$1:$D$10,2,0))</f>
        <v/>
      </c>
      <c r="AA19" s="22" t="str">
        <f>IF(ISNA(VLOOKUP($T$2:$T$66,Notes!$E$1:$F$10,2,0)),"",VLOOKUP($T$2:$T$66,Notes!$E$1:$F$10,2,0))</f>
        <v/>
      </c>
      <c r="AB19" s="38">
        <f t="shared" si="10"/>
        <v>0</v>
      </c>
      <c r="AC19" s="34"/>
      <c r="AD19" s="32"/>
      <c r="AE19" s="32"/>
      <c r="AF19" s="32"/>
      <c r="AG19" s="32"/>
      <c r="AH19" s="32"/>
      <c r="AI19" s="32"/>
      <c r="AJ19" s="32"/>
      <c r="AK19" s="32"/>
      <c r="AL19" s="32"/>
      <c r="AM19" s="22">
        <f t="shared" si="11"/>
        <v>0</v>
      </c>
      <c r="AN19" s="33">
        <f t="shared" si="12"/>
        <v>0</v>
      </c>
      <c r="AO19" s="37" t="str">
        <f>IF(ISNA(VLOOKUP($AD$2:$AD$66,Notes!$A$1:$B$10,2,0)),"",VLOOKUP($AD$2:$AD$66,Notes!$A$1:$B$10,2,0))</f>
        <v/>
      </c>
      <c r="AP19" s="22" t="str">
        <f>IF(ISNA(VLOOKUP($AF$2:$AF$66,Notes!$A$1:$B$10,2,0)),"",VLOOKUP($AF$2:$AF$66,Notes!$A$1:$B$10,2,0))</f>
        <v/>
      </c>
      <c r="AQ19" s="22" t="str">
        <f>IF(ISNA(VLOOKUP($AH$2:$AH$66,Notes!$A$1:$B$10,2,0)),"",VLOOKUP($AH$2:$AH$66,Notes!$A$1:$B$10,2,0))</f>
        <v/>
      </c>
      <c r="AR19" s="22" t="str">
        <f>IF(ISNA(VLOOKUP($AJ$2:$AJ$66,Notes!$C$1:$D$10,2,0)),"",VLOOKUP($AJ$2:$AJ$66,Notes!$C$1:$D$10,2,0))</f>
        <v/>
      </c>
      <c r="AS19" s="22" t="str">
        <f>IF(ISNA(VLOOKUP($AL$2:$AL$66,Notes!$E$1:$F$10,2,0)),"",VLOOKUP($AL$2:$AL$66,Notes!$E$1:$F$10,2,0))</f>
        <v/>
      </c>
      <c r="AT19" s="38">
        <f t="shared" si="13"/>
        <v>0</v>
      </c>
      <c r="AU19" s="34"/>
      <c r="AV19" s="32"/>
      <c r="AW19" s="32"/>
      <c r="AX19" s="32"/>
      <c r="AY19" s="32"/>
      <c r="AZ19" s="32"/>
      <c r="BA19" s="32"/>
      <c r="BB19" s="32"/>
      <c r="BC19" s="32"/>
      <c r="BD19" s="32"/>
      <c r="BE19" s="22">
        <f t="shared" si="14"/>
        <v>0</v>
      </c>
      <c r="BF19" s="33">
        <f t="shared" si="15"/>
        <v>0</v>
      </c>
      <c r="BG19" s="37" t="str">
        <f>IF(ISNA(VLOOKUP($AV$2:$AV$66,Notes!$A$1:$B$10,2,0)),"",VLOOKUP($AV$2:$AV$66,Notes!$A$1:$B$10,2,0))</f>
        <v/>
      </c>
      <c r="BH19" s="22" t="str">
        <f>IF(ISNA(VLOOKUP($AX$2:$AX$66,Notes!$A$1:$B$10,2,0)),"",VLOOKUP($AX$2:$AX$66,Notes!$A$1:$B$10,2,0))</f>
        <v/>
      </c>
      <c r="BI19" s="22" t="str">
        <f>IF(ISNA(VLOOKUP($AZ$2:$AZ$66,Notes!$A$1:$B$10,2,0)),"",VLOOKUP($AZ$2:$AZ$66,Notes!$A$1:$B$10,2,0))</f>
        <v/>
      </c>
      <c r="BJ19" s="22" t="str">
        <f>IF(ISNA(VLOOKUP($BB$2:$BB$66,Notes!$C$1:$D$10,2,0)),"",VLOOKUP($BB$2:$BB$66,Notes!$C$1:$D$10,2,0))</f>
        <v/>
      </c>
      <c r="BK19" s="22" t="str">
        <f>IF(ISNA(VLOOKUP($BD$2:$BD$66,Notes!$E$1:$F$10,2,0)),"",VLOOKUP($BD$2:$BD$66,Notes!$E$1:$F$10,2,0))</f>
        <v/>
      </c>
      <c r="BL19" s="38">
        <f t="shared" si="16"/>
        <v>0</v>
      </c>
      <c r="BM19" s="34"/>
      <c r="BN19" s="32"/>
      <c r="BO19" s="32"/>
      <c r="BP19" s="32"/>
      <c r="BQ19" s="32"/>
      <c r="BR19" s="32"/>
      <c r="BS19" s="32"/>
      <c r="BT19" s="32"/>
      <c r="BU19" s="32"/>
      <c r="BV19" s="32"/>
      <c r="BW19" s="22">
        <f t="shared" si="17"/>
        <v>0</v>
      </c>
      <c r="BX19" s="33">
        <f t="shared" si="18"/>
        <v>0</v>
      </c>
      <c r="BY19" s="37" t="str">
        <f>IF(ISNA(VLOOKUP($BN$2:$BN$66,Notes!$A$1:$B$10,2,0)),"",VLOOKUP($BN$2:$BN$66,Notes!$A$1:$B$10,2,0))</f>
        <v/>
      </c>
      <c r="BZ19" s="22" t="str">
        <f>IF(ISNA(VLOOKUP($BP$2:$BP$66,Notes!$A$1:$B$10,2,0)),"",VLOOKUP($BP$2:$BP$66,Notes!$A$1:$B$10,2,0))</f>
        <v/>
      </c>
      <c r="CA19" s="22" t="str">
        <f>IF(ISNA(VLOOKUP($BR$2:$BR$66,Notes!$A$1:$B$10,2,0)),"",VLOOKUP($BR$2:$BR$66,Notes!$A$1:$B$10,2,0))</f>
        <v/>
      </c>
      <c r="CB19" s="22" t="str">
        <f>IF(ISNA(VLOOKUP($BT$2:$BT$66,Notes!$C$1:$D$10,2,0)),"",VLOOKUP($BT$2:$BT$66,Notes!$C$1:$D$10,2,0))</f>
        <v/>
      </c>
      <c r="CC19" s="22" t="str">
        <f>IF(ISNA(VLOOKUP($BV$2:$BV$66,Notes!$E$1:$F$10,2,0)),"",VLOOKUP($BV$2:$BV$66,Notes!$E$1:$F$10,2,0))</f>
        <v/>
      </c>
      <c r="CD19" s="38">
        <f t="shared" si="19"/>
        <v>0</v>
      </c>
      <c r="CE19" s="34"/>
      <c r="CF19" s="32"/>
      <c r="CG19" s="32"/>
      <c r="CH19" s="32"/>
      <c r="CI19" s="32"/>
      <c r="CJ19" s="32"/>
      <c r="CK19" s="32"/>
      <c r="CL19" s="32"/>
      <c r="CM19" s="32"/>
      <c r="CN19" s="32"/>
      <c r="CO19" s="22">
        <f t="shared" si="20"/>
        <v>0</v>
      </c>
      <c r="CP19" s="33">
        <f t="shared" si="21"/>
        <v>0</v>
      </c>
      <c r="CQ19" s="37" t="str">
        <f>IF(ISNA(VLOOKUP($CF$2:$CF$66,Notes!$A$1:$B$10,2,0)),"",VLOOKUP($CF$2:$CF$66,Notes!$A$1:$B$10,2,0))</f>
        <v/>
      </c>
      <c r="CR19" s="22" t="str">
        <f>IF(ISNA(VLOOKUP($CH$2:$CH$66,Notes!$A$1:$B$10,2,0)),"",VLOOKUP($CH$2:$CH$66,Notes!$A$1:$B$10,2,0))</f>
        <v/>
      </c>
      <c r="CS19" s="22" t="str">
        <f>IF(ISNA(VLOOKUP($CJ$2:$CJ$66,Notes!$A$1:$B$10,2,0)),"",VLOOKUP($CJ$2:$CJ$66,Notes!$A$1:$B$10,2,0))</f>
        <v/>
      </c>
      <c r="CT19" s="22" t="str">
        <f>IF(ISNA(VLOOKUP($CL$2:$CL$66,Notes!$C$1:$D$10,2,0)),"",VLOOKUP($CL$2:$CL$66,Notes!$C$1:$D$10,2,0))</f>
        <v/>
      </c>
      <c r="CU19" s="22" t="str">
        <f>IF(ISNA(VLOOKUP($CN$2:$CN$66,Notes!$E$1:$F$10,2,0)),"",VLOOKUP($CN$2:$CN$66,Notes!$E$1:$F$10,2,0))</f>
        <v/>
      </c>
      <c r="CV19" s="38">
        <f t="shared" si="22"/>
        <v>0</v>
      </c>
      <c r="CW19" s="57">
        <f t="shared" si="23"/>
        <v>0</v>
      </c>
      <c r="CX19" s="22">
        <f t="shared" si="24"/>
        <v>0</v>
      </c>
      <c r="CY19" s="22">
        <f t="shared" si="25"/>
        <v>0</v>
      </c>
      <c r="CZ19" s="22">
        <f t="shared" si="26"/>
        <v>0</v>
      </c>
      <c r="DA19" s="22">
        <f t="shared" si="27"/>
        <v>0</v>
      </c>
    </row>
    <row r="20" spans="1:105">
      <c r="A20" s="35">
        <v>150</v>
      </c>
      <c r="B20" s="36" t="s">
        <v>52</v>
      </c>
      <c r="C20" s="35">
        <f t="shared" si="0"/>
        <v>579</v>
      </c>
      <c r="D20" s="22">
        <f t="shared" si="1"/>
        <v>79</v>
      </c>
      <c r="E20" s="22">
        <f t="shared" si="2"/>
        <v>2</v>
      </c>
      <c r="F20" s="22">
        <f t="shared" si="3"/>
        <v>39.5</v>
      </c>
      <c r="G20" s="22" t="str">
        <f t="shared" si="4"/>
        <v>CBDG</v>
      </c>
      <c r="H20" s="22">
        <f t="shared" si="5"/>
        <v>0</v>
      </c>
      <c r="I20" s="33">
        <f t="shared" si="6"/>
        <v>0</v>
      </c>
      <c r="J20" s="36">
        <f t="shared" si="7"/>
        <v>0</v>
      </c>
      <c r="K20" s="34"/>
      <c r="L20" s="32"/>
      <c r="M20" s="32"/>
      <c r="N20" s="32"/>
      <c r="O20" s="32"/>
      <c r="P20" s="32"/>
      <c r="Q20" s="32"/>
      <c r="R20" s="32"/>
      <c r="S20" s="32"/>
      <c r="T20" s="32"/>
      <c r="U20" s="22">
        <f t="shared" si="8"/>
        <v>0</v>
      </c>
      <c r="V20" s="33">
        <f t="shared" si="9"/>
        <v>0</v>
      </c>
      <c r="W20" s="37" t="str">
        <f>IF(ISNA(VLOOKUP($L$2:$L$66,Notes!$A$1:$B$10,2,0)),"",VLOOKUP($L$2:$L$66,Notes!$A$1:$B$10,2,0))</f>
        <v/>
      </c>
      <c r="X20" s="22" t="str">
        <f>IF(ISNA(VLOOKUP($N$2:$N$66,Notes!$A$1:$B$10,2,0)),"",VLOOKUP($N$2:$N$66,Notes!$A$1:$B$10,2,0))</f>
        <v/>
      </c>
      <c r="Y20" s="22" t="str">
        <f>IF(ISNA(VLOOKUP($P$2:$P$66,Notes!$A$1:$B$10,2,0)),"",VLOOKUP($P$2:$P$66,Notes!$A$1:$B$10,2,0))</f>
        <v/>
      </c>
      <c r="Z20" s="22" t="str">
        <f>IF(ISNA(VLOOKUP($R$2:$R$66,Notes!$C$1:$D$10,2,0)),"",VLOOKUP($R$2:$R$66,Notes!$C$1:$D$10,2,0))</f>
        <v/>
      </c>
      <c r="AA20" s="22" t="str">
        <f>IF(ISNA(VLOOKUP($T$2:$T$66,Notes!$E$1:$F$10,2,0)),"",VLOOKUP($T$2:$T$66,Notes!$E$1:$F$10,2,0))</f>
        <v/>
      </c>
      <c r="AB20" s="38">
        <f t="shared" si="10"/>
        <v>0</v>
      </c>
      <c r="AC20" s="34">
        <v>4</v>
      </c>
      <c r="AD20" s="32">
        <v>6</v>
      </c>
      <c r="AE20" s="32">
        <v>84</v>
      </c>
      <c r="AF20" s="32">
        <v>4</v>
      </c>
      <c r="AG20" s="32">
        <v>79</v>
      </c>
      <c r="AH20" s="32">
        <v>4</v>
      </c>
      <c r="AI20" s="32">
        <v>71</v>
      </c>
      <c r="AJ20" s="32">
        <v>3</v>
      </c>
      <c r="AK20" s="32"/>
      <c r="AL20" s="32"/>
      <c r="AM20" s="22">
        <f t="shared" si="11"/>
        <v>238</v>
      </c>
      <c r="AN20" s="33">
        <f t="shared" si="12"/>
        <v>1</v>
      </c>
      <c r="AO20" s="37">
        <f>IF(ISNA(VLOOKUP($AD$2:$AD$66,Notes!$A$1:$B$10,2,0)),"",VLOOKUP($AD$2:$AD$66,Notes!$A$1:$B$10,2,0))</f>
        <v>5</v>
      </c>
      <c r="AP20" s="22">
        <f>IF(ISNA(VLOOKUP($AF$2:$AF$66,Notes!$A$1:$B$10,2,0)),"",VLOOKUP($AF$2:$AF$66,Notes!$A$1:$B$10,2,0))</f>
        <v>7</v>
      </c>
      <c r="AQ20" s="22">
        <f>IF(ISNA(VLOOKUP($AH$2:$AH$66,Notes!$A$1:$B$10,2,0)),"",VLOOKUP($AH$2:$AH$66,Notes!$A$1:$B$10,2,0))</f>
        <v>7</v>
      </c>
      <c r="AR20" s="22">
        <f>IF(ISNA(VLOOKUP($AJ$2:$AJ$66,Notes!$C$1:$D$10,2,0)),"",VLOOKUP($AJ$2:$AJ$66,Notes!$C$1:$D$10,2,0))</f>
        <v>10</v>
      </c>
      <c r="AS20" s="22" t="str">
        <f>IF(ISNA(VLOOKUP($AL$2:$AL$66,Notes!$E$1:$F$10,2,0)),"",VLOOKUP($AL$2:$AL$66,Notes!$E$1:$F$10,2,0))</f>
        <v/>
      </c>
      <c r="AT20" s="38">
        <f t="shared" si="13"/>
        <v>29</v>
      </c>
      <c r="AU20" s="34">
        <v>85</v>
      </c>
      <c r="AV20" s="32">
        <v>3</v>
      </c>
      <c r="AW20" s="32">
        <v>87</v>
      </c>
      <c r="AX20" s="32">
        <v>3</v>
      </c>
      <c r="AY20" s="32">
        <v>76</v>
      </c>
      <c r="AZ20" s="32">
        <v>2</v>
      </c>
      <c r="BA20" s="32"/>
      <c r="BB20" s="32"/>
      <c r="BC20" s="32">
        <v>93</v>
      </c>
      <c r="BD20" s="32">
        <v>3</v>
      </c>
      <c r="BE20" s="22">
        <f t="shared" si="14"/>
        <v>341</v>
      </c>
      <c r="BF20" s="33">
        <f t="shared" si="15"/>
        <v>1</v>
      </c>
      <c r="BG20" s="37">
        <f>IF(ISNA(VLOOKUP($AV$2:$AV$66,Notes!$A$1:$B$10,2,0)),"",VLOOKUP($AV$2:$AV$66,Notes!$A$1:$B$10,2,0))</f>
        <v>8</v>
      </c>
      <c r="BH20" s="22">
        <f>IF(ISNA(VLOOKUP($AX$2:$AX$66,Notes!$A$1:$B$10,2,0)),"",VLOOKUP($AX$2:$AX$66,Notes!$A$1:$B$10,2,0))</f>
        <v>8</v>
      </c>
      <c r="BI20" s="22">
        <f>IF(ISNA(VLOOKUP($AZ$2:$AZ$66,Notes!$A$1:$B$10,2,0)),"",VLOOKUP($AZ$2:$AZ$66,Notes!$A$1:$B$10,2,0))</f>
        <v>9</v>
      </c>
      <c r="BJ20" s="22" t="str">
        <f>IF(ISNA(VLOOKUP($BB$2:$BB$66,Notes!$C$1:$D$10,2,0)),"",VLOOKUP($BB$2:$BB$66,Notes!$C$1:$D$10,2,0))</f>
        <v/>
      </c>
      <c r="BK20" s="22">
        <f>IF(ISNA(VLOOKUP($BD$2:$BD$66,Notes!$E$1:$F$10,2,0)),"",VLOOKUP($BD$2:$BD$66,Notes!$E$1:$F$10,2,0))</f>
        <v>25</v>
      </c>
      <c r="BL20" s="38">
        <f t="shared" si="16"/>
        <v>50</v>
      </c>
      <c r="BM20" s="34"/>
      <c r="BN20" s="32"/>
      <c r="BO20" s="32"/>
      <c r="BP20" s="32"/>
      <c r="BQ20" s="32"/>
      <c r="BR20" s="32"/>
      <c r="BS20" s="32"/>
      <c r="BT20" s="32"/>
      <c r="BU20" s="32"/>
      <c r="BV20" s="32"/>
      <c r="BW20" s="22">
        <f t="shared" si="17"/>
        <v>0</v>
      </c>
      <c r="BX20" s="33">
        <f t="shared" si="18"/>
        <v>0</v>
      </c>
      <c r="BY20" s="37" t="str">
        <f>IF(ISNA(VLOOKUP($BN$2:$BN$66,Notes!$A$1:$B$10,2,0)),"",VLOOKUP($BN$2:$BN$66,Notes!$A$1:$B$10,2,0))</f>
        <v/>
      </c>
      <c r="BZ20" s="22" t="str">
        <f>IF(ISNA(VLOOKUP($BP$2:$BP$66,Notes!$A$1:$B$10,2,0)),"",VLOOKUP($BP$2:$BP$66,Notes!$A$1:$B$10,2,0))</f>
        <v/>
      </c>
      <c r="CA20" s="22" t="str">
        <f>IF(ISNA(VLOOKUP($BR$2:$BR$66,Notes!$A$1:$B$10,2,0)),"",VLOOKUP($BR$2:$BR$66,Notes!$A$1:$B$10,2,0))</f>
        <v/>
      </c>
      <c r="CB20" s="22" t="str">
        <f>IF(ISNA(VLOOKUP($BT$2:$BT$66,Notes!$C$1:$D$10,2,0)),"",VLOOKUP($BT$2:$BT$66,Notes!$C$1:$D$10,2,0))</f>
        <v/>
      </c>
      <c r="CC20" s="22" t="str">
        <f>IF(ISNA(VLOOKUP($BV$2:$BV$66,Notes!$E$1:$F$10,2,0)),"",VLOOKUP($BV$2:$BV$66,Notes!$E$1:$F$10,2,0))</f>
        <v/>
      </c>
      <c r="CD20" s="38">
        <f t="shared" si="19"/>
        <v>0</v>
      </c>
      <c r="CE20" s="34"/>
      <c r="CF20" s="32"/>
      <c r="CG20" s="32"/>
      <c r="CH20" s="32"/>
      <c r="CI20" s="32"/>
      <c r="CJ20" s="32"/>
      <c r="CK20" s="32"/>
      <c r="CL20" s="32"/>
      <c r="CM20" s="32"/>
      <c r="CN20" s="32"/>
      <c r="CO20" s="22">
        <f t="shared" si="20"/>
        <v>0</v>
      </c>
      <c r="CP20" s="33">
        <f t="shared" si="21"/>
        <v>0</v>
      </c>
      <c r="CQ20" s="37" t="str">
        <f>IF(ISNA(VLOOKUP($CF$2:$CF$66,Notes!$A$1:$B$10,2,0)),"",VLOOKUP($CF$2:$CF$66,Notes!$A$1:$B$10,2,0))</f>
        <v/>
      </c>
      <c r="CR20" s="22" t="str">
        <f>IF(ISNA(VLOOKUP($CH$2:$CH$66,Notes!$A$1:$B$10,2,0)),"",VLOOKUP($CH$2:$CH$66,Notes!$A$1:$B$10,2,0))</f>
        <v/>
      </c>
      <c r="CS20" s="22" t="str">
        <f>IF(ISNA(VLOOKUP($CJ$2:$CJ$66,Notes!$A$1:$B$10,2,0)),"",VLOOKUP($CJ$2:$CJ$66,Notes!$A$1:$B$10,2,0))</f>
        <v/>
      </c>
      <c r="CT20" s="22" t="str">
        <f>IF(ISNA(VLOOKUP($CL$2:$CL$66,Notes!$C$1:$D$10,2,0)),"",VLOOKUP($CL$2:$CL$66,Notes!$C$1:$D$10,2,0))</f>
        <v/>
      </c>
      <c r="CU20" s="22" t="str">
        <f>IF(ISNA(VLOOKUP($CN$2:$CN$66,Notes!$E$1:$F$10,2,0)),"",VLOOKUP($CN$2:$CN$66,Notes!$E$1:$F$10,2,0))</f>
        <v/>
      </c>
      <c r="CV20" s="38">
        <f t="shared" si="22"/>
        <v>0</v>
      </c>
      <c r="CW20" s="57">
        <f t="shared" si="23"/>
        <v>0</v>
      </c>
      <c r="CX20" s="22">
        <f t="shared" si="24"/>
        <v>29</v>
      </c>
      <c r="CY20" s="22">
        <f t="shared" si="25"/>
        <v>50</v>
      </c>
      <c r="CZ20" s="22">
        <f t="shared" si="26"/>
        <v>0</v>
      </c>
      <c r="DA20" s="22">
        <f t="shared" si="27"/>
        <v>0</v>
      </c>
    </row>
    <row r="21" spans="1:105">
      <c r="A21" s="35">
        <v>169</v>
      </c>
      <c r="B21" s="36" t="s">
        <v>55</v>
      </c>
      <c r="C21" s="35">
        <f t="shared" si="0"/>
        <v>0</v>
      </c>
      <c r="D21" s="22">
        <f t="shared" si="1"/>
        <v>0</v>
      </c>
      <c r="E21" s="22">
        <f t="shared" si="2"/>
        <v>0</v>
      </c>
      <c r="F21" s="22">
        <f t="shared" si="3"/>
        <v>0</v>
      </c>
      <c r="G21" s="22">
        <f t="shared" si="4"/>
        <v>0</v>
      </c>
      <c r="H21" s="22">
        <f t="shared" si="5"/>
        <v>0</v>
      </c>
      <c r="I21" s="33">
        <f t="shared" si="6"/>
        <v>0</v>
      </c>
      <c r="J21" s="36">
        <f t="shared" si="7"/>
        <v>0</v>
      </c>
      <c r="K21" s="34"/>
      <c r="L21" s="32"/>
      <c r="M21" s="32"/>
      <c r="N21" s="32"/>
      <c r="O21" s="32"/>
      <c r="P21" s="32"/>
      <c r="Q21" s="32"/>
      <c r="R21" s="32"/>
      <c r="S21" s="32"/>
      <c r="T21" s="32"/>
      <c r="U21" s="22">
        <f t="shared" si="8"/>
        <v>0</v>
      </c>
      <c r="V21" s="33">
        <f t="shared" si="9"/>
        <v>0</v>
      </c>
      <c r="W21" s="37" t="str">
        <f>IF(ISNA(VLOOKUP($L$2:$L$66,Notes!$A$1:$B$10,2,0)),"",VLOOKUP($L$2:$L$66,Notes!$A$1:$B$10,2,0))</f>
        <v/>
      </c>
      <c r="X21" s="22" t="str">
        <f>IF(ISNA(VLOOKUP($N$2:$N$66,Notes!$A$1:$B$10,2,0)),"",VLOOKUP($N$2:$N$66,Notes!$A$1:$B$10,2,0))</f>
        <v/>
      </c>
      <c r="Y21" s="22" t="str">
        <f>IF(ISNA(VLOOKUP($P$2:$P$66,Notes!$A$1:$B$10,2,0)),"",VLOOKUP($P$2:$P$66,Notes!$A$1:$B$10,2,0))</f>
        <v/>
      </c>
      <c r="Z21" s="22" t="str">
        <f>IF(ISNA(VLOOKUP($R$2:$R$66,Notes!$C$1:$D$10,2,0)),"",VLOOKUP($R$2:$R$66,Notes!$C$1:$D$10,2,0))</f>
        <v/>
      </c>
      <c r="AA21" s="22" t="str">
        <f>IF(ISNA(VLOOKUP($T$2:$T$66,Notes!$E$1:$F$10,2,0)),"",VLOOKUP($T$2:$T$66,Notes!$E$1:$F$10,2,0))</f>
        <v/>
      </c>
      <c r="AB21" s="38">
        <f t="shared" si="10"/>
        <v>0</v>
      </c>
      <c r="AC21" s="34"/>
      <c r="AD21" s="32"/>
      <c r="AE21" s="32"/>
      <c r="AF21" s="32"/>
      <c r="AG21" s="32"/>
      <c r="AH21" s="32"/>
      <c r="AI21" s="32"/>
      <c r="AJ21" s="32"/>
      <c r="AK21" s="32"/>
      <c r="AL21" s="32"/>
      <c r="AM21" s="22">
        <f t="shared" si="11"/>
        <v>0</v>
      </c>
      <c r="AN21" s="33">
        <f t="shared" si="12"/>
        <v>0</v>
      </c>
      <c r="AO21" s="37" t="str">
        <f>IF(ISNA(VLOOKUP($AD$2:$AD$66,Notes!$A$1:$B$10,2,0)),"",VLOOKUP($AD$2:$AD$66,Notes!$A$1:$B$10,2,0))</f>
        <v/>
      </c>
      <c r="AP21" s="22" t="str">
        <f>IF(ISNA(VLOOKUP($AF$2:$AF$66,Notes!$A$1:$B$10,2,0)),"",VLOOKUP($AF$2:$AF$66,Notes!$A$1:$B$10,2,0))</f>
        <v/>
      </c>
      <c r="AQ21" s="22" t="str">
        <f>IF(ISNA(VLOOKUP($AH$2:$AH$66,Notes!$A$1:$B$10,2,0)),"",VLOOKUP($AH$2:$AH$66,Notes!$A$1:$B$10,2,0))</f>
        <v/>
      </c>
      <c r="AR21" s="22" t="str">
        <f>IF(ISNA(VLOOKUP($AJ$2:$AJ$66,Notes!$C$1:$D$10,2,0)),"",VLOOKUP($AJ$2:$AJ$66,Notes!$C$1:$D$10,2,0))</f>
        <v/>
      </c>
      <c r="AS21" s="22" t="str">
        <f>IF(ISNA(VLOOKUP($AL$2:$AL$66,Notes!$E$1:$F$10,2,0)),"",VLOOKUP($AL$2:$AL$66,Notes!$E$1:$F$10,2,0))</f>
        <v/>
      </c>
      <c r="AT21" s="38">
        <f t="shared" si="13"/>
        <v>0</v>
      </c>
      <c r="AU21" s="34"/>
      <c r="AV21" s="32"/>
      <c r="AW21" s="32"/>
      <c r="AX21" s="32"/>
      <c r="AY21" s="32"/>
      <c r="AZ21" s="32"/>
      <c r="BA21" s="32"/>
      <c r="BB21" s="32"/>
      <c r="BC21" s="32"/>
      <c r="BD21" s="32"/>
      <c r="BE21" s="22">
        <f t="shared" si="14"/>
        <v>0</v>
      </c>
      <c r="BF21" s="33">
        <f t="shared" si="15"/>
        <v>0</v>
      </c>
      <c r="BG21" s="37" t="str">
        <f>IF(ISNA(VLOOKUP($AV$2:$AV$66,Notes!$A$1:$B$10,2,0)),"",VLOOKUP($AV$2:$AV$66,Notes!$A$1:$B$10,2,0))</f>
        <v/>
      </c>
      <c r="BH21" s="22" t="str">
        <f>IF(ISNA(VLOOKUP($AX$2:$AX$66,Notes!$A$1:$B$10,2,0)),"",VLOOKUP($AX$2:$AX$66,Notes!$A$1:$B$10,2,0))</f>
        <v/>
      </c>
      <c r="BI21" s="22" t="str">
        <f>IF(ISNA(VLOOKUP($AZ$2:$AZ$66,Notes!$A$1:$B$10,2,0)),"",VLOOKUP($AZ$2:$AZ$66,Notes!$A$1:$B$10,2,0))</f>
        <v/>
      </c>
      <c r="BJ21" s="22" t="str">
        <f>IF(ISNA(VLOOKUP($BB$2:$BB$66,Notes!$C$1:$D$10,2,0)),"",VLOOKUP($BB$2:$BB$66,Notes!$C$1:$D$10,2,0))</f>
        <v/>
      </c>
      <c r="BK21" s="22" t="str">
        <f>IF(ISNA(VLOOKUP($BD$2:$BD$66,Notes!$E$1:$F$10,2,0)),"",VLOOKUP($BD$2:$BD$66,Notes!$E$1:$F$10,2,0))</f>
        <v/>
      </c>
      <c r="BL21" s="38">
        <f t="shared" si="16"/>
        <v>0</v>
      </c>
      <c r="BM21" s="34"/>
      <c r="BN21" s="32"/>
      <c r="BO21" s="32"/>
      <c r="BP21" s="32"/>
      <c r="BQ21" s="32"/>
      <c r="BR21" s="32"/>
      <c r="BS21" s="32"/>
      <c r="BT21" s="32"/>
      <c r="BU21" s="32"/>
      <c r="BV21" s="32"/>
      <c r="BW21" s="22">
        <f t="shared" si="17"/>
        <v>0</v>
      </c>
      <c r="BX21" s="33">
        <f t="shared" si="18"/>
        <v>0</v>
      </c>
      <c r="BY21" s="37" t="str">
        <f>IF(ISNA(VLOOKUP($BN$2:$BN$66,Notes!$A$1:$B$10,2,0)),"",VLOOKUP($BN$2:$BN$66,Notes!$A$1:$B$10,2,0))</f>
        <v/>
      </c>
      <c r="BZ21" s="22" t="str">
        <f>IF(ISNA(VLOOKUP($BP$2:$BP$66,Notes!$A$1:$B$10,2,0)),"",VLOOKUP($BP$2:$BP$66,Notes!$A$1:$B$10,2,0))</f>
        <v/>
      </c>
      <c r="CA21" s="22" t="str">
        <f>IF(ISNA(VLOOKUP($BR$2:$BR$66,Notes!$A$1:$B$10,2,0)),"",VLOOKUP($BR$2:$BR$66,Notes!$A$1:$B$10,2,0))</f>
        <v/>
      </c>
      <c r="CB21" s="22" t="str">
        <f>IF(ISNA(VLOOKUP($BT$2:$BT$66,Notes!$C$1:$D$10,2,0)),"",VLOOKUP($BT$2:$BT$66,Notes!$C$1:$D$10,2,0))</f>
        <v/>
      </c>
      <c r="CC21" s="22" t="str">
        <f>IF(ISNA(VLOOKUP($BV$2:$BV$66,Notes!$E$1:$F$10,2,0)),"",VLOOKUP($BV$2:$BV$66,Notes!$E$1:$F$10,2,0))</f>
        <v/>
      </c>
      <c r="CD21" s="38">
        <f t="shared" si="19"/>
        <v>0</v>
      </c>
      <c r="CE21" s="34"/>
      <c r="CF21" s="32"/>
      <c r="CG21" s="32"/>
      <c r="CH21" s="32"/>
      <c r="CI21" s="32"/>
      <c r="CJ21" s="32"/>
      <c r="CK21" s="32"/>
      <c r="CL21" s="32"/>
      <c r="CM21" s="32"/>
      <c r="CN21" s="32"/>
      <c r="CO21" s="22">
        <f t="shared" si="20"/>
        <v>0</v>
      </c>
      <c r="CP21" s="33">
        <f t="shared" si="21"/>
        <v>0</v>
      </c>
      <c r="CQ21" s="37" t="str">
        <f>IF(ISNA(VLOOKUP($CF$2:$CF$66,Notes!$A$1:$B$10,2,0)),"",VLOOKUP($CF$2:$CF$66,Notes!$A$1:$B$10,2,0))</f>
        <v/>
      </c>
      <c r="CR21" s="22" t="str">
        <f>IF(ISNA(VLOOKUP($CH$2:$CH$66,Notes!$A$1:$B$10,2,0)),"",VLOOKUP($CH$2:$CH$66,Notes!$A$1:$B$10,2,0))</f>
        <v/>
      </c>
      <c r="CS21" s="22" t="str">
        <f>IF(ISNA(VLOOKUP($CJ$2:$CJ$66,Notes!$A$1:$B$10,2,0)),"",VLOOKUP($CJ$2:$CJ$66,Notes!$A$1:$B$10,2,0))</f>
        <v/>
      </c>
      <c r="CT21" s="22" t="str">
        <f>IF(ISNA(VLOOKUP($CL$2:$CL$66,Notes!$C$1:$D$10,2,0)),"",VLOOKUP($CL$2:$CL$66,Notes!$C$1:$D$10,2,0))</f>
        <v/>
      </c>
      <c r="CU21" s="22" t="str">
        <f>IF(ISNA(VLOOKUP($CN$2:$CN$66,Notes!$E$1:$F$10,2,0)),"",VLOOKUP($CN$2:$CN$66,Notes!$E$1:$F$10,2,0))</f>
        <v/>
      </c>
      <c r="CV21" s="38">
        <f t="shared" si="22"/>
        <v>0</v>
      </c>
      <c r="CW21" s="57">
        <f t="shared" si="23"/>
        <v>0</v>
      </c>
      <c r="CX21" s="22">
        <f t="shared" si="24"/>
        <v>0</v>
      </c>
      <c r="CY21" s="22">
        <f t="shared" si="25"/>
        <v>0</v>
      </c>
      <c r="CZ21" s="22">
        <f t="shared" si="26"/>
        <v>0</v>
      </c>
      <c r="DA21" s="22">
        <f t="shared" si="27"/>
        <v>0</v>
      </c>
    </row>
    <row r="22" spans="1:105">
      <c r="A22" s="35">
        <v>173</v>
      </c>
      <c r="B22" s="36" t="s">
        <v>50</v>
      </c>
      <c r="C22" s="35">
        <f t="shared" si="0"/>
        <v>320</v>
      </c>
      <c r="D22" s="22">
        <f t="shared" si="1"/>
        <v>52</v>
      </c>
      <c r="E22" s="22">
        <f t="shared" si="2"/>
        <v>1</v>
      </c>
      <c r="F22" s="22">
        <f t="shared" si="3"/>
        <v>52</v>
      </c>
      <c r="G22" s="22" t="str">
        <f t="shared" si="4"/>
        <v>CBDG</v>
      </c>
      <c r="H22" s="22">
        <f t="shared" si="5"/>
        <v>0</v>
      </c>
      <c r="I22" s="33">
        <f t="shared" si="6"/>
        <v>0</v>
      </c>
      <c r="J22" s="36">
        <f t="shared" si="7"/>
        <v>1</v>
      </c>
      <c r="K22" s="34"/>
      <c r="L22" s="32"/>
      <c r="M22" s="32"/>
      <c r="N22" s="32"/>
      <c r="O22" s="32"/>
      <c r="P22" s="32"/>
      <c r="Q22" s="32"/>
      <c r="R22" s="32"/>
      <c r="S22" s="32"/>
      <c r="T22" s="32"/>
      <c r="U22" s="22">
        <f t="shared" si="8"/>
        <v>0</v>
      </c>
      <c r="V22" s="33">
        <f t="shared" si="9"/>
        <v>0</v>
      </c>
      <c r="W22" s="37" t="str">
        <f>IF(ISNA(VLOOKUP($L$2:$L$66,Notes!$A$1:$B$10,2,0)),"",VLOOKUP($L$2:$L$66,Notes!$A$1:$B$10,2,0))</f>
        <v/>
      </c>
      <c r="X22" s="22" t="str">
        <f>IF(ISNA(VLOOKUP($N$2:$N$66,Notes!$A$1:$B$10,2,0)),"",VLOOKUP($N$2:$N$66,Notes!$A$1:$B$10,2,0))</f>
        <v/>
      </c>
      <c r="Y22" s="22" t="str">
        <f>IF(ISNA(VLOOKUP($P$2:$P$66,Notes!$A$1:$B$10,2,0)),"",VLOOKUP($P$2:$P$66,Notes!$A$1:$B$10,2,0))</f>
        <v/>
      </c>
      <c r="Z22" s="22" t="str">
        <f>IF(ISNA(VLOOKUP($R$2:$R$66,Notes!$C$1:$D$10,2,0)),"",VLOOKUP($R$2:$R$66,Notes!$C$1:$D$10,2,0))</f>
        <v/>
      </c>
      <c r="AA22" s="22" t="str">
        <f>IF(ISNA(VLOOKUP($T$2:$T$66,Notes!$E$1:$F$10,2,0)),"",VLOOKUP($T$2:$T$66,Notes!$E$1:$F$10,2,0))</f>
        <v/>
      </c>
      <c r="AB22" s="38">
        <f t="shared" si="10"/>
        <v>0</v>
      </c>
      <c r="AC22" s="34"/>
      <c r="AD22" s="32"/>
      <c r="AE22" s="32"/>
      <c r="AF22" s="32"/>
      <c r="AG22" s="32"/>
      <c r="AH22" s="32"/>
      <c r="AI22" s="32"/>
      <c r="AJ22" s="32"/>
      <c r="AK22" s="32"/>
      <c r="AL22" s="32"/>
      <c r="AM22" s="22">
        <f t="shared" si="11"/>
        <v>0</v>
      </c>
      <c r="AN22" s="33">
        <f t="shared" si="12"/>
        <v>0</v>
      </c>
      <c r="AO22" s="37" t="str">
        <f>IF(ISNA(VLOOKUP($AD$2:$AD$66,Notes!$A$1:$B$10,2,0)),"",VLOOKUP($AD$2:$AD$66,Notes!$A$1:$B$10,2,0))</f>
        <v/>
      </c>
      <c r="AP22" s="22" t="str">
        <f>IF(ISNA(VLOOKUP($AF$2:$AF$66,Notes!$A$1:$B$10,2,0)),"",VLOOKUP($AF$2:$AF$66,Notes!$A$1:$B$10,2,0))</f>
        <v/>
      </c>
      <c r="AQ22" s="22" t="str">
        <f>IF(ISNA(VLOOKUP($AH$2:$AH$66,Notes!$A$1:$B$10,2,0)),"",VLOOKUP($AH$2:$AH$66,Notes!$A$1:$B$10,2,0))</f>
        <v/>
      </c>
      <c r="AR22" s="22" t="str">
        <f>IF(ISNA(VLOOKUP($AJ$2:$AJ$66,Notes!$C$1:$D$10,2,0)),"",VLOOKUP($AJ$2:$AJ$66,Notes!$C$1:$D$10,2,0))</f>
        <v/>
      </c>
      <c r="AS22" s="22" t="str">
        <f>IF(ISNA(VLOOKUP($AL$2:$AL$66,Notes!$E$1:$F$10,2,0)),"",VLOOKUP($AL$2:$AL$66,Notes!$E$1:$F$10,2,0))</f>
        <v/>
      </c>
      <c r="AT22" s="38">
        <f t="shared" si="13"/>
        <v>0</v>
      </c>
      <c r="AU22" s="34"/>
      <c r="AV22" s="32"/>
      <c r="AW22" s="32"/>
      <c r="AX22" s="32"/>
      <c r="AY22" s="32"/>
      <c r="AZ22" s="32"/>
      <c r="BA22" s="32"/>
      <c r="BB22" s="32"/>
      <c r="BC22" s="32"/>
      <c r="BD22" s="32"/>
      <c r="BE22" s="22">
        <f t="shared" si="14"/>
        <v>0</v>
      </c>
      <c r="BF22" s="33">
        <f t="shared" si="15"/>
        <v>0</v>
      </c>
      <c r="BG22" s="37" t="str">
        <f>IF(ISNA(VLOOKUP($AV$2:$AV$66,Notes!$A$1:$B$10,2,0)),"",VLOOKUP($AV$2:$AV$66,Notes!$A$1:$B$10,2,0))</f>
        <v/>
      </c>
      <c r="BH22" s="22" t="str">
        <f>IF(ISNA(VLOOKUP($AX$2:$AX$66,Notes!$A$1:$B$10,2,0)),"",VLOOKUP($AX$2:$AX$66,Notes!$A$1:$B$10,2,0))</f>
        <v/>
      </c>
      <c r="BI22" s="22" t="str">
        <f>IF(ISNA(VLOOKUP($AZ$2:$AZ$66,Notes!$A$1:$B$10,2,0)),"",VLOOKUP($AZ$2:$AZ$66,Notes!$A$1:$B$10,2,0))</f>
        <v/>
      </c>
      <c r="BJ22" s="22" t="str">
        <f>IF(ISNA(VLOOKUP($BB$2:$BB$66,Notes!$C$1:$D$10,2,0)),"",VLOOKUP($BB$2:$BB$66,Notes!$C$1:$D$10,2,0))</f>
        <v/>
      </c>
      <c r="BK22" s="22" t="str">
        <f>IF(ISNA(VLOOKUP($BD$2:$BD$66,Notes!$E$1:$F$10,2,0)),"",VLOOKUP($BD$2:$BD$66,Notes!$E$1:$F$10,2,0))</f>
        <v/>
      </c>
      <c r="BL22" s="38">
        <f t="shared" si="16"/>
        <v>0</v>
      </c>
      <c r="BM22" s="34">
        <v>82</v>
      </c>
      <c r="BN22" s="32">
        <v>1</v>
      </c>
      <c r="BO22" s="32">
        <v>83</v>
      </c>
      <c r="BP22" s="32">
        <v>2</v>
      </c>
      <c r="BQ22" s="32">
        <v>81</v>
      </c>
      <c r="BR22" s="32">
        <v>3</v>
      </c>
      <c r="BS22" s="32"/>
      <c r="BT22" s="32"/>
      <c r="BU22" s="32">
        <v>74</v>
      </c>
      <c r="BV22" s="32">
        <v>3</v>
      </c>
      <c r="BW22" s="22">
        <f t="shared" si="17"/>
        <v>320</v>
      </c>
      <c r="BX22" s="33">
        <f t="shared" si="18"/>
        <v>1</v>
      </c>
      <c r="BY22" s="37">
        <f>IF(ISNA(VLOOKUP($BN$2:$BN$66,Notes!$A$1:$B$10,2,0)),"",VLOOKUP($BN$2:$BN$66,Notes!$A$1:$B$10,2,0))</f>
        <v>10</v>
      </c>
      <c r="BZ22" s="22">
        <f>IF(ISNA(VLOOKUP($BP$2:$BP$66,Notes!$A$1:$B$10,2,0)),"",VLOOKUP($BP$2:$BP$66,Notes!$A$1:$B$10,2,0))</f>
        <v>9</v>
      </c>
      <c r="CA22" s="22">
        <f>IF(ISNA(VLOOKUP($BR$2:$BR$66,Notes!$A$1:$B$10,2,0)),"",VLOOKUP($BR$2:$BR$66,Notes!$A$1:$B$10,2,0))</f>
        <v>8</v>
      </c>
      <c r="CB22" s="22" t="str">
        <f>IF(ISNA(VLOOKUP($BT$2:$BT$66,Notes!$C$1:$D$10,2,0)),"",VLOOKUP($BT$2:$BT$66,Notes!$C$1:$D$10,2,0))</f>
        <v/>
      </c>
      <c r="CC22" s="22">
        <f>IF(ISNA(VLOOKUP($BV$2:$BV$66,Notes!$E$1:$F$10,2,0)),"",VLOOKUP($BV$2:$BV$66,Notes!$E$1:$F$10,2,0))</f>
        <v>25</v>
      </c>
      <c r="CD22" s="38">
        <f t="shared" si="19"/>
        <v>52</v>
      </c>
      <c r="CE22" s="34"/>
      <c r="CF22" s="32"/>
      <c r="CG22" s="32"/>
      <c r="CH22" s="32"/>
      <c r="CI22" s="32"/>
      <c r="CJ22" s="32"/>
      <c r="CK22" s="32"/>
      <c r="CL22" s="32"/>
      <c r="CM22" s="32"/>
      <c r="CN22" s="32"/>
      <c r="CO22" s="22">
        <f t="shared" si="20"/>
        <v>0</v>
      </c>
      <c r="CP22" s="33">
        <f t="shared" si="21"/>
        <v>0</v>
      </c>
      <c r="CQ22" s="37" t="str">
        <f>IF(ISNA(VLOOKUP($CF$2:$CF$66,Notes!$A$1:$B$10,2,0)),"",VLOOKUP($CF$2:$CF$66,Notes!$A$1:$B$10,2,0))</f>
        <v/>
      </c>
      <c r="CR22" s="22" t="str">
        <f>IF(ISNA(VLOOKUP($CH$2:$CH$66,Notes!$A$1:$B$10,2,0)),"",VLOOKUP($CH$2:$CH$66,Notes!$A$1:$B$10,2,0))</f>
        <v/>
      </c>
      <c r="CS22" s="22" t="str">
        <f>IF(ISNA(VLOOKUP($CJ$2:$CJ$66,Notes!$A$1:$B$10,2,0)),"",VLOOKUP($CJ$2:$CJ$66,Notes!$A$1:$B$10,2,0))</f>
        <v/>
      </c>
      <c r="CT22" s="22" t="str">
        <f>IF(ISNA(VLOOKUP($CL$2:$CL$66,Notes!$C$1:$D$10,2,0)),"",VLOOKUP($CL$2:$CL$66,Notes!$C$1:$D$10,2,0))</f>
        <v/>
      </c>
      <c r="CU22" s="22" t="str">
        <f>IF(ISNA(VLOOKUP($CN$2:$CN$66,Notes!$E$1:$F$10,2,0)),"",VLOOKUP($CN$2:$CN$66,Notes!$E$1:$F$10,2,0))</f>
        <v/>
      </c>
      <c r="CV22" s="38">
        <f t="shared" si="22"/>
        <v>0</v>
      </c>
      <c r="CW22" s="57">
        <f t="shared" si="23"/>
        <v>0</v>
      </c>
      <c r="CX22" s="22">
        <f t="shared" si="24"/>
        <v>0</v>
      </c>
      <c r="CY22" s="22">
        <f t="shared" si="25"/>
        <v>0</v>
      </c>
      <c r="CZ22" s="22">
        <f t="shared" si="26"/>
        <v>52</v>
      </c>
      <c r="DA22" s="22">
        <f t="shared" si="27"/>
        <v>0</v>
      </c>
    </row>
    <row r="23" spans="1:105">
      <c r="A23" s="35">
        <v>175</v>
      </c>
      <c r="B23" s="36" t="s">
        <v>43</v>
      </c>
      <c r="C23" s="35">
        <f t="shared" si="0"/>
        <v>0</v>
      </c>
      <c r="D23" s="22">
        <f t="shared" si="1"/>
        <v>0</v>
      </c>
      <c r="E23" s="22">
        <f t="shared" si="2"/>
        <v>0</v>
      </c>
      <c r="F23" s="22">
        <f t="shared" si="3"/>
        <v>0</v>
      </c>
      <c r="G23" s="22">
        <f t="shared" si="4"/>
        <v>0</v>
      </c>
      <c r="H23" s="22">
        <f t="shared" si="5"/>
        <v>0</v>
      </c>
      <c r="I23" s="33">
        <f t="shared" si="6"/>
        <v>0</v>
      </c>
      <c r="J23" s="36">
        <f t="shared" si="7"/>
        <v>0</v>
      </c>
      <c r="K23" s="34"/>
      <c r="L23" s="32"/>
      <c r="M23" s="32"/>
      <c r="N23" s="32"/>
      <c r="O23" s="32"/>
      <c r="P23" s="32"/>
      <c r="Q23" s="32"/>
      <c r="R23" s="32"/>
      <c r="S23" s="32"/>
      <c r="T23" s="32"/>
      <c r="U23" s="22">
        <f t="shared" si="8"/>
        <v>0</v>
      </c>
      <c r="V23" s="33">
        <f t="shared" si="9"/>
        <v>0</v>
      </c>
      <c r="W23" s="37" t="str">
        <f>IF(ISNA(VLOOKUP($L$2:$L$66,Notes!$A$1:$B$10,2,0)),"",VLOOKUP($L$2:$L$66,Notes!$A$1:$B$10,2,0))</f>
        <v/>
      </c>
      <c r="X23" s="22" t="str">
        <f>IF(ISNA(VLOOKUP($N$2:$N$66,Notes!$A$1:$B$10,2,0)),"",VLOOKUP($N$2:$N$66,Notes!$A$1:$B$10,2,0))</f>
        <v/>
      </c>
      <c r="Y23" s="22" t="str">
        <f>IF(ISNA(VLOOKUP($P$2:$P$66,Notes!$A$1:$B$10,2,0)),"",VLOOKUP($P$2:$P$66,Notes!$A$1:$B$10,2,0))</f>
        <v/>
      </c>
      <c r="Z23" s="22" t="str">
        <f>IF(ISNA(VLOOKUP($R$2:$R$66,Notes!$C$1:$D$10,2,0)),"",VLOOKUP($R$2:$R$66,Notes!$C$1:$D$10,2,0))</f>
        <v/>
      </c>
      <c r="AA23" s="22" t="str">
        <f>IF(ISNA(VLOOKUP($T$2:$T$66,Notes!$E$1:$F$10,2,0)),"",VLOOKUP($T$2:$T$66,Notes!$E$1:$F$10,2,0))</f>
        <v/>
      </c>
      <c r="AB23" s="38">
        <f t="shared" si="10"/>
        <v>0</v>
      </c>
      <c r="AC23" s="34"/>
      <c r="AD23" s="32"/>
      <c r="AE23" s="32"/>
      <c r="AF23" s="32"/>
      <c r="AG23" s="32"/>
      <c r="AH23" s="32"/>
      <c r="AI23" s="32"/>
      <c r="AJ23" s="32"/>
      <c r="AK23" s="32"/>
      <c r="AL23" s="32"/>
      <c r="AM23" s="22">
        <f t="shared" si="11"/>
        <v>0</v>
      </c>
      <c r="AN23" s="33">
        <f t="shared" si="12"/>
        <v>0</v>
      </c>
      <c r="AO23" s="37" t="str">
        <f>IF(ISNA(VLOOKUP($AD$2:$AD$66,Notes!$A$1:$B$10,2,0)),"",VLOOKUP($AD$2:$AD$66,Notes!$A$1:$B$10,2,0))</f>
        <v/>
      </c>
      <c r="AP23" s="22" t="str">
        <f>IF(ISNA(VLOOKUP($AF$2:$AF$66,Notes!$A$1:$B$10,2,0)),"",VLOOKUP($AF$2:$AF$66,Notes!$A$1:$B$10,2,0))</f>
        <v/>
      </c>
      <c r="AQ23" s="22" t="str">
        <f>IF(ISNA(VLOOKUP($AH$2:$AH$66,Notes!$A$1:$B$10,2,0)),"",VLOOKUP($AH$2:$AH$66,Notes!$A$1:$B$10,2,0))</f>
        <v/>
      </c>
      <c r="AR23" s="22" t="str">
        <f>IF(ISNA(VLOOKUP($AJ$2:$AJ$66,Notes!$C$1:$D$10,2,0)),"",VLOOKUP($AJ$2:$AJ$66,Notes!$C$1:$D$10,2,0))</f>
        <v/>
      </c>
      <c r="AS23" s="22" t="str">
        <f>IF(ISNA(VLOOKUP($AL$2:$AL$66,Notes!$E$1:$F$10,2,0)),"",VLOOKUP($AL$2:$AL$66,Notes!$E$1:$F$10,2,0))</f>
        <v/>
      </c>
      <c r="AT23" s="38">
        <f t="shared" si="13"/>
        <v>0</v>
      </c>
      <c r="AU23" s="34"/>
      <c r="AV23" s="32"/>
      <c r="AW23" s="32"/>
      <c r="AX23" s="32"/>
      <c r="AY23" s="32"/>
      <c r="AZ23" s="32"/>
      <c r="BA23" s="32"/>
      <c r="BB23" s="32"/>
      <c r="BC23" s="32"/>
      <c r="BD23" s="32"/>
      <c r="BE23" s="22">
        <f t="shared" si="14"/>
        <v>0</v>
      </c>
      <c r="BF23" s="33">
        <f t="shared" si="15"/>
        <v>0</v>
      </c>
      <c r="BG23" s="37" t="str">
        <f>IF(ISNA(VLOOKUP($AV$2:$AV$66,Notes!$A$1:$B$10,2,0)),"",VLOOKUP($AV$2:$AV$66,Notes!$A$1:$B$10,2,0))</f>
        <v/>
      </c>
      <c r="BH23" s="22" t="str">
        <f>IF(ISNA(VLOOKUP($AX$2:$AX$66,Notes!$A$1:$B$10,2,0)),"",VLOOKUP($AX$2:$AX$66,Notes!$A$1:$B$10,2,0))</f>
        <v/>
      </c>
      <c r="BI23" s="22" t="str">
        <f>IF(ISNA(VLOOKUP($AZ$2:$AZ$66,Notes!$A$1:$B$10,2,0)),"",VLOOKUP($AZ$2:$AZ$66,Notes!$A$1:$B$10,2,0))</f>
        <v/>
      </c>
      <c r="BJ23" s="22" t="str">
        <f>IF(ISNA(VLOOKUP($BB$2:$BB$66,Notes!$C$1:$D$10,2,0)),"",VLOOKUP($BB$2:$BB$66,Notes!$C$1:$D$10,2,0))</f>
        <v/>
      </c>
      <c r="BK23" s="22" t="str">
        <f>IF(ISNA(VLOOKUP($BD$2:$BD$66,Notes!$E$1:$F$10,2,0)),"",VLOOKUP($BD$2:$BD$66,Notes!$E$1:$F$10,2,0))</f>
        <v/>
      </c>
      <c r="BL23" s="38">
        <f t="shared" si="16"/>
        <v>0</v>
      </c>
      <c r="BM23" s="34"/>
      <c r="BN23" s="32"/>
      <c r="BO23" s="32"/>
      <c r="BP23" s="32"/>
      <c r="BQ23" s="32"/>
      <c r="BR23" s="32"/>
      <c r="BS23" s="32"/>
      <c r="BT23" s="32"/>
      <c r="BU23" s="32"/>
      <c r="BV23" s="32"/>
      <c r="BW23" s="22">
        <f t="shared" si="17"/>
        <v>0</v>
      </c>
      <c r="BX23" s="33">
        <f t="shared" si="18"/>
        <v>0</v>
      </c>
      <c r="BY23" s="37" t="str">
        <f>IF(ISNA(VLOOKUP($BN$2:$BN$66,Notes!$A$1:$B$10,2,0)),"",VLOOKUP($BN$2:$BN$66,Notes!$A$1:$B$10,2,0))</f>
        <v/>
      </c>
      <c r="BZ23" s="22" t="str">
        <f>IF(ISNA(VLOOKUP($BP$2:$BP$66,Notes!$A$1:$B$10,2,0)),"",VLOOKUP($BP$2:$BP$66,Notes!$A$1:$B$10,2,0))</f>
        <v/>
      </c>
      <c r="CA23" s="22" t="str">
        <f>IF(ISNA(VLOOKUP($BR$2:$BR$66,Notes!$A$1:$B$10,2,0)),"",VLOOKUP($BR$2:$BR$66,Notes!$A$1:$B$10,2,0))</f>
        <v/>
      </c>
      <c r="CB23" s="22" t="str">
        <f>IF(ISNA(VLOOKUP($BT$2:$BT$66,Notes!$C$1:$D$10,2,0)),"",VLOOKUP($BT$2:$BT$66,Notes!$C$1:$D$10,2,0))</f>
        <v/>
      </c>
      <c r="CC23" s="22" t="str">
        <f>IF(ISNA(VLOOKUP($BV$2:$BV$66,Notes!$E$1:$F$10,2,0)),"",VLOOKUP($BV$2:$BV$66,Notes!$E$1:$F$10,2,0))</f>
        <v/>
      </c>
      <c r="CD23" s="38">
        <f t="shared" si="19"/>
        <v>0</v>
      </c>
      <c r="CE23" s="34"/>
      <c r="CF23" s="32"/>
      <c r="CG23" s="32"/>
      <c r="CH23" s="32"/>
      <c r="CI23" s="32"/>
      <c r="CJ23" s="32"/>
      <c r="CK23" s="32"/>
      <c r="CL23" s="32"/>
      <c r="CM23" s="32"/>
      <c r="CN23" s="32"/>
      <c r="CO23" s="22">
        <f t="shared" si="20"/>
        <v>0</v>
      </c>
      <c r="CP23" s="33">
        <f t="shared" si="21"/>
        <v>0</v>
      </c>
      <c r="CQ23" s="37" t="str">
        <f>IF(ISNA(VLOOKUP($CF$2:$CF$66,Notes!$A$1:$B$10,2,0)),"",VLOOKUP($CF$2:$CF$66,Notes!$A$1:$B$10,2,0))</f>
        <v/>
      </c>
      <c r="CR23" s="22" t="str">
        <f>IF(ISNA(VLOOKUP($CH$2:$CH$66,Notes!$A$1:$B$10,2,0)),"",VLOOKUP($CH$2:$CH$66,Notes!$A$1:$B$10,2,0))</f>
        <v/>
      </c>
      <c r="CS23" s="22" t="str">
        <f>IF(ISNA(VLOOKUP($CJ$2:$CJ$66,Notes!$A$1:$B$10,2,0)),"",VLOOKUP($CJ$2:$CJ$66,Notes!$A$1:$B$10,2,0))</f>
        <v/>
      </c>
      <c r="CT23" s="22" t="str">
        <f>IF(ISNA(VLOOKUP($CL$2:$CL$66,Notes!$C$1:$D$10,2,0)),"",VLOOKUP($CL$2:$CL$66,Notes!$C$1:$D$10,2,0))</f>
        <v/>
      </c>
      <c r="CU23" s="22" t="str">
        <f>IF(ISNA(VLOOKUP($CN$2:$CN$66,Notes!$E$1:$F$10,2,0)),"",VLOOKUP($CN$2:$CN$66,Notes!$E$1:$F$10,2,0))</f>
        <v/>
      </c>
      <c r="CV23" s="38">
        <f t="shared" si="22"/>
        <v>0</v>
      </c>
      <c r="CW23" s="57">
        <f t="shared" si="23"/>
        <v>0</v>
      </c>
      <c r="CX23" s="22">
        <f t="shared" si="24"/>
        <v>0</v>
      </c>
      <c r="CY23" s="22">
        <f t="shared" si="25"/>
        <v>0</v>
      </c>
      <c r="CZ23" s="22">
        <f t="shared" si="26"/>
        <v>0</v>
      </c>
      <c r="DA23" s="22">
        <f t="shared" si="27"/>
        <v>0</v>
      </c>
    </row>
    <row r="24" spans="1:105">
      <c r="A24" s="35">
        <v>183</v>
      </c>
      <c r="B24" s="36" t="s">
        <v>81</v>
      </c>
      <c r="C24" s="35">
        <f t="shared" si="0"/>
        <v>934</v>
      </c>
      <c r="D24" s="22">
        <f t="shared" si="1"/>
        <v>102</v>
      </c>
      <c r="E24" s="22">
        <f t="shared" si="2"/>
        <v>3</v>
      </c>
      <c r="F24" s="22">
        <f t="shared" si="3"/>
        <v>34</v>
      </c>
      <c r="G24" s="22">
        <f t="shared" si="4"/>
        <v>102</v>
      </c>
      <c r="H24" s="22">
        <f t="shared" si="5"/>
        <v>0</v>
      </c>
      <c r="I24" s="33">
        <f t="shared" si="6"/>
        <v>1</v>
      </c>
      <c r="J24" s="36">
        <f t="shared" si="7"/>
        <v>0</v>
      </c>
      <c r="K24" s="34">
        <v>81</v>
      </c>
      <c r="L24" s="32">
        <v>3</v>
      </c>
      <c r="M24" s="32">
        <v>78</v>
      </c>
      <c r="N24" s="32">
        <v>3</v>
      </c>
      <c r="O24" s="32">
        <v>71</v>
      </c>
      <c r="P24" s="32">
        <v>7</v>
      </c>
      <c r="Q24" s="32"/>
      <c r="R24" s="32"/>
      <c r="S24" s="32">
        <v>71</v>
      </c>
      <c r="T24" s="32">
        <v>6</v>
      </c>
      <c r="U24" s="22">
        <f t="shared" si="8"/>
        <v>301</v>
      </c>
      <c r="V24" s="33">
        <f t="shared" si="9"/>
        <v>1</v>
      </c>
      <c r="W24" s="37">
        <f>IF(ISNA(VLOOKUP($L$2:$L$66,Notes!$A$1:$B$10,2,0)),"",VLOOKUP($L$2:$L$66,Notes!$A$1:$B$10,2,0))</f>
        <v>8</v>
      </c>
      <c r="X24" s="22">
        <f>IF(ISNA(VLOOKUP($N$2:$N$66,Notes!$A$1:$B$10,2,0)),"",VLOOKUP($N$2:$N$66,Notes!$A$1:$B$10,2,0))</f>
        <v>8</v>
      </c>
      <c r="Y24" s="22">
        <f>IF(ISNA(VLOOKUP($P$2:$P$66,Notes!$A$1:$B$10,2,0)),"",VLOOKUP($P$2:$P$66,Notes!$A$1:$B$10,2,0))</f>
        <v>4</v>
      </c>
      <c r="Z24" s="22" t="str">
        <f>IF(ISNA(VLOOKUP($R$2:$R$66,Notes!$C$1:$D$10,2,0)),"",VLOOKUP($R$2:$R$66,Notes!$C$1:$D$10,2,0))</f>
        <v/>
      </c>
      <c r="AA24" s="22">
        <f>IF(ISNA(VLOOKUP($T$2:$T$66,Notes!$E$1:$F$10,2,0)),"",VLOOKUP($T$2:$T$66,Notes!$E$1:$F$10,2,0))</f>
        <v>19</v>
      </c>
      <c r="AB24" s="38">
        <f t="shared" si="10"/>
        <v>39</v>
      </c>
      <c r="AC24" s="34">
        <v>77</v>
      </c>
      <c r="AD24" s="32">
        <v>5</v>
      </c>
      <c r="AE24" s="32">
        <v>75</v>
      </c>
      <c r="AF24" s="32">
        <v>5</v>
      </c>
      <c r="AG24" s="32">
        <v>81</v>
      </c>
      <c r="AH24" s="32">
        <v>2</v>
      </c>
      <c r="AI24" s="32">
        <v>88</v>
      </c>
      <c r="AJ24" s="32">
        <v>1</v>
      </c>
      <c r="AK24" s="32"/>
      <c r="AL24" s="32"/>
      <c r="AM24" s="22">
        <f t="shared" si="11"/>
        <v>321</v>
      </c>
      <c r="AN24" s="33">
        <f t="shared" si="12"/>
        <v>1</v>
      </c>
      <c r="AO24" s="37">
        <f>IF(ISNA(VLOOKUP($AD$2:$AD$66,Notes!$A$1:$B$10,2,0)),"",VLOOKUP($AD$2:$AD$66,Notes!$A$1:$B$10,2,0))</f>
        <v>6</v>
      </c>
      <c r="AP24" s="22">
        <f>IF(ISNA(VLOOKUP($AF$2:$AF$66,Notes!$A$1:$B$10,2,0)),"",VLOOKUP($AF$2:$AF$66,Notes!$A$1:$B$10,2,0))</f>
        <v>6</v>
      </c>
      <c r="AQ24" s="22">
        <f>IF(ISNA(VLOOKUP($AH$2:$AH$66,Notes!$A$1:$B$10,2,0)),"",VLOOKUP($AH$2:$AH$66,Notes!$A$1:$B$10,2,0))</f>
        <v>9</v>
      </c>
      <c r="AR24" s="22">
        <f>IF(ISNA(VLOOKUP($AJ$2:$AJ$66,Notes!$C$1:$D$10,2,0)),"",VLOOKUP($AJ$2:$AJ$66,Notes!$C$1:$D$10,2,0))</f>
        <v>14</v>
      </c>
      <c r="AS24" s="22" t="str">
        <f>IF(ISNA(VLOOKUP($AL$2:$AL$66,Notes!$E$1:$F$10,2,0)),"",VLOOKUP($AL$2:$AL$66,Notes!$E$1:$F$10,2,0))</f>
        <v/>
      </c>
      <c r="AT24" s="38">
        <f t="shared" si="13"/>
        <v>35</v>
      </c>
      <c r="AU24" s="34">
        <v>78</v>
      </c>
      <c r="AV24" s="32">
        <v>5</v>
      </c>
      <c r="AW24" s="32">
        <v>73</v>
      </c>
      <c r="AX24" s="32">
        <v>6</v>
      </c>
      <c r="AY24" s="32">
        <v>76</v>
      </c>
      <c r="AZ24" s="32">
        <v>6</v>
      </c>
      <c r="BA24" s="32">
        <v>85</v>
      </c>
      <c r="BB24" s="32">
        <v>2</v>
      </c>
      <c r="BC24" s="32"/>
      <c r="BD24" s="32"/>
      <c r="BE24" s="22">
        <f t="shared" si="14"/>
        <v>312</v>
      </c>
      <c r="BF24" s="33">
        <f t="shared" si="15"/>
        <v>1</v>
      </c>
      <c r="BG24" s="37">
        <f>IF(ISNA(VLOOKUP($AV$2:$AV$66,Notes!$A$1:$B$10,2,0)),"",VLOOKUP($AV$2:$AV$66,Notes!$A$1:$B$10,2,0))</f>
        <v>6</v>
      </c>
      <c r="BH24" s="22">
        <f>IF(ISNA(VLOOKUP($AX$2:$AX$66,Notes!$A$1:$B$10,2,0)),"",VLOOKUP($AX$2:$AX$66,Notes!$A$1:$B$10,2,0))</f>
        <v>5</v>
      </c>
      <c r="BI24" s="22">
        <f>IF(ISNA(VLOOKUP($AZ$2:$AZ$66,Notes!$A$1:$B$10,2,0)),"",VLOOKUP($AZ$2:$AZ$66,Notes!$A$1:$B$10,2,0))</f>
        <v>5</v>
      </c>
      <c r="BJ24" s="22">
        <f>IF(ISNA(VLOOKUP($BB$2:$BB$66,Notes!$C$1:$D$10,2,0)),"",VLOOKUP($BB$2:$BB$66,Notes!$C$1:$D$10,2,0))</f>
        <v>12</v>
      </c>
      <c r="BK24" s="22" t="str">
        <f>IF(ISNA(VLOOKUP($BD$2:$BD$66,Notes!$E$1:$F$10,2,0)),"",VLOOKUP($BD$2:$BD$66,Notes!$E$1:$F$10,2,0))</f>
        <v/>
      </c>
      <c r="BL24" s="38">
        <f t="shared" si="16"/>
        <v>28</v>
      </c>
      <c r="BM24" s="34"/>
      <c r="BN24" s="32"/>
      <c r="BO24" s="32"/>
      <c r="BP24" s="32"/>
      <c r="BQ24" s="32"/>
      <c r="BR24" s="32"/>
      <c r="BS24" s="32"/>
      <c r="BT24" s="32"/>
      <c r="BU24" s="32"/>
      <c r="BV24" s="32"/>
      <c r="BW24" s="22">
        <f t="shared" si="17"/>
        <v>0</v>
      </c>
      <c r="BX24" s="33">
        <f t="shared" si="18"/>
        <v>0</v>
      </c>
      <c r="BY24" s="37" t="str">
        <f>IF(ISNA(VLOOKUP($BN$2:$BN$66,Notes!$A$1:$B$10,2,0)),"",VLOOKUP($BN$2:$BN$66,Notes!$A$1:$B$10,2,0))</f>
        <v/>
      </c>
      <c r="BZ24" s="22" t="str">
        <f>IF(ISNA(VLOOKUP($BP$2:$BP$66,Notes!$A$1:$B$10,2,0)),"",VLOOKUP($BP$2:$BP$66,Notes!$A$1:$B$10,2,0))</f>
        <v/>
      </c>
      <c r="CA24" s="22" t="str">
        <f>IF(ISNA(VLOOKUP($BR$2:$BR$66,Notes!$A$1:$B$10,2,0)),"",VLOOKUP($BR$2:$BR$66,Notes!$A$1:$B$10,2,0))</f>
        <v/>
      </c>
      <c r="CB24" s="22" t="str">
        <f>IF(ISNA(VLOOKUP($BT$2:$BT$66,Notes!$C$1:$D$10,2,0)),"",VLOOKUP($BT$2:$BT$66,Notes!$C$1:$D$10,2,0))</f>
        <v/>
      </c>
      <c r="CC24" s="22" t="str">
        <f>IF(ISNA(VLOOKUP($BV$2:$BV$66,Notes!$E$1:$F$10,2,0)),"",VLOOKUP($BV$2:$BV$66,Notes!$E$1:$F$10,2,0))</f>
        <v/>
      </c>
      <c r="CD24" s="38">
        <f t="shared" si="19"/>
        <v>0</v>
      </c>
      <c r="CE24" s="34"/>
      <c r="CF24" s="32"/>
      <c r="CG24" s="32"/>
      <c r="CH24" s="32"/>
      <c r="CI24" s="32"/>
      <c r="CJ24" s="32"/>
      <c r="CK24" s="32"/>
      <c r="CL24" s="32"/>
      <c r="CM24" s="32"/>
      <c r="CN24" s="32"/>
      <c r="CO24" s="22">
        <f t="shared" si="20"/>
        <v>0</v>
      </c>
      <c r="CP24" s="33">
        <f t="shared" si="21"/>
        <v>0</v>
      </c>
      <c r="CQ24" s="37" t="str">
        <f>IF(ISNA(VLOOKUP($CF$2:$CF$66,Notes!$A$1:$B$10,2,0)),"",VLOOKUP($CF$2:$CF$66,Notes!$A$1:$B$10,2,0))</f>
        <v/>
      </c>
      <c r="CR24" s="22" t="str">
        <f>IF(ISNA(VLOOKUP($CH$2:$CH$66,Notes!$A$1:$B$10,2,0)),"",VLOOKUP($CH$2:$CH$66,Notes!$A$1:$B$10,2,0))</f>
        <v/>
      </c>
      <c r="CS24" s="22" t="str">
        <f>IF(ISNA(VLOOKUP($CJ$2:$CJ$66,Notes!$A$1:$B$10,2,0)),"",VLOOKUP($CJ$2:$CJ$66,Notes!$A$1:$B$10,2,0))</f>
        <v/>
      </c>
      <c r="CT24" s="22" t="str">
        <f>IF(ISNA(VLOOKUP($CL$2:$CL$66,Notes!$C$1:$D$10,2,0)),"",VLOOKUP($CL$2:$CL$66,Notes!$C$1:$D$10,2,0))</f>
        <v/>
      </c>
      <c r="CU24" s="22" t="str">
        <f>IF(ISNA(VLOOKUP($CN$2:$CN$66,Notes!$E$1:$F$10,2,0)),"",VLOOKUP($CN$2:$CN$66,Notes!$E$1:$F$10,2,0))</f>
        <v/>
      </c>
      <c r="CV24" s="38">
        <f t="shared" si="22"/>
        <v>0</v>
      </c>
      <c r="CW24" s="57">
        <f t="shared" si="23"/>
        <v>39</v>
      </c>
      <c r="CX24" s="22">
        <f t="shared" si="24"/>
        <v>35</v>
      </c>
      <c r="CY24" s="22">
        <f t="shared" si="25"/>
        <v>28</v>
      </c>
      <c r="CZ24" s="22">
        <f t="shared" si="26"/>
        <v>0</v>
      </c>
      <c r="DA24" s="22">
        <f t="shared" si="27"/>
        <v>0</v>
      </c>
    </row>
    <row r="25" spans="1:105">
      <c r="A25" s="35">
        <v>191</v>
      </c>
      <c r="B25" s="36" t="s">
        <v>82</v>
      </c>
      <c r="C25" s="35">
        <f t="shared" si="0"/>
        <v>349</v>
      </c>
      <c r="D25" s="22">
        <f t="shared" si="1"/>
        <v>49</v>
      </c>
      <c r="E25" s="22">
        <f t="shared" si="2"/>
        <v>1</v>
      </c>
      <c r="F25" s="22">
        <f t="shared" si="3"/>
        <v>49</v>
      </c>
      <c r="G25" s="22" t="str">
        <f t="shared" si="4"/>
        <v>CBDG</v>
      </c>
      <c r="H25" s="22">
        <f t="shared" si="5"/>
        <v>0</v>
      </c>
      <c r="I25" s="33">
        <f t="shared" si="6"/>
        <v>0</v>
      </c>
      <c r="J25" s="36">
        <f t="shared" si="7"/>
        <v>1</v>
      </c>
      <c r="K25" s="34"/>
      <c r="L25" s="32"/>
      <c r="M25" s="32"/>
      <c r="N25" s="32"/>
      <c r="O25" s="32"/>
      <c r="P25" s="32"/>
      <c r="Q25" s="32"/>
      <c r="R25" s="32"/>
      <c r="S25" s="32"/>
      <c r="T25" s="32"/>
      <c r="U25" s="22">
        <f t="shared" si="8"/>
        <v>0</v>
      </c>
      <c r="V25" s="33">
        <f t="shared" si="9"/>
        <v>0</v>
      </c>
      <c r="W25" s="37" t="str">
        <f>IF(ISNA(VLOOKUP($L$2:$L$66,Notes!$A$1:$B$10,2,0)),"",VLOOKUP($L$2:$L$66,Notes!$A$1:$B$10,2,0))</f>
        <v/>
      </c>
      <c r="X25" s="22" t="str">
        <f>IF(ISNA(VLOOKUP($N$2:$N$66,Notes!$A$1:$B$10,2,0)),"",VLOOKUP($N$2:$N$66,Notes!$A$1:$B$10,2,0))</f>
        <v/>
      </c>
      <c r="Y25" s="22" t="str">
        <f>IF(ISNA(VLOOKUP($P$2:$P$66,Notes!$A$1:$B$10,2,0)),"",VLOOKUP($P$2:$P$66,Notes!$A$1:$B$10,2,0))</f>
        <v/>
      </c>
      <c r="Z25" s="22" t="str">
        <f>IF(ISNA(VLOOKUP($R$2:$R$66,Notes!$C$1:$D$10,2,0)),"",VLOOKUP($R$2:$R$66,Notes!$C$1:$D$10,2,0))</f>
        <v/>
      </c>
      <c r="AA25" s="22" t="str">
        <f>IF(ISNA(VLOOKUP($T$2:$T$66,Notes!$E$1:$F$10,2,0)),"",VLOOKUP($T$2:$T$66,Notes!$E$1:$F$10,2,0))</f>
        <v/>
      </c>
      <c r="AB25" s="38">
        <f t="shared" si="10"/>
        <v>0</v>
      </c>
      <c r="AC25" s="34"/>
      <c r="AD25" s="32"/>
      <c r="AE25" s="32"/>
      <c r="AF25" s="32"/>
      <c r="AG25" s="32"/>
      <c r="AH25" s="32"/>
      <c r="AI25" s="32"/>
      <c r="AJ25" s="32"/>
      <c r="AK25" s="32"/>
      <c r="AL25" s="32"/>
      <c r="AM25" s="22">
        <f t="shared" si="11"/>
        <v>0</v>
      </c>
      <c r="AN25" s="33">
        <f t="shared" si="12"/>
        <v>0</v>
      </c>
      <c r="AO25" s="37" t="str">
        <f>IF(ISNA(VLOOKUP($AD$2:$AD$66,Notes!$A$1:$B$10,2,0)),"",VLOOKUP($AD$2:$AD$66,Notes!$A$1:$B$10,2,0))</f>
        <v/>
      </c>
      <c r="AP25" s="22" t="str">
        <f>IF(ISNA(VLOOKUP($AF$2:$AF$66,Notes!$A$1:$B$10,2,0)),"",VLOOKUP($AF$2:$AF$66,Notes!$A$1:$B$10,2,0))</f>
        <v/>
      </c>
      <c r="AQ25" s="22" t="str">
        <f>IF(ISNA(VLOOKUP($AH$2:$AH$66,Notes!$A$1:$B$10,2,0)),"",VLOOKUP($AH$2:$AH$66,Notes!$A$1:$B$10,2,0))</f>
        <v/>
      </c>
      <c r="AR25" s="22" t="str">
        <f>IF(ISNA(VLOOKUP($AJ$2:$AJ$66,Notes!$C$1:$D$10,2,0)),"",VLOOKUP($AJ$2:$AJ$66,Notes!$C$1:$D$10,2,0))</f>
        <v/>
      </c>
      <c r="AS25" s="22" t="str">
        <f>IF(ISNA(VLOOKUP($AL$2:$AL$66,Notes!$E$1:$F$10,2,0)),"",VLOOKUP($AL$2:$AL$66,Notes!$E$1:$F$10,2,0))</f>
        <v/>
      </c>
      <c r="AT25" s="38">
        <f t="shared" si="13"/>
        <v>0</v>
      </c>
      <c r="AU25" s="34"/>
      <c r="AV25" s="32"/>
      <c r="AW25" s="32"/>
      <c r="AX25" s="32"/>
      <c r="AY25" s="32"/>
      <c r="AZ25" s="32"/>
      <c r="BA25" s="32"/>
      <c r="BB25" s="32"/>
      <c r="BC25" s="32"/>
      <c r="BD25" s="32"/>
      <c r="BE25" s="22">
        <f t="shared" si="14"/>
        <v>0</v>
      </c>
      <c r="BF25" s="33">
        <f t="shared" si="15"/>
        <v>0</v>
      </c>
      <c r="BG25" s="37" t="str">
        <f>IF(ISNA(VLOOKUP($AV$2:$AV$66,Notes!$A$1:$B$10,2,0)),"",VLOOKUP($AV$2:$AV$66,Notes!$A$1:$B$10,2,0))</f>
        <v/>
      </c>
      <c r="BH25" s="22" t="str">
        <f>IF(ISNA(VLOOKUP($AX$2:$AX$66,Notes!$A$1:$B$10,2,0)),"",VLOOKUP($AX$2:$AX$66,Notes!$A$1:$B$10,2,0))</f>
        <v/>
      </c>
      <c r="BI25" s="22" t="str">
        <f>IF(ISNA(VLOOKUP($AZ$2:$AZ$66,Notes!$A$1:$B$10,2,0)),"",VLOOKUP($AZ$2:$AZ$66,Notes!$A$1:$B$10,2,0))</f>
        <v/>
      </c>
      <c r="BJ25" s="22" t="str">
        <f>IF(ISNA(VLOOKUP($BB$2:$BB$66,Notes!$C$1:$D$10,2,0)),"",VLOOKUP($BB$2:$BB$66,Notes!$C$1:$D$10,2,0))</f>
        <v/>
      </c>
      <c r="BK25" s="22" t="str">
        <f>IF(ISNA(VLOOKUP($BD$2:$BD$66,Notes!$E$1:$F$10,2,0)),"",VLOOKUP($BD$2:$BD$66,Notes!$E$1:$F$10,2,0))</f>
        <v/>
      </c>
      <c r="BL25" s="38">
        <f t="shared" si="16"/>
        <v>0</v>
      </c>
      <c r="BM25" s="34"/>
      <c r="BN25" s="32"/>
      <c r="BO25" s="32"/>
      <c r="BP25" s="32"/>
      <c r="BQ25" s="32"/>
      <c r="BR25" s="32"/>
      <c r="BS25" s="32"/>
      <c r="BT25" s="32"/>
      <c r="BU25" s="32"/>
      <c r="BV25" s="32"/>
      <c r="BW25" s="22">
        <f t="shared" si="17"/>
        <v>0</v>
      </c>
      <c r="BX25" s="33">
        <f t="shared" si="18"/>
        <v>0</v>
      </c>
      <c r="BY25" s="37" t="str">
        <f>IF(ISNA(VLOOKUP($BN$2:$BN$66,Notes!$A$1:$B$10,2,0)),"",VLOOKUP($BN$2:$BN$66,Notes!$A$1:$B$10,2,0))</f>
        <v/>
      </c>
      <c r="BZ25" s="22" t="str">
        <f>IF(ISNA(VLOOKUP($BP$2:$BP$66,Notes!$A$1:$B$10,2,0)),"",VLOOKUP($BP$2:$BP$66,Notes!$A$1:$B$10,2,0))</f>
        <v/>
      </c>
      <c r="CA25" s="22" t="str">
        <f>IF(ISNA(VLOOKUP($BR$2:$BR$66,Notes!$A$1:$B$10,2,0)),"",VLOOKUP($BR$2:$BR$66,Notes!$A$1:$B$10,2,0))</f>
        <v/>
      </c>
      <c r="CB25" s="22" t="str">
        <f>IF(ISNA(VLOOKUP($BT$2:$BT$66,Notes!$C$1:$D$10,2,0)),"",VLOOKUP($BT$2:$BT$66,Notes!$C$1:$D$10,2,0))</f>
        <v/>
      </c>
      <c r="CC25" s="22" t="str">
        <f>IF(ISNA(VLOOKUP($BV$2:$BV$66,Notes!$E$1:$F$10,2,0)),"",VLOOKUP($BV$2:$BV$66,Notes!$E$1:$F$10,2,0))</f>
        <v/>
      </c>
      <c r="CD25" s="38">
        <f t="shared" si="19"/>
        <v>0</v>
      </c>
      <c r="CE25" s="34">
        <v>88</v>
      </c>
      <c r="CF25" s="32">
        <v>3</v>
      </c>
      <c r="CG25" s="32">
        <v>94</v>
      </c>
      <c r="CH25" s="32">
        <v>1</v>
      </c>
      <c r="CI25" s="32">
        <v>83</v>
      </c>
      <c r="CJ25" s="32">
        <v>3</v>
      </c>
      <c r="CK25" s="32"/>
      <c r="CL25" s="32"/>
      <c r="CM25" s="32">
        <v>84</v>
      </c>
      <c r="CN25" s="32">
        <v>4</v>
      </c>
      <c r="CO25" s="22">
        <f t="shared" si="20"/>
        <v>349</v>
      </c>
      <c r="CP25" s="33">
        <f t="shared" si="21"/>
        <v>1</v>
      </c>
      <c r="CQ25" s="37">
        <f>IF(ISNA(VLOOKUP($CF$2:$CF$66,Notes!$A$1:$B$10,2,0)),"",VLOOKUP($CF$2:$CF$66,Notes!$A$1:$B$10,2,0))</f>
        <v>8</v>
      </c>
      <c r="CR25" s="22">
        <f>IF(ISNA(VLOOKUP($CH$2:$CH$66,Notes!$A$1:$B$10,2,0)),"",VLOOKUP($CH$2:$CH$66,Notes!$A$1:$B$10,2,0))</f>
        <v>10</v>
      </c>
      <c r="CS25" s="22">
        <f>IF(ISNA(VLOOKUP($CJ$2:$CJ$66,Notes!$A$1:$B$10,2,0)),"",VLOOKUP($CJ$2:$CJ$66,Notes!$A$1:$B$10,2,0))</f>
        <v>8</v>
      </c>
      <c r="CT25" s="22" t="str">
        <f>IF(ISNA(VLOOKUP($CL$2:$CL$66,Notes!$C$1:$D$10,2,0)),"",VLOOKUP($CL$2:$CL$66,Notes!$C$1:$D$10,2,0))</f>
        <v/>
      </c>
      <c r="CU25" s="22">
        <f>IF(ISNA(VLOOKUP($CN$2:$CN$66,Notes!$E$1:$F$10,2,0)),"",VLOOKUP($CN$2:$CN$66,Notes!$E$1:$F$10,2,0))</f>
        <v>23</v>
      </c>
      <c r="CV25" s="38">
        <f t="shared" si="22"/>
        <v>49</v>
      </c>
      <c r="CW25" s="57">
        <f t="shared" si="23"/>
        <v>0</v>
      </c>
      <c r="CX25" s="22">
        <f t="shared" si="24"/>
        <v>0</v>
      </c>
      <c r="CY25" s="22">
        <f t="shared" si="25"/>
        <v>0</v>
      </c>
      <c r="CZ25" s="22">
        <f t="shared" si="26"/>
        <v>0</v>
      </c>
      <c r="DA25" s="22">
        <f t="shared" si="27"/>
        <v>49</v>
      </c>
    </row>
    <row r="26" spans="1:105">
      <c r="A26" s="35">
        <v>192</v>
      </c>
      <c r="B26" s="36" t="s">
        <v>47</v>
      </c>
      <c r="C26" s="35">
        <f t="shared" si="0"/>
        <v>543</v>
      </c>
      <c r="D26" s="22">
        <f t="shared" si="1"/>
        <v>63</v>
      </c>
      <c r="E26" s="22">
        <f t="shared" si="2"/>
        <v>2</v>
      </c>
      <c r="F26" s="22">
        <f t="shared" si="3"/>
        <v>31.5</v>
      </c>
      <c r="G26" s="22" t="str">
        <f t="shared" si="4"/>
        <v>CBDG</v>
      </c>
      <c r="H26" s="22">
        <f t="shared" si="5"/>
        <v>0</v>
      </c>
      <c r="I26" s="33">
        <f t="shared" si="6"/>
        <v>2</v>
      </c>
      <c r="J26" s="36">
        <f t="shared" si="7"/>
        <v>0</v>
      </c>
      <c r="K26" s="34"/>
      <c r="L26" s="32"/>
      <c r="M26" s="32"/>
      <c r="N26" s="32"/>
      <c r="O26" s="32"/>
      <c r="P26" s="32"/>
      <c r="Q26" s="32"/>
      <c r="R26" s="32"/>
      <c r="S26" s="32"/>
      <c r="T26" s="32"/>
      <c r="U26" s="22">
        <f t="shared" si="8"/>
        <v>0</v>
      </c>
      <c r="V26" s="33">
        <f t="shared" si="9"/>
        <v>0</v>
      </c>
      <c r="W26" s="37" t="str">
        <f>IF(ISNA(VLOOKUP($L$2:$L$66,Notes!$A$1:$B$10,2,0)),"",VLOOKUP($L$2:$L$66,Notes!$A$1:$B$10,2,0))</f>
        <v/>
      </c>
      <c r="X26" s="22" t="str">
        <f>IF(ISNA(VLOOKUP($N$2:$N$66,Notes!$A$1:$B$10,2,0)),"",VLOOKUP($N$2:$N$66,Notes!$A$1:$B$10,2,0))</f>
        <v/>
      </c>
      <c r="Y26" s="22" t="str">
        <f>IF(ISNA(VLOOKUP($P$2:$P$66,Notes!$A$1:$B$10,2,0)),"",VLOOKUP($P$2:$P$66,Notes!$A$1:$B$10,2,0))</f>
        <v/>
      </c>
      <c r="Z26" s="22" t="str">
        <f>IF(ISNA(VLOOKUP($R$2:$R$66,Notes!$C$1:$D$10,2,0)),"",VLOOKUP($R$2:$R$66,Notes!$C$1:$D$10,2,0))</f>
        <v/>
      </c>
      <c r="AA26" s="22" t="str">
        <f>IF(ISNA(VLOOKUP($T$2:$T$66,Notes!$E$1:$F$10,2,0)),"",VLOOKUP($T$2:$T$66,Notes!$E$1:$F$10,2,0))</f>
        <v/>
      </c>
      <c r="AB26" s="38">
        <f t="shared" si="10"/>
        <v>0</v>
      </c>
      <c r="AC26" s="34"/>
      <c r="AD26" s="32"/>
      <c r="AE26" s="32"/>
      <c r="AF26" s="32"/>
      <c r="AG26" s="32"/>
      <c r="AH26" s="32"/>
      <c r="AI26" s="32"/>
      <c r="AJ26" s="32"/>
      <c r="AK26" s="32"/>
      <c r="AL26" s="32"/>
      <c r="AM26" s="22">
        <f t="shared" si="11"/>
        <v>0</v>
      </c>
      <c r="AN26" s="33">
        <f t="shared" si="12"/>
        <v>0</v>
      </c>
      <c r="AO26" s="37" t="str">
        <f>IF(ISNA(VLOOKUP($AD$2:$AD$66,Notes!$A$1:$B$10,2,0)),"",VLOOKUP($AD$2:$AD$66,Notes!$A$1:$B$10,2,0))</f>
        <v/>
      </c>
      <c r="AP26" s="22" t="str">
        <f>IF(ISNA(VLOOKUP($AF$2:$AF$66,Notes!$A$1:$B$10,2,0)),"",VLOOKUP($AF$2:$AF$66,Notes!$A$1:$B$10,2,0))</f>
        <v/>
      </c>
      <c r="AQ26" s="22" t="str">
        <f>IF(ISNA(VLOOKUP($AH$2:$AH$66,Notes!$A$1:$B$10,2,0)),"",VLOOKUP($AH$2:$AH$66,Notes!$A$1:$B$10,2,0))</f>
        <v/>
      </c>
      <c r="AR26" s="22" t="str">
        <f>IF(ISNA(VLOOKUP($AJ$2:$AJ$66,Notes!$C$1:$D$10,2,0)),"",VLOOKUP($AJ$2:$AJ$66,Notes!$C$1:$D$10,2,0))</f>
        <v/>
      </c>
      <c r="AS26" s="22" t="str">
        <f>IF(ISNA(VLOOKUP($AL$2:$AL$66,Notes!$E$1:$F$10,2,0)),"",VLOOKUP($AL$2:$AL$66,Notes!$E$1:$F$10,2,0))</f>
        <v/>
      </c>
      <c r="AT26" s="38">
        <f t="shared" si="13"/>
        <v>0</v>
      </c>
      <c r="AU26" s="34">
        <v>2</v>
      </c>
      <c r="AV26" s="32">
        <v>7</v>
      </c>
      <c r="AW26" s="32">
        <v>68</v>
      </c>
      <c r="AX26" s="32">
        <v>5</v>
      </c>
      <c r="AY26" s="32">
        <v>74</v>
      </c>
      <c r="AZ26" s="32">
        <v>5</v>
      </c>
      <c r="BA26" s="32">
        <v>92</v>
      </c>
      <c r="BB26" s="32">
        <v>1</v>
      </c>
      <c r="BC26" s="32"/>
      <c r="BD26" s="32"/>
      <c r="BE26" s="22">
        <f t="shared" si="14"/>
        <v>236</v>
      </c>
      <c r="BF26" s="33">
        <f t="shared" si="15"/>
        <v>1</v>
      </c>
      <c r="BG26" s="37">
        <f>IF(ISNA(VLOOKUP($AV$2:$AV$66,Notes!$A$1:$B$10,2,0)),"",VLOOKUP($AV$2:$AV$66,Notes!$A$1:$B$10,2,0))</f>
        <v>4</v>
      </c>
      <c r="BH26" s="22">
        <f>IF(ISNA(VLOOKUP($AX$2:$AX$66,Notes!$A$1:$B$10,2,0)),"",VLOOKUP($AX$2:$AX$66,Notes!$A$1:$B$10,2,0))</f>
        <v>6</v>
      </c>
      <c r="BI26" s="22">
        <f>IF(ISNA(VLOOKUP($AZ$2:$AZ$66,Notes!$A$1:$B$10,2,0)),"",VLOOKUP($AZ$2:$AZ$66,Notes!$A$1:$B$10,2,0))</f>
        <v>6</v>
      </c>
      <c r="BJ26" s="22">
        <f>IF(ISNA(VLOOKUP($BB$2:$BB$66,Notes!$C$1:$D$10,2,0)),"",VLOOKUP($BB$2:$BB$66,Notes!$C$1:$D$10,2,0))</f>
        <v>14</v>
      </c>
      <c r="BK26" s="22" t="str">
        <f>IF(ISNA(VLOOKUP($BD$2:$BD$66,Notes!$E$1:$F$10,2,0)),"",VLOOKUP($BD$2:$BD$66,Notes!$E$1:$F$10,2,0))</f>
        <v/>
      </c>
      <c r="BL26" s="38">
        <f t="shared" si="16"/>
        <v>30</v>
      </c>
      <c r="BM26" s="34"/>
      <c r="BN26" s="32"/>
      <c r="BO26" s="32"/>
      <c r="BP26" s="32"/>
      <c r="BQ26" s="32"/>
      <c r="BR26" s="32"/>
      <c r="BS26" s="32"/>
      <c r="BT26" s="32"/>
      <c r="BU26" s="32"/>
      <c r="BV26" s="32"/>
      <c r="BW26" s="22">
        <f t="shared" si="17"/>
        <v>0</v>
      </c>
      <c r="BX26" s="33">
        <f t="shared" si="18"/>
        <v>0</v>
      </c>
      <c r="BY26" s="37" t="str">
        <f>IF(ISNA(VLOOKUP($BN$2:$BN$66,Notes!$A$1:$B$10,2,0)),"",VLOOKUP($BN$2:$BN$66,Notes!$A$1:$B$10,2,0))</f>
        <v/>
      </c>
      <c r="BZ26" s="22" t="str">
        <f>IF(ISNA(VLOOKUP($BP$2:$BP$66,Notes!$A$1:$B$10,2,0)),"",VLOOKUP($BP$2:$BP$66,Notes!$A$1:$B$10,2,0))</f>
        <v/>
      </c>
      <c r="CA26" s="22" t="str">
        <f>IF(ISNA(VLOOKUP($BR$2:$BR$66,Notes!$A$1:$B$10,2,0)),"",VLOOKUP($BR$2:$BR$66,Notes!$A$1:$B$10,2,0))</f>
        <v/>
      </c>
      <c r="CB26" s="22" t="str">
        <f>IF(ISNA(VLOOKUP($BT$2:$BT$66,Notes!$C$1:$D$10,2,0)),"",VLOOKUP($BT$2:$BT$66,Notes!$C$1:$D$10,2,0))</f>
        <v/>
      </c>
      <c r="CC26" s="22" t="str">
        <f>IF(ISNA(VLOOKUP($BV$2:$BV$66,Notes!$E$1:$F$10,2,0)),"",VLOOKUP($BV$2:$BV$66,Notes!$E$1:$F$10,2,0))</f>
        <v/>
      </c>
      <c r="CD26" s="38">
        <f t="shared" si="19"/>
        <v>0</v>
      </c>
      <c r="CE26" s="34">
        <v>75</v>
      </c>
      <c r="CF26" s="32">
        <v>5</v>
      </c>
      <c r="CG26" s="32">
        <v>66</v>
      </c>
      <c r="CH26" s="32">
        <v>6</v>
      </c>
      <c r="CI26" s="32">
        <v>82</v>
      </c>
      <c r="CJ26" s="32">
        <v>3</v>
      </c>
      <c r="CK26" s="32">
        <v>84</v>
      </c>
      <c r="CL26" s="32">
        <v>1</v>
      </c>
      <c r="CM26" s="32"/>
      <c r="CN26" s="32"/>
      <c r="CO26" s="22">
        <f t="shared" si="20"/>
        <v>307</v>
      </c>
      <c r="CP26" s="33">
        <f t="shared" si="21"/>
        <v>1</v>
      </c>
      <c r="CQ26" s="37">
        <f>IF(ISNA(VLOOKUP($CF$2:$CF$66,Notes!$A$1:$B$10,2,0)),"",VLOOKUP($CF$2:$CF$66,Notes!$A$1:$B$10,2,0))</f>
        <v>6</v>
      </c>
      <c r="CR26" s="22">
        <f>IF(ISNA(VLOOKUP($CH$2:$CH$66,Notes!$A$1:$B$10,2,0)),"",VLOOKUP($CH$2:$CH$66,Notes!$A$1:$B$10,2,0))</f>
        <v>5</v>
      </c>
      <c r="CS26" s="22">
        <f>IF(ISNA(VLOOKUP($CJ$2:$CJ$66,Notes!$A$1:$B$10,2,0)),"",VLOOKUP($CJ$2:$CJ$66,Notes!$A$1:$B$10,2,0))</f>
        <v>8</v>
      </c>
      <c r="CT26" s="22">
        <f>IF(ISNA(VLOOKUP($CL$2:$CL$66,Notes!$C$1:$D$10,2,0)),"",VLOOKUP($CL$2:$CL$66,Notes!$C$1:$D$10,2,0))</f>
        <v>14</v>
      </c>
      <c r="CU26" s="22" t="str">
        <f>IF(ISNA(VLOOKUP($CN$2:$CN$66,Notes!$E$1:$F$10,2,0)),"",VLOOKUP($CN$2:$CN$66,Notes!$E$1:$F$10,2,0))</f>
        <v/>
      </c>
      <c r="CV26" s="38">
        <f t="shared" si="22"/>
        <v>33</v>
      </c>
      <c r="CW26" s="57">
        <f t="shared" si="23"/>
        <v>0</v>
      </c>
      <c r="CX26" s="22">
        <f t="shared" si="24"/>
        <v>0</v>
      </c>
      <c r="CY26" s="22">
        <f t="shared" si="25"/>
        <v>30</v>
      </c>
      <c r="CZ26" s="22">
        <f t="shared" si="26"/>
        <v>0</v>
      </c>
      <c r="DA26" s="22">
        <f t="shared" si="27"/>
        <v>33</v>
      </c>
    </row>
    <row r="27" spans="1:105">
      <c r="A27" s="35">
        <v>197</v>
      </c>
      <c r="B27" s="139" t="s">
        <v>275</v>
      </c>
      <c r="C27" s="35">
        <f t="shared" si="0"/>
        <v>0</v>
      </c>
      <c r="D27" s="22">
        <f t="shared" si="1"/>
        <v>0</v>
      </c>
      <c r="E27" s="22">
        <f t="shared" si="2"/>
        <v>0</v>
      </c>
      <c r="F27" s="22">
        <f t="shared" si="3"/>
        <v>0</v>
      </c>
      <c r="G27" s="22">
        <f t="shared" si="4"/>
        <v>0</v>
      </c>
      <c r="H27" s="22">
        <f t="shared" si="5"/>
        <v>0</v>
      </c>
      <c r="I27" s="33">
        <f t="shared" si="6"/>
        <v>0</v>
      </c>
      <c r="J27" s="36">
        <f t="shared" si="7"/>
        <v>0</v>
      </c>
      <c r="K27" s="34"/>
      <c r="L27" s="32"/>
      <c r="M27" s="32"/>
      <c r="N27" s="32"/>
      <c r="O27" s="32"/>
      <c r="P27" s="32"/>
      <c r="Q27" s="32"/>
      <c r="R27" s="32"/>
      <c r="S27" s="32"/>
      <c r="T27" s="32"/>
      <c r="U27" s="22">
        <f t="shared" si="8"/>
        <v>0</v>
      </c>
      <c r="V27" s="33">
        <f t="shared" si="9"/>
        <v>0</v>
      </c>
      <c r="W27" s="37" t="str">
        <f>IF(ISNA(VLOOKUP($L$2:$L$66,Notes!$A$1:$B$10,2,0)),"",VLOOKUP($L$2:$L$66,Notes!$A$1:$B$10,2,0))</f>
        <v/>
      </c>
      <c r="X27" s="22" t="str">
        <f>IF(ISNA(VLOOKUP($N$2:$N$66,Notes!$A$1:$B$10,2,0)),"",VLOOKUP($N$2:$N$66,Notes!$A$1:$B$10,2,0))</f>
        <v/>
      </c>
      <c r="Y27" s="22" t="str">
        <f>IF(ISNA(VLOOKUP($P$2:$P$66,Notes!$A$1:$B$10,2,0)),"",VLOOKUP($P$2:$P$66,Notes!$A$1:$B$10,2,0))</f>
        <v/>
      </c>
      <c r="Z27" s="22" t="str">
        <f>IF(ISNA(VLOOKUP($R$2:$R$66,Notes!$C$1:$D$10,2,0)),"",VLOOKUP($R$2:$R$66,Notes!$C$1:$D$10,2,0))</f>
        <v/>
      </c>
      <c r="AA27" s="22" t="str">
        <f>IF(ISNA(VLOOKUP($T$2:$T$66,Notes!$E$1:$F$10,2,0)),"",VLOOKUP($T$2:$T$66,Notes!$E$1:$F$10,2,0))</f>
        <v/>
      </c>
      <c r="AB27" s="38">
        <f t="shared" si="10"/>
        <v>0</v>
      </c>
      <c r="AC27" s="34"/>
      <c r="AD27" s="32"/>
      <c r="AE27" s="32"/>
      <c r="AF27" s="32"/>
      <c r="AG27" s="32"/>
      <c r="AH27" s="32"/>
      <c r="AI27" s="32"/>
      <c r="AJ27" s="32"/>
      <c r="AK27" s="32"/>
      <c r="AL27" s="32"/>
      <c r="AM27" s="22">
        <f t="shared" si="11"/>
        <v>0</v>
      </c>
      <c r="AN27" s="33">
        <f t="shared" si="12"/>
        <v>0</v>
      </c>
      <c r="AO27" s="37" t="str">
        <f>IF(ISNA(VLOOKUP($AD$2:$AD$66,Notes!$A$1:$B$10,2,0)),"",VLOOKUP($AD$2:$AD$66,Notes!$A$1:$B$10,2,0))</f>
        <v/>
      </c>
      <c r="AP27" s="22" t="str">
        <f>IF(ISNA(VLOOKUP($AF$2:$AF$66,Notes!$A$1:$B$10,2,0)),"",VLOOKUP($AF$2:$AF$66,Notes!$A$1:$B$10,2,0))</f>
        <v/>
      </c>
      <c r="AQ27" s="22" t="str">
        <f>IF(ISNA(VLOOKUP($AH$2:$AH$66,Notes!$A$1:$B$10,2,0)),"",VLOOKUP($AH$2:$AH$66,Notes!$A$1:$B$10,2,0))</f>
        <v/>
      </c>
      <c r="AR27" s="22" t="str">
        <f>IF(ISNA(VLOOKUP($AJ$2:$AJ$66,Notes!$C$1:$D$10,2,0)),"",VLOOKUP($AJ$2:$AJ$66,Notes!$C$1:$D$10,2,0))</f>
        <v/>
      </c>
      <c r="AS27" s="22" t="str">
        <f>IF(ISNA(VLOOKUP($AL$2:$AL$66,Notes!$E$1:$F$10,2,0)),"",VLOOKUP($AL$2:$AL$66,Notes!$E$1:$F$10,2,0))</f>
        <v/>
      </c>
      <c r="AT27" s="38">
        <f t="shared" si="13"/>
        <v>0</v>
      </c>
      <c r="AU27" s="34"/>
      <c r="AV27" s="32"/>
      <c r="AW27" s="32"/>
      <c r="AX27" s="32"/>
      <c r="AY27" s="32"/>
      <c r="AZ27" s="32"/>
      <c r="BA27" s="32"/>
      <c r="BB27" s="32"/>
      <c r="BC27" s="32"/>
      <c r="BD27" s="32"/>
      <c r="BE27" s="22">
        <f t="shared" si="14"/>
        <v>0</v>
      </c>
      <c r="BF27" s="33">
        <f t="shared" si="15"/>
        <v>0</v>
      </c>
      <c r="BG27" s="37" t="str">
        <f>IF(ISNA(VLOOKUP($AV$2:$AV$66,Notes!$A$1:$B$10,2,0)),"",VLOOKUP($AV$2:$AV$66,Notes!$A$1:$B$10,2,0))</f>
        <v/>
      </c>
      <c r="BH27" s="22" t="str">
        <f>IF(ISNA(VLOOKUP($AX$2:$AX$66,Notes!$A$1:$B$10,2,0)),"",VLOOKUP($AX$2:$AX$66,Notes!$A$1:$B$10,2,0))</f>
        <v/>
      </c>
      <c r="BI27" s="22" t="str">
        <f>IF(ISNA(VLOOKUP($AZ$2:$AZ$66,Notes!$A$1:$B$10,2,0)),"",VLOOKUP($AZ$2:$AZ$66,Notes!$A$1:$B$10,2,0))</f>
        <v/>
      </c>
      <c r="BJ27" s="22" t="str">
        <f>IF(ISNA(VLOOKUP($BB$2:$BB$66,Notes!$C$1:$D$10,2,0)),"",VLOOKUP($BB$2:$BB$66,Notes!$C$1:$D$10,2,0))</f>
        <v/>
      </c>
      <c r="BK27" s="22" t="str">
        <f>IF(ISNA(VLOOKUP($BD$2:$BD$66,Notes!$E$1:$F$10,2,0)),"",VLOOKUP($BD$2:$BD$66,Notes!$E$1:$F$10,2,0))</f>
        <v/>
      </c>
      <c r="BL27" s="38">
        <f t="shared" si="16"/>
        <v>0</v>
      </c>
      <c r="BM27" s="34"/>
      <c r="BN27" s="32"/>
      <c r="BO27" s="32"/>
      <c r="BP27" s="32"/>
      <c r="BQ27" s="32"/>
      <c r="BR27" s="32"/>
      <c r="BS27" s="32"/>
      <c r="BT27" s="32"/>
      <c r="BU27" s="32"/>
      <c r="BV27" s="32"/>
      <c r="BW27" s="22">
        <f t="shared" si="17"/>
        <v>0</v>
      </c>
      <c r="BX27" s="33">
        <f t="shared" si="18"/>
        <v>0</v>
      </c>
      <c r="BY27" s="37" t="str">
        <f>IF(ISNA(VLOOKUP($BN$2:$BN$66,Notes!$A$1:$B$10,2,0)),"",VLOOKUP($BN$2:$BN$66,Notes!$A$1:$B$10,2,0))</f>
        <v/>
      </c>
      <c r="BZ27" s="22" t="str">
        <f>IF(ISNA(VLOOKUP($BP$2:$BP$66,Notes!$A$1:$B$10,2,0)),"",VLOOKUP($BP$2:$BP$66,Notes!$A$1:$B$10,2,0))</f>
        <v/>
      </c>
      <c r="CA27" s="22" t="str">
        <f>IF(ISNA(VLOOKUP($BR$2:$BR$66,Notes!$A$1:$B$10,2,0)),"",VLOOKUP($BR$2:$BR$66,Notes!$A$1:$B$10,2,0))</f>
        <v/>
      </c>
      <c r="CB27" s="22" t="str">
        <f>IF(ISNA(VLOOKUP($BT$2:$BT$66,Notes!$C$1:$D$10,2,0)),"",VLOOKUP($BT$2:$BT$66,Notes!$C$1:$D$10,2,0))</f>
        <v/>
      </c>
      <c r="CC27" s="22" t="str">
        <f>IF(ISNA(VLOOKUP($BV$2:$BV$66,Notes!$E$1:$F$10,2,0)),"",VLOOKUP($BV$2:$BV$66,Notes!$E$1:$F$10,2,0))</f>
        <v/>
      </c>
      <c r="CD27" s="38">
        <f t="shared" si="19"/>
        <v>0</v>
      </c>
      <c r="CE27" s="34"/>
      <c r="CF27" s="32"/>
      <c r="CG27" s="32"/>
      <c r="CH27" s="32"/>
      <c r="CI27" s="32"/>
      <c r="CJ27" s="32"/>
      <c r="CK27" s="32"/>
      <c r="CL27" s="32"/>
      <c r="CM27" s="32"/>
      <c r="CN27" s="32"/>
      <c r="CO27" s="22">
        <f t="shared" si="20"/>
        <v>0</v>
      </c>
      <c r="CP27" s="33">
        <f t="shared" si="21"/>
        <v>0</v>
      </c>
      <c r="CQ27" s="37" t="str">
        <f>IF(ISNA(VLOOKUP($CF$2:$CF$66,Notes!$A$1:$B$10,2,0)),"",VLOOKUP($CF$2:$CF$66,Notes!$A$1:$B$10,2,0))</f>
        <v/>
      </c>
      <c r="CR27" s="22" t="str">
        <f>IF(ISNA(VLOOKUP($CH$2:$CH$66,Notes!$A$1:$B$10,2,0)),"",VLOOKUP($CH$2:$CH$66,Notes!$A$1:$B$10,2,0))</f>
        <v/>
      </c>
      <c r="CS27" s="22" t="str">
        <f>IF(ISNA(VLOOKUP($CJ$2:$CJ$66,Notes!$A$1:$B$10,2,0)),"",VLOOKUP($CJ$2:$CJ$66,Notes!$A$1:$B$10,2,0))</f>
        <v/>
      </c>
      <c r="CT27" s="22" t="str">
        <f>IF(ISNA(VLOOKUP($CL$2:$CL$66,Notes!$C$1:$D$10,2,0)),"",VLOOKUP($CL$2:$CL$66,Notes!$C$1:$D$10,2,0))</f>
        <v/>
      </c>
      <c r="CU27" s="22" t="str">
        <f>IF(ISNA(VLOOKUP($CN$2:$CN$66,Notes!$E$1:$F$10,2,0)),"",VLOOKUP($CN$2:$CN$66,Notes!$E$1:$F$10,2,0))</f>
        <v/>
      </c>
      <c r="CV27" s="38">
        <f t="shared" si="22"/>
        <v>0</v>
      </c>
      <c r="CW27" s="57">
        <f t="shared" si="23"/>
        <v>0</v>
      </c>
      <c r="CX27" s="22">
        <f t="shared" si="24"/>
        <v>0</v>
      </c>
      <c r="CY27" s="22">
        <f t="shared" si="25"/>
        <v>0</v>
      </c>
      <c r="CZ27" s="22">
        <f t="shared" si="26"/>
        <v>0</v>
      </c>
      <c r="DA27" s="22">
        <f t="shared" si="27"/>
        <v>0</v>
      </c>
    </row>
    <row r="28" spans="1:105">
      <c r="A28" s="35">
        <v>203</v>
      </c>
      <c r="B28" s="36" t="s">
        <v>83</v>
      </c>
      <c r="C28" s="35">
        <f t="shared" si="0"/>
        <v>0</v>
      </c>
      <c r="D28" s="22">
        <f t="shared" si="1"/>
        <v>0</v>
      </c>
      <c r="E28" s="22">
        <f t="shared" si="2"/>
        <v>0</v>
      </c>
      <c r="F28" s="22">
        <f t="shared" si="3"/>
        <v>0</v>
      </c>
      <c r="G28" s="22">
        <f t="shared" si="4"/>
        <v>0</v>
      </c>
      <c r="H28" s="22">
        <f t="shared" si="5"/>
        <v>0</v>
      </c>
      <c r="I28" s="33">
        <f t="shared" si="6"/>
        <v>0</v>
      </c>
      <c r="J28" s="36">
        <f t="shared" si="7"/>
        <v>0</v>
      </c>
      <c r="K28" s="34"/>
      <c r="L28" s="32"/>
      <c r="M28" s="32"/>
      <c r="N28" s="32"/>
      <c r="O28" s="32"/>
      <c r="P28" s="32"/>
      <c r="Q28" s="32"/>
      <c r="R28" s="32"/>
      <c r="S28" s="32"/>
      <c r="T28" s="32"/>
      <c r="U28" s="22">
        <f t="shared" si="8"/>
        <v>0</v>
      </c>
      <c r="V28" s="33">
        <f t="shared" si="9"/>
        <v>0</v>
      </c>
      <c r="W28" s="37" t="str">
        <f>IF(ISNA(VLOOKUP($L$2:$L$66,Notes!$A$1:$B$10,2,0)),"",VLOOKUP($L$2:$L$66,Notes!$A$1:$B$10,2,0))</f>
        <v/>
      </c>
      <c r="X28" s="22" t="str">
        <f>IF(ISNA(VLOOKUP($N$2:$N$66,Notes!$A$1:$B$10,2,0)),"",VLOOKUP($N$2:$N$66,Notes!$A$1:$B$10,2,0))</f>
        <v/>
      </c>
      <c r="Y28" s="22" t="str">
        <f>IF(ISNA(VLOOKUP($P$2:$P$66,Notes!$A$1:$B$10,2,0)),"",VLOOKUP($P$2:$P$66,Notes!$A$1:$B$10,2,0))</f>
        <v/>
      </c>
      <c r="Z28" s="22" t="str">
        <f>IF(ISNA(VLOOKUP($R$2:$R$66,Notes!$C$1:$D$10,2,0)),"",VLOOKUP($R$2:$R$66,Notes!$C$1:$D$10,2,0))</f>
        <v/>
      </c>
      <c r="AA28" s="22" t="str">
        <f>IF(ISNA(VLOOKUP($T$2:$T$66,Notes!$E$1:$F$10,2,0)),"",VLOOKUP($T$2:$T$66,Notes!$E$1:$F$10,2,0))</f>
        <v/>
      </c>
      <c r="AB28" s="38">
        <f t="shared" si="10"/>
        <v>0</v>
      </c>
      <c r="AC28" s="34"/>
      <c r="AD28" s="32"/>
      <c r="AE28" s="32"/>
      <c r="AF28" s="32"/>
      <c r="AG28" s="32"/>
      <c r="AH28" s="32"/>
      <c r="AI28" s="32"/>
      <c r="AJ28" s="32"/>
      <c r="AK28" s="32"/>
      <c r="AL28" s="32"/>
      <c r="AM28" s="22">
        <f t="shared" si="11"/>
        <v>0</v>
      </c>
      <c r="AN28" s="33">
        <f t="shared" si="12"/>
        <v>0</v>
      </c>
      <c r="AO28" s="37" t="str">
        <f>IF(ISNA(VLOOKUP($AD$2:$AD$66,Notes!$A$1:$B$10,2,0)),"",VLOOKUP($AD$2:$AD$66,Notes!$A$1:$B$10,2,0))</f>
        <v/>
      </c>
      <c r="AP28" s="22" t="str">
        <f>IF(ISNA(VLOOKUP($AF$2:$AF$66,Notes!$A$1:$B$10,2,0)),"",VLOOKUP($AF$2:$AF$66,Notes!$A$1:$B$10,2,0))</f>
        <v/>
      </c>
      <c r="AQ28" s="22" t="str">
        <f>IF(ISNA(VLOOKUP($AH$2:$AH$66,Notes!$A$1:$B$10,2,0)),"",VLOOKUP($AH$2:$AH$66,Notes!$A$1:$B$10,2,0))</f>
        <v/>
      </c>
      <c r="AR28" s="22" t="str">
        <f>IF(ISNA(VLOOKUP($AJ$2:$AJ$66,Notes!$C$1:$D$10,2,0)),"",VLOOKUP($AJ$2:$AJ$66,Notes!$C$1:$D$10,2,0))</f>
        <v/>
      </c>
      <c r="AS28" s="22" t="str">
        <f>IF(ISNA(VLOOKUP($AL$2:$AL$66,Notes!$E$1:$F$10,2,0)),"",VLOOKUP($AL$2:$AL$66,Notes!$E$1:$F$10,2,0))</f>
        <v/>
      </c>
      <c r="AT28" s="38">
        <f t="shared" si="13"/>
        <v>0</v>
      </c>
      <c r="AU28" s="34"/>
      <c r="AV28" s="32"/>
      <c r="AW28" s="32"/>
      <c r="AX28" s="32"/>
      <c r="AY28" s="32"/>
      <c r="AZ28" s="32"/>
      <c r="BA28" s="32"/>
      <c r="BB28" s="32"/>
      <c r="BC28" s="32"/>
      <c r="BD28" s="32"/>
      <c r="BE28" s="22">
        <f t="shared" si="14"/>
        <v>0</v>
      </c>
      <c r="BF28" s="33">
        <f t="shared" si="15"/>
        <v>0</v>
      </c>
      <c r="BG28" s="37" t="str">
        <f>IF(ISNA(VLOOKUP($AV$2:$AV$66,Notes!$A$1:$B$10,2,0)),"",VLOOKUP($AV$2:$AV$66,Notes!$A$1:$B$10,2,0))</f>
        <v/>
      </c>
      <c r="BH28" s="22" t="str">
        <f>IF(ISNA(VLOOKUP($AX$2:$AX$66,Notes!$A$1:$B$10,2,0)),"",VLOOKUP($AX$2:$AX$66,Notes!$A$1:$B$10,2,0))</f>
        <v/>
      </c>
      <c r="BI28" s="22" t="str">
        <f>IF(ISNA(VLOOKUP($AZ$2:$AZ$66,Notes!$A$1:$B$10,2,0)),"",VLOOKUP($AZ$2:$AZ$66,Notes!$A$1:$B$10,2,0))</f>
        <v/>
      </c>
      <c r="BJ28" s="22" t="str">
        <f>IF(ISNA(VLOOKUP($BB$2:$BB$66,Notes!$C$1:$D$10,2,0)),"",VLOOKUP($BB$2:$BB$66,Notes!$C$1:$D$10,2,0))</f>
        <v/>
      </c>
      <c r="BK28" s="22" t="str">
        <f>IF(ISNA(VLOOKUP($BD$2:$BD$66,Notes!$E$1:$F$10,2,0)),"",VLOOKUP($BD$2:$BD$66,Notes!$E$1:$F$10,2,0))</f>
        <v/>
      </c>
      <c r="BL28" s="38">
        <f t="shared" si="16"/>
        <v>0</v>
      </c>
      <c r="BM28" s="34"/>
      <c r="BN28" s="32"/>
      <c r="BO28" s="32"/>
      <c r="BP28" s="32"/>
      <c r="BQ28" s="32"/>
      <c r="BR28" s="32"/>
      <c r="BS28" s="32"/>
      <c r="BT28" s="32"/>
      <c r="BU28" s="32"/>
      <c r="BV28" s="32"/>
      <c r="BW28" s="22">
        <f t="shared" si="17"/>
        <v>0</v>
      </c>
      <c r="BX28" s="33">
        <f t="shared" si="18"/>
        <v>0</v>
      </c>
      <c r="BY28" s="37" t="str">
        <f>IF(ISNA(VLOOKUP($BN$2:$BN$66,Notes!$A$1:$B$10,2,0)),"",VLOOKUP($BN$2:$BN$66,Notes!$A$1:$B$10,2,0))</f>
        <v/>
      </c>
      <c r="BZ28" s="22" t="str">
        <f>IF(ISNA(VLOOKUP($BP$2:$BP$66,Notes!$A$1:$B$10,2,0)),"",VLOOKUP($BP$2:$BP$66,Notes!$A$1:$B$10,2,0))</f>
        <v/>
      </c>
      <c r="CA28" s="22" t="str">
        <f>IF(ISNA(VLOOKUP($BR$2:$BR$66,Notes!$A$1:$B$10,2,0)),"",VLOOKUP($BR$2:$BR$66,Notes!$A$1:$B$10,2,0))</f>
        <v/>
      </c>
      <c r="CB28" s="22" t="str">
        <f>IF(ISNA(VLOOKUP($BT$2:$BT$66,Notes!$C$1:$D$10,2,0)),"",VLOOKUP($BT$2:$BT$66,Notes!$C$1:$D$10,2,0))</f>
        <v/>
      </c>
      <c r="CC28" s="22" t="str">
        <f>IF(ISNA(VLOOKUP($BV$2:$BV$66,Notes!$E$1:$F$10,2,0)),"",VLOOKUP($BV$2:$BV$66,Notes!$E$1:$F$10,2,0))</f>
        <v/>
      </c>
      <c r="CD28" s="38">
        <f t="shared" si="19"/>
        <v>0</v>
      </c>
      <c r="CE28" s="34"/>
      <c r="CF28" s="32"/>
      <c r="CG28" s="32"/>
      <c r="CH28" s="32"/>
      <c r="CI28" s="32"/>
      <c r="CJ28" s="32"/>
      <c r="CK28" s="32"/>
      <c r="CL28" s="32"/>
      <c r="CM28" s="32"/>
      <c r="CN28" s="32"/>
      <c r="CO28" s="22">
        <f t="shared" si="20"/>
        <v>0</v>
      </c>
      <c r="CP28" s="33">
        <f t="shared" si="21"/>
        <v>0</v>
      </c>
      <c r="CQ28" s="37" t="str">
        <f>IF(ISNA(VLOOKUP($CF$2:$CF$66,Notes!$A$1:$B$10,2,0)),"",VLOOKUP($CF$2:$CF$66,Notes!$A$1:$B$10,2,0))</f>
        <v/>
      </c>
      <c r="CR28" s="22" t="str">
        <f>IF(ISNA(VLOOKUP($CH$2:$CH$66,Notes!$A$1:$B$10,2,0)),"",VLOOKUP($CH$2:$CH$66,Notes!$A$1:$B$10,2,0))</f>
        <v/>
      </c>
      <c r="CS28" s="22" t="str">
        <f>IF(ISNA(VLOOKUP($CJ$2:$CJ$66,Notes!$A$1:$B$10,2,0)),"",VLOOKUP($CJ$2:$CJ$66,Notes!$A$1:$B$10,2,0))</f>
        <v/>
      </c>
      <c r="CT28" s="22" t="str">
        <f>IF(ISNA(VLOOKUP($CL$2:$CL$66,Notes!$C$1:$D$10,2,0)),"",VLOOKUP($CL$2:$CL$66,Notes!$C$1:$D$10,2,0))</f>
        <v/>
      </c>
      <c r="CU28" s="22" t="str">
        <f>IF(ISNA(VLOOKUP($CN$2:$CN$66,Notes!$E$1:$F$10,2,0)),"",VLOOKUP($CN$2:$CN$66,Notes!$E$1:$F$10,2,0))</f>
        <v/>
      </c>
      <c r="CV28" s="38">
        <f t="shared" si="22"/>
        <v>0</v>
      </c>
      <c r="CW28" s="57">
        <f t="shared" si="23"/>
        <v>0</v>
      </c>
      <c r="CX28" s="22">
        <f t="shared" si="24"/>
        <v>0</v>
      </c>
      <c r="CY28" s="22">
        <f t="shared" si="25"/>
        <v>0</v>
      </c>
      <c r="CZ28" s="22">
        <f t="shared" si="26"/>
        <v>0</v>
      </c>
      <c r="DA28" s="22">
        <f t="shared" si="27"/>
        <v>0</v>
      </c>
    </row>
    <row r="29" spans="1:105">
      <c r="A29" s="35">
        <v>244</v>
      </c>
      <c r="B29" s="36" t="s">
        <v>84</v>
      </c>
      <c r="C29" s="35">
        <f t="shared" si="0"/>
        <v>0</v>
      </c>
      <c r="D29" s="22">
        <f t="shared" si="1"/>
        <v>0</v>
      </c>
      <c r="E29" s="22">
        <f t="shared" si="2"/>
        <v>0</v>
      </c>
      <c r="F29" s="22">
        <f t="shared" si="3"/>
        <v>0</v>
      </c>
      <c r="G29" s="22">
        <f t="shared" si="4"/>
        <v>0</v>
      </c>
      <c r="H29" s="22">
        <f t="shared" si="5"/>
        <v>0</v>
      </c>
      <c r="I29" s="33">
        <f t="shared" si="6"/>
        <v>0</v>
      </c>
      <c r="J29" s="36">
        <f t="shared" si="7"/>
        <v>0</v>
      </c>
      <c r="K29" s="34"/>
      <c r="L29" s="32"/>
      <c r="M29" s="32"/>
      <c r="N29" s="32"/>
      <c r="O29" s="32"/>
      <c r="P29" s="32"/>
      <c r="Q29" s="32"/>
      <c r="R29" s="32"/>
      <c r="S29" s="32"/>
      <c r="T29" s="32"/>
      <c r="U29" s="22">
        <f t="shared" si="8"/>
        <v>0</v>
      </c>
      <c r="V29" s="33">
        <f t="shared" si="9"/>
        <v>0</v>
      </c>
      <c r="W29" s="37" t="str">
        <f>IF(ISNA(VLOOKUP($L$2:$L$66,Notes!$A$1:$B$10,2,0)),"",VLOOKUP($L$2:$L$66,Notes!$A$1:$B$10,2,0))</f>
        <v/>
      </c>
      <c r="X29" s="22" t="str">
        <f>IF(ISNA(VLOOKUP($N$2:$N$66,Notes!$A$1:$B$10,2,0)),"",VLOOKUP($N$2:$N$66,Notes!$A$1:$B$10,2,0))</f>
        <v/>
      </c>
      <c r="Y29" s="22" t="str">
        <f>IF(ISNA(VLOOKUP($P$2:$P$66,Notes!$A$1:$B$10,2,0)),"",VLOOKUP($P$2:$P$66,Notes!$A$1:$B$10,2,0))</f>
        <v/>
      </c>
      <c r="Z29" s="22" t="str">
        <f>IF(ISNA(VLOOKUP($R$2:$R$66,Notes!$C$1:$D$10,2,0)),"",VLOOKUP($R$2:$R$66,Notes!$C$1:$D$10,2,0))</f>
        <v/>
      </c>
      <c r="AA29" s="22" t="str">
        <f>IF(ISNA(VLOOKUP($T$2:$T$66,Notes!$E$1:$F$10,2,0)),"",VLOOKUP($T$2:$T$66,Notes!$E$1:$F$10,2,0))</f>
        <v/>
      </c>
      <c r="AB29" s="38">
        <f t="shared" si="10"/>
        <v>0</v>
      </c>
      <c r="AC29" s="34"/>
      <c r="AD29" s="32"/>
      <c r="AE29" s="32"/>
      <c r="AF29" s="32"/>
      <c r="AG29" s="32"/>
      <c r="AH29" s="32"/>
      <c r="AI29" s="32"/>
      <c r="AJ29" s="32"/>
      <c r="AK29" s="32"/>
      <c r="AL29" s="32"/>
      <c r="AM29" s="22">
        <f t="shared" si="11"/>
        <v>0</v>
      </c>
      <c r="AN29" s="33">
        <f t="shared" si="12"/>
        <v>0</v>
      </c>
      <c r="AO29" s="37" t="str">
        <f>IF(ISNA(VLOOKUP($AD$2:$AD$66,Notes!$A$1:$B$10,2,0)),"",VLOOKUP($AD$2:$AD$66,Notes!$A$1:$B$10,2,0))</f>
        <v/>
      </c>
      <c r="AP29" s="22" t="str">
        <f>IF(ISNA(VLOOKUP($AF$2:$AF$66,Notes!$A$1:$B$10,2,0)),"",VLOOKUP($AF$2:$AF$66,Notes!$A$1:$B$10,2,0))</f>
        <v/>
      </c>
      <c r="AQ29" s="22" t="str">
        <f>IF(ISNA(VLOOKUP($AH$2:$AH$66,Notes!$A$1:$B$10,2,0)),"",VLOOKUP($AH$2:$AH$66,Notes!$A$1:$B$10,2,0))</f>
        <v/>
      </c>
      <c r="AR29" s="22" t="str">
        <f>IF(ISNA(VLOOKUP($AJ$2:$AJ$66,Notes!$C$1:$D$10,2,0)),"",VLOOKUP($AJ$2:$AJ$66,Notes!$C$1:$D$10,2,0))</f>
        <v/>
      </c>
      <c r="AS29" s="22" t="str">
        <f>IF(ISNA(VLOOKUP($AL$2:$AL$66,Notes!$E$1:$F$10,2,0)),"",VLOOKUP($AL$2:$AL$66,Notes!$E$1:$F$10,2,0))</f>
        <v/>
      </c>
      <c r="AT29" s="38">
        <f t="shared" si="13"/>
        <v>0</v>
      </c>
      <c r="AU29" s="34"/>
      <c r="AV29" s="32"/>
      <c r="AW29" s="32"/>
      <c r="AX29" s="32"/>
      <c r="AY29" s="32"/>
      <c r="AZ29" s="32"/>
      <c r="BA29" s="32"/>
      <c r="BB29" s="32"/>
      <c r="BC29" s="32"/>
      <c r="BD29" s="32"/>
      <c r="BE29" s="22">
        <f t="shared" si="14"/>
        <v>0</v>
      </c>
      <c r="BF29" s="33">
        <f t="shared" si="15"/>
        <v>0</v>
      </c>
      <c r="BG29" s="37" t="str">
        <f>IF(ISNA(VLOOKUP($AV$2:$AV$66,Notes!$A$1:$B$10,2,0)),"",VLOOKUP($AV$2:$AV$66,Notes!$A$1:$B$10,2,0))</f>
        <v/>
      </c>
      <c r="BH29" s="22" t="str">
        <f>IF(ISNA(VLOOKUP($AX$2:$AX$66,Notes!$A$1:$B$10,2,0)),"",VLOOKUP($AX$2:$AX$66,Notes!$A$1:$B$10,2,0))</f>
        <v/>
      </c>
      <c r="BI29" s="22" t="str">
        <f>IF(ISNA(VLOOKUP($AZ$2:$AZ$66,Notes!$A$1:$B$10,2,0)),"",VLOOKUP($AZ$2:$AZ$66,Notes!$A$1:$B$10,2,0))</f>
        <v/>
      </c>
      <c r="BJ29" s="22" t="str">
        <f>IF(ISNA(VLOOKUP($BB$2:$BB$66,Notes!$C$1:$D$10,2,0)),"",VLOOKUP($BB$2:$BB$66,Notes!$C$1:$D$10,2,0))</f>
        <v/>
      </c>
      <c r="BK29" s="22" t="str">
        <f>IF(ISNA(VLOOKUP($BD$2:$BD$66,Notes!$E$1:$F$10,2,0)),"",VLOOKUP($BD$2:$BD$66,Notes!$E$1:$F$10,2,0))</f>
        <v/>
      </c>
      <c r="BL29" s="38">
        <f t="shared" si="16"/>
        <v>0</v>
      </c>
      <c r="BM29" s="34"/>
      <c r="BN29" s="32"/>
      <c r="BO29" s="32"/>
      <c r="BP29" s="32"/>
      <c r="BQ29" s="32"/>
      <c r="BR29" s="32"/>
      <c r="BS29" s="32"/>
      <c r="BT29" s="32"/>
      <c r="BU29" s="32"/>
      <c r="BV29" s="32"/>
      <c r="BW29" s="22">
        <f t="shared" si="17"/>
        <v>0</v>
      </c>
      <c r="BX29" s="33">
        <f t="shared" si="18"/>
        <v>0</v>
      </c>
      <c r="BY29" s="37" t="str">
        <f>IF(ISNA(VLOOKUP($BN$2:$BN$66,Notes!$A$1:$B$10,2,0)),"",VLOOKUP($BN$2:$BN$66,Notes!$A$1:$B$10,2,0))</f>
        <v/>
      </c>
      <c r="BZ29" s="22" t="str">
        <f>IF(ISNA(VLOOKUP($BP$2:$BP$66,Notes!$A$1:$B$10,2,0)),"",VLOOKUP($BP$2:$BP$66,Notes!$A$1:$B$10,2,0))</f>
        <v/>
      </c>
      <c r="CA29" s="22" t="str">
        <f>IF(ISNA(VLOOKUP($BR$2:$BR$66,Notes!$A$1:$B$10,2,0)),"",VLOOKUP($BR$2:$BR$66,Notes!$A$1:$B$10,2,0))</f>
        <v/>
      </c>
      <c r="CB29" s="22" t="str">
        <f>IF(ISNA(VLOOKUP($BT$2:$BT$66,Notes!$C$1:$D$10,2,0)),"",VLOOKUP($BT$2:$BT$66,Notes!$C$1:$D$10,2,0))</f>
        <v/>
      </c>
      <c r="CC29" s="22" t="str">
        <f>IF(ISNA(VLOOKUP($BV$2:$BV$66,Notes!$E$1:$F$10,2,0)),"",VLOOKUP($BV$2:$BV$66,Notes!$E$1:$F$10,2,0))</f>
        <v/>
      </c>
      <c r="CD29" s="38">
        <f t="shared" si="19"/>
        <v>0</v>
      </c>
      <c r="CE29" s="34"/>
      <c r="CF29" s="32"/>
      <c r="CG29" s="32"/>
      <c r="CH29" s="32"/>
      <c r="CI29" s="32"/>
      <c r="CJ29" s="32"/>
      <c r="CK29" s="32"/>
      <c r="CL29" s="32"/>
      <c r="CM29" s="32"/>
      <c r="CN29" s="32"/>
      <c r="CO29" s="22">
        <f t="shared" si="20"/>
        <v>0</v>
      </c>
      <c r="CP29" s="33">
        <f t="shared" si="21"/>
        <v>0</v>
      </c>
      <c r="CQ29" s="37" t="str">
        <f>IF(ISNA(VLOOKUP($CF$2:$CF$66,Notes!$A$1:$B$10,2,0)),"",VLOOKUP($CF$2:$CF$66,Notes!$A$1:$B$10,2,0))</f>
        <v/>
      </c>
      <c r="CR29" s="22" t="str">
        <f>IF(ISNA(VLOOKUP($CH$2:$CH$66,Notes!$A$1:$B$10,2,0)),"",VLOOKUP($CH$2:$CH$66,Notes!$A$1:$B$10,2,0))</f>
        <v/>
      </c>
      <c r="CS29" s="22" t="str">
        <f>IF(ISNA(VLOOKUP($CJ$2:$CJ$66,Notes!$A$1:$B$10,2,0)),"",VLOOKUP($CJ$2:$CJ$66,Notes!$A$1:$B$10,2,0))</f>
        <v/>
      </c>
      <c r="CT29" s="22" t="str">
        <f>IF(ISNA(VLOOKUP($CL$2:$CL$66,Notes!$C$1:$D$10,2,0)),"",VLOOKUP($CL$2:$CL$66,Notes!$C$1:$D$10,2,0))</f>
        <v/>
      </c>
      <c r="CU29" s="22" t="str">
        <f>IF(ISNA(VLOOKUP($CN$2:$CN$66,Notes!$E$1:$F$10,2,0)),"",VLOOKUP($CN$2:$CN$66,Notes!$E$1:$F$10,2,0))</f>
        <v/>
      </c>
      <c r="CV29" s="38">
        <f t="shared" si="22"/>
        <v>0</v>
      </c>
      <c r="CW29" s="57">
        <f t="shared" si="23"/>
        <v>0</v>
      </c>
      <c r="CX29" s="22">
        <f t="shared" si="24"/>
        <v>0</v>
      </c>
      <c r="CY29" s="22">
        <f t="shared" si="25"/>
        <v>0</v>
      </c>
      <c r="CZ29" s="22">
        <f t="shared" si="26"/>
        <v>0</v>
      </c>
      <c r="DA29" s="22">
        <f t="shared" si="27"/>
        <v>0</v>
      </c>
    </row>
    <row r="30" spans="1:105">
      <c r="A30" s="35">
        <v>248</v>
      </c>
      <c r="B30" s="36" t="s">
        <v>58</v>
      </c>
      <c r="C30" s="35">
        <f t="shared" si="0"/>
        <v>1599</v>
      </c>
      <c r="D30" s="22">
        <f t="shared" si="1"/>
        <v>200</v>
      </c>
      <c r="E30" s="22">
        <f t="shared" si="2"/>
        <v>5</v>
      </c>
      <c r="F30" s="22">
        <f t="shared" si="3"/>
        <v>40</v>
      </c>
      <c r="G30" s="22">
        <f t="shared" si="4"/>
        <v>133</v>
      </c>
      <c r="H30" s="22">
        <f t="shared" si="5"/>
        <v>0</v>
      </c>
      <c r="I30" s="33">
        <f t="shared" si="6"/>
        <v>1</v>
      </c>
      <c r="J30" s="36">
        <f t="shared" si="7"/>
        <v>1</v>
      </c>
      <c r="K30" s="34">
        <v>78</v>
      </c>
      <c r="L30" s="32">
        <v>5</v>
      </c>
      <c r="M30" s="32">
        <v>76</v>
      </c>
      <c r="N30" s="32">
        <v>6</v>
      </c>
      <c r="O30" s="32">
        <v>75</v>
      </c>
      <c r="P30" s="32">
        <v>6</v>
      </c>
      <c r="Q30" s="32">
        <v>76</v>
      </c>
      <c r="R30" s="32">
        <v>1</v>
      </c>
      <c r="S30" s="32"/>
      <c r="T30" s="32"/>
      <c r="U30" s="22">
        <f t="shared" si="8"/>
        <v>305</v>
      </c>
      <c r="V30" s="33">
        <f t="shared" si="9"/>
        <v>1</v>
      </c>
      <c r="W30" s="37">
        <f>IF(ISNA(VLOOKUP($L$2:$L$66,Notes!$A$1:$B$10,2,0)),"",VLOOKUP($L$2:$L$66,Notes!$A$1:$B$10,2,0))</f>
        <v>6</v>
      </c>
      <c r="X30" s="22">
        <f>IF(ISNA(VLOOKUP($N$2:$N$66,Notes!$A$1:$B$10,2,0)),"",VLOOKUP($N$2:$N$66,Notes!$A$1:$B$10,2,0))</f>
        <v>5</v>
      </c>
      <c r="Y30" s="22">
        <f>IF(ISNA(VLOOKUP($P$2:$P$66,Notes!$A$1:$B$10,2,0)),"",VLOOKUP($P$2:$P$66,Notes!$A$1:$B$10,2,0))</f>
        <v>5</v>
      </c>
      <c r="Z30" s="22">
        <f>IF(ISNA(VLOOKUP($R$2:$R$66,Notes!$C$1:$D$10,2,0)),"",VLOOKUP($R$2:$R$66,Notes!$C$1:$D$10,2,0))</f>
        <v>14</v>
      </c>
      <c r="AA30" s="22" t="str">
        <f>IF(ISNA(VLOOKUP($T$2:$T$66,Notes!$E$1:$F$10,2,0)),"",VLOOKUP($T$2:$T$66,Notes!$E$1:$F$10,2,0))</f>
        <v/>
      </c>
      <c r="AB30" s="38">
        <f t="shared" si="10"/>
        <v>30</v>
      </c>
      <c r="AC30" s="34">
        <v>82</v>
      </c>
      <c r="AD30" s="32">
        <v>4</v>
      </c>
      <c r="AE30" s="32">
        <v>80</v>
      </c>
      <c r="AF30" s="32">
        <v>5</v>
      </c>
      <c r="AG30" s="32">
        <v>79</v>
      </c>
      <c r="AH30" s="32">
        <v>3</v>
      </c>
      <c r="AI30" s="32"/>
      <c r="AJ30" s="32"/>
      <c r="AK30" s="32">
        <v>77</v>
      </c>
      <c r="AL30" s="32">
        <v>5</v>
      </c>
      <c r="AM30" s="22">
        <f t="shared" si="11"/>
        <v>318</v>
      </c>
      <c r="AN30" s="33">
        <f t="shared" si="12"/>
        <v>1</v>
      </c>
      <c r="AO30" s="37">
        <f>IF(ISNA(VLOOKUP($AD$2:$AD$66,Notes!$A$1:$B$10,2,0)),"",VLOOKUP($AD$2:$AD$66,Notes!$A$1:$B$10,2,0))</f>
        <v>7</v>
      </c>
      <c r="AP30" s="22">
        <f>IF(ISNA(VLOOKUP($AF$2:$AF$66,Notes!$A$1:$B$10,2,0)),"",VLOOKUP($AF$2:$AF$66,Notes!$A$1:$B$10,2,0))</f>
        <v>6</v>
      </c>
      <c r="AQ30" s="22">
        <f>IF(ISNA(VLOOKUP($AH$2:$AH$66,Notes!$A$1:$B$10,2,0)),"",VLOOKUP($AH$2:$AH$66,Notes!$A$1:$B$10,2,0))</f>
        <v>8</v>
      </c>
      <c r="AR30" s="22" t="str">
        <f>IF(ISNA(VLOOKUP($AJ$2:$AJ$66,Notes!$C$1:$D$10,2,0)),"",VLOOKUP($AJ$2:$AJ$66,Notes!$C$1:$D$10,2,0))</f>
        <v/>
      </c>
      <c r="AS30" s="22">
        <f>IF(ISNA(VLOOKUP($AL$2:$AL$66,Notes!$E$1:$F$10,2,0)),"",VLOOKUP($AL$2:$AL$66,Notes!$E$1:$F$10,2,0))</f>
        <v>21</v>
      </c>
      <c r="AT30" s="38">
        <f t="shared" si="13"/>
        <v>42</v>
      </c>
      <c r="AU30" s="34">
        <v>80</v>
      </c>
      <c r="AV30" s="32">
        <v>4</v>
      </c>
      <c r="AW30" s="32">
        <v>86</v>
      </c>
      <c r="AX30" s="32">
        <v>3</v>
      </c>
      <c r="AY30" s="32">
        <v>87</v>
      </c>
      <c r="AZ30" s="32">
        <v>3</v>
      </c>
      <c r="BA30" s="32"/>
      <c r="BB30" s="32"/>
      <c r="BC30" s="32">
        <v>80</v>
      </c>
      <c r="BD30" s="32">
        <v>8</v>
      </c>
      <c r="BE30" s="22">
        <f t="shared" si="14"/>
        <v>333</v>
      </c>
      <c r="BF30" s="33">
        <f t="shared" si="15"/>
        <v>1</v>
      </c>
      <c r="BG30" s="37">
        <f>IF(ISNA(VLOOKUP($AV$2:$AV$66,Notes!$A$1:$B$10,2,0)),"",VLOOKUP($AV$2:$AV$66,Notes!$A$1:$B$10,2,0))</f>
        <v>7</v>
      </c>
      <c r="BH30" s="22">
        <f>IF(ISNA(VLOOKUP($AX$2:$AX$66,Notes!$A$1:$B$10,2,0)),"",VLOOKUP($AX$2:$AX$66,Notes!$A$1:$B$10,2,0))</f>
        <v>8</v>
      </c>
      <c r="BI30" s="22">
        <f>IF(ISNA(VLOOKUP($AZ$2:$AZ$66,Notes!$A$1:$B$10,2,0)),"",VLOOKUP($AZ$2:$AZ$66,Notes!$A$1:$B$10,2,0))</f>
        <v>8</v>
      </c>
      <c r="BJ30" s="22" t="str">
        <f>IF(ISNA(VLOOKUP($BB$2:$BB$66,Notes!$C$1:$D$10,2,0)),"",VLOOKUP($BB$2:$BB$66,Notes!$C$1:$D$10,2,0))</f>
        <v/>
      </c>
      <c r="BK30" s="22">
        <f>IF(ISNA(VLOOKUP($BD$2:$BD$66,Notes!$E$1:$F$10,2,0)),"",VLOOKUP($BD$2:$BD$66,Notes!$E$1:$F$10,2,0))</f>
        <v>15</v>
      </c>
      <c r="BL30" s="38">
        <f t="shared" si="16"/>
        <v>38</v>
      </c>
      <c r="BM30" s="34">
        <v>79</v>
      </c>
      <c r="BN30" s="32">
        <v>2</v>
      </c>
      <c r="BO30" s="32">
        <v>75</v>
      </c>
      <c r="BP30" s="32">
        <v>4</v>
      </c>
      <c r="BQ30" s="32">
        <v>84</v>
      </c>
      <c r="BR30" s="32">
        <v>1</v>
      </c>
      <c r="BS30" s="32"/>
      <c r="BT30" s="32"/>
      <c r="BU30" s="32">
        <v>77</v>
      </c>
      <c r="BV30" s="32">
        <v>2</v>
      </c>
      <c r="BW30" s="22">
        <f t="shared" si="17"/>
        <v>315</v>
      </c>
      <c r="BX30" s="33">
        <f t="shared" si="18"/>
        <v>1</v>
      </c>
      <c r="BY30" s="37">
        <f>IF(ISNA(VLOOKUP($BN$2:$BN$66,Notes!$A$1:$B$10,2,0)),"",VLOOKUP($BN$2:$BN$66,Notes!$A$1:$B$10,2,0))</f>
        <v>9</v>
      </c>
      <c r="BZ30" s="22">
        <f>IF(ISNA(VLOOKUP($BP$2:$BP$66,Notes!$A$1:$B$10,2,0)),"",VLOOKUP($BP$2:$BP$66,Notes!$A$1:$B$10,2,0))</f>
        <v>7</v>
      </c>
      <c r="CA30" s="22">
        <f>IF(ISNA(VLOOKUP($BR$2:$BR$66,Notes!$A$1:$B$10,2,0)),"",VLOOKUP($BR$2:$BR$66,Notes!$A$1:$B$10,2,0))</f>
        <v>10</v>
      </c>
      <c r="CB30" s="22" t="str">
        <f>IF(ISNA(VLOOKUP($BT$2:$BT$66,Notes!$C$1:$D$10,2,0)),"",VLOOKUP($BT$2:$BT$66,Notes!$C$1:$D$10,2,0))</f>
        <v/>
      </c>
      <c r="CC30">
        <f>IF(ISNA(VLOOKUP($BV$2:$BV$66,Notes!$E$1:$F$10,2,0)),"",VLOOKUP($BV$2:$BV$66,Notes!$E$1:$F$10,2,0))</f>
        <v>27</v>
      </c>
      <c r="CD30" s="38">
        <f t="shared" si="19"/>
        <v>53</v>
      </c>
      <c r="CE30" s="34">
        <v>81</v>
      </c>
      <c r="CF30" s="32">
        <v>5</v>
      </c>
      <c r="CG30" s="32">
        <v>89</v>
      </c>
      <c r="CH30" s="32">
        <v>4</v>
      </c>
      <c r="CI30" s="32">
        <v>79</v>
      </c>
      <c r="CJ30" s="32">
        <v>4</v>
      </c>
      <c r="CK30" s="32"/>
      <c r="CL30" s="32"/>
      <c r="CM30" s="32">
        <v>79</v>
      </c>
      <c r="CN30" s="32">
        <v>7</v>
      </c>
      <c r="CO30" s="22">
        <f t="shared" si="20"/>
        <v>328</v>
      </c>
      <c r="CP30" s="33">
        <f t="shared" si="21"/>
        <v>1</v>
      </c>
      <c r="CQ30" s="37">
        <f>IF(ISNA(VLOOKUP($CF$2:$CF$66,Notes!$A$1:$B$10,2,0)),"",VLOOKUP($CF$2:$CF$66,Notes!$A$1:$B$10,2,0))</f>
        <v>6</v>
      </c>
      <c r="CR30" s="22">
        <f>IF(ISNA(VLOOKUP($CH$2:$CH$66,Notes!$A$1:$B$10,2,0)),"",VLOOKUP($CH$2:$CH$66,Notes!$A$1:$B$10,2,0))</f>
        <v>7</v>
      </c>
      <c r="CS30" s="22">
        <f>IF(ISNA(VLOOKUP($CJ$2:$CJ$66,Notes!$A$1:$B$10,2,0)),"",VLOOKUP($CJ$2:$CJ$66,Notes!$A$1:$B$10,2,0))</f>
        <v>7</v>
      </c>
      <c r="CT30" s="22" t="str">
        <f>IF(ISNA(VLOOKUP($CL$2:$CL$66,Notes!$C$1:$D$10,2,0)),"",VLOOKUP($CL$2:$CL$66,Notes!$C$1:$D$10,2,0))</f>
        <v/>
      </c>
      <c r="CU30" s="22">
        <f>IF(ISNA(VLOOKUP($CN$2:$CN$66,Notes!$E$1:$F$10,2,0)),"",VLOOKUP($CN$2:$CN$66,Notes!$E$1:$F$10,2,0))</f>
        <v>17</v>
      </c>
      <c r="CV30" s="38">
        <f t="shared" si="22"/>
        <v>37</v>
      </c>
      <c r="CW30" s="57">
        <f t="shared" si="23"/>
        <v>30</v>
      </c>
      <c r="CX30" s="22">
        <f t="shared" si="24"/>
        <v>42</v>
      </c>
      <c r="CY30" s="22">
        <f t="shared" si="25"/>
        <v>38</v>
      </c>
      <c r="CZ30" s="22">
        <f t="shared" si="26"/>
        <v>53</v>
      </c>
      <c r="DA30" s="22">
        <f t="shared" si="27"/>
        <v>37</v>
      </c>
    </row>
    <row r="31" spans="1:105">
      <c r="A31" s="35">
        <v>259</v>
      </c>
      <c r="B31" s="36" t="s">
        <v>42</v>
      </c>
      <c r="C31" s="35">
        <f t="shared" si="0"/>
        <v>930</v>
      </c>
      <c r="D31" s="22">
        <f t="shared" si="1"/>
        <v>120</v>
      </c>
      <c r="E31" s="22">
        <f t="shared" si="2"/>
        <v>3</v>
      </c>
      <c r="F31" s="22">
        <f t="shared" si="3"/>
        <v>40</v>
      </c>
      <c r="G31" s="22">
        <f t="shared" si="4"/>
        <v>120</v>
      </c>
      <c r="H31" s="22">
        <f t="shared" si="5"/>
        <v>0</v>
      </c>
      <c r="I31" s="33">
        <f t="shared" si="6"/>
        <v>0</v>
      </c>
      <c r="J31" s="36">
        <f t="shared" si="7"/>
        <v>2</v>
      </c>
      <c r="K31" s="34">
        <v>65</v>
      </c>
      <c r="L31" s="32">
        <v>7</v>
      </c>
      <c r="M31" s="32">
        <v>83</v>
      </c>
      <c r="N31" s="32">
        <v>2</v>
      </c>
      <c r="O31" s="32">
        <v>86</v>
      </c>
      <c r="P31" s="32">
        <v>3</v>
      </c>
      <c r="Q31" s="32"/>
      <c r="R31" s="32"/>
      <c r="S31" s="32">
        <v>85</v>
      </c>
      <c r="T31" s="32">
        <v>5</v>
      </c>
      <c r="U31" s="22">
        <f t="shared" si="8"/>
        <v>319</v>
      </c>
      <c r="V31" s="33">
        <f t="shared" si="9"/>
        <v>1</v>
      </c>
      <c r="W31" s="37">
        <f>IF(ISNA(VLOOKUP($L$2:$L$66,Notes!$A$1:$B$10,2,0)),"",VLOOKUP($L$2:$L$66,Notes!$A$1:$B$10,2,0))</f>
        <v>4</v>
      </c>
      <c r="X31" s="22">
        <f>IF(ISNA(VLOOKUP($N$2:$N$66,Notes!$A$1:$B$10,2,0)),"",VLOOKUP($N$2:$N$66,Notes!$A$1:$B$10,2,0))</f>
        <v>9</v>
      </c>
      <c r="Y31" s="22">
        <f>IF(ISNA(VLOOKUP($P$2:$P$66,Notes!$A$1:$B$10,2,0)),"",VLOOKUP($P$2:$P$66,Notes!$A$1:$B$10,2,0))</f>
        <v>8</v>
      </c>
      <c r="Z31" s="22" t="str">
        <f>IF(ISNA(VLOOKUP($R$2:$R$66,Notes!$C$1:$D$10,2,0)),"",VLOOKUP($R$2:$R$66,Notes!$C$1:$D$10,2,0))</f>
        <v/>
      </c>
      <c r="AA31" s="22">
        <f>IF(ISNA(VLOOKUP($T$2:$T$66,Notes!$E$1:$F$10,2,0)),"",VLOOKUP($T$2:$T$66,Notes!$E$1:$F$10,2,0))</f>
        <v>21</v>
      </c>
      <c r="AB31" s="38">
        <f t="shared" si="10"/>
        <v>42</v>
      </c>
      <c r="AC31" s="34">
        <v>89</v>
      </c>
      <c r="AD31" s="32">
        <v>3</v>
      </c>
      <c r="AE31" s="32">
        <v>89</v>
      </c>
      <c r="AF31" s="32">
        <v>2</v>
      </c>
      <c r="AG31" s="32">
        <v>92</v>
      </c>
      <c r="AH31" s="32">
        <v>1</v>
      </c>
      <c r="AI31" s="32"/>
      <c r="AJ31" s="32"/>
      <c r="AK31" s="32">
        <v>90</v>
      </c>
      <c r="AL31" s="32">
        <v>2</v>
      </c>
      <c r="AM31" s="22">
        <f t="shared" si="11"/>
        <v>360</v>
      </c>
      <c r="AN31" s="33">
        <f t="shared" si="12"/>
        <v>1</v>
      </c>
      <c r="AO31" s="37">
        <f>IF(ISNA(VLOOKUP($AD$2:$AD$66,Notes!$A$1:$B$10,2,0)),"",VLOOKUP($AD$2:$AD$66,Notes!$A$1:$B$10,2,0))</f>
        <v>8</v>
      </c>
      <c r="AP31" s="22">
        <f>IF(ISNA(VLOOKUP($AF$2:$AF$66,Notes!$A$1:$B$10,2,0)),"",VLOOKUP($AF$2:$AF$66,Notes!$A$1:$B$10,2,0))</f>
        <v>9</v>
      </c>
      <c r="AQ31" s="22">
        <f>IF(ISNA(VLOOKUP($AH$2:$AH$66,Notes!$A$1:$B$10,2,0)),"",VLOOKUP($AH$2:$AH$66,Notes!$A$1:$B$10,2,0))</f>
        <v>10</v>
      </c>
      <c r="AR31" s="22" t="str">
        <f>IF(ISNA(VLOOKUP($AJ$2:$AJ$66,Notes!$C$1:$D$10,2,0)),"",VLOOKUP($AJ$2:$AJ$66,Notes!$C$1:$D$10,2,0))</f>
        <v/>
      </c>
      <c r="AS31" s="22">
        <f>IF(ISNA(VLOOKUP($AL$2:$AL$66,Notes!$E$1:$F$10,2,0)),"",VLOOKUP($AL$2:$AL$66,Notes!$E$1:$F$10,2,0))</f>
        <v>27</v>
      </c>
      <c r="AT31" s="38">
        <f t="shared" si="13"/>
        <v>54</v>
      </c>
      <c r="AU31" s="34"/>
      <c r="AV31" s="32"/>
      <c r="AW31" s="32"/>
      <c r="AX31" s="32"/>
      <c r="AY31" s="32"/>
      <c r="AZ31" s="32"/>
      <c r="BA31" s="32"/>
      <c r="BB31" s="32"/>
      <c r="BC31" s="32"/>
      <c r="BD31" s="32"/>
      <c r="BE31" s="22">
        <f t="shared" si="14"/>
        <v>0</v>
      </c>
      <c r="BF31" s="33">
        <f t="shared" si="15"/>
        <v>0</v>
      </c>
      <c r="BG31" s="37" t="str">
        <f>IF(ISNA(VLOOKUP($AV$2:$AV$66,Notes!$A$1:$B$10,2,0)),"",VLOOKUP($AV$2:$AV$66,Notes!$A$1:$B$10,2,0))</f>
        <v/>
      </c>
      <c r="BH31" s="22" t="str">
        <f>IF(ISNA(VLOOKUP($AX$2:$AX$66,Notes!$A$1:$B$10,2,0)),"",VLOOKUP($AX$2:$AX$66,Notes!$A$1:$B$10,2,0))</f>
        <v/>
      </c>
      <c r="BI31" s="22" t="str">
        <f>IF(ISNA(VLOOKUP($AZ$2:$AZ$66,Notes!$A$1:$B$10,2,0)),"",VLOOKUP($AZ$2:$AZ$66,Notes!$A$1:$B$10,2,0))</f>
        <v/>
      </c>
      <c r="BJ31" s="22" t="str">
        <f>IF(ISNA(VLOOKUP($BB$2:$BB$66,Notes!$C$1:$D$10,2,0)),"",VLOOKUP($BB$2:$BB$66,Notes!$C$1:$D$10,2,0))</f>
        <v/>
      </c>
      <c r="BK31" s="22" t="str">
        <f>IF(ISNA(VLOOKUP($BD$2:$BD$66,Notes!$E$1:$F$10,2,0)),"",VLOOKUP($BD$2:$BD$66,Notes!$E$1:$F$10,2,0))</f>
        <v/>
      </c>
      <c r="BL31" s="38">
        <f t="shared" si="16"/>
        <v>0</v>
      </c>
      <c r="BM31" s="34"/>
      <c r="BN31" s="32"/>
      <c r="BO31" s="32"/>
      <c r="BP31" s="32"/>
      <c r="BQ31" s="32"/>
      <c r="BR31" s="32"/>
      <c r="BS31" s="32"/>
      <c r="BT31" s="32"/>
      <c r="BU31" s="32"/>
      <c r="BV31" s="32"/>
      <c r="BW31" s="22">
        <f t="shared" si="17"/>
        <v>0</v>
      </c>
      <c r="BX31" s="33">
        <f t="shared" si="18"/>
        <v>0</v>
      </c>
      <c r="BY31" s="37" t="str">
        <f>IF(ISNA(VLOOKUP($BN$2:$BN$66,Notes!$A$1:$B$10,2,0)),"",VLOOKUP($BN$2:$BN$66,Notes!$A$1:$B$10,2,0))</f>
        <v/>
      </c>
      <c r="BZ31" s="22" t="str">
        <f>IF(ISNA(VLOOKUP($BP$2:$BP$66,Notes!$A$1:$B$10,2,0)),"",VLOOKUP($BP$2:$BP$66,Notes!$A$1:$B$10,2,0))</f>
        <v/>
      </c>
      <c r="CA31" s="22" t="str">
        <f>IF(ISNA(VLOOKUP($BR$2:$BR$66,Notes!$A$1:$B$10,2,0)),"",VLOOKUP($BR$2:$BR$66,Notes!$A$1:$B$10,2,0))</f>
        <v/>
      </c>
      <c r="CB31" s="22" t="str">
        <f>IF(ISNA(VLOOKUP($BT$2:$BT$66,Notes!$C$1:$D$10,2,0)),"",VLOOKUP($BT$2:$BT$66,Notes!$C$1:$D$10,2,0))</f>
        <v/>
      </c>
      <c r="CC31" s="22" t="str">
        <f>IF(ISNA(VLOOKUP($BV$2:$BV$66,Notes!$E$1:$F$10,2,0)),"",VLOOKUP($BV$2:$BV$66,Notes!$E$1:$F$10,2,0))</f>
        <v/>
      </c>
      <c r="CD31" s="38">
        <f t="shared" si="19"/>
        <v>0</v>
      </c>
      <c r="CE31" s="34">
        <v>86</v>
      </c>
      <c r="CF31" s="32">
        <v>2</v>
      </c>
      <c r="CG31" s="22">
        <v>87</v>
      </c>
      <c r="CH31" s="32">
        <v>1</v>
      </c>
      <c r="CI31" s="32">
        <v>78</v>
      </c>
      <c r="CJ31" s="32">
        <v>6</v>
      </c>
      <c r="CK31" s="32"/>
      <c r="CL31" s="32"/>
      <c r="CM31" s="32"/>
      <c r="CN31" s="32"/>
      <c r="CO31" s="22">
        <f t="shared" si="20"/>
        <v>251</v>
      </c>
      <c r="CP31" s="33">
        <f t="shared" si="21"/>
        <v>1</v>
      </c>
      <c r="CQ31" s="37">
        <f>IF(ISNA(VLOOKUP($CF$2:$CF$66,Notes!$A$1:$B$10,2,0)),"",VLOOKUP($CF$2:$CF$66,Notes!$A$1:$B$10,2,0))</f>
        <v>9</v>
      </c>
      <c r="CR31" s="22">
        <f>IF(ISNA(VLOOKUP($CH$2:$CH$66,Notes!$A$1:$B$10,2,0)),"",VLOOKUP($CH$2:$CH$66,Notes!$A$1:$B$10,2,0))</f>
        <v>10</v>
      </c>
      <c r="CS31" s="22">
        <f>IF(ISNA(VLOOKUP($CJ$2:$CJ$66,Notes!$A$1:$B$10,2,0)),"",VLOOKUP($CJ$2:$CJ$66,Notes!$A$1:$B$10,2,0))</f>
        <v>5</v>
      </c>
      <c r="CT31" s="22" t="str">
        <f>IF(ISNA(VLOOKUP($CL$2:$CL$66,Notes!$C$1:$D$10,2,0)),"",VLOOKUP($CL$2:$CL$66,Notes!$C$1:$D$10,2,0))</f>
        <v/>
      </c>
      <c r="CU31" s="22" t="str">
        <f>IF(ISNA(VLOOKUP($CN$2:$CN$66,Notes!$E$1:$F$10,2,0)),"",VLOOKUP($CN$2:$CN$66,Notes!$E$1:$F$10,2,0))</f>
        <v/>
      </c>
      <c r="CV31" s="38">
        <f t="shared" si="22"/>
        <v>24</v>
      </c>
      <c r="CW31" s="57">
        <f t="shared" si="23"/>
        <v>42</v>
      </c>
      <c r="CX31" s="22">
        <f t="shared" si="24"/>
        <v>54</v>
      </c>
      <c r="CY31" s="22">
        <f t="shared" si="25"/>
        <v>0</v>
      </c>
      <c r="CZ31" s="22">
        <f t="shared" si="26"/>
        <v>0</v>
      </c>
      <c r="DA31" s="22">
        <f t="shared" si="27"/>
        <v>24</v>
      </c>
    </row>
    <row r="32" spans="1:105">
      <c r="A32" s="35">
        <v>260</v>
      </c>
      <c r="B32" s="36" t="s">
        <v>59</v>
      </c>
      <c r="C32" s="35">
        <f t="shared" si="0"/>
        <v>0</v>
      </c>
      <c r="D32" s="22">
        <f t="shared" si="1"/>
        <v>0</v>
      </c>
      <c r="E32" s="22">
        <f t="shared" si="2"/>
        <v>0</v>
      </c>
      <c r="F32" s="22">
        <f t="shared" si="3"/>
        <v>0</v>
      </c>
      <c r="G32" s="22">
        <f t="shared" si="4"/>
        <v>0</v>
      </c>
      <c r="H32" s="22">
        <f t="shared" si="5"/>
        <v>0</v>
      </c>
      <c r="I32" s="33">
        <f t="shared" si="6"/>
        <v>0</v>
      </c>
      <c r="J32" s="36">
        <f t="shared" si="7"/>
        <v>0</v>
      </c>
      <c r="K32" s="34"/>
      <c r="L32" s="32"/>
      <c r="M32" s="32"/>
      <c r="N32" s="32"/>
      <c r="O32" s="32"/>
      <c r="P32" s="32"/>
      <c r="Q32" s="32"/>
      <c r="R32" s="32"/>
      <c r="S32" s="32"/>
      <c r="T32" s="32"/>
      <c r="U32" s="22">
        <f t="shared" si="8"/>
        <v>0</v>
      </c>
      <c r="V32" s="33">
        <f t="shared" si="9"/>
        <v>0</v>
      </c>
      <c r="W32" s="37" t="str">
        <f>IF(ISNA(VLOOKUP($L$2:$L$66,Notes!$A$1:$B$10,2,0)),"",VLOOKUP($L$2:$L$66,Notes!$A$1:$B$10,2,0))</f>
        <v/>
      </c>
      <c r="X32" s="22" t="str">
        <f>IF(ISNA(VLOOKUP($N$2:$N$66,Notes!$A$1:$B$10,2,0)),"",VLOOKUP($N$2:$N$66,Notes!$A$1:$B$10,2,0))</f>
        <v/>
      </c>
      <c r="Y32" s="22" t="str">
        <f>IF(ISNA(VLOOKUP($P$2:$P$66,Notes!$A$1:$B$10,2,0)),"",VLOOKUP($P$2:$P$66,Notes!$A$1:$B$10,2,0))</f>
        <v/>
      </c>
      <c r="Z32" s="22" t="str">
        <f>IF(ISNA(VLOOKUP($R$2:$R$66,Notes!$C$1:$D$10,2,0)),"",VLOOKUP($R$2:$R$66,Notes!$C$1:$D$10,2,0))</f>
        <v/>
      </c>
      <c r="AA32" s="22" t="str">
        <f>IF(ISNA(VLOOKUP($T$2:$T$66,Notes!$E$1:$F$10,2,0)),"",VLOOKUP($T$2:$T$66,Notes!$E$1:$F$10,2,0))</f>
        <v/>
      </c>
      <c r="AB32" s="38">
        <f t="shared" si="10"/>
        <v>0</v>
      </c>
      <c r="AC32" s="34"/>
      <c r="AD32" s="32"/>
      <c r="AE32" s="32"/>
      <c r="AF32" s="32"/>
      <c r="AG32" s="32"/>
      <c r="AH32" s="32"/>
      <c r="AI32" s="32"/>
      <c r="AJ32" s="32"/>
      <c r="AK32" s="32"/>
      <c r="AL32" s="32"/>
      <c r="AM32" s="22">
        <f t="shared" si="11"/>
        <v>0</v>
      </c>
      <c r="AN32" s="33">
        <f t="shared" si="12"/>
        <v>0</v>
      </c>
      <c r="AO32" s="37" t="str">
        <f>IF(ISNA(VLOOKUP($AD$2:$AD$66,Notes!$A$1:$B$10,2,0)),"",VLOOKUP($AD$2:$AD$66,Notes!$A$1:$B$10,2,0))</f>
        <v/>
      </c>
      <c r="AP32" s="22" t="str">
        <f>IF(ISNA(VLOOKUP($AF$2:$AF$66,Notes!$A$1:$B$10,2,0)),"",VLOOKUP($AF$2:$AF$66,Notes!$A$1:$B$10,2,0))</f>
        <v/>
      </c>
      <c r="AQ32" s="22" t="str">
        <f>IF(ISNA(VLOOKUP($AH$2:$AH$66,Notes!$A$1:$B$10,2,0)),"",VLOOKUP($AH$2:$AH$66,Notes!$A$1:$B$10,2,0))</f>
        <v/>
      </c>
      <c r="AR32" s="22" t="str">
        <f>IF(ISNA(VLOOKUP($AJ$2:$AJ$66,Notes!$C$1:$D$10,2,0)),"",VLOOKUP($AJ$2:$AJ$66,Notes!$C$1:$D$10,2,0))</f>
        <v/>
      </c>
      <c r="AS32" s="22" t="str">
        <f>IF(ISNA(VLOOKUP($AL$2:$AL$66,Notes!$E$1:$F$10,2,0)),"",VLOOKUP($AL$2:$AL$66,Notes!$E$1:$F$10,2,0))</f>
        <v/>
      </c>
      <c r="AT32" s="38">
        <f t="shared" si="13"/>
        <v>0</v>
      </c>
      <c r="AU32" s="34"/>
      <c r="AV32" s="32"/>
      <c r="AW32" s="32"/>
      <c r="AX32" s="32"/>
      <c r="AY32" s="32"/>
      <c r="AZ32" s="32"/>
      <c r="BA32" s="32"/>
      <c r="BB32" s="32"/>
      <c r="BC32" s="32"/>
      <c r="BD32" s="32"/>
      <c r="BE32" s="22">
        <f t="shared" si="14"/>
        <v>0</v>
      </c>
      <c r="BF32" s="33">
        <f t="shared" si="15"/>
        <v>0</v>
      </c>
      <c r="BG32" s="37" t="str">
        <f>IF(ISNA(VLOOKUP($AV$2:$AV$66,Notes!$A$1:$B$10,2,0)),"",VLOOKUP($AV$2:$AV$66,Notes!$A$1:$B$10,2,0))</f>
        <v/>
      </c>
      <c r="BH32" s="22" t="str">
        <f>IF(ISNA(VLOOKUP($AX$2:$AX$66,Notes!$A$1:$B$10,2,0)),"",VLOOKUP($AX$2:$AX$66,Notes!$A$1:$B$10,2,0))</f>
        <v/>
      </c>
      <c r="BI32" s="22" t="str">
        <f>IF(ISNA(VLOOKUP($AZ$2:$AZ$66,Notes!$A$1:$B$10,2,0)),"",VLOOKUP($AZ$2:$AZ$66,Notes!$A$1:$B$10,2,0))</f>
        <v/>
      </c>
      <c r="BJ32" s="22" t="str">
        <f>IF(ISNA(VLOOKUP($BB$2:$BB$66,Notes!$C$1:$D$10,2,0)),"",VLOOKUP($BB$2:$BB$66,Notes!$C$1:$D$10,2,0))</f>
        <v/>
      </c>
      <c r="BK32" s="22" t="str">
        <f>IF(ISNA(VLOOKUP($BD$2:$BD$66,Notes!$E$1:$F$10,2,0)),"",VLOOKUP($BD$2:$BD$66,Notes!$E$1:$F$10,2,0))</f>
        <v/>
      </c>
      <c r="BL32" s="38">
        <f t="shared" si="16"/>
        <v>0</v>
      </c>
      <c r="BM32" s="34"/>
      <c r="BN32" s="32"/>
      <c r="BO32" s="32"/>
      <c r="BP32" s="32"/>
      <c r="BQ32" s="32"/>
      <c r="BR32" s="32"/>
      <c r="BS32" s="32"/>
      <c r="BT32" s="32"/>
      <c r="BU32" s="32"/>
      <c r="BV32" s="32"/>
      <c r="BW32" s="22">
        <f t="shared" si="17"/>
        <v>0</v>
      </c>
      <c r="BX32" s="33">
        <f t="shared" si="18"/>
        <v>0</v>
      </c>
      <c r="BY32" s="37" t="str">
        <f>IF(ISNA(VLOOKUP($BN$2:$BN$66,Notes!$A$1:$B$10,2,0)),"",VLOOKUP($BN$2:$BN$66,Notes!$A$1:$B$10,2,0))</f>
        <v/>
      </c>
      <c r="BZ32" s="22" t="str">
        <f>IF(ISNA(VLOOKUP($BP$2:$BP$66,Notes!$A$1:$B$10,2,0)),"",VLOOKUP($BP$2:$BP$66,Notes!$A$1:$B$10,2,0))</f>
        <v/>
      </c>
      <c r="CA32" s="22" t="str">
        <f>IF(ISNA(VLOOKUP($BR$2:$BR$66,Notes!$A$1:$B$10,2,0)),"",VLOOKUP($BR$2:$BR$66,Notes!$A$1:$B$10,2,0))</f>
        <v/>
      </c>
      <c r="CB32" s="22" t="str">
        <f>IF(ISNA(VLOOKUP($BT$2:$BT$66,Notes!$C$1:$D$10,2,0)),"",VLOOKUP($BT$2:$BT$66,Notes!$C$1:$D$10,2,0))</f>
        <v/>
      </c>
      <c r="CC32" s="22" t="str">
        <f>IF(ISNA(VLOOKUP($BV$2:$BV$66,Notes!$E$1:$F$10,2,0)),"",VLOOKUP($BV$2:$BV$66,Notes!$E$1:$F$10,2,0))</f>
        <v/>
      </c>
      <c r="CD32" s="38">
        <f t="shared" si="19"/>
        <v>0</v>
      </c>
      <c r="CE32" s="34"/>
      <c r="CF32" s="32"/>
      <c r="CG32" s="32"/>
      <c r="CH32" s="32"/>
      <c r="CI32" s="32"/>
      <c r="CJ32" s="32"/>
      <c r="CK32" s="32"/>
      <c r="CL32" s="32"/>
      <c r="CM32" s="32"/>
      <c r="CN32" s="32"/>
      <c r="CO32" s="22">
        <f t="shared" si="20"/>
        <v>0</v>
      </c>
      <c r="CP32" s="33">
        <f t="shared" si="21"/>
        <v>0</v>
      </c>
      <c r="CQ32" s="37" t="str">
        <f>IF(ISNA(VLOOKUP($CF$2:$CF$66,Notes!$A$1:$B$10,2,0)),"",VLOOKUP($CF$2:$CF$66,Notes!$A$1:$B$10,2,0))</f>
        <v/>
      </c>
      <c r="CR32" s="22" t="str">
        <f>IF(ISNA(VLOOKUP($CH$2:$CH$66,Notes!$A$1:$B$10,2,0)),"",VLOOKUP($CH$2:$CH$66,Notes!$A$1:$B$10,2,0))</f>
        <v/>
      </c>
      <c r="CS32" s="22" t="str">
        <f>IF(ISNA(VLOOKUP($CJ$2:$CJ$66,Notes!$A$1:$B$10,2,0)),"",VLOOKUP($CJ$2:$CJ$66,Notes!$A$1:$B$10,2,0))</f>
        <v/>
      </c>
      <c r="CT32" s="22" t="str">
        <f>IF(ISNA(VLOOKUP($CL$2:$CL$66,Notes!$C$1:$D$10,2,0)),"",VLOOKUP($CL$2:$CL$66,Notes!$C$1:$D$10,2,0))</f>
        <v/>
      </c>
      <c r="CU32" s="22" t="str">
        <f>IF(ISNA(VLOOKUP($CN$2:$CN$66,Notes!$E$1:$F$10,2,0)),"",VLOOKUP($CN$2:$CN$66,Notes!$E$1:$F$10,2,0))</f>
        <v/>
      </c>
      <c r="CV32" s="38">
        <f t="shared" si="22"/>
        <v>0</v>
      </c>
      <c r="CW32" s="57">
        <f t="shared" si="23"/>
        <v>0</v>
      </c>
      <c r="CX32" s="22">
        <f t="shared" si="24"/>
        <v>0</v>
      </c>
      <c r="CY32" s="22">
        <f t="shared" si="25"/>
        <v>0</v>
      </c>
      <c r="CZ32" s="22">
        <f t="shared" si="26"/>
        <v>0</v>
      </c>
      <c r="DA32" s="22">
        <f t="shared" si="27"/>
        <v>0</v>
      </c>
    </row>
    <row r="33" spans="1:105">
      <c r="A33" s="35">
        <v>291</v>
      </c>
      <c r="B33" s="36" t="s">
        <v>85</v>
      </c>
      <c r="C33" s="35">
        <f t="shared" si="0"/>
        <v>0</v>
      </c>
      <c r="D33" s="22">
        <f t="shared" si="1"/>
        <v>0</v>
      </c>
      <c r="E33" s="22">
        <f t="shared" si="2"/>
        <v>0</v>
      </c>
      <c r="F33" s="22">
        <f t="shared" si="3"/>
        <v>0</v>
      </c>
      <c r="G33" s="22">
        <f t="shared" si="4"/>
        <v>0</v>
      </c>
      <c r="H33" s="22">
        <f t="shared" si="5"/>
        <v>0</v>
      </c>
      <c r="I33" s="33">
        <f t="shared" si="6"/>
        <v>0</v>
      </c>
      <c r="J33" s="36">
        <f t="shared" si="7"/>
        <v>0</v>
      </c>
      <c r="K33" s="34"/>
      <c r="L33" s="32"/>
      <c r="M33" s="32"/>
      <c r="N33" s="32"/>
      <c r="O33" s="32"/>
      <c r="P33" s="32"/>
      <c r="Q33" s="32"/>
      <c r="R33" s="32"/>
      <c r="S33" s="32"/>
      <c r="T33" s="32"/>
      <c r="U33" s="22">
        <f t="shared" si="8"/>
        <v>0</v>
      </c>
      <c r="V33" s="33">
        <f t="shared" si="9"/>
        <v>0</v>
      </c>
      <c r="W33" s="37" t="str">
        <f>IF(ISNA(VLOOKUP($L$2:$L$66,Notes!$A$1:$B$10,2,0)),"",VLOOKUP($L$2:$L$66,Notes!$A$1:$B$10,2,0))</f>
        <v/>
      </c>
      <c r="X33" s="22" t="str">
        <f>IF(ISNA(VLOOKUP($N$2:$N$66,Notes!$A$1:$B$10,2,0)),"",VLOOKUP($N$2:$N$66,Notes!$A$1:$B$10,2,0))</f>
        <v/>
      </c>
      <c r="Y33" s="22" t="str">
        <f>IF(ISNA(VLOOKUP($P$2:$P$66,Notes!$A$1:$B$10,2,0)),"",VLOOKUP($P$2:$P$66,Notes!$A$1:$B$10,2,0))</f>
        <v/>
      </c>
      <c r="Z33" s="22" t="str">
        <f>IF(ISNA(VLOOKUP($R$2:$R$66,Notes!$C$1:$D$10,2,0)),"",VLOOKUP($R$2:$R$66,Notes!$C$1:$D$10,2,0))</f>
        <v/>
      </c>
      <c r="AA33" s="22" t="str">
        <f>IF(ISNA(VLOOKUP($T$2:$T$66,Notes!$E$1:$F$10,2,0)),"",VLOOKUP($T$2:$T$66,Notes!$E$1:$F$10,2,0))</f>
        <v/>
      </c>
      <c r="AB33" s="38">
        <f t="shared" si="10"/>
        <v>0</v>
      </c>
      <c r="AC33" s="34"/>
      <c r="AD33" s="32"/>
      <c r="AE33" s="32"/>
      <c r="AF33" s="32"/>
      <c r="AG33" s="32"/>
      <c r="AH33" s="32"/>
      <c r="AI33" s="32"/>
      <c r="AJ33" s="32"/>
      <c r="AK33" s="32"/>
      <c r="AL33" s="32"/>
      <c r="AM33" s="22">
        <f t="shared" si="11"/>
        <v>0</v>
      </c>
      <c r="AN33" s="33">
        <f t="shared" si="12"/>
        <v>0</v>
      </c>
      <c r="AO33" s="37" t="str">
        <f>IF(ISNA(VLOOKUP($AD$2:$AD$66,Notes!$A$1:$B$10,2,0)),"",VLOOKUP($AD$2:$AD$66,Notes!$A$1:$B$10,2,0))</f>
        <v/>
      </c>
      <c r="AP33" s="22" t="str">
        <f>IF(ISNA(VLOOKUP($AF$2:$AF$66,Notes!$A$1:$B$10,2,0)),"",VLOOKUP($AF$2:$AF$66,Notes!$A$1:$B$10,2,0))</f>
        <v/>
      </c>
      <c r="AQ33" s="22" t="str">
        <f>IF(ISNA(VLOOKUP($AH$2:$AH$66,Notes!$A$1:$B$10,2,0)),"",VLOOKUP($AH$2:$AH$66,Notes!$A$1:$B$10,2,0))</f>
        <v/>
      </c>
      <c r="AR33" s="22" t="str">
        <f>IF(ISNA(VLOOKUP($AJ$2:$AJ$66,Notes!$C$1:$D$10,2,0)),"",VLOOKUP($AJ$2:$AJ$66,Notes!$C$1:$D$10,2,0))</f>
        <v/>
      </c>
      <c r="AS33" s="22" t="str">
        <f>IF(ISNA(VLOOKUP($AL$2:$AL$66,Notes!$E$1:$F$10,2,0)),"",VLOOKUP($AL$2:$AL$66,Notes!$E$1:$F$10,2,0))</f>
        <v/>
      </c>
      <c r="AT33" s="38">
        <f t="shared" si="13"/>
        <v>0</v>
      </c>
      <c r="AU33" s="34"/>
      <c r="AV33" s="32"/>
      <c r="AW33" s="32"/>
      <c r="AX33" s="32"/>
      <c r="AY33" s="32"/>
      <c r="AZ33" s="32"/>
      <c r="BA33" s="32"/>
      <c r="BB33" s="32"/>
      <c r="BC33" s="32"/>
      <c r="BD33" s="32"/>
      <c r="BE33" s="22">
        <f t="shared" si="14"/>
        <v>0</v>
      </c>
      <c r="BF33" s="33">
        <f t="shared" si="15"/>
        <v>0</v>
      </c>
      <c r="BG33" s="37" t="str">
        <f>IF(ISNA(VLOOKUP($AV$2:$AV$66,Notes!$A$1:$B$10,2,0)),"",VLOOKUP($AV$2:$AV$66,Notes!$A$1:$B$10,2,0))</f>
        <v/>
      </c>
      <c r="BH33" s="22" t="str">
        <f>IF(ISNA(VLOOKUP($AX$2:$AX$66,Notes!$A$1:$B$10,2,0)),"",VLOOKUP($AX$2:$AX$66,Notes!$A$1:$B$10,2,0))</f>
        <v/>
      </c>
      <c r="BI33" s="22" t="str">
        <f>IF(ISNA(VLOOKUP($AZ$2:$AZ$66,Notes!$A$1:$B$10,2,0)),"",VLOOKUP($AZ$2:$AZ$66,Notes!$A$1:$B$10,2,0))</f>
        <v/>
      </c>
      <c r="BJ33" s="22" t="str">
        <f>IF(ISNA(VLOOKUP($BB$2:$BB$66,Notes!$C$1:$D$10,2,0)),"",VLOOKUP($BB$2:$BB$66,Notes!$C$1:$D$10,2,0))</f>
        <v/>
      </c>
      <c r="BK33" s="22" t="str">
        <f>IF(ISNA(VLOOKUP($BD$2:$BD$66,Notes!$E$1:$F$10,2,0)),"",VLOOKUP($BD$2:$BD$66,Notes!$E$1:$F$10,2,0))</f>
        <v/>
      </c>
      <c r="BL33" s="38">
        <f t="shared" si="16"/>
        <v>0</v>
      </c>
      <c r="BM33" s="34"/>
      <c r="BN33" s="32"/>
      <c r="BO33" s="32"/>
      <c r="BP33" s="32"/>
      <c r="BQ33" s="32"/>
      <c r="BR33" s="32"/>
      <c r="BS33" s="32"/>
      <c r="BT33" s="32"/>
      <c r="BU33" s="32"/>
      <c r="BV33" s="32"/>
      <c r="BW33" s="22">
        <f t="shared" si="17"/>
        <v>0</v>
      </c>
      <c r="BX33" s="33">
        <f t="shared" si="18"/>
        <v>0</v>
      </c>
      <c r="BY33" s="37" t="str">
        <f>IF(ISNA(VLOOKUP($BN$2:$BN$66,Notes!$A$1:$B$10,2,0)),"",VLOOKUP($BN$2:$BN$66,Notes!$A$1:$B$10,2,0))</f>
        <v/>
      </c>
      <c r="BZ33" s="22" t="str">
        <f>IF(ISNA(VLOOKUP($BP$2:$BP$66,Notes!$A$1:$B$10,2,0)),"",VLOOKUP($BP$2:$BP$66,Notes!$A$1:$B$10,2,0))</f>
        <v/>
      </c>
      <c r="CA33" s="22" t="str">
        <f>IF(ISNA(VLOOKUP($BR$2:$BR$66,Notes!$A$1:$B$10,2,0)),"",VLOOKUP($BR$2:$BR$66,Notes!$A$1:$B$10,2,0))</f>
        <v/>
      </c>
      <c r="CB33" s="22" t="str">
        <f>IF(ISNA(VLOOKUP($BT$2:$BT$66,Notes!$C$1:$D$10,2,0)),"",VLOOKUP($BT$2:$BT$66,Notes!$C$1:$D$10,2,0))</f>
        <v/>
      </c>
      <c r="CC33" s="22"/>
      <c r="CD33" s="38">
        <f t="shared" si="19"/>
        <v>0</v>
      </c>
      <c r="CE33" s="34"/>
      <c r="CF33" s="32"/>
      <c r="CG33" s="32"/>
      <c r="CH33" s="32"/>
      <c r="CI33" s="32"/>
      <c r="CJ33" s="32"/>
      <c r="CK33" s="32"/>
      <c r="CL33" s="32"/>
      <c r="CM33" s="32"/>
      <c r="CN33" s="32"/>
      <c r="CO33" s="22">
        <f t="shared" si="20"/>
        <v>0</v>
      </c>
      <c r="CP33" s="33">
        <f t="shared" si="21"/>
        <v>0</v>
      </c>
      <c r="CQ33" s="37" t="str">
        <f>IF(ISNA(VLOOKUP($CF$2:$CF$66,Notes!$A$1:$B$10,2,0)),"",VLOOKUP($CF$2:$CF$66,Notes!$A$1:$B$10,2,0))</f>
        <v/>
      </c>
      <c r="CR33" s="22" t="str">
        <f>IF(ISNA(VLOOKUP($CH$2:$CH$66,Notes!$A$1:$B$10,2,0)),"",VLOOKUP($CH$2:$CH$66,Notes!$A$1:$B$10,2,0))</f>
        <v/>
      </c>
      <c r="CS33" s="22" t="str">
        <f>IF(ISNA(VLOOKUP($CJ$2:$CJ$66,Notes!$A$1:$B$10,2,0)),"",VLOOKUP($CJ$2:$CJ$66,Notes!$A$1:$B$10,2,0))</f>
        <v/>
      </c>
      <c r="CT33" s="22" t="str">
        <f>IF(ISNA(VLOOKUP($CL$2:$CL$66,Notes!$C$1:$D$10,2,0)),"",VLOOKUP($CL$2:$CL$66,Notes!$C$1:$D$10,2,0))</f>
        <v/>
      </c>
      <c r="CU33" s="22" t="str">
        <f>IF(ISNA(VLOOKUP($CN$2:$CN$66,Notes!$E$1:$F$10,2,0)),"",VLOOKUP($CN$2:$CN$66,Notes!$E$1:$F$10,2,0))</f>
        <v/>
      </c>
      <c r="CV33" s="38">
        <f t="shared" si="22"/>
        <v>0</v>
      </c>
      <c r="CW33" s="57">
        <f t="shared" si="23"/>
        <v>0</v>
      </c>
      <c r="CX33" s="22">
        <f t="shared" si="24"/>
        <v>0</v>
      </c>
      <c r="CY33" s="22">
        <f t="shared" si="25"/>
        <v>0</v>
      </c>
      <c r="CZ33" s="22">
        <f t="shared" si="26"/>
        <v>0</v>
      </c>
      <c r="DA33" s="22">
        <f t="shared" si="27"/>
        <v>0</v>
      </c>
    </row>
    <row r="34" spans="1:105">
      <c r="A34" s="35">
        <v>304</v>
      </c>
      <c r="B34" s="36" t="s">
        <v>51</v>
      </c>
      <c r="C34" s="35">
        <f t="shared" si="0"/>
        <v>534</v>
      </c>
      <c r="D34" s="22">
        <f t="shared" si="1"/>
        <v>61</v>
      </c>
      <c r="E34" s="22">
        <f t="shared" si="2"/>
        <v>2</v>
      </c>
      <c r="F34" s="22">
        <f t="shared" si="3"/>
        <v>30.5</v>
      </c>
      <c r="G34" s="22" t="str">
        <f t="shared" si="4"/>
        <v>CBDG</v>
      </c>
      <c r="H34" s="22">
        <f t="shared" si="5"/>
        <v>0</v>
      </c>
      <c r="I34" s="33">
        <f t="shared" si="6"/>
        <v>0</v>
      </c>
      <c r="J34" s="36">
        <f t="shared" si="7"/>
        <v>0</v>
      </c>
      <c r="K34" s="34">
        <v>39</v>
      </c>
      <c r="L34" s="32">
        <v>7</v>
      </c>
      <c r="M34" s="32">
        <v>76</v>
      </c>
      <c r="N34" s="32">
        <v>5</v>
      </c>
      <c r="O34" s="32">
        <v>50</v>
      </c>
      <c r="P34" s="32">
        <v>8</v>
      </c>
      <c r="Q34" s="32">
        <v>75</v>
      </c>
      <c r="R34" s="32">
        <v>3</v>
      </c>
      <c r="S34" s="32"/>
      <c r="T34" s="32"/>
      <c r="U34" s="22">
        <f t="shared" si="8"/>
        <v>240</v>
      </c>
      <c r="V34" s="33">
        <f t="shared" si="9"/>
        <v>1</v>
      </c>
      <c r="W34" s="37">
        <f>IF(ISNA(VLOOKUP($L$2:$L$66,Notes!$A$1:$B$10,2,0)),"",VLOOKUP($L$2:$L$66,Notes!$A$1:$B$10,2,0))</f>
        <v>4</v>
      </c>
      <c r="X34" s="22">
        <f>IF(ISNA(VLOOKUP($N$2:$N$66,Notes!$A$1:$B$10,2,0)),"",VLOOKUP($N$2:$N$66,Notes!$A$1:$B$10,2,0))</f>
        <v>6</v>
      </c>
      <c r="Y34" s="22">
        <f>IF(ISNA(VLOOKUP($P$2:$P$66,Notes!$A$1:$B$10,2,0)),"",VLOOKUP($P$2:$P$66,Notes!$A$1:$B$10,2,0))</f>
        <v>3</v>
      </c>
      <c r="Z34" s="22">
        <f>IF(ISNA(VLOOKUP($R$2:$R$66,Notes!$C$1:$D$10,2,0)),"",VLOOKUP($R$2:$R$66,Notes!$C$1:$D$10,2,0))</f>
        <v>10</v>
      </c>
      <c r="AA34" s="22" t="str">
        <f>IF(ISNA(VLOOKUP($T$2:$T$66,Notes!$E$1:$F$10,2,0)),"",VLOOKUP($T$2:$T$66,Notes!$E$1:$F$10,2,0))</f>
        <v/>
      </c>
      <c r="AB34" s="38">
        <f t="shared" si="10"/>
        <v>23</v>
      </c>
      <c r="AC34" s="34"/>
      <c r="AD34" s="32"/>
      <c r="AE34" s="32"/>
      <c r="AF34" s="32"/>
      <c r="AG34" s="32"/>
      <c r="AH34" s="32"/>
      <c r="AI34" s="32"/>
      <c r="AJ34" s="32"/>
      <c r="AK34" s="32"/>
      <c r="AL34" s="32"/>
      <c r="AM34" s="22">
        <f t="shared" si="11"/>
        <v>0</v>
      </c>
      <c r="AN34" s="33">
        <f t="shared" si="12"/>
        <v>0</v>
      </c>
      <c r="AO34" s="37" t="str">
        <f>IF(ISNA(VLOOKUP($AD$2:$AD$66,Notes!$A$1:$B$10,2,0)),"",VLOOKUP($AD$2:$AD$66,Notes!$A$1:$B$10,2,0))</f>
        <v/>
      </c>
      <c r="AP34" s="22" t="str">
        <f>IF(ISNA(VLOOKUP($AF$2:$AF$66,Notes!$A$1:$B$10,2,0)),"",VLOOKUP($AF$2:$AF$66,Notes!$A$1:$B$10,2,0))</f>
        <v/>
      </c>
      <c r="AQ34" s="22" t="str">
        <f>IF(ISNA(VLOOKUP($AH$2:$AH$66,Notes!$A$1:$B$10,2,0)),"",VLOOKUP($AH$2:$AH$66,Notes!$A$1:$B$10,2,0))</f>
        <v/>
      </c>
      <c r="AR34" s="22" t="str">
        <f>IF(ISNA(VLOOKUP($AJ$2:$AJ$66,Notes!$C$1:$D$10,2,0)),"",VLOOKUP($AJ$2:$AJ$66,Notes!$C$1:$D$10,2,0))</f>
        <v/>
      </c>
      <c r="AS34" s="22" t="str">
        <f>IF(ISNA(VLOOKUP($AL$2:$AL$66,Notes!$E$1:$F$10,2,0)),"",VLOOKUP($AL$2:$AL$66,Notes!$E$1:$F$10,2,0))</f>
        <v/>
      </c>
      <c r="AT34" s="38">
        <f t="shared" si="13"/>
        <v>0</v>
      </c>
      <c r="AU34" s="34"/>
      <c r="AV34" s="32"/>
      <c r="AW34" s="32"/>
      <c r="AX34" s="32"/>
      <c r="AY34" s="32"/>
      <c r="AZ34" s="32"/>
      <c r="BA34" s="32"/>
      <c r="BB34" s="32"/>
      <c r="BC34" s="32"/>
      <c r="BD34" s="32"/>
      <c r="BE34" s="22">
        <f t="shared" si="14"/>
        <v>0</v>
      </c>
      <c r="BF34" s="33">
        <f t="shared" si="15"/>
        <v>0</v>
      </c>
      <c r="BG34" s="37" t="str">
        <f>IF(ISNA(VLOOKUP($AV$2:$AV$66,Notes!$A$1:$B$10,2,0)),"",VLOOKUP($AV$2:$AV$66,Notes!$A$1:$B$10,2,0))</f>
        <v/>
      </c>
      <c r="BH34" s="22" t="str">
        <f>IF(ISNA(VLOOKUP($AX$2:$AX$66,Notes!$A$1:$B$10,2,0)),"",VLOOKUP($AX$2:$AX$66,Notes!$A$1:$B$10,2,0))</f>
        <v/>
      </c>
      <c r="BI34" s="22" t="str">
        <f>IF(ISNA(VLOOKUP($AZ$2:$AZ$66,Notes!$A$1:$B$10,2,0)),"",VLOOKUP($AZ$2:$AZ$66,Notes!$A$1:$B$10,2,0))</f>
        <v/>
      </c>
      <c r="BJ34" s="22" t="str">
        <f>IF(ISNA(VLOOKUP($BB$2:$BB$66,Notes!$C$1:$D$10,2,0)),"",VLOOKUP($BB$2:$BB$66,Notes!$C$1:$D$10,2,0))</f>
        <v/>
      </c>
      <c r="BK34" s="22" t="str">
        <f>IF(ISNA(VLOOKUP($BD$2:$BD$66,Notes!$E$1:$F$10,2,0)),"",VLOOKUP($BD$2:$BD$66,Notes!$E$1:$F$10,2,0))</f>
        <v/>
      </c>
      <c r="BL34" s="38">
        <f t="shared" si="16"/>
        <v>0</v>
      </c>
      <c r="BM34" s="34">
        <v>77</v>
      </c>
      <c r="BN34" s="32">
        <v>4</v>
      </c>
      <c r="BO34" s="32">
        <v>76</v>
      </c>
      <c r="BP34" s="32">
        <v>3</v>
      </c>
      <c r="BQ34" s="32">
        <v>76</v>
      </c>
      <c r="BR34" s="32">
        <v>5</v>
      </c>
      <c r="BS34" s="32"/>
      <c r="BT34" s="32"/>
      <c r="BU34" s="32">
        <v>65</v>
      </c>
      <c r="BV34" s="32">
        <v>7</v>
      </c>
      <c r="BW34" s="22">
        <f t="shared" si="17"/>
        <v>294</v>
      </c>
      <c r="BX34" s="33">
        <f t="shared" si="18"/>
        <v>1</v>
      </c>
      <c r="BY34" s="37">
        <f>IF(ISNA(VLOOKUP($BN$2:$BN$66,Notes!$A$1:$B$10,2,0)),"",VLOOKUP($BN$2:$BN$66,Notes!$A$1:$B$10,2,0))</f>
        <v>7</v>
      </c>
      <c r="BZ34" s="22">
        <f>IF(ISNA(VLOOKUP($BP$2:$BP$66,Notes!$A$1:$B$10,2,0)),"",VLOOKUP($BP$2:$BP$66,Notes!$A$1:$B$10,2,0))</f>
        <v>8</v>
      </c>
      <c r="CA34" s="22">
        <f>IF(ISNA(VLOOKUP($BR$2:$BR$66,Notes!$A$1:$B$10,2,0)),"",VLOOKUP($BR$2:$BR$66,Notes!$A$1:$B$10,2,0))</f>
        <v>6</v>
      </c>
      <c r="CB34" s="22" t="str">
        <f>IF(ISNA(VLOOKUP($BT$2:$BT$66,Notes!$C$1:$D$10,2,0)),"",VLOOKUP($BT$2:$BT$66,Notes!$C$1:$D$10,2,0))</f>
        <v/>
      </c>
      <c r="CC34" s="22">
        <f>IF(ISNA(VLOOKUP($BV$2:$BV$66,Notes!$E$1:$F$10,2,0)),"",VLOOKUP($BV$2:$BV$66,Notes!$E$1:$F$10,2,0))</f>
        <v>17</v>
      </c>
      <c r="CD34" s="38">
        <f t="shared" si="19"/>
        <v>38</v>
      </c>
      <c r="CE34" s="34"/>
      <c r="CF34" s="32"/>
      <c r="CG34" s="32"/>
      <c r="CH34" s="32"/>
      <c r="CI34" s="32"/>
      <c r="CJ34" s="32"/>
      <c r="CK34" s="32"/>
      <c r="CL34" s="32"/>
      <c r="CM34" s="32"/>
      <c r="CN34" s="32"/>
      <c r="CO34" s="22">
        <f t="shared" si="20"/>
        <v>0</v>
      </c>
      <c r="CP34" s="33">
        <f t="shared" si="21"/>
        <v>0</v>
      </c>
      <c r="CQ34" s="37" t="str">
        <f>IF(ISNA(VLOOKUP($CF$2:$CF$66,Notes!$A$1:$B$10,2,0)),"",VLOOKUP($CF$2:$CF$66,Notes!$A$1:$B$10,2,0))</f>
        <v/>
      </c>
      <c r="CR34" s="22" t="str">
        <f>IF(ISNA(VLOOKUP($CH$2:$CH$66,Notes!$A$1:$B$10,2,0)),"",VLOOKUP($CH$2:$CH$66,Notes!$A$1:$B$10,2,0))</f>
        <v/>
      </c>
      <c r="CS34" s="22" t="str">
        <f>IF(ISNA(VLOOKUP($CJ$2:$CJ$66,Notes!$A$1:$B$10,2,0)),"",VLOOKUP($CJ$2:$CJ$66,Notes!$A$1:$B$10,2,0))</f>
        <v/>
      </c>
      <c r="CT34" s="22" t="str">
        <f>IF(ISNA(VLOOKUP($CL$2:$CL$66,Notes!$C$1:$D$10,2,0)),"",VLOOKUP($CL$2:$CL$66,Notes!$C$1:$D$10,2,0))</f>
        <v/>
      </c>
      <c r="CU34" s="22" t="str">
        <f>IF(ISNA(VLOOKUP($CN$2:$CN$66,Notes!$E$1:$F$10,2,0)),"",VLOOKUP($CN$2:$CN$66,Notes!$E$1:$F$10,2,0))</f>
        <v/>
      </c>
      <c r="CV34" s="38">
        <f t="shared" si="22"/>
        <v>0</v>
      </c>
      <c r="CW34" s="57">
        <f t="shared" si="23"/>
        <v>23</v>
      </c>
      <c r="CX34" s="22">
        <f t="shared" si="24"/>
        <v>0</v>
      </c>
      <c r="CY34" s="22">
        <f t="shared" si="25"/>
        <v>0</v>
      </c>
      <c r="CZ34" s="22">
        <f t="shared" si="26"/>
        <v>38</v>
      </c>
      <c r="DA34" s="22">
        <f t="shared" si="27"/>
        <v>0</v>
      </c>
    </row>
    <row r="35" spans="1:105">
      <c r="A35" s="35">
        <v>348</v>
      </c>
      <c r="B35" s="36" t="s">
        <v>86</v>
      </c>
      <c r="C35" s="35">
        <f t="shared" ref="C35:C66" si="28">SUM(U35,AM35,BE35,BW35,CO35)</f>
        <v>0</v>
      </c>
      <c r="D35" s="22">
        <f t="shared" ref="D35:D66" si="29">SUM(AB35,AT35,BL35,CD35,CV35)</f>
        <v>0</v>
      </c>
      <c r="E35" s="22">
        <f t="shared" ref="E35:E66" si="30">SUM(V35,AN35,BF35,BX35,CP35)</f>
        <v>0</v>
      </c>
      <c r="F35" s="22">
        <f t="shared" ref="F35:F66" si="31">IFERROR(D35/E35,0)</f>
        <v>0</v>
      </c>
      <c r="G35" s="22">
        <f t="shared" ref="G35:G66" si="32">IF(E35&lt;1,0,IF(E35&lt;3,"CBDG",LARGE(CW35:DA35,1)+LARGE(CW35:DA35,2)+LARGE(CW35:DA35,3)))</f>
        <v>0</v>
      </c>
      <c r="H35" s="22">
        <f t="shared" ref="H35:H66" si="33">COUNTIF(T35,"1")+COUNTIF(AL35,"1")+COUNTIF(BD35,"1")+COUNTIF(BV35,"1")+COUNTIF(CN35,"1")</f>
        <v>0</v>
      </c>
      <c r="I35" s="33">
        <f t="shared" ref="I35:I66" si="34">COUNTIF(R35,"1")+COUNTIF(AJ35,"1")+COUNTIF(BB35,"1")+COUNTIF(BT35,"1")+COUNTIF(CL35,"1")</f>
        <v>0</v>
      </c>
      <c r="J35" s="36">
        <f t="shared" ref="J35:J66" si="35">COUNTIF(L35,"1")+COUNTIF(N35,"1")+COUNTIF(P35,"1")+COUNTIF(AD35,"1")+COUNTIF(AF35,"1")+COUNTIF(AH35,"1")+COUNTIF(AV35,"1")+COUNTIF(AX35,"1")+COUNTIF(AZ35,"1")+COUNTIF(BN35,"1")+COUNTIF(BP35,"1")+COUNTIF(BR35,"1")+COUNTIF(CF35,"1")+COUNTIF(CH35,"1")+COUNTIF(CJ35,"1")</f>
        <v>0</v>
      </c>
      <c r="K35" s="34"/>
      <c r="L35" s="32"/>
      <c r="M35" s="32"/>
      <c r="N35" s="32"/>
      <c r="O35" s="32"/>
      <c r="P35" s="32"/>
      <c r="Q35" s="32"/>
      <c r="R35" s="32"/>
      <c r="S35" s="32"/>
      <c r="T35" s="32"/>
      <c r="U35" s="22">
        <f t="shared" ref="U35:U66" si="36">SUM(K35,M35,O35,Q35,S35)</f>
        <v>0</v>
      </c>
      <c r="V35" s="33">
        <f t="shared" ref="V35:V66" si="37">IF(U35&gt;0,1,0)</f>
        <v>0</v>
      </c>
      <c r="W35" s="37" t="str">
        <f>IF(ISNA(VLOOKUP($L$2:$L$66,Notes!$A$1:$B$10,2,0)),"",VLOOKUP($L$2:$L$66,Notes!$A$1:$B$10,2,0))</f>
        <v/>
      </c>
      <c r="X35" s="22" t="str">
        <f>IF(ISNA(VLOOKUP($N$2:$N$66,Notes!$A$1:$B$10,2,0)),"",VLOOKUP($N$2:$N$66,Notes!$A$1:$B$10,2,0))</f>
        <v/>
      </c>
      <c r="Y35" s="22" t="str">
        <f>IF(ISNA(VLOOKUP($P$2:$P$66,Notes!$A$1:$B$10,2,0)),"",VLOOKUP($P$2:$P$66,Notes!$A$1:$B$10,2,0))</f>
        <v/>
      </c>
      <c r="Z35" s="22" t="str">
        <f>IF(ISNA(VLOOKUP($R$2:$R$66,Notes!$C$1:$D$10,2,0)),"",VLOOKUP($R$2:$R$66,Notes!$C$1:$D$10,2,0))</f>
        <v/>
      </c>
      <c r="AA35" s="22" t="str">
        <f>IF(ISNA(VLOOKUP($T$2:$T$66,Notes!$E$1:$F$10,2,0)),"",VLOOKUP($T$2:$T$66,Notes!$E$1:$F$10,2,0))</f>
        <v/>
      </c>
      <c r="AB35" s="38">
        <f t="shared" ref="AB35:AB66" si="38">SUM(W35:AA35)</f>
        <v>0</v>
      </c>
      <c r="AC35" s="34"/>
      <c r="AD35" s="32"/>
      <c r="AE35" s="32"/>
      <c r="AF35" s="32"/>
      <c r="AG35" s="32"/>
      <c r="AH35" s="32"/>
      <c r="AI35" s="32"/>
      <c r="AJ35" s="32"/>
      <c r="AK35" s="32"/>
      <c r="AL35" s="32"/>
      <c r="AM35" s="22">
        <f t="shared" ref="AM35:AM66" si="39">SUM(AC35,AE35,AG35,AI35,AK35)</f>
        <v>0</v>
      </c>
      <c r="AN35" s="33">
        <f t="shared" ref="AN35:AN66" si="40">IF(AM35&gt;0,1,0)</f>
        <v>0</v>
      </c>
      <c r="AO35" s="37" t="str">
        <f>IF(ISNA(VLOOKUP($AD$2:$AD$66,Notes!$A$1:$B$10,2,0)),"",VLOOKUP($AD$2:$AD$66,Notes!$A$1:$B$10,2,0))</f>
        <v/>
      </c>
      <c r="AP35" s="22" t="str">
        <f>IF(ISNA(VLOOKUP($AF$2:$AF$66,Notes!$A$1:$B$10,2,0)),"",VLOOKUP($AF$2:$AF$66,Notes!$A$1:$B$10,2,0))</f>
        <v/>
      </c>
      <c r="AQ35" s="22" t="str">
        <f>IF(ISNA(VLOOKUP($AH$2:$AH$66,Notes!$A$1:$B$10,2,0)),"",VLOOKUP($AH$2:$AH$66,Notes!$A$1:$B$10,2,0))</f>
        <v/>
      </c>
      <c r="AR35" s="22" t="str">
        <f>IF(ISNA(VLOOKUP($AJ$2:$AJ$66,Notes!$C$1:$D$10,2,0)),"",VLOOKUP($AJ$2:$AJ$66,Notes!$C$1:$D$10,2,0))</f>
        <v/>
      </c>
      <c r="AS35" s="22" t="str">
        <f>IF(ISNA(VLOOKUP($AL$2:$AL$66,Notes!$E$1:$F$10,2,0)),"",VLOOKUP($AL$2:$AL$66,Notes!$E$1:$F$10,2,0))</f>
        <v/>
      </c>
      <c r="AT35" s="38">
        <f t="shared" ref="AT35:AT66" si="41">SUM(AO35:AS35)</f>
        <v>0</v>
      </c>
      <c r="AU35" s="34"/>
      <c r="AV35" s="32"/>
      <c r="AW35" s="32"/>
      <c r="AX35" s="32"/>
      <c r="AY35" s="32"/>
      <c r="AZ35" s="32"/>
      <c r="BA35" s="32"/>
      <c r="BB35" s="32"/>
      <c r="BC35" s="32"/>
      <c r="BD35" s="32"/>
      <c r="BE35" s="22">
        <f t="shared" ref="BE35:BE66" si="42">SUM(AU35,AW35,AY35,BA35,BC35)</f>
        <v>0</v>
      </c>
      <c r="BF35" s="33">
        <f t="shared" ref="BF35:BF66" si="43">IF(BE35&gt;0,1,0)</f>
        <v>0</v>
      </c>
      <c r="BG35" s="37" t="str">
        <f>IF(ISNA(VLOOKUP($AV$2:$AV$66,Notes!$A$1:$B$10,2,0)),"",VLOOKUP($AV$2:$AV$66,Notes!$A$1:$B$10,2,0))</f>
        <v/>
      </c>
      <c r="BH35" s="22" t="str">
        <f>IF(ISNA(VLOOKUP($AX$2:$AX$66,Notes!$A$1:$B$10,2,0)),"",VLOOKUP($AX$2:$AX$66,Notes!$A$1:$B$10,2,0))</f>
        <v/>
      </c>
      <c r="BI35" s="22" t="str">
        <f>IF(ISNA(VLOOKUP($AZ$2:$AZ$66,Notes!$A$1:$B$10,2,0)),"",VLOOKUP($AZ$2:$AZ$66,Notes!$A$1:$B$10,2,0))</f>
        <v/>
      </c>
      <c r="BJ35" s="22" t="str">
        <f>IF(ISNA(VLOOKUP($BB$2:$BB$66,Notes!$C$1:$D$10,2,0)),"",VLOOKUP($BB$2:$BB$66,Notes!$C$1:$D$10,2,0))</f>
        <v/>
      </c>
      <c r="BK35" s="22" t="str">
        <f>IF(ISNA(VLOOKUP($BD$2:$BD$66,Notes!$E$1:$F$10,2,0)),"",VLOOKUP($BD$2:$BD$66,Notes!$E$1:$F$10,2,0))</f>
        <v/>
      </c>
      <c r="BL35" s="38">
        <f t="shared" ref="BL35:BL66" si="44">SUM(BG35:BK35)</f>
        <v>0</v>
      </c>
      <c r="BM35" s="34"/>
      <c r="BN35" s="32"/>
      <c r="BO35" s="32"/>
      <c r="BP35" s="32"/>
      <c r="BQ35" s="32"/>
      <c r="BR35" s="32"/>
      <c r="BS35" s="32"/>
      <c r="BT35" s="32"/>
      <c r="BU35" s="32"/>
      <c r="BV35" s="32"/>
      <c r="BW35" s="22">
        <f t="shared" ref="BW35:BW66" si="45">SUM(BM35,BO35,BQ35,BS35,BU35)</f>
        <v>0</v>
      </c>
      <c r="BX35" s="33">
        <f t="shared" ref="BX35:BX66" si="46">IF(BW35&gt;0,1,0)</f>
        <v>0</v>
      </c>
      <c r="BY35" s="37" t="str">
        <f>IF(ISNA(VLOOKUP($BN$2:$BN$66,Notes!$A$1:$B$10,2,0)),"",VLOOKUP($BN$2:$BN$66,Notes!$A$1:$B$10,2,0))</f>
        <v/>
      </c>
      <c r="BZ35" s="22" t="str">
        <f>IF(ISNA(VLOOKUP($BP$2:$BP$66,Notes!$A$1:$B$10,2,0)),"",VLOOKUP($BP$2:$BP$66,Notes!$A$1:$B$10,2,0))</f>
        <v/>
      </c>
      <c r="CA35" s="22" t="str">
        <f>IF(ISNA(VLOOKUP($BR$2:$BR$66,Notes!$A$1:$B$10,2,0)),"",VLOOKUP($BR$2:$BR$66,Notes!$A$1:$B$10,2,0))</f>
        <v/>
      </c>
      <c r="CB35" s="22" t="str">
        <f>IF(ISNA(VLOOKUP($BT$2:$BT$66,Notes!$C$1:$D$10,2,0)),"",VLOOKUP($BT$2:$BT$66,Notes!$C$1:$D$10,2,0))</f>
        <v/>
      </c>
      <c r="CC35" s="22" t="str">
        <f>IF(ISNA(VLOOKUP($BV$2:$BV$66,Notes!$E$1:$F$10,2,0)),"",VLOOKUP($BV$2:$BV$66,Notes!$E$1:$F$10,2,0))</f>
        <v/>
      </c>
      <c r="CD35" s="38">
        <f t="shared" ref="CD35:CD66" si="47">SUM(BY35:CC35)</f>
        <v>0</v>
      </c>
      <c r="CE35" s="34"/>
      <c r="CF35" s="32"/>
      <c r="CG35" s="32"/>
      <c r="CH35" s="32"/>
      <c r="CI35" s="32"/>
      <c r="CJ35" s="32"/>
      <c r="CK35" s="32"/>
      <c r="CL35" s="32"/>
      <c r="CM35" s="32"/>
      <c r="CN35" s="32"/>
      <c r="CO35" s="22">
        <f t="shared" ref="CO35:CO66" si="48">SUM(CE35,CG35,CI35,CK35,CM35)</f>
        <v>0</v>
      </c>
      <c r="CP35" s="33">
        <f t="shared" ref="CP35:CP66" si="49">IF(CO35&gt;0,1,0)</f>
        <v>0</v>
      </c>
      <c r="CQ35" s="37" t="str">
        <f>IF(ISNA(VLOOKUP($CF$2:$CF$66,Notes!$A$1:$B$10,2,0)),"",VLOOKUP($CF$2:$CF$66,Notes!$A$1:$B$10,2,0))</f>
        <v/>
      </c>
      <c r="CR35" s="22" t="str">
        <f>IF(ISNA(VLOOKUP($CH$2:$CH$66,Notes!$A$1:$B$10,2,0)),"",VLOOKUP($CH$2:$CH$66,Notes!$A$1:$B$10,2,0))</f>
        <v/>
      </c>
      <c r="CS35" s="22" t="str">
        <f>IF(ISNA(VLOOKUP($CJ$2:$CJ$66,Notes!$A$1:$B$10,2,0)),"",VLOOKUP($CJ$2:$CJ$66,Notes!$A$1:$B$10,2,0))</f>
        <v/>
      </c>
      <c r="CT35" s="22" t="str">
        <f>IF(ISNA(VLOOKUP($CL$2:$CL$66,Notes!$C$1:$D$10,2,0)),"",VLOOKUP($CL$2:$CL$66,Notes!$C$1:$D$10,2,0))</f>
        <v/>
      </c>
      <c r="CU35" s="22" t="str">
        <f>IF(ISNA(VLOOKUP($CN$2:$CN$66,Notes!$E$1:$F$10,2,0)),"",VLOOKUP($CN$2:$CN$66,Notes!$E$1:$F$10,2,0))</f>
        <v/>
      </c>
      <c r="CV35" s="38">
        <f t="shared" ref="CV35:CV66" si="50">SUM(CQ35:CU35)</f>
        <v>0</v>
      </c>
      <c r="CW35" s="57">
        <f t="shared" si="23"/>
        <v>0</v>
      </c>
      <c r="CX35" s="22">
        <f t="shared" si="24"/>
        <v>0</v>
      </c>
      <c r="CY35" s="22">
        <f t="shared" si="25"/>
        <v>0</v>
      </c>
      <c r="CZ35" s="22">
        <f t="shared" si="26"/>
        <v>0</v>
      </c>
      <c r="DA35" s="22">
        <f t="shared" si="27"/>
        <v>0</v>
      </c>
    </row>
    <row r="36" spans="1:105">
      <c r="A36" s="35">
        <v>390</v>
      </c>
      <c r="B36" s="36" t="s">
        <v>87</v>
      </c>
      <c r="C36" s="35">
        <f t="shared" si="28"/>
        <v>0</v>
      </c>
      <c r="D36" s="22">
        <f t="shared" si="29"/>
        <v>0</v>
      </c>
      <c r="E36" s="22">
        <f t="shared" si="30"/>
        <v>0</v>
      </c>
      <c r="F36" s="22">
        <f t="shared" si="31"/>
        <v>0</v>
      </c>
      <c r="G36" s="22">
        <f t="shared" si="32"/>
        <v>0</v>
      </c>
      <c r="H36" s="22">
        <f t="shared" si="33"/>
        <v>0</v>
      </c>
      <c r="I36" s="33">
        <f t="shared" si="34"/>
        <v>0</v>
      </c>
      <c r="J36" s="36">
        <f t="shared" si="35"/>
        <v>0</v>
      </c>
      <c r="K36" s="34"/>
      <c r="L36" s="32"/>
      <c r="M36" s="32"/>
      <c r="N36" s="32"/>
      <c r="O36" s="32"/>
      <c r="P36" s="32"/>
      <c r="Q36" s="32"/>
      <c r="R36" s="32"/>
      <c r="S36" s="32"/>
      <c r="T36" s="32"/>
      <c r="U36" s="22">
        <f t="shared" si="36"/>
        <v>0</v>
      </c>
      <c r="V36" s="33">
        <f t="shared" si="37"/>
        <v>0</v>
      </c>
      <c r="W36" s="37" t="str">
        <f>IF(ISNA(VLOOKUP($L$2:$L$66,Notes!$A$1:$B$10,2,0)),"",VLOOKUP($L$2:$L$66,Notes!$A$1:$B$10,2,0))</f>
        <v/>
      </c>
      <c r="X36" s="22" t="str">
        <f>IF(ISNA(VLOOKUP($N$2:$N$66,Notes!$A$1:$B$10,2,0)),"",VLOOKUP($N$2:$N$66,Notes!$A$1:$B$10,2,0))</f>
        <v/>
      </c>
      <c r="Y36" s="22" t="str">
        <f>IF(ISNA(VLOOKUP($P$2:$P$66,Notes!$A$1:$B$10,2,0)),"",VLOOKUP($P$2:$P$66,Notes!$A$1:$B$10,2,0))</f>
        <v/>
      </c>
      <c r="Z36" s="22" t="str">
        <f>IF(ISNA(VLOOKUP($R$2:$R$66,Notes!$C$1:$D$10,2,0)),"",VLOOKUP($R$2:$R$66,Notes!$C$1:$D$10,2,0))</f>
        <v/>
      </c>
      <c r="AA36" s="22" t="str">
        <f>IF(ISNA(VLOOKUP($T$2:$T$66,Notes!$E$1:$F$10,2,0)),"",VLOOKUP($T$2:$T$66,Notes!$E$1:$F$10,2,0))</f>
        <v/>
      </c>
      <c r="AB36" s="38">
        <f t="shared" si="38"/>
        <v>0</v>
      </c>
      <c r="AC36" s="34"/>
      <c r="AD36" s="32"/>
      <c r="AE36" s="32"/>
      <c r="AF36" s="32"/>
      <c r="AG36" s="32"/>
      <c r="AH36" s="32"/>
      <c r="AI36" s="32"/>
      <c r="AJ36" s="32"/>
      <c r="AK36" s="32"/>
      <c r="AL36" s="32"/>
      <c r="AM36" s="22">
        <f t="shared" si="39"/>
        <v>0</v>
      </c>
      <c r="AN36" s="33">
        <f t="shared" si="40"/>
        <v>0</v>
      </c>
      <c r="AO36" s="37" t="str">
        <f>IF(ISNA(VLOOKUP($AD$2:$AD$66,Notes!$A$1:$B$10,2,0)),"",VLOOKUP($AD$2:$AD$66,Notes!$A$1:$B$10,2,0))</f>
        <v/>
      </c>
      <c r="AP36" s="22" t="str">
        <f>IF(ISNA(VLOOKUP($AF$2:$AF$66,Notes!$A$1:$B$10,2,0)),"",VLOOKUP($AF$2:$AF$66,Notes!$A$1:$B$10,2,0))</f>
        <v/>
      </c>
      <c r="AQ36" s="22" t="str">
        <f>IF(ISNA(VLOOKUP($AH$2:$AH$66,Notes!$A$1:$B$10,2,0)),"",VLOOKUP($AH$2:$AH$66,Notes!$A$1:$B$10,2,0))</f>
        <v/>
      </c>
      <c r="AR36" s="22" t="str">
        <f>IF(ISNA(VLOOKUP($AJ$2:$AJ$66,Notes!$C$1:$D$10,2,0)),"",VLOOKUP($AJ$2:$AJ$66,Notes!$C$1:$D$10,2,0))</f>
        <v/>
      </c>
      <c r="AS36" s="22" t="str">
        <f>IF(ISNA(VLOOKUP($AL$2:$AL$66,Notes!$E$1:$F$10,2,0)),"",VLOOKUP($AL$2:$AL$66,Notes!$E$1:$F$10,2,0))</f>
        <v/>
      </c>
      <c r="AT36" s="38">
        <f t="shared" si="41"/>
        <v>0</v>
      </c>
      <c r="AU36" s="34"/>
      <c r="AV36" s="32"/>
      <c r="AW36" s="32"/>
      <c r="AX36" s="32"/>
      <c r="AY36" s="32"/>
      <c r="AZ36" s="32"/>
      <c r="BA36" s="32"/>
      <c r="BB36" s="32"/>
      <c r="BC36" s="32"/>
      <c r="BD36" s="32"/>
      <c r="BE36" s="22">
        <f t="shared" si="42"/>
        <v>0</v>
      </c>
      <c r="BF36" s="33">
        <f t="shared" si="43"/>
        <v>0</v>
      </c>
      <c r="BG36" s="37" t="str">
        <f>IF(ISNA(VLOOKUP($AV$2:$AV$66,Notes!$A$1:$B$10,2,0)),"",VLOOKUP($AV$2:$AV$66,Notes!$A$1:$B$10,2,0))</f>
        <v/>
      </c>
      <c r="BH36" s="22" t="str">
        <f>IF(ISNA(VLOOKUP($AX$2:$AX$66,Notes!$A$1:$B$10,2,0)),"",VLOOKUP($AX$2:$AX$66,Notes!$A$1:$B$10,2,0))</f>
        <v/>
      </c>
      <c r="BI36" s="22" t="str">
        <f>IF(ISNA(VLOOKUP($AZ$2:$AZ$66,Notes!$A$1:$B$10,2,0)),"",VLOOKUP($AZ$2:$AZ$66,Notes!$A$1:$B$10,2,0))</f>
        <v/>
      </c>
      <c r="BJ36" s="22" t="str">
        <f>IF(ISNA(VLOOKUP($BB$2:$BB$66,Notes!$C$1:$D$10,2,0)),"",VLOOKUP($BB$2:$BB$66,Notes!$C$1:$D$10,2,0))</f>
        <v/>
      </c>
      <c r="BK36" s="22" t="str">
        <f>IF(ISNA(VLOOKUP($BD$2:$BD$66,Notes!$E$1:$F$10,2,0)),"",VLOOKUP($BD$2:$BD$66,Notes!$E$1:$F$10,2,0))</f>
        <v/>
      </c>
      <c r="BL36" s="38">
        <f t="shared" si="44"/>
        <v>0</v>
      </c>
      <c r="BM36" s="34"/>
      <c r="BN36" s="32"/>
      <c r="BO36" s="32"/>
      <c r="BP36" s="32"/>
      <c r="BQ36" s="32"/>
      <c r="BR36" s="32"/>
      <c r="BS36" s="32"/>
      <c r="BT36" s="32"/>
      <c r="BU36" s="32"/>
      <c r="BV36" s="32"/>
      <c r="BW36" s="22">
        <f t="shared" si="45"/>
        <v>0</v>
      </c>
      <c r="BX36" s="33">
        <f t="shared" si="46"/>
        <v>0</v>
      </c>
      <c r="BY36" s="37" t="str">
        <f>IF(ISNA(VLOOKUP($BN$2:$BN$66,Notes!$A$1:$B$10,2,0)),"",VLOOKUP($BN$2:$BN$66,Notes!$A$1:$B$10,2,0))</f>
        <v/>
      </c>
      <c r="BZ36" s="22" t="str">
        <f>IF(ISNA(VLOOKUP($BP$2:$BP$66,Notes!$A$1:$B$10,2,0)),"",VLOOKUP($BP$2:$BP$66,Notes!$A$1:$B$10,2,0))</f>
        <v/>
      </c>
      <c r="CA36" s="22" t="str">
        <f>IF(ISNA(VLOOKUP($BR$2:$BR$66,Notes!$A$1:$B$10,2,0)),"",VLOOKUP($BR$2:$BR$66,Notes!$A$1:$B$10,2,0))</f>
        <v/>
      </c>
      <c r="CB36" s="22" t="str">
        <f>IF(ISNA(VLOOKUP($BT$2:$BT$66,Notes!$C$1:$D$10,2,0)),"",VLOOKUP($BT$2:$BT$66,Notes!$C$1:$D$10,2,0))</f>
        <v/>
      </c>
      <c r="CC36" s="22" t="str">
        <f>IF(ISNA(VLOOKUP($BV$2:$BV$66,Notes!$E$1:$F$10,2,0)),"",VLOOKUP($BV$2:$BV$66,Notes!$E$1:$F$10,2,0))</f>
        <v/>
      </c>
      <c r="CD36" s="38">
        <f t="shared" si="47"/>
        <v>0</v>
      </c>
      <c r="CE36" s="34"/>
      <c r="CF36" s="32"/>
      <c r="CG36" s="32"/>
      <c r="CH36" s="32"/>
      <c r="CI36" s="32"/>
      <c r="CJ36" s="32"/>
      <c r="CK36" s="32"/>
      <c r="CL36" s="32"/>
      <c r="CM36" s="32"/>
      <c r="CN36" s="32"/>
      <c r="CO36" s="22">
        <f t="shared" si="48"/>
        <v>0</v>
      </c>
      <c r="CP36" s="33">
        <f t="shared" si="49"/>
        <v>0</v>
      </c>
      <c r="CQ36" s="37" t="str">
        <f>IF(ISNA(VLOOKUP($CF$2:$CF$66,Notes!$A$1:$B$10,2,0)),"",VLOOKUP($CF$2:$CF$66,Notes!$A$1:$B$10,2,0))</f>
        <v/>
      </c>
      <c r="CR36" s="22" t="str">
        <f>IF(ISNA(VLOOKUP($CH$2:$CH$66,Notes!$A$1:$B$10,2,0)),"",VLOOKUP($CH$2:$CH$66,Notes!$A$1:$B$10,2,0))</f>
        <v/>
      </c>
      <c r="CS36" s="22" t="str">
        <f>IF(ISNA(VLOOKUP($CJ$2:$CJ$66,Notes!$A$1:$B$10,2,0)),"",VLOOKUP($CJ$2:$CJ$66,Notes!$A$1:$B$10,2,0))</f>
        <v/>
      </c>
      <c r="CT36" s="22" t="str">
        <f>IF(ISNA(VLOOKUP($CL$2:$CL$66,Notes!$C$1:$D$10,2,0)),"",VLOOKUP($CL$2:$CL$66,Notes!$C$1:$D$10,2,0))</f>
        <v/>
      </c>
      <c r="CU36" s="22" t="str">
        <f>IF(ISNA(VLOOKUP($CN$2:$CN$66,Notes!$E$1:$F$10,2,0)),"",VLOOKUP($CN$2:$CN$66,Notes!$E$1:$F$10,2,0))</f>
        <v/>
      </c>
      <c r="CV36" s="38">
        <f t="shared" si="50"/>
        <v>0</v>
      </c>
      <c r="CW36" s="57">
        <f t="shared" si="23"/>
        <v>0</v>
      </c>
      <c r="CX36" s="22">
        <f t="shared" si="24"/>
        <v>0</v>
      </c>
      <c r="CY36" s="22">
        <f t="shared" si="25"/>
        <v>0</v>
      </c>
      <c r="CZ36" s="22">
        <f t="shared" si="26"/>
        <v>0</v>
      </c>
      <c r="DA36" s="22">
        <f t="shared" si="27"/>
        <v>0</v>
      </c>
    </row>
    <row r="37" spans="1:105">
      <c r="A37" s="35">
        <v>391</v>
      </c>
      <c r="B37" s="36" t="s">
        <v>88</v>
      </c>
      <c r="C37" s="35">
        <f t="shared" si="28"/>
        <v>324</v>
      </c>
      <c r="D37" s="22">
        <f t="shared" si="29"/>
        <v>44</v>
      </c>
      <c r="E37" s="22">
        <f t="shared" si="30"/>
        <v>1</v>
      </c>
      <c r="F37" s="22">
        <f t="shared" si="31"/>
        <v>44</v>
      </c>
      <c r="G37" s="22" t="str">
        <f t="shared" si="32"/>
        <v>CBDG</v>
      </c>
      <c r="H37" s="22">
        <f t="shared" si="33"/>
        <v>0</v>
      </c>
      <c r="I37" s="33">
        <f t="shared" si="34"/>
        <v>0</v>
      </c>
      <c r="J37" s="36">
        <f t="shared" si="35"/>
        <v>0</v>
      </c>
      <c r="K37" s="34"/>
      <c r="L37" s="32"/>
      <c r="M37" s="32"/>
      <c r="N37" s="32"/>
      <c r="O37" s="32"/>
      <c r="P37" s="32"/>
      <c r="Q37" s="32"/>
      <c r="R37" s="32"/>
      <c r="S37" s="32"/>
      <c r="T37" s="32"/>
      <c r="U37" s="22">
        <f t="shared" si="36"/>
        <v>0</v>
      </c>
      <c r="V37" s="33">
        <f t="shared" si="37"/>
        <v>0</v>
      </c>
      <c r="W37" s="37" t="str">
        <f>IF(ISNA(VLOOKUP($L$2:$L$66,Notes!$A$1:$B$10,2,0)),"",VLOOKUP($L$2:$L$66,Notes!$A$1:$B$10,2,0))</f>
        <v/>
      </c>
      <c r="X37" s="22" t="str">
        <f>IF(ISNA(VLOOKUP($N$2:$N$66,Notes!$A$1:$B$10,2,0)),"",VLOOKUP($N$2:$N$66,Notes!$A$1:$B$10,2,0))</f>
        <v/>
      </c>
      <c r="Y37" s="22" t="str">
        <f>IF(ISNA(VLOOKUP($P$2:$P$66,Notes!$A$1:$B$10,2,0)),"",VLOOKUP($P$2:$P$66,Notes!$A$1:$B$10,2,0))</f>
        <v/>
      </c>
      <c r="Z37" s="22" t="str">
        <f>IF(ISNA(VLOOKUP($R$2:$R$66,Notes!$C$1:$D$10,2,0)),"",VLOOKUP($R$2:$R$66,Notes!$C$1:$D$10,2,0))</f>
        <v/>
      </c>
      <c r="AA37" s="22" t="str">
        <f>IF(ISNA(VLOOKUP($T$2:$T$66,Notes!$E$1:$F$10,2,0)),"",VLOOKUP($T$2:$T$66,Notes!$E$1:$F$10,2,0))</f>
        <v/>
      </c>
      <c r="AB37" s="38">
        <f t="shared" si="38"/>
        <v>0</v>
      </c>
      <c r="AC37" s="34">
        <v>86</v>
      </c>
      <c r="AD37" s="32">
        <v>2</v>
      </c>
      <c r="AE37" s="32">
        <v>83</v>
      </c>
      <c r="AF37" s="32">
        <v>3</v>
      </c>
      <c r="AG37" s="32">
        <v>81</v>
      </c>
      <c r="AH37" s="32">
        <v>3</v>
      </c>
      <c r="AI37" s="32"/>
      <c r="AJ37" s="32"/>
      <c r="AK37" s="32">
        <v>74</v>
      </c>
      <c r="AL37" s="32">
        <v>6</v>
      </c>
      <c r="AM37" s="22">
        <f t="shared" si="39"/>
        <v>324</v>
      </c>
      <c r="AN37" s="33">
        <f t="shared" si="40"/>
        <v>1</v>
      </c>
      <c r="AO37" s="37">
        <f>IF(ISNA(VLOOKUP($AD$2:$AD$66,Notes!$A$1:$B$10,2,0)),"",VLOOKUP($AD$2:$AD$66,Notes!$A$1:$B$10,2,0))</f>
        <v>9</v>
      </c>
      <c r="AP37" s="22">
        <f>IF(ISNA(VLOOKUP($AF$2:$AF$66,Notes!$A$1:$B$10,2,0)),"",VLOOKUP($AF$2:$AF$66,Notes!$A$1:$B$10,2,0))</f>
        <v>8</v>
      </c>
      <c r="AQ37" s="22">
        <f>IF(ISNA(VLOOKUP($AH$2:$AH$66,Notes!$A$1:$B$10,2,0)),"",VLOOKUP($AH$2:$AH$66,Notes!$A$1:$B$10,2,0))</f>
        <v>8</v>
      </c>
      <c r="AR37" s="22" t="str">
        <f>IF(ISNA(VLOOKUP($AJ$2:$AJ$66,Notes!$C$1:$D$10,2,0)),"",VLOOKUP($AJ$2:$AJ$66,Notes!$C$1:$D$10,2,0))</f>
        <v/>
      </c>
      <c r="AS37" s="22">
        <f>IF(ISNA(VLOOKUP($AL$2:$AL$66,Notes!$E$1:$F$10,2,0)),"",VLOOKUP($AL$2:$AL$66,Notes!$E$1:$F$10,2,0))</f>
        <v>19</v>
      </c>
      <c r="AT37" s="38">
        <f t="shared" si="41"/>
        <v>44</v>
      </c>
      <c r="AU37" s="34"/>
      <c r="AV37" s="32"/>
      <c r="AW37" s="32"/>
      <c r="AX37" s="32"/>
      <c r="AY37" s="32"/>
      <c r="AZ37" s="32"/>
      <c r="BA37" s="32"/>
      <c r="BB37" s="32"/>
      <c r="BC37" s="32"/>
      <c r="BD37" s="32"/>
      <c r="BE37" s="22">
        <f t="shared" si="42"/>
        <v>0</v>
      </c>
      <c r="BF37" s="33">
        <f t="shared" si="43"/>
        <v>0</v>
      </c>
      <c r="BG37" s="37" t="str">
        <f>IF(ISNA(VLOOKUP($AV$2:$AV$66,Notes!$A$1:$B$10,2,0)),"",VLOOKUP($AV$2:$AV$66,Notes!$A$1:$B$10,2,0))</f>
        <v/>
      </c>
      <c r="BH37" s="22" t="str">
        <f>IF(ISNA(VLOOKUP($AX$2:$AX$66,Notes!$A$1:$B$10,2,0)),"",VLOOKUP($AX$2:$AX$66,Notes!$A$1:$B$10,2,0))</f>
        <v/>
      </c>
      <c r="BI37" s="22" t="str">
        <f>IF(ISNA(VLOOKUP($AZ$2:$AZ$66,Notes!$A$1:$B$10,2,0)),"",VLOOKUP($AZ$2:$AZ$66,Notes!$A$1:$B$10,2,0))</f>
        <v/>
      </c>
      <c r="BJ37" s="22" t="str">
        <f>IF(ISNA(VLOOKUP($BB$2:$BB$66,Notes!$C$1:$D$10,2,0)),"",VLOOKUP($BB$2:$BB$66,Notes!$C$1:$D$10,2,0))</f>
        <v/>
      </c>
      <c r="BK37" s="22" t="str">
        <f>IF(ISNA(VLOOKUP($BD$2:$BD$66,Notes!$E$1:$F$10,2,0)),"",VLOOKUP($BD$2:$BD$66,Notes!$E$1:$F$10,2,0))</f>
        <v/>
      </c>
      <c r="BL37" s="38">
        <f t="shared" si="44"/>
        <v>0</v>
      </c>
      <c r="BM37" s="34"/>
      <c r="BN37" s="32"/>
      <c r="BO37" s="32"/>
      <c r="BP37" s="32"/>
      <c r="BQ37" s="32"/>
      <c r="BR37" s="32"/>
      <c r="BS37" s="32"/>
      <c r="BT37" s="32"/>
      <c r="BU37" s="32"/>
      <c r="BV37" s="32"/>
      <c r="BW37" s="22">
        <f t="shared" si="45"/>
        <v>0</v>
      </c>
      <c r="BX37" s="33">
        <f t="shared" si="46"/>
        <v>0</v>
      </c>
      <c r="BY37" s="37" t="str">
        <f>IF(ISNA(VLOOKUP($BN$2:$BN$66,Notes!$A$1:$B$10,2,0)),"",VLOOKUP($BN$2:$BN$66,Notes!$A$1:$B$10,2,0))</f>
        <v/>
      </c>
      <c r="BZ37" s="22" t="str">
        <f>IF(ISNA(VLOOKUP($BP$2:$BP$66,Notes!$A$1:$B$10,2,0)),"",VLOOKUP($BP$2:$BP$66,Notes!$A$1:$B$10,2,0))</f>
        <v/>
      </c>
      <c r="CA37" s="22" t="str">
        <f>IF(ISNA(VLOOKUP($BR$2:$BR$66,Notes!$A$1:$B$10,2,0)),"",VLOOKUP($BR$2:$BR$66,Notes!$A$1:$B$10,2,0))</f>
        <v/>
      </c>
      <c r="CB37" s="22" t="str">
        <f>IF(ISNA(VLOOKUP($BT$2:$BT$66,Notes!$C$1:$D$10,2,0)),"",VLOOKUP($BT$2:$BT$66,Notes!$C$1:$D$10,2,0))</f>
        <v/>
      </c>
      <c r="CC37" s="22" t="str">
        <f>IF(ISNA(VLOOKUP($BV$2:$BV$66,Notes!$E$1:$F$10,2,0)),"",VLOOKUP($BV$2:$BV$66,Notes!$E$1:$F$10,2,0))</f>
        <v/>
      </c>
      <c r="CD37" s="38">
        <f t="shared" si="47"/>
        <v>0</v>
      </c>
      <c r="CE37" s="34"/>
      <c r="CF37" s="32"/>
      <c r="CG37" s="32"/>
      <c r="CH37" s="32"/>
      <c r="CI37" s="32"/>
      <c r="CJ37" s="32"/>
      <c r="CK37" s="32"/>
      <c r="CL37" s="32"/>
      <c r="CM37" s="32"/>
      <c r="CN37" s="32"/>
      <c r="CO37" s="22">
        <f t="shared" si="48"/>
        <v>0</v>
      </c>
      <c r="CP37" s="33">
        <f t="shared" si="49"/>
        <v>0</v>
      </c>
      <c r="CQ37" s="37" t="str">
        <f>IF(ISNA(VLOOKUP($CF$2:$CF$66,Notes!$A$1:$B$10,2,0)),"",VLOOKUP($CF$2:$CF$66,Notes!$A$1:$B$10,2,0))</f>
        <v/>
      </c>
      <c r="CR37" s="22" t="str">
        <f>IF(ISNA(VLOOKUP($CH$2:$CH$66,Notes!$A$1:$B$10,2,0)),"",VLOOKUP($CH$2:$CH$66,Notes!$A$1:$B$10,2,0))</f>
        <v/>
      </c>
      <c r="CS37" s="22" t="str">
        <f>IF(ISNA(VLOOKUP($CJ$2:$CJ$66,Notes!$A$1:$B$10,2,0)),"",VLOOKUP($CJ$2:$CJ$66,Notes!$A$1:$B$10,2,0))</f>
        <v/>
      </c>
      <c r="CT37" s="22" t="str">
        <f>IF(ISNA(VLOOKUP($CL$2:$CL$66,Notes!$C$1:$D$10,2,0)),"",VLOOKUP($CL$2:$CL$66,Notes!$C$1:$D$10,2,0))</f>
        <v/>
      </c>
      <c r="CU37" s="22" t="str">
        <f>IF(ISNA(VLOOKUP($CN$2:$CN$66,Notes!$E$1:$F$10,2,0)),"",VLOOKUP($CN$2:$CN$66,Notes!$E$1:$F$10,2,0))</f>
        <v/>
      </c>
      <c r="CV37" s="38">
        <f t="shared" si="50"/>
        <v>0</v>
      </c>
      <c r="CW37" s="57">
        <f t="shared" si="23"/>
        <v>0</v>
      </c>
      <c r="CX37" s="22">
        <f t="shared" si="24"/>
        <v>44</v>
      </c>
      <c r="CY37" s="22">
        <f t="shared" si="25"/>
        <v>0</v>
      </c>
      <c r="CZ37" s="22">
        <f t="shared" si="26"/>
        <v>0</v>
      </c>
      <c r="DA37" s="22">
        <f t="shared" si="27"/>
        <v>0</v>
      </c>
    </row>
    <row r="38" spans="1:105">
      <c r="A38" s="35">
        <v>411</v>
      </c>
      <c r="B38" s="36" t="s">
        <v>89</v>
      </c>
      <c r="C38" s="35">
        <f t="shared" si="28"/>
        <v>0</v>
      </c>
      <c r="D38" s="22">
        <f t="shared" si="29"/>
        <v>0</v>
      </c>
      <c r="E38" s="22">
        <f t="shared" si="30"/>
        <v>0</v>
      </c>
      <c r="F38" s="22">
        <f t="shared" si="31"/>
        <v>0</v>
      </c>
      <c r="G38" s="22">
        <f t="shared" si="32"/>
        <v>0</v>
      </c>
      <c r="H38" s="22">
        <f t="shared" si="33"/>
        <v>0</v>
      </c>
      <c r="I38" s="33">
        <f t="shared" si="34"/>
        <v>0</v>
      </c>
      <c r="J38" s="36">
        <f t="shared" si="35"/>
        <v>0</v>
      </c>
      <c r="K38" s="34"/>
      <c r="L38" s="32"/>
      <c r="M38" s="32"/>
      <c r="N38" s="32"/>
      <c r="O38" s="32"/>
      <c r="P38" s="32"/>
      <c r="Q38" s="32"/>
      <c r="R38" s="32"/>
      <c r="S38" s="32"/>
      <c r="T38" s="32"/>
      <c r="U38" s="22">
        <f t="shared" si="36"/>
        <v>0</v>
      </c>
      <c r="V38" s="33">
        <f t="shared" si="37"/>
        <v>0</v>
      </c>
      <c r="W38" s="37" t="str">
        <f>IF(ISNA(VLOOKUP($L$2:$L$66,Notes!$A$1:$B$10,2,0)),"",VLOOKUP($L$2:$L$66,Notes!$A$1:$B$10,2,0))</f>
        <v/>
      </c>
      <c r="X38" s="22" t="str">
        <f>IF(ISNA(VLOOKUP($N$2:$N$66,Notes!$A$1:$B$10,2,0)),"",VLOOKUP($N$2:$N$66,Notes!$A$1:$B$10,2,0))</f>
        <v/>
      </c>
      <c r="Y38" s="22" t="str">
        <f>IF(ISNA(VLOOKUP($P$2:$P$66,Notes!$A$1:$B$10,2,0)),"",VLOOKUP($P$2:$P$66,Notes!$A$1:$B$10,2,0))</f>
        <v/>
      </c>
      <c r="Z38" s="22" t="str">
        <f>IF(ISNA(VLOOKUP($R$2:$R$66,Notes!$C$1:$D$10,2,0)),"",VLOOKUP($R$2:$R$66,Notes!$C$1:$D$10,2,0))</f>
        <v/>
      </c>
      <c r="AA38" s="22" t="str">
        <f>IF(ISNA(VLOOKUP($T$2:$T$66,Notes!$E$1:$F$10,2,0)),"",VLOOKUP($T$2:$T$66,Notes!$E$1:$F$10,2,0))</f>
        <v/>
      </c>
      <c r="AB38" s="38">
        <f t="shared" si="38"/>
        <v>0</v>
      </c>
      <c r="AC38" s="34"/>
      <c r="AD38" s="32"/>
      <c r="AE38" s="32"/>
      <c r="AF38" s="32"/>
      <c r="AG38" s="32"/>
      <c r="AH38" s="32"/>
      <c r="AI38" s="32"/>
      <c r="AJ38" s="32"/>
      <c r="AK38" s="32"/>
      <c r="AL38" s="32"/>
      <c r="AM38" s="22">
        <f t="shared" si="39"/>
        <v>0</v>
      </c>
      <c r="AN38" s="33">
        <f t="shared" si="40"/>
        <v>0</v>
      </c>
      <c r="AO38" s="37" t="str">
        <f>IF(ISNA(VLOOKUP($AD$2:$AD$66,Notes!$A$1:$B$10,2,0)),"",VLOOKUP($AD$2:$AD$66,Notes!$A$1:$B$10,2,0))</f>
        <v/>
      </c>
      <c r="AP38" s="22" t="str">
        <f>IF(ISNA(VLOOKUP($AF$2:$AF$66,Notes!$A$1:$B$10,2,0)),"",VLOOKUP($AF$2:$AF$66,Notes!$A$1:$B$10,2,0))</f>
        <v/>
      </c>
      <c r="AQ38" s="22" t="str">
        <f>IF(ISNA(VLOOKUP($AH$2:$AH$66,Notes!$A$1:$B$10,2,0)),"",VLOOKUP($AH$2:$AH$66,Notes!$A$1:$B$10,2,0))</f>
        <v/>
      </c>
      <c r="AR38" s="22" t="str">
        <f>IF(ISNA(VLOOKUP($AJ$2:$AJ$66,Notes!$C$1:$D$10,2,0)),"",VLOOKUP($AJ$2:$AJ$66,Notes!$C$1:$D$10,2,0))</f>
        <v/>
      </c>
      <c r="AS38" s="22" t="str">
        <f>IF(ISNA(VLOOKUP($AL$2:$AL$66,Notes!$E$1:$F$10,2,0)),"",VLOOKUP($AL$2:$AL$66,Notes!$E$1:$F$10,2,0))</f>
        <v/>
      </c>
      <c r="AT38" s="38">
        <f t="shared" si="41"/>
        <v>0</v>
      </c>
      <c r="AU38" s="34"/>
      <c r="AV38" s="32"/>
      <c r="AW38" s="32"/>
      <c r="AX38" s="32"/>
      <c r="AY38" s="32"/>
      <c r="AZ38" s="32"/>
      <c r="BA38" s="32"/>
      <c r="BB38" s="32"/>
      <c r="BC38" s="32"/>
      <c r="BD38" s="32"/>
      <c r="BE38" s="22">
        <f t="shared" si="42"/>
        <v>0</v>
      </c>
      <c r="BF38" s="33">
        <f t="shared" si="43"/>
        <v>0</v>
      </c>
      <c r="BG38" s="37" t="str">
        <f>IF(ISNA(VLOOKUP($AV$2:$AV$66,Notes!$A$1:$B$10,2,0)),"",VLOOKUP($AV$2:$AV$66,Notes!$A$1:$B$10,2,0))</f>
        <v/>
      </c>
      <c r="BH38" s="22" t="str">
        <f>IF(ISNA(VLOOKUP($AX$2:$AX$66,Notes!$A$1:$B$10,2,0)),"",VLOOKUP($AX$2:$AX$66,Notes!$A$1:$B$10,2,0))</f>
        <v/>
      </c>
      <c r="BI38" s="22" t="str">
        <f>IF(ISNA(VLOOKUP($AZ$2:$AZ$66,Notes!$A$1:$B$10,2,0)),"",VLOOKUP($AZ$2:$AZ$66,Notes!$A$1:$B$10,2,0))</f>
        <v/>
      </c>
      <c r="BJ38" s="22" t="str">
        <f>IF(ISNA(VLOOKUP($BB$2:$BB$66,Notes!$C$1:$D$10,2,0)),"",VLOOKUP($BB$2:$BB$66,Notes!$C$1:$D$10,2,0))</f>
        <v/>
      </c>
      <c r="BK38" s="22" t="str">
        <f>IF(ISNA(VLOOKUP($BD$2:$BD$66,Notes!$E$1:$F$10,2,0)),"",VLOOKUP($BD$2:$BD$66,Notes!$E$1:$F$10,2,0))</f>
        <v/>
      </c>
      <c r="BL38" s="38">
        <f t="shared" si="44"/>
        <v>0</v>
      </c>
      <c r="BM38" s="34"/>
      <c r="BN38" s="32"/>
      <c r="BO38" s="32"/>
      <c r="BP38" s="32"/>
      <c r="BQ38" s="32"/>
      <c r="BR38" s="32"/>
      <c r="BS38" s="32"/>
      <c r="BT38" s="32"/>
      <c r="BU38" s="32"/>
      <c r="BV38" s="32"/>
      <c r="BW38" s="22">
        <f t="shared" si="45"/>
        <v>0</v>
      </c>
      <c r="BX38" s="33">
        <f t="shared" si="46"/>
        <v>0</v>
      </c>
      <c r="BY38" s="37" t="str">
        <f>IF(ISNA(VLOOKUP($BN$2:$BN$66,Notes!$A$1:$B$10,2,0)),"",VLOOKUP($BN$2:$BN$66,Notes!$A$1:$B$10,2,0))</f>
        <v/>
      </c>
      <c r="BZ38" s="22" t="str">
        <f>IF(ISNA(VLOOKUP($BP$2:$BP$66,Notes!$A$1:$B$10,2,0)),"",VLOOKUP($BP$2:$BP$66,Notes!$A$1:$B$10,2,0))</f>
        <v/>
      </c>
      <c r="CA38" s="22" t="str">
        <f>IF(ISNA(VLOOKUP($BR$2:$BR$66,Notes!$A$1:$B$10,2,0)),"",VLOOKUP($BR$2:$BR$66,Notes!$A$1:$B$10,2,0))</f>
        <v/>
      </c>
      <c r="CB38" s="22" t="str">
        <f>IF(ISNA(VLOOKUP($BT$2:$BT$66,Notes!$C$1:$D$10,2,0)),"",VLOOKUP($BT$2:$BT$66,Notes!$C$1:$D$10,2,0))</f>
        <v/>
      </c>
      <c r="CC38" s="22" t="str">
        <f>IF(ISNA(VLOOKUP($BV$2:$BV$66,Notes!$E$1:$F$10,2,0)),"",VLOOKUP($BV$2:$BV$66,Notes!$E$1:$F$10,2,0))</f>
        <v/>
      </c>
      <c r="CD38" s="38">
        <f t="shared" si="47"/>
        <v>0</v>
      </c>
      <c r="CE38" s="34"/>
      <c r="CF38" s="32"/>
      <c r="CG38" s="32"/>
      <c r="CH38" s="32"/>
      <c r="CI38" s="32"/>
      <c r="CJ38" s="32"/>
      <c r="CK38" s="32"/>
      <c r="CL38" s="32"/>
      <c r="CM38" s="32"/>
      <c r="CN38" s="32"/>
      <c r="CO38" s="22">
        <f t="shared" si="48"/>
        <v>0</v>
      </c>
      <c r="CP38" s="33">
        <f t="shared" si="49"/>
        <v>0</v>
      </c>
      <c r="CQ38" s="37" t="str">
        <f>IF(ISNA(VLOOKUP($CF$2:$CF$66,Notes!$A$1:$B$10,2,0)),"",VLOOKUP($CF$2:$CF$66,Notes!$A$1:$B$10,2,0))</f>
        <v/>
      </c>
      <c r="CR38" s="22" t="str">
        <f>IF(ISNA(VLOOKUP($CH$2:$CH$66,Notes!$A$1:$B$10,2,0)),"",VLOOKUP($CH$2:$CH$66,Notes!$A$1:$B$10,2,0))</f>
        <v/>
      </c>
      <c r="CS38" s="22" t="str">
        <f>IF(ISNA(VLOOKUP($CJ$2:$CJ$66,Notes!$A$1:$B$10,2,0)),"",VLOOKUP($CJ$2:$CJ$66,Notes!$A$1:$B$10,2,0))</f>
        <v/>
      </c>
      <c r="CT38" s="22" t="str">
        <f>IF(ISNA(VLOOKUP($CL$2:$CL$66,Notes!$C$1:$D$10,2,0)),"",VLOOKUP($CL$2:$CL$66,Notes!$C$1:$D$10,2,0))</f>
        <v/>
      </c>
      <c r="CU38" s="22" t="str">
        <f>IF(ISNA(VLOOKUP($CN$2:$CN$66,Notes!$E$1:$F$10,2,0)),"",VLOOKUP($CN$2:$CN$66,Notes!$E$1:$F$10,2,0))</f>
        <v/>
      </c>
      <c r="CV38" s="38">
        <f t="shared" si="50"/>
        <v>0</v>
      </c>
      <c r="CW38" s="57">
        <f t="shared" si="23"/>
        <v>0</v>
      </c>
      <c r="CX38" s="22">
        <f t="shared" si="24"/>
        <v>0</v>
      </c>
      <c r="CY38" s="22">
        <f t="shared" si="25"/>
        <v>0</v>
      </c>
      <c r="CZ38" s="22">
        <f t="shared" si="26"/>
        <v>0</v>
      </c>
      <c r="DA38" s="22">
        <f t="shared" si="27"/>
        <v>0</v>
      </c>
    </row>
    <row r="39" spans="1:105">
      <c r="A39" s="95">
        <v>422</v>
      </c>
      <c r="B39" s="36" t="s">
        <v>155</v>
      </c>
      <c r="C39" s="35">
        <f t="shared" si="28"/>
        <v>0</v>
      </c>
      <c r="D39" s="22">
        <f t="shared" si="29"/>
        <v>0</v>
      </c>
      <c r="E39" s="22">
        <f t="shared" si="30"/>
        <v>0</v>
      </c>
      <c r="F39" s="22">
        <f t="shared" si="31"/>
        <v>0</v>
      </c>
      <c r="G39" s="22">
        <f t="shared" si="32"/>
        <v>0</v>
      </c>
      <c r="H39" s="22">
        <f t="shared" si="33"/>
        <v>0</v>
      </c>
      <c r="I39" s="33">
        <f t="shared" si="34"/>
        <v>0</v>
      </c>
      <c r="J39" s="36">
        <f t="shared" si="35"/>
        <v>0</v>
      </c>
      <c r="K39" s="34"/>
      <c r="L39" s="32"/>
      <c r="M39" s="32"/>
      <c r="N39" s="32"/>
      <c r="O39" s="32"/>
      <c r="P39" s="32"/>
      <c r="Q39" s="32"/>
      <c r="R39" s="32"/>
      <c r="S39" s="32"/>
      <c r="T39" s="32"/>
      <c r="U39" s="22">
        <f t="shared" si="36"/>
        <v>0</v>
      </c>
      <c r="V39" s="33">
        <f t="shared" si="37"/>
        <v>0</v>
      </c>
      <c r="W39" s="37" t="str">
        <f>IF(ISNA(VLOOKUP($L$2:$L$66,Notes!$A$1:$B$10,2,0)),"",VLOOKUP($L$2:$L$66,Notes!$A$1:$B$10,2,0))</f>
        <v/>
      </c>
      <c r="X39" s="22" t="str">
        <f>IF(ISNA(VLOOKUP($N$2:$N$66,Notes!$A$1:$B$10,2,0)),"",VLOOKUP($N$2:$N$66,Notes!$A$1:$B$10,2,0))</f>
        <v/>
      </c>
      <c r="Y39" s="22" t="str">
        <f>IF(ISNA(VLOOKUP($P$2:$P$66,Notes!$A$1:$B$10,2,0)),"",VLOOKUP($P$2:$P$66,Notes!$A$1:$B$10,2,0))</f>
        <v/>
      </c>
      <c r="Z39" s="22" t="str">
        <f>IF(ISNA(VLOOKUP($R$2:$R$66,Notes!$C$1:$D$10,2,0)),"",VLOOKUP($R$2:$R$66,Notes!$C$1:$D$10,2,0))</f>
        <v/>
      </c>
      <c r="AA39" s="22" t="str">
        <f>IF(ISNA(VLOOKUP($T$2:$T$66,Notes!$E$1:$F$10,2,0)),"",VLOOKUP($T$2:$T$66,Notes!$E$1:$F$10,2,0))</f>
        <v/>
      </c>
      <c r="AB39" s="38">
        <f t="shared" si="38"/>
        <v>0</v>
      </c>
      <c r="AC39" s="34"/>
      <c r="AD39" s="32"/>
      <c r="AE39" s="32"/>
      <c r="AF39" s="32"/>
      <c r="AG39" s="32"/>
      <c r="AH39" s="32"/>
      <c r="AI39" s="32"/>
      <c r="AJ39" s="32"/>
      <c r="AK39" s="32"/>
      <c r="AL39" s="32"/>
      <c r="AM39" s="22">
        <f t="shared" si="39"/>
        <v>0</v>
      </c>
      <c r="AN39" s="33">
        <f t="shared" si="40"/>
        <v>0</v>
      </c>
      <c r="AO39" s="37" t="str">
        <f>IF(ISNA(VLOOKUP($AD$2:$AD$66,Notes!$A$1:$B$10,2,0)),"",VLOOKUP($AD$2:$AD$66,Notes!$A$1:$B$10,2,0))</f>
        <v/>
      </c>
      <c r="AP39" s="22" t="str">
        <f>IF(ISNA(VLOOKUP($AF$2:$AF$66,Notes!$A$1:$B$10,2,0)),"",VLOOKUP($AF$2:$AF$66,Notes!$A$1:$B$10,2,0))</f>
        <v/>
      </c>
      <c r="AQ39" s="22" t="str">
        <f>IF(ISNA(VLOOKUP($AH$2:$AH$66,Notes!$A$1:$B$10,2,0)),"",VLOOKUP($AH$2:$AH$66,Notes!$A$1:$B$10,2,0))</f>
        <v/>
      </c>
      <c r="AR39" s="22" t="str">
        <f>IF(ISNA(VLOOKUP($AJ$2:$AJ$66,Notes!$C$1:$D$10,2,0)),"",VLOOKUP($AJ$2:$AJ$66,Notes!$C$1:$D$10,2,0))</f>
        <v/>
      </c>
      <c r="AS39" s="22" t="str">
        <f>IF(ISNA(VLOOKUP($AL$2:$AL$66,Notes!$E$1:$F$10,2,0)),"",VLOOKUP($AL$2:$AL$66,Notes!$E$1:$F$10,2,0))</f>
        <v/>
      </c>
      <c r="AT39" s="38">
        <f t="shared" si="41"/>
        <v>0</v>
      </c>
      <c r="AU39" s="34"/>
      <c r="AV39" s="32"/>
      <c r="AW39" s="32"/>
      <c r="AX39" s="32"/>
      <c r="AY39" s="32"/>
      <c r="AZ39" s="32"/>
      <c r="BA39" s="32"/>
      <c r="BB39" s="32"/>
      <c r="BC39" s="32"/>
      <c r="BD39" s="32"/>
      <c r="BE39" s="22">
        <f t="shared" si="42"/>
        <v>0</v>
      </c>
      <c r="BF39" s="33">
        <f t="shared" si="43"/>
        <v>0</v>
      </c>
      <c r="BG39" s="37" t="str">
        <f>IF(ISNA(VLOOKUP($AV$2:$AV$66,Notes!$A$1:$B$10,2,0)),"",VLOOKUP($AV$2:$AV$66,Notes!$A$1:$B$10,2,0))</f>
        <v/>
      </c>
      <c r="BH39" s="22" t="str">
        <f>IF(ISNA(VLOOKUP($AX$2:$AX$66,Notes!$A$1:$B$10,2,0)),"",VLOOKUP($AX$2:$AX$66,Notes!$A$1:$B$10,2,0))</f>
        <v/>
      </c>
      <c r="BI39" s="22" t="str">
        <f>IF(ISNA(VLOOKUP($AZ$2:$AZ$66,Notes!$A$1:$B$10,2,0)),"",VLOOKUP($AZ$2:$AZ$66,Notes!$A$1:$B$10,2,0))</f>
        <v/>
      </c>
      <c r="BJ39" s="22" t="str">
        <f>IF(ISNA(VLOOKUP($BB$2:$BB$66,Notes!$C$1:$D$10,2,0)),"",VLOOKUP($BB$2:$BB$66,Notes!$C$1:$D$10,2,0))</f>
        <v/>
      </c>
      <c r="BK39" s="22" t="str">
        <f>IF(ISNA(VLOOKUP($BD$2:$BD$66,Notes!$E$1:$F$10,2,0)),"",VLOOKUP($BD$2:$BD$66,Notes!$E$1:$F$10,2,0))</f>
        <v/>
      </c>
      <c r="BL39" s="38">
        <f t="shared" si="44"/>
        <v>0</v>
      </c>
      <c r="BM39" s="34"/>
      <c r="BN39" s="32"/>
      <c r="BO39" s="32"/>
      <c r="BP39" s="32"/>
      <c r="BQ39" s="32"/>
      <c r="BR39" s="32"/>
      <c r="BS39" s="32"/>
      <c r="BT39" s="32"/>
      <c r="BU39" s="32"/>
      <c r="BV39" s="32"/>
      <c r="BW39" s="22">
        <f t="shared" si="45"/>
        <v>0</v>
      </c>
      <c r="BX39" s="33">
        <f t="shared" si="46"/>
        <v>0</v>
      </c>
      <c r="BY39" s="37" t="str">
        <f>IF(ISNA(VLOOKUP($BN$2:$BN$66,Notes!$A$1:$B$10,2,0)),"",VLOOKUP($BN$2:$BN$66,Notes!$A$1:$B$10,2,0))</f>
        <v/>
      </c>
      <c r="BZ39" s="22" t="str">
        <f>IF(ISNA(VLOOKUP($BP$2:$BP$66,Notes!$A$1:$B$10,2,0)),"",VLOOKUP($BP$2:$BP$66,Notes!$A$1:$B$10,2,0))</f>
        <v/>
      </c>
      <c r="CA39" s="22" t="str">
        <f>IF(ISNA(VLOOKUP($BR$2:$BR$66,Notes!$A$1:$B$10,2,0)),"",VLOOKUP($BR$2:$BR$66,Notes!$A$1:$B$10,2,0))</f>
        <v/>
      </c>
      <c r="CB39" s="22" t="str">
        <f>IF(ISNA(VLOOKUP($BT$2:$BT$66,Notes!$C$1:$D$10,2,0)),"",VLOOKUP($BT$2:$BT$66,Notes!$C$1:$D$10,2,0))</f>
        <v/>
      </c>
      <c r="CC39" s="22" t="str">
        <f>IF(ISNA(VLOOKUP($BV$2:$BV$66,Notes!$E$1:$F$10,2,0)),"",VLOOKUP($BV$2:$BV$66,Notes!$E$1:$F$10,2,0))</f>
        <v/>
      </c>
      <c r="CD39" s="38">
        <f t="shared" si="47"/>
        <v>0</v>
      </c>
      <c r="CE39" s="34"/>
      <c r="CF39" s="32"/>
      <c r="CG39" s="32"/>
      <c r="CH39" s="32"/>
      <c r="CI39" s="32"/>
      <c r="CJ39" s="32"/>
      <c r="CK39" s="32"/>
      <c r="CL39" s="32"/>
      <c r="CM39" s="32"/>
      <c r="CN39" s="32"/>
      <c r="CO39" s="22">
        <f t="shared" si="48"/>
        <v>0</v>
      </c>
      <c r="CP39" s="33">
        <f t="shared" si="49"/>
        <v>0</v>
      </c>
      <c r="CQ39" s="37" t="str">
        <f>IF(ISNA(VLOOKUP($CF$2:$CF$66,Notes!$A$1:$B$10,2,0)),"",VLOOKUP($CF$2:$CF$66,Notes!$A$1:$B$10,2,0))</f>
        <v/>
      </c>
      <c r="CR39" s="22" t="str">
        <f>IF(ISNA(VLOOKUP($CH$2:$CH$66,Notes!$A$1:$B$10,2,0)),"",VLOOKUP($CH$2:$CH$66,Notes!$A$1:$B$10,2,0))</f>
        <v/>
      </c>
      <c r="CS39" s="22" t="str">
        <f>IF(ISNA(VLOOKUP($CJ$2:$CJ$66,Notes!$A$1:$B$10,2,0)),"",VLOOKUP($CJ$2:$CJ$66,Notes!$A$1:$B$10,2,0))</f>
        <v/>
      </c>
      <c r="CT39" s="22" t="str">
        <f>IF(ISNA(VLOOKUP($CL$2:$CL$66,Notes!$C$1:$D$10,2,0)),"",VLOOKUP($CL$2:$CL$66,Notes!$C$1:$D$10,2,0))</f>
        <v/>
      </c>
      <c r="CU39" s="22" t="str">
        <f>IF(ISNA(VLOOKUP($CN$2:$CN$66,Notes!$E$1:$F$10,2,0)),"",VLOOKUP($CN$2:$CN$66,Notes!$E$1:$F$10,2,0))</f>
        <v/>
      </c>
      <c r="CV39" s="38">
        <f t="shared" si="50"/>
        <v>0</v>
      </c>
      <c r="CW39" s="57">
        <f t="shared" si="23"/>
        <v>0</v>
      </c>
      <c r="CX39" s="22">
        <f t="shared" si="24"/>
        <v>0</v>
      </c>
      <c r="CY39" s="22">
        <f t="shared" si="25"/>
        <v>0</v>
      </c>
      <c r="CZ39" s="22">
        <f t="shared" si="26"/>
        <v>0</v>
      </c>
      <c r="DA39" s="22">
        <f t="shared" si="27"/>
        <v>0</v>
      </c>
    </row>
    <row r="40" spans="1:105">
      <c r="A40" s="35">
        <v>464</v>
      </c>
      <c r="B40" s="36" t="s">
        <v>90</v>
      </c>
      <c r="C40" s="35">
        <f t="shared" si="28"/>
        <v>0</v>
      </c>
      <c r="D40" s="22">
        <f t="shared" si="29"/>
        <v>0</v>
      </c>
      <c r="E40" s="22">
        <f t="shared" si="30"/>
        <v>0</v>
      </c>
      <c r="F40" s="22">
        <f t="shared" si="31"/>
        <v>0</v>
      </c>
      <c r="G40" s="22">
        <f t="shared" si="32"/>
        <v>0</v>
      </c>
      <c r="H40" s="22">
        <f t="shared" si="33"/>
        <v>0</v>
      </c>
      <c r="I40" s="33">
        <f t="shared" si="34"/>
        <v>0</v>
      </c>
      <c r="J40" s="36">
        <f t="shared" si="35"/>
        <v>0</v>
      </c>
      <c r="K40" s="34"/>
      <c r="L40" s="32"/>
      <c r="M40" s="32"/>
      <c r="N40" s="32"/>
      <c r="O40" s="32"/>
      <c r="P40" s="32"/>
      <c r="Q40" s="32"/>
      <c r="R40" s="32"/>
      <c r="S40" s="32"/>
      <c r="T40" s="32"/>
      <c r="U40" s="22">
        <f t="shared" si="36"/>
        <v>0</v>
      </c>
      <c r="V40" s="33">
        <f t="shared" si="37"/>
        <v>0</v>
      </c>
      <c r="W40" s="37" t="str">
        <f>IF(ISNA(VLOOKUP($L$2:$L$66,Notes!$A$1:$B$10,2,0)),"",VLOOKUP($L$2:$L$66,Notes!$A$1:$B$10,2,0))</f>
        <v/>
      </c>
      <c r="X40" s="22" t="str">
        <f>IF(ISNA(VLOOKUP($N$2:$N$66,Notes!$A$1:$B$10,2,0)),"",VLOOKUP($N$2:$N$66,Notes!$A$1:$B$10,2,0))</f>
        <v/>
      </c>
      <c r="Y40" s="22" t="str">
        <f>IF(ISNA(VLOOKUP($P$2:$P$66,Notes!$A$1:$B$10,2,0)),"",VLOOKUP($P$2:$P$66,Notes!$A$1:$B$10,2,0))</f>
        <v/>
      </c>
      <c r="Z40" s="22" t="str">
        <f>IF(ISNA(VLOOKUP($R$2:$R$66,Notes!$C$1:$D$10,2,0)),"",VLOOKUP($R$2:$R$66,Notes!$C$1:$D$10,2,0))</f>
        <v/>
      </c>
      <c r="AA40" s="22" t="str">
        <f>IF(ISNA(VLOOKUP($T$2:$T$66,Notes!$E$1:$F$10,2,0)),"",VLOOKUP($T$2:$T$66,Notes!$E$1:$F$10,2,0))</f>
        <v/>
      </c>
      <c r="AB40" s="38">
        <f t="shared" si="38"/>
        <v>0</v>
      </c>
      <c r="AC40" s="34"/>
      <c r="AD40" s="32"/>
      <c r="AE40" s="32"/>
      <c r="AF40" s="32"/>
      <c r="AG40" s="32"/>
      <c r="AH40" s="32"/>
      <c r="AI40" s="32"/>
      <c r="AJ40" s="32"/>
      <c r="AK40" s="32"/>
      <c r="AL40" s="32"/>
      <c r="AM40" s="22">
        <f t="shared" si="39"/>
        <v>0</v>
      </c>
      <c r="AN40" s="33">
        <f t="shared" si="40"/>
        <v>0</v>
      </c>
      <c r="AO40" s="37" t="str">
        <f>IF(ISNA(VLOOKUP($AD$2:$AD$66,Notes!$A$1:$B$10,2,0)),"",VLOOKUP($AD$2:$AD$66,Notes!$A$1:$B$10,2,0))</f>
        <v/>
      </c>
      <c r="AP40" s="22" t="str">
        <f>IF(ISNA(VLOOKUP($AF$2:$AF$66,Notes!$A$1:$B$10,2,0)),"",VLOOKUP($AF$2:$AF$66,Notes!$A$1:$B$10,2,0))</f>
        <v/>
      </c>
      <c r="AQ40" s="22" t="str">
        <f>IF(ISNA(VLOOKUP($AH$2:$AH$66,Notes!$A$1:$B$10,2,0)),"",VLOOKUP($AH$2:$AH$66,Notes!$A$1:$B$10,2,0))</f>
        <v/>
      </c>
      <c r="AR40" s="22" t="str">
        <f>IF(ISNA(VLOOKUP($AJ$2:$AJ$66,Notes!$C$1:$D$10,2,0)),"",VLOOKUP($AJ$2:$AJ$66,Notes!$C$1:$D$10,2,0))</f>
        <v/>
      </c>
      <c r="AS40" s="22" t="str">
        <f>IF(ISNA(VLOOKUP($AL$2:$AL$66,Notes!$E$1:$F$10,2,0)),"",VLOOKUP($AL$2:$AL$66,Notes!$E$1:$F$10,2,0))</f>
        <v/>
      </c>
      <c r="AT40" s="38">
        <f t="shared" si="41"/>
        <v>0</v>
      </c>
      <c r="AU40" s="34"/>
      <c r="AV40" s="32"/>
      <c r="AW40" s="32"/>
      <c r="AX40" s="32"/>
      <c r="AY40" s="32"/>
      <c r="AZ40" s="32"/>
      <c r="BA40" s="32"/>
      <c r="BB40" s="32"/>
      <c r="BC40" s="32"/>
      <c r="BD40" s="32"/>
      <c r="BE40" s="22">
        <f t="shared" si="42"/>
        <v>0</v>
      </c>
      <c r="BF40" s="33">
        <f t="shared" si="43"/>
        <v>0</v>
      </c>
      <c r="BG40" s="37" t="str">
        <f>IF(ISNA(VLOOKUP($AV$2:$AV$66,Notes!$A$1:$B$10,2,0)),"",VLOOKUP($AV$2:$AV$66,Notes!$A$1:$B$10,2,0))</f>
        <v/>
      </c>
      <c r="BH40" s="22" t="str">
        <f>IF(ISNA(VLOOKUP($AX$2:$AX$66,Notes!$A$1:$B$10,2,0)),"",VLOOKUP($AX$2:$AX$66,Notes!$A$1:$B$10,2,0))</f>
        <v/>
      </c>
      <c r="BI40" s="22" t="str">
        <f>IF(ISNA(VLOOKUP($AZ$2:$AZ$66,Notes!$A$1:$B$10,2,0)),"",VLOOKUP($AZ$2:$AZ$66,Notes!$A$1:$B$10,2,0))</f>
        <v/>
      </c>
      <c r="BJ40" s="22" t="str">
        <f>IF(ISNA(VLOOKUP($BB$2:$BB$66,Notes!$C$1:$D$10,2,0)),"",VLOOKUP($BB$2:$BB$66,Notes!$C$1:$D$10,2,0))</f>
        <v/>
      </c>
      <c r="BK40" s="22" t="str">
        <f>IF(ISNA(VLOOKUP($BD$2:$BD$66,Notes!$E$1:$F$10,2,0)),"",VLOOKUP($BD$2:$BD$66,Notes!$E$1:$F$10,2,0))</f>
        <v/>
      </c>
      <c r="BL40" s="38">
        <f t="shared" si="44"/>
        <v>0</v>
      </c>
      <c r="BM40" s="34"/>
      <c r="BN40" s="32"/>
      <c r="BO40" s="32"/>
      <c r="BP40" s="32"/>
      <c r="BQ40" s="32"/>
      <c r="BR40" s="32"/>
      <c r="BS40" s="32"/>
      <c r="BT40" s="32"/>
      <c r="BU40" s="32"/>
      <c r="BV40" s="32"/>
      <c r="BW40" s="22">
        <f t="shared" si="45"/>
        <v>0</v>
      </c>
      <c r="BX40" s="33">
        <f t="shared" si="46"/>
        <v>0</v>
      </c>
      <c r="BY40" s="37" t="str">
        <f>IF(ISNA(VLOOKUP($BN$2:$BN$66,Notes!$A$1:$B$10,2,0)),"",VLOOKUP($BN$2:$BN$66,Notes!$A$1:$B$10,2,0))</f>
        <v/>
      </c>
      <c r="BZ40" s="22" t="str">
        <f>IF(ISNA(VLOOKUP($BP$2:$BP$66,Notes!$A$1:$B$10,2,0)),"",VLOOKUP($BP$2:$BP$66,Notes!$A$1:$B$10,2,0))</f>
        <v/>
      </c>
      <c r="CA40" s="22" t="str">
        <f>IF(ISNA(VLOOKUP($BR$2:$BR$66,Notes!$A$1:$B$10,2,0)),"",VLOOKUP($BR$2:$BR$66,Notes!$A$1:$B$10,2,0))</f>
        <v/>
      </c>
      <c r="CB40" s="22" t="str">
        <f>IF(ISNA(VLOOKUP($BT$2:$BT$66,Notes!$C$1:$D$10,2,0)),"",VLOOKUP($BT$2:$BT$66,Notes!$C$1:$D$10,2,0))</f>
        <v/>
      </c>
      <c r="CC40" s="22" t="str">
        <f>IF(ISNA(VLOOKUP($BV$2:$BV$66,Notes!$E$1:$F$10,2,0)),"",VLOOKUP($BV$2:$BV$66,Notes!$E$1:$F$10,2,0))</f>
        <v/>
      </c>
      <c r="CD40" s="38">
        <f t="shared" si="47"/>
        <v>0</v>
      </c>
      <c r="CE40" s="34"/>
      <c r="CF40" s="32"/>
      <c r="CG40" s="32"/>
      <c r="CH40" s="32"/>
      <c r="CI40" s="32"/>
      <c r="CJ40" s="32"/>
      <c r="CK40" s="32"/>
      <c r="CL40" s="32"/>
      <c r="CM40" s="32"/>
      <c r="CN40" s="32"/>
      <c r="CO40" s="22">
        <f t="shared" si="48"/>
        <v>0</v>
      </c>
      <c r="CP40" s="33">
        <f t="shared" si="49"/>
        <v>0</v>
      </c>
      <c r="CQ40" s="37" t="str">
        <f>IF(ISNA(VLOOKUP($CF$2:$CF$66,Notes!$A$1:$B$10,2,0)),"",VLOOKUP($CF$2:$CF$66,Notes!$A$1:$B$10,2,0))</f>
        <v/>
      </c>
      <c r="CR40" s="22" t="str">
        <f>IF(ISNA(VLOOKUP($CH$2:$CH$66,Notes!$A$1:$B$10,2,0)),"",VLOOKUP($CH$2:$CH$66,Notes!$A$1:$B$10,2,0))</f>
        <v/>
      </c>
      <c r="CS40" s="22" t="str">
        <f>IF(ISNA(VLOOKUP($CJ$2:$CJ$66,Notes!$A$1:$B$10,2,0)),"",VLOOKUP($CJ$2:$CJ$66,Notes!$A$1:$B$10,2,0))</f>
        <v/>
      </c>
      <c r="CT40" s="22" t="str">
        <f>IF(ISNA(VLOOKUP($CL$2:$CL$66,Notes!$C$1:$D$10,2,0)),"",VLOOKUP($CL$2:$CL$66,Notes!$C$1:$D$10,2,0))</f>
        <v/>
      </c>
      <c r="CU40" s="22" t="str">
        <f>IF(ISNA(VLOOKUP($CN$2:$CN$66,Notes!$E$1:$F$10,2,0)),"",VLOOKUP($CN$2:$CN$66,Notes!$E$1:$F$10,2,0))</f>
        <v/>
      </c>
      <c r="CV40" s="38">
        <f t="shared" si="50"/>
        <v>0</v>
      </c>
      <c r="CW40" s="57">
        <f t="shared" si="23"/>
        <v>0</v>
      </c>
      <c r="CX40" s="22">
        <f t="shared" si="24"/>
        <v>0</v>
      </c>
      <c r="CY40" s="22">
        <f t="shared" si="25"/>
        <v>0</v>
      </c>
      <c r="CZ40" s="22">
        <f t="shared" si="26"/>
        <v>0</v>
      </c>
      <c r="DA40" s="22">
        <f t="shared" si="27"/>
        <v>0</v>
      </c>
    </row>
    <row r="41" spans="1:105">
      <c r="A41" s="35">
        <v>471</v>
      </c>
      <c r="B41" s="36" t="s">
        <v>39</v>
      </c>
      <c r="C41" s="35">
        <f t="shared" si="28"/>
        <v>1062</v>
      </c>
      <c r="D41" s="22">
        <f t="shared" si="29"/>
        <v>153</v>
      </c>
      <c r="E41" s="22">
        <f t="shared" si="30"/>
        <v>3</v>
      </c>
      <c r="F41" s="22">
        <f t="shared" si="31"/>
        <v>51</v>
      </c>
      <c r="G41" s="22">
        <f t="shared" si="32"/>
        <v>153</v>
      </c>
      <c r="H41" s="22">
        <f t="shared" si="33"/>
        <v>0</v>
      </c>
      <c r="I41" s="33">
        <f t="shared" si="34"/>
        <v>0</v>
      </c>
      <c r="J41" s="36">
        <f t="shared" si="35"/>
        <v>6</v>
      </c>
      <c r="K41" s="34">
        <v>87</v>
      </c>
      <c r="L41" s="32">
        <v>1</v>
      </c>
      <c r="M41" s="32">
        <v>79</v>
      </c>
      <c r="N41" s="32">
        <v>4</v>
      </c>
      <c r="O41" s="32">
        <v>85</v>
      </c>
      <c r="P41" s="32">
        <v>1</v>
      </c>
      <c r="Q41" s="32"/>
      <c r="R41" s="32"/>
      <c r="S41" s="32">
        <v>93</v>
      </c>
      <c r="T41" s="32">
        <v>2</v>
      </c>
      <c r="U41" s="22">
        <f t="shared" si="36"/>
        <v>344</v>
      </c>
      <c r="V41" s="33">
        <f t="shared" si="37"/>
        <v>1</v>
      </c>
      <c r="W41" s="37">
        <f>IF(ISNA(VLOOKUP($L$2:$L$66,Notes!$A$1:$B$10,2,0)),"",VLOOKUP($L$2:$L$66,Notes!$A$1:$B$10,2,0))</f>
        <v>10</v>
      </c>
      <c r="X41" s="22">
        <f>IF(ISNA(VLOOKUP($N$2:$N$66,Notes!$A$1:$B$10,2,0)),"",VLOOKUP($N$2:$N$66,Notes!$A$1:$B$10,2,0))</f>
        <v>7</v>
      </c>
      <c r="Y41" s="22">
        <f>IF(ISNA(VLOOKUP($P$2:$P$66,Notes!$A$1:$B$10,2,0)),"",VLOOKUP($P$2:$P$66,Notes!$A$1:$B$10,2,0))</f>
        <v>10</v>
      </c>
      <c r="Z41" s="22" t="str">
        <f>IF(ISNA(VLOOKUP($R$2:$R$66,Notes!$C$1:$D$10,2,0)),"",VLOOKUP($R$2:$R$66,Notes!$C$1:$D$10,2,0))</f>
        <v/>
      </c>
      <c r="AA41" s="22">
        <f>IF(ISNA(VLOOKUP($T$2:$T$66,Notes!$E$1:$F$10,2,0)),"",VLOOKUP($T$2:$T$66,Notes!$E$1:$F$10,2,0))</f>
        <v>27</v>
      </c>
      <c r="AB41" s="38">
        <f t="shared" si="38"/>
        <v>54</v>
      </c>
      <c r="AC41" s="34"/>
      <c r="AD41" s="32"/>
      <c r="AE41" s="32"/>
      <c r="AF41" s="32"/>
      <c r="AG41" s="32"/>
      <c r="AH41" s="32"/>
      <c r="AI41" s="32"/>
      <c r="AJ41" s="32"/>
      <c r="AK41" s="32"/>
      <c r="AL41" s="32"/>
      <c r="AM41" s="22">
        <f t="shared" si="39"/>
        <v>0</v>
      </c>
      <c r="AN41" s="33">
        <f t="shared" si="40"/>
        <v>0</v>
      </c>
      <c r="AO41" s="37" t="str">
        <f>IF(ISNA(VLOOKUP($AD$2:$AD$66,Notes!$A$1:$B$10,2,0)),"",VLOOKUP($AD$2:$AD$66,Notes!$A$1:$B$10,2,0))</f>
        <v/>
      </c>
      <c r="AP41" s="22" t="str">
        <f>IF(ISNA(VLOOKUP($AF$2:$AF$66,Notes!$A$1:$B$10,2,0)),"",VLOOKUP($AF$2:$AF$66,Notes!$A$1:$B$10,2,0))</f>
        <v/>
      </c>
      <c r="AQ41" s="22" t="str">
        <f>IF(ISNA(VLOOKUP($AH$2:$AH$66,Notes!$A$1:$B$10,2,0)),"",VLOOKUP($AH$2:$AH$66,Notes!$A$1:$B$10,2,0))</f>
        <v/>
      </c>
      <c r="AR41" s="22" t="str">
        <f>IF(ISNA(VLOOKUP($AJ$2:$AJ$66,Notes!$C$1:$D$10,2,0)),"",VLOOKUP($AJ$2:$AJ$66,Notes!$C$1:$D$10,2,0))</f>
        <v/>
      </c>
      <c r="AS41" s="22" t="str">
        <f>IF(ISNA(VLOOKUP($AL$2:$AL$66,Notes!$E$1:$F$10,2,0)),"",VLOOKUP($AL$2:$AL$66,Notes!$E$1:$F$10,2,0))</f>
        <v/>
      </c>
      <c r="AT41" s="38">
        <f t="shared" si="41"/>
        <v>0</v>
      </c>
      <c r="AU41" s="34">
        <v>93</v>
      </c>
      <c r="AV41" s="32">
        <v>1</v>
      </c>
      <c r="AW41" s="32">
        <v>84</v>
      </c>
      <c r="AX41" s="32">
        <v>4</v>
      </c>
      <c r="AY41" s="32">
        <v>92</v>
      </c>
      <c r="AZ41" s="32">
        <v>1</v>
      </c>
      <c r="BA41" s="32"/>
      <c r="BB41" s="32"/>
      <c r="BC41" s="32">
        <v>82</v>
      </c>
      <c r="BD41" s="32">
        <v>7</v>
      </c>
      <c r="BE41" s="22">
        <f t="shared" si="42"/>
        <v>351</v>
      </c>
      <c r="BF41" s="33">
        <f t="shared" si="43"/>
        <v>1</v>
      </c>
      <c r="BG41" s="37">
        <f>IF(ISNA(VLOOKUP($AV$2:$AV$66,Notes!$A$1:$B$10,2,0)),"",VLOOKUP($AV$2:$AV$66,Notes!$A$1:$B$10,2,0))</f>
        <v>10</v>
      </c>
      <c r="BH41" s="22">
        <f>IF(ISNA(VLOOKUP($AX$2:$AX$66,Notes!$A$1:$B$10,2,0)),"",VLOOKUP($AX$2:$AX$66,Notes!$A$1:$B$10,2,0))</f>
        <v>7</v>
      </c>
      <c r="BI41" s="22">
        <f>IF(ISNA(VLOOKUP($AZ$2:$AZ$66,Notes!$A$1:$B$10,2,0)),"",VLOOKUP($AZ$2:$AZ$66,Notes!$A$1:$B$10,2,0))</f>
        <v>10</v>
      </c>
      <c r="BJ41" s="22" t="str">
        <f>IF(ISNA(VLOOKUP($BB$2:$BB$66,Notes!$C$1:$D$10,2,0)),"",VLOOKUP($BB$2:$BB$66,Notes!$C$1:$D$10,2,0))</f>
        <v/>
      </c>
      <c r="BK41" s="22">
        <f>IF(ISNA(VLOOKUP($BD$2:$BD$66,Notes!$E$1:$F$10,2,0)),"",VLOOKUP($BD$2:$BD$66,Notes!$E$1:$F$10,2,0))</f>
        <v>17</v>
      </c>
      <c r="BL41" s="38">
        <f t="shared" si="44"/>
        <v>44</v>
      </c>
      <c r="BM41" s="34"/>
      <c r="BN41" s="32"/>
      <c r="BO41" s="32"/>
      <c r="BP41" s="32"/>
      <c r="BQ41" s="32"/>
      <c r="BR41" s="32"/>
      <c r="BS41" s="32"/>
      <c r="BT41" s="32"/>
      <c r="BU41" s="32"/>
      <c r="BV41" s="32"/>
      <c r="BW41" s="22">
        <f t="shared" si="45"/>
        <v>0</v>
      </c>
      <c r="BX41" s="33">
        <f t="shared" si="46"/>
        <v>0</v>
      </c>
      <c r="BY41" s="37" t="str">
        <f>IF(ISNA(VLOOKUP($BN$2:$BN$66,Notes!$A$1:$B$10,2,0)),"",VLOOKUP($BN$2:$BN$66,Notes!$A$1:$B$10,2,0))</f>
        <v/>
      </c>
      <c r="BZ41" s="22" t="str">
        <f>IF(ISNA(VLOOKUP($BP$2:$BP$66,Notes!$A$1:$B$10,2,0)),"",VLOOKUP($BP$2:$BP$66,Notes!$A$1:$B$10,2,0))</f>
        <v/>
      </c>
      <c r="CA41" s="22" t="str">
        <f>IF(ISNA(VLOOKUP($BR$2:$BR$66,Notes!$A$1:$B$10,2,0)),"",VLOOKUP($BR$2:$BR$66,Notes!$A$1:$B$10,2,0))</f>
        <v/>
      </c>
      <c r="CB41" s="22" t="str">
        <f>IF(ISNA(VLOOKUP($BT$2:$BT$66,Notes!$C$1:$D$10,2,0)),"",VLOOKUP($BT$2:$BT$66,Notes!$C$1:$D$10,2,0))</f>
        <v/>
      </c>
      <c r="CC41" s="22" t="str">
        <f>IF(ISNA(VLOOKUP($BV$2:$BV$66,Notes!$E$1:$F$10,2,0)),"",VLOOKUP($BV$2:$BV$66,Notes!$E$1:$F$10,2,0))</f>
        <v/>
      </c>
      <c r="CD41" s="38">
        <f t="shared" si="47"/>
        <v>0</v>
      </c>
      <c r="CE41" s="34">
        <v>93</v>
      </c>
      <c r="CF41" s="32">
        <v>1</v>
      </c>
      <c r="CG41" s="32">
        <v>93</v>
      </c>
      <c r="CH41" s="32">
        <v>3</v>
      </c>
      <c r="CI41" s="32">
        <v>90</v>
      </c>
      <c r="CJ41" s="32">
        <v>1</v>
      </c>
      <c r="CK41" s="32"/>
      <c r="CL41" s="32"/>
      <c r="CM41" s="32">
        <v>91</v>
      </c>
      <c r="CN41" s="32">
        <v>2</v>
      </c>
      <c r="CO41" s="22">
        <f t="shared" si="48"/>
        <v>367</v>
      </c>
      <c r="CP41" s="33">
        <f t="shared" si="49"/>
        <v>1</v>
      </c>
      <c r="CQ41" s="37">
        <f>IF(ISNA(VLOOKUP($CF$2:$CF$66,Notes!$A$1:$B$10,2,0)),"",VLOOKUP($CF$2:$CF$66,Notes!$A$1:$B$10,2,0))</f>
        <v>10</v>
      </c>
      <c r="CR41" s="22">
        <f>IF(ISNA(VLOOKUP($CH$2:$CH$66,Notes!$A$1:$B$10,2,0)),"",VLOOKUP($CH$2:$CH$66,Notes!$A$1:$B$10,2,0))</f>
        <v>8</v>
      </c>
      <c r="CS41" s="22">
        <f>IF(ISNA(VLOOKUP($CJ$2:$CJ$66,Notes!$A$1:$B$10,2,0)),"",VLOOKUP($CJ$2:$CJ$66,Notes!$A$1:$B$10,2,0))</f>
        <v>10</v>
      </c>
      <c r="CT41" s="22" t="str">
        <f>IF(ISNA(VLOOKUP($CL$2:$CL$66,Notes!$C$1:$D$10,2,0)),"",VLOOKUP($CL$2:$CL$66,Notes!$C$1:$D$10,2,0))</f>
        <v/>
      </c>
      <c r="CU41" s="22">
        <f>IF(ISNA(VLOOKUP($CN$2:$CN$66,Notes!$E$1:$F$10,2,0)),"",VLOOKUP($CN$2:$CN$66,Notes!$E$1:$F$10,2,0))</f>
        <v>27</v>
      </c>
      <c r="CV41" s="38">
        <f t="shared" si="50"/>
        <v>55</v>
      </c>
      <c r="CW41" s="57">
        <f t="shared" si="23"/>
        <v>54</v>
      </c>
      <c r="CX41" s="22">
        <f t="shared" si="24"/>
        <v>0</v>
      </c>
      <c r="CY41" s="22">
        <f t="shared" si="25"/>
        <v>44</v>
      </c>
      <c r="CZ41" s="22">
        <f t="shared" si="26"/>
        <v>0</v>
      </c>
      <c r="DA41" s="22">
        <f t="shared" si="27"/>
        <v>55</v>
      </c>
    </row>
    <row r="42" spans="1:105">
      <c r="A42" s="35">
        <v>515</v>
      </c>
      <c r="B42" s="36" t="s">
        <v>57</v>
      </c>
      <c r="C42" s="35">
        <f t="shared" si="28"/>
        <v>1539</v>
      </c>
      <c r="D42" s="22">
        <f t="shared" si="29"/>
        <v>178</v>
      </c>
      <c r="E42" s="22">
        <f t="shared" si="30"/>
        <v>5</v>
      </c>
      <c r="F42" s="22">
        <f t="shared" si="31"/>
        <v>35.6</v>
      </c>
      <c r="G42" s="22">
        <f t="shared" si="32"/>
        <v>115</v>
      </c>
      <c r="H42" s="22">
        <f t="shared" si="33"/>
        <v>0</v>
      </c>
      <c r="I42" s="33">
        <f t="shared" si="34"/>
        <v>0</v>
      </c>
      <c r="J42" s="36">
        <f t="shared" si="35"/>
        <v>0</v>
      </c>
      <c r="K42" s="34">
        <v>80</v>
      </c>
      <c r="L42" s="32">
        <v>4</v>
      </c>
      <c r="M42" s="32">
        <v>59</v>
      </c>
      <c r="N42" s="32">
        <v>7</v>
      </c>
      <c r="O42" s="32">
        <v>76</v>
      </c>
      <c r="P42" s="32">
        <v>5</v>
      </c>
      <c r="Q42" s="32">
        <v>75</v>
      </c>
      <c r="R42" s="32">
        <v>2</v>
      </c>
      <c r="S42" s="32"/>
      <c r="T42" s="32"/>
      <c r="U42" s="22">
        <f t="shared" si="36"/>
        <v>290</v>
      </c>
      <c r="V42" s="33">
        <f t="shared" si="37"/>
        <v>1</v>
      </c>
      <c r="W42" s="37">
        <f>IF(ISNA(VLOOKUP($L$2:$L$66,Notes!$A$1:$B$10,2,0)),"",VLOOKUP($L$2:$L$66,Notes!$A$1:$B$10,2,0))</f>
        <v>7</v>
      </c>
      <c r="X42" s="22">
        <f>IF(ISNA(VLOOKUP($N$2:$N$66,Notes!$A$1:$B$10,2,0)),"",VLOOKUP($N$2:$N$66,Notes!$A$1:$B$10,2,0))</f>
        <v>4</v>
      </c>
      <c r="Y42" s="22">
        <f>IF(ISNA(VLOOKUP($P$2:$P$66,Notes!$A$1:$B$10,2,0)),"",VLOOKUP($P$2:$P$66,Notes!$A$1:$B$10,2,0))</f>
        <v>6</v>
      </c>
      <c r="Z42" s="22">
        <f>IF(ISNA(VLOOKUP($R$2:$R$66,Notes!$C$1:$D$10,2,0)),"",VLOOKUP($R$2:$R$66,Notes!$C$1:$D$10,2,0))</f>
        <v>12</v>
      </c>
      <c r="AA42" s="22" t="str">
        <f>IF(ISNA(VLOOKUP($T$2:$T$66,Notes!$E$1:$F$10,2,0)),"",VLOOKUP($T$2:$T$66,Notes!$E$1:$F$10,2,0))</f>
        <v/>
      </c>
      <c r="AB42" s="38">
        <f t="shared" si="38"/>
        <v>29</v>
      </c>
      <c r="AC42" s="34">
        <v>81</v>
      </c>
      <c r="AD42" s="32">
        <v>4</v>
      </c>
      <c r="AE42" s="32">
        <v>81</v>
      </c>
      <c r="AF42" s="32">
        <v>4</v>
      </c>
      <c r="AG42" s="32">
        <v>79</v>
      </c>
      <c r="AH42" s="32">
        <v>4</v>
      </c>
      <c r="AI42" s="32"/>
      <c r="AJ42" s="32"/>
      <c r="AK42" s="32">
        <v>65</v>
      </c>
      <c r="AL42" s="32">
        <v>8</v>
      </c>
      <c r="AM42" s="22">
        <f t="shared" si="39"/>
        <v>306</v>
      </c>
      <c r="AN42" s="33">
        <f t="shared" si="40"/>
        <v>1</v>
      </c>
      <c r="AO42" s="37">
        <f>IF(ISNA(VLOOKUP($AD$2:$AD$66,Notes!$A$1:$B$10,2,0)),"",VLOOKUP($AD$2:$AD$66,Notes!$A$1:$B$10,2,0))</f>
        <v>7</v>
      </c>
      <c r="AP42" s="22">
        <f>IF(ISNA(VLOOKUP($AF$2:$AF$66,Notes!$A$1:$B$10,2,0)),"",VLOOKUP($AF$2:$AF$66,Notes!$A$1:$B$10,2,0))</f>
        <v>7</v>
      </c>
      <c r="AQ42" s="22">
        <f>IF(ISNA(VLOOKUP($AH$2:$AH$66,Notes!$A$1:$B$10,2,0)),"",VLOOKUP($AH$2:$AH$66,Notes!$A$1:$B$10,2,0))</f>
        <v>7</v>
      </c>
      <c r="AR42" s="22" t="str">
        <f>IF(ISNA(VLOOKUP($AJ$2:$AJ$66,Notes!$C$1:$D$10,2,0)),"",VLOOKUP($AJ$2:$AJ$66,Notes!$C$1:$D$10,2,0))</f>
        <v/>
      </c>
      <c r="AS42" s="22">
        <f>IF(ISNA(VLOOKUP($AL$2:$AL$66,Notes!$E$1:$F$10,2,0)),"",VLOOKUP($AL$2:$AL$66,Notes!$E$1:$F$10,2,0))</f>
        <v>15</v>
      </c>
      <c r="AT42" s="38">
        <f t="shared" si="41"/>
        <v>36</v>
      </c>
      <c r="AU42" s="34">
        <v>76</v>
      </c>
      <c r="AV42" s="32">
        <v>6</v>
      </c>
      <c r="AW42" s="32">
        <v>74</v>
      </c>
      <c r="AX42" s="32">
        <v>5</v>
      </c>
      <c r="AY42" s="32">
        <v>79</v>
      </c>
      <c r="AZ42" s="32">
        <v>5</v>
      </c>
      <c r="BA42" s="32"/>
      <c r="BB42" s="32"/>
      <c r="BC42" s="32">
        <v>84</v>
      </c>
      <c r="BD42" s="32">
        <v>6</v>
      </c>
      <c r="BE42" s="22">
        <f t="shared" si="42"/>
        <v>313</v>
      </c>
      <c r="BF42" s="33">
        <f t="shared" si="43"/>
        <v>1</v>
      </c>
      <c r="BG42" s="37">
        <f>IF(ISNA(VLOOKUP($AV$2:$AV$66,Notes!$A$1:$B$10,2,0)),"",VLOOKUP($AV$2:$AV$66,Notes!$A$1:$B$10,2,0))</f>
        <v>5</v>
      </c>
      <c r="BH42" s="22">
        <f>IF(ISNA(VLOOKUP($AX$2:$AX$66,Notes!$A$1:$B$10,2,0)),"",VLOOKUP($AX$2:$AX$66,Notes!$A$1:$B$10,2,0))</f>
        <v>6</v>
      </c>
      <c r="BI42" s="22">
        <f>IF(ISNA(VLOOKUP($AZ$2:$AZ$66,Notes!$A$1:$B$10,2,0)),"",VLOOKUP($AZ$2:$AZ$66,Notes!$A$1:$B$10,2,0))</f>
        <v>6</v>
      </c>
      <c r="BJ42" s="22" t="str">
        <f>IF(ISNA(VLOOKUP($BB$2:$BB$66,Notes!$C$1:$D$10,2,0)),"",VLOOKUP($BB$2:$BB$66,Notes!$C$1:$D$10,2,0))</f>
        <v/>
      </c>
      <c r="BK42" s="22">
        <f>IF(ISNA(VLOOKUP($BD$2:$BD$66,Notes!$E$1:$F$10,2,0)),"",VLOOKUP($BD$2:$BD$66,Notes!$E$1:$F$10,2,0))</f>
        <v>19</v>
      </c>
      <c r="BL42" s="38">
        <f t="shared" si="44"/>
        <v>36</v>
      </c>
      <c r="BM42" s="34">
        <v>73</v>
      </c>
      <c r="BN42" s="32">
        <v>5</v>
      </c>
      <c r="BO42" s="32">
        <v>72</v>
      </c>
      <c r="BP42" s="32">
        <v>5</v>
      </c>
      <c r="BQ42" s="32">
        <v>80</v>
      </c>
      <c r="BR42" s="32">
        <v>4</v>
      </c>
      <c r="BS42" s="32"/>
      <c r="BT42" s="32"/>
      <c r="BU42" s="32">
        <v>63</v>
      </c>
      <c r="BV42" s="32">
        <v>8</v>
      </c>
      <c r="BW42" s="22">
        <f t="shared" si="45"/>
        <v>288</v>
      </c>
      <c r="BX42" s="33">
        <f t="shared" si="46"/>
        <v>1</v>
      </c>
      <c r="BY42" s="37">
        <f>IF(ISNA(VLOOKUP($BN$2:$BN$66,Notes!$A$1:$B$10,2,0)),"",VLOOKUP($BN$2:$BN$66,Notes!$A$1:$B$10,2,0))</f>
        <v>6</v>
      </c>
      <c r="BZ42" s="22">
        <f>IF(ISNA(VLOOKUP($BP$2:$BP$66,Notes!$A$1:$B$10,2,0)),"",VLOOKUP($BP$2:$BP$66,Notes!$A$1:$B$10,2,0))</f>
        <v>6</v>
      </c>
      <c r="CA42" s="22">
        <f>IF(ISNA(VLOOKUP($BR$2:$BR$66,Notes!$A$1:$B$10,2,0)),"",VLOOKUP($BR$2:$BR$66,Notes!$A$1:$B$10,2,0))</f>
        <v>7</v>
      </c>
      <c r="CB42" s="22" t="str">
        <f>IF(ISNA(VLOOKUP($BT$2:$BT$66,Notes!$C$1:$D$10,2,0)),"",VLOOKUP($BT$2:$BT$66,Notes!$C$1:$D$10,2,0))</f>
        <v/>
      </c>
      <c r="CC42" s="22">
        <f>IF(ISNA(VLOOKUP($BV$2:$BV$66,Notes!$E$1:$F$10,2,0)),"",VLOOKUP($BV$2:$BV$66,Notes!$E$1:$F$10,2,0))</f>
        <v>15</v>
      </c>
      <c r="CD42" s="38">
        <f t="shared" si="47"/>
        <v>34</v>
      </c>
      <c r="CE42" s="34">
        <v>86</v>
      </c>
      <c r="CF42" s="32">
        <v>4</v>
      </c>
      <c r="CG42" s="32">
        <v>94</v>
      </c>
      <c r="CH42" s="32">
        <v>2</v>
      </c>
      <c r="CI42" s="32">
        <v>79</v>
      </c>
      <c r="CJ42" s="32">
        <v>5</v>
      </c>
      <c r="CK42" s="32"/>
      <c r="CL42" s="32"/>
      <c r="CM42" s="32">
        <v>83</v>
      </c>
      <c r="CN42" s="32">
        <v>5</v>
      </c>
      <c r="CO42" s="22">
        <f t="shared" si="48"/>
        <v>342</v>
      </c>
      <c r="CP42" s="33">
        <f t="shared" si="49"/>
        <v>1</v>
      </c>
      <c r="CQ42" s="37">
        <f>IF(ISNA(VLOOKUP($CF$2:$CF$66,Notes!$A$1:$B$10,2,0)),"",VLOOKUP($CF$2:$CF$66,Notes!$A$1:$B$10,2,0))</f>
        <v>7</v>
      </c>
      <c r="CR42" s="22">
        <f>IF(ISNA(VLOOKUP($CH$2:$CH$66,Notes!$A$1:$B$10,2,0)),"",VLOOKUP($CH$2:$CH$66,Notes!$A$1:$B$10,2,0))</f>
        <v>9</v>
      </c>
      <c r="CS42" s="22">
        <f>IF(ISNA(VLOOKUP($CJ$2:$CJ$66,Notes!$A$1:$B$10,2,0)),"",VLOOKUP($CJ$2:$CJ$66,Notes!$A$1:$B$10,2,0))</f>
        <v>6</v>
      </c>
      <c r="CT42" s="22" t="str">
        <f>IF(ISNA(VLOOKUP($CL$2:$CL$66,Notes!$C$1:$D$10,2,0)),"",VLOOKUP($CL$2:$CL$66,Notes!$C$1:$D$10,2,0))</f>
        <v/>
      </c>
      <c r="CU42" s="22">
        <f>IF(ISNA(VLOOKUP($CN$2:$CN$66,Notes!$E$1:$F$10,2,0)),"",VLOOKUP($CN$2:$CN$66,Notes!$E$1:$F$10,2,0))</f>
        <v>21</v>
      </c>
      <c r="CV42" s="38">
        <f t="shared" si="50"/>
        <v>43</v>
      </c>
      <c r="CW42" s="57">
        <f t="shared" si="23"/>
        <v>29</v>
      </c>
      <c r="CX42" s="22">
        <f t="shared" si="24"/>
        <v>36</v>
      </c>
      <c r="CY42" s="22">
        <f t="shared" si="25"/>
        <v>36</v>
      </c>
      <c r="CZ42" s="22">
        <f t="shared" si="26"/>
        <v>34</v>
      </c>
      <c r="DA42" s="22">
        <f t="shared" si="27"/>
        <v>43</v>
      </c>
    </row>
    <row r="43" spans="1:105">
      <c r="A43" s="35">
        <v>555</v>
      </c>
      <c r="B43" s="36" t="s">
        <v>56</v>
      </c>
      <c r="C43" s="35">
        <f t="shared" si="28"/>
        <v>161</v>
      </c>
      <c r="D43" s="22">
        <f t="shared" si="29"/>
        <v>20</v>
      </c>
      <c r="E43" s="22">
        <f t="shared" si="30"/>
        <v>1</v>
      </c>
      <c r="F43" s="22">
        <f t="shared" si="31"/>
        <v>20</v>
      </c>
      <c r="G43" s="22" t="str">
        <f t="shared" si="32"/>
        <v>CBDG</v>
      </c>
      <c r="H43" s="22">
        <f t="shared" si="33"/>
        <v>0</v>
      </c>
      <c r="I43" s="33">
        <f t="shared" si="34"/>
        <v>0</v>
      </c>
      <c r="J43" s="36">
        <f t="shared" si="35"/>
        <v>0</v>
      </c>
      <c r="K43" s="34">
        <v>25</v>
      </c>
      <c r="L43" s="32">
        <v>8</v>
      </c>
      <c r="M43" s="32">
        <v>3</v>
      </c>
      <c r="N43" s="32">
        <v>8</v>
      </c>
      <c r="O43" s="32">
        <v>67</v>
      </c>
      <c r="P43" s="32">
        <v>6</v>
      </c>
      <c r="Q43" s="32">
        <v>66</v>
      </c>
      <c r="R43" s="32">
        <v>4</v>
      </c>
      <c r="S43" s="32"/>
      <c r="T43" s="32"/>
      <c r="U43" s="22">
        <f t="shared" si="36"/>
        <v>161</v>
      </c>
      <c r="V43" s="33">
        <f t="shared" si="37"/>
        <v>1</v>
      </c>
      <c r="W43" s="37">
        <f>IF(ISNA(VLOOKUP($L$2:$L$66,Notes!$A$1:$B$10,2,0)),"",VLOOKUP($L$2:$L$66,Notes!$A$1:$B$10,2,0))</f>
        <v>3</v>
      </c>
      <c r="X43" s="22">
        <f>IF(ISNA(VLOOKUP($N$2:$N$66,Notes!$A$1:$B$10,2,0)),"",VLOOKUP($N$2:$N$66,Notes!$A$1:$B$10,2,0))</f>
        <v>3</v>
      </c>
      <c r="Y43" s="22">
        <f>IF(ISNA(VLOOKUP($P$2:$P$66,Notes!$A$1:$B$10,2,0)),"",VLOOKUP($P$2:$P$66,Notes!$A$1:$B$10,2,0))</f>
        <v>5</v>
      </c>
      <c r="Z43" s="22">
        <f>IF(ISNA(VLOOKUP($R$2:$R$66,Notes!$C$1:$D$10,2,0)),"",VLOOKUP($R$2:$R$66,Notes!$C$1:$D$10,2,0))</f>
        <v>9</v>
      </c>
      <c r="AA43" s="22" t="str">
        <f>IF(ISNA(VLOOKUP($T$2:$T$66,Notes!$E$1:$F$10,2,0)),"",VLOOKUP($T$2:$T$66,Notes!$E$1:$F$10,2,0))</f>
        <v/>
      </c>
      <c r="AB43" s="38">
        <f t="shared" si="38"/>
        <v>20</v>
      </c>
      <c r="AC43" s="34"/>
      <c r="AD43" s="32"/>
      <c r="AE43" s="32"/>
      <c r="AF43" s="32"/>
      <c r="AG43" s="32"/>
      <c r="AH43" s="32"/>
      <c r="AI43" s="32"/>
      <c r="AJ43" s="32"/>
      <c r="AK43" s="32"/>
      <c r="AL43" s="32"/>
      <c r="AM43" s="22">
        <f t="shared" si="39"/>
        <v>0</v>
      </c>
      <c r="AN43" s="33">
        <f t="shared" si="40"/>
        <v>0</v>
      </c>
      <c r="AO43" s="37" t="str">
        <f>IF(ISNA(VLOOKUP($AD$2:$AD$66,Notes!$A$1:$B$10,2,0)),"",VLOOKUP($AD$2:$AD$66,Notes!$A$1:$B$10,2,0))</f>
        <v/>
      </c>
      <c r="AP43" s="22" t="str">
        <f>IF(ISNA(VLOOKUP($AF$2:$AF$66,Notes!$A$1:$B$10,2,0)),"",VLOOKUP($AF$2:$AF$66,Notes!$A$1:$B$10,2,0))</f>
        <v/>
      </c>
      <c r="AQ43" s="22" t="str">
        <f>IF(ISNA(VLOOKUP($AH$2:$AH$66,Notes!$A$1:$B$10,2,0)),"",VLOOKUP($AH$2:$AH$66,Notes!$A$1:$B$10,2,0))</f>
        <v/>
      </c>
      <c r="AR43" s="22" t="str">
        <f>IF(ISNA(VLOOKUP($AJ$2:$AJ$66,Notes!$C$1:$D$10,2,0)),"",VLOOKUP($AJ$2:$AJ$66,Notes!$C$1:$D$10,2,0))</f>
        <v/>
      </c>
      <c r="AS43" s="22" t="str">
        <f>IF(ISNA(VLOOKUP($AL$2:$AL$66,Notes!$E$1:$F$10,2,0)),"",VLOOKUP($AL$2:$AL$66,Notes!$E$1:$F$10,2,0))</f>
        <v/>
      </c>
      <c r="AT43" s="38">
        <f t="shared" si="41"/>
        <v>0</v>
      </c>
      <c r="AU43" s="34"/>
      <c r="AV43" s="32"/>
      <c r="AW43" s="32"/>
      <c r="AX43" s="32"/>
      <c r="AY43" s="32"/>
      <c r="AZ43" s="32"/>
      <c r="BA43" s="32"/>
      <c r="BB43" s="32"/>
      <c r="BC43" s="32"/>
      <c r="BD43" s="32"/>
      <c r="BE43" s="22">
        <f t="shared" si="42"/>
        <v>0</v>
      </c>
      <c r="BF43" s="33">
        <f t="shared" si="43"/>
        <v>0</v>
      </c>
      <c r="BG43" s="37" t="str">
        <f>IF(ISNA(VLOOKUP($AV$2:$AV$66,Notes!$A$1:$B$10,2,0)),"",VLOOKUP($AV$2:$AV$66,Notes!$A$1:$B$10,2,0))</f>
        <v/>
      </c>
      <c r="BH43" s="22" t="str">
        <f>IF(ISNA(VLOOKUP($AX$2:$AX$66,Notes!$A$1:$B$10,2,0)),"",VLOOKUP($AX$2:$AX$66,Notes!$A$1:$B$10,2,0))</f>
        <v/>
      </c>
      <c r="BI43" s="22" t="str">
        <f>IF(ISNA(VLOOKUP($AZ$2:$AZ$66,Notes!$A$1:$B$10,2,0)),"",VLOOKUP($AZ$2:$AZ$66,Notes!$A$1:$B$10,2,0))</f>
        <v/>
      </c>
      <c r="BJ43" s="22" t="str">
        <f>IF(ISNA(VLOOKUP($BB$2:$BB$66,Notes!$C$1:$D$10,2,0)),"",VLOOKUP($BB$2:$BB$66,Notes!$C$1:$D$10,2,0))</f>
        <v/>
      </c>
      <c r="BK43" s="22" t="str">
        <f>IF(ISNA(VLOOKUP($BD$2:$BD$66,Notes!$E$1:$F$10,2,0)),"",VLOOKUP($BD$2:$BD$66,Notes!$E$1:$F$10,2,0))</f>
        <v/>
      </c>
      <c r="BL43" s="38">
        <f t="shared" si="44"/>
        <v>0</v>
      </c>
      <c r="BM43" s="34"/>
      <c r="BN43" s="32"/>
      <c r="BO43" s="32"/>
      <c r="BP43" s="32"/>
      <c r="BQ43" s="32"/>
      <c r="BR43" s="32"/>
      <c r="BS43" s="32"/>
      <c r="BT43" s="32"/>
      <c r="BU43" s="32"/>
      <c r="BV43" s="32"/>
      <c r="BW43" s="22">
        <f t="shared" si="45"/>
        <v>0</v>
      </c>
      <c r="BX43" s="33">
        <f t="shared" si="46"/>
        <v>0</v>
      </c>
      <c r="BY43" s="37" t="str">
        <f>IF(ISNA(VLOOKUP($BN$2:$BN$66,Notes!$A$1:$B$10,2,0)),"",VLOOKUP($BN$2:$BN$66,Notes!$A$1:$B$10,2,0))</f>
        <v/>
      </c>
      <c r="BZ43" s="22" t="str">
        <f>IF(ISNA(VLOOKUP($BP$2:$BP$66,Notes!$A$1:$B$10,2,0)),"",VLOOKUP($BP$2:$BP$66,Notes!$A$1:$B$10,2,0))</f>
        <v/>
      </c>
      <c r="CA43" s="22" t="str">
        <f>IF(ISNA(VLOOKUP($BR$2:$BR$66,Notes!$A$1:$B$10,2,0)),"",VLOOKUP($BR$2:$BR$66,Notes!$A$1:$B$10,2,0))</f>
        <v/>
      </c>
      <c r="CB43" s="22" t="str">
        <f>IF(ISNA(VLOOKUP($BT$2:$BT$66,Notes!$C$1:$D$10,2,0)),"",VLOOKUP($BT$2:$BT$66,Notes!$C$1:$D$10,2,0))</f>
        <v/>
      </c>
      <c r="CC43" s="22" t="str">
        <f>IF(ISNA(VLOOKUP($BV$2:$BV$66,Notes!$E$1:$F$10,2,0)),"",VLOOKUP($BV$2:$BV$66,Notes!$E$1:$F$10,2,0))</f>
        <v/>
      </c>
      <c r="CD43" s="38">
        <f t="shared" si="47"/>
        <v>0</v>
      </c>
      <c r="CE43" s="34"/>
      <c r="CF43" s="32"/>
      <c r="CG43" s="32"/>
      <c r="CH43" s="32"/>
      <c r="CI43" s="32"/>
      <c r="CJ43" s="32"/>
      <c r="CK43" s="32"/>
      <c r="CL43" s="32"/>
      <c r="CM43" s="32"/>
      <c r="CN43" s="32"/>
      <c r="CO43" s="22">
        <f t="shared" si="48"/>
        <v>0</v>
      </c>
      <c r="CP43" s="33">
        <f t="shared" si="49"/>
        <v>0</v>
      </c>
      <c r="CQ43" s="37" t="str">
        <f>IF(ISNA(VLOOKUP($CF$2:$CF$66,Notes!$A$1:$B$10,2,0)),"",VLOOKUP($CF$2:$CF$66,Notes!$A$1:$B$10,2,0))</f>
        <v/>
      </c>
      <c r="CR43" s="22" t="str">
        <f>IF(ISNA(VLOOKUP($CH$2:$CH$66,Notes!$A$1:$B$10,2,0)),"",VLOOKUP($CH$2:$CH$66,Notes!$A$1:$B$10,2,0))</f>
        <v/>
      </c>
      <c r="CS43" s="22" t="str">
        <f>IF(ISNA(VLOOKUP($CJ$2:$CJ$66,Notes!$A$1:$B$10,2,0)),"",VLOOKUP($CJ$2:$CJ$66,Notes!$A$1:$B$10,2,0))</f>
        <v/>
      </c>
      <c r="CT43" s="22" t="str">
        <f>IF(ISNA(VLOOKUP($CL$2:$CL$66,Notes!$C$1:$D$10,2,0)),"",VLOOKUP($CL$2:$CL$66,Notes!$C$1:$D$10,2,0))</f>
        <v/>
      </c>
      <c r="CU43" s="22" t="str">
        <f>IF(ISNA(VLOOKUP($CN$2:$CN$66,Notes!$E$1:$F$10,2,0)),"",VLOOKUP($CN$2:$CN$66,Notes!$E$1:$F$10,2,0))</f>
        <v/>
      </c>
      <c r="CV43" s="38">
        <f t="shared" si="50"/>
        <v>0</v>
      </c>
      <c r="CW43" s="57">
        <f t="shared" si="23"/>
        <v>20</v>
      </c>
      <c r="CX43" s="22">
        <f t="shared" si="24"/>
        <v>0</v>
      </c>
      <c r="CY43" s="22">
        <f t="shared" si="25"/>
        <v>0</v>
      </c>
      <c r="CZ43" s="22">
        <f t="shared" si="26"/>
        <v>0</v>
      </c>
      <c r="DA43" s="22">
        <f t="shared" si="27"/>
        <v>0</v>
      </c>
    </row>
    <row r="44" spans="1:105">
      <c r="A44" s="35">
        <v>568</v>
      </c>
      <c r="B44" s="139" t="s">
        <v>153</v>
      </c>
      <c r="C44" s="35">
        <f t="shared" si="28"/>
        <v>180</v>
      </c>
      <c r="D44" s="22">
        <f t="shared" si="29"/>
        <v>15</v>
      </c>
      <c r="E44" s="22">
        <f t="shared" si="30"/>
        <v>1</v>
      </c>
      <c r="F44" s="22">
        <f t="shared" si="31"/>
        <v>15</v>
      </c>
      <c r="G44" s="22" t="str">
        <f t="shared" si="32"/>
        <v>CBDG</v>
      </c>
      <c r="H44" s="22">
        <f t="shared" si="33"/>
        <v>0</v>
      </c>
      <c r="I44" s="33">
        <f t="shared" si="34"/>
        <v>0</v>
      </c>
      <c r="J44" s="36">
        <f t="shared" si="35"/>
        <v>0</v>
      </c>
      <c r="K44" s="34"/>
      <c r="L44" s="32"/>
      <c r="M44" s="32"/>
      <c r="N44" s="32"/>
      <c r="O44" s="32"/>
      <c r="P44" s="32"/>
      <c r="Q44" s="32"/>
      <c r="R44" s="32"/>
      <c r="S44" s="32"/>
      <c r="T44" s="32"/>
      <c r="U44" s="22">
        <f t="shared" si="36"/>
        <v>0</v>
      </c>
      <c r="V44" s="33">
        <f t="shared" si="37"/>
        <v>0</v>
      </c>
      <c r="W44" s="37" t="str">
        <f>IF(ISNA(VLOOKUP($L$2:$L$66,Notes!$A$1:$B$10,2,0)),"",VLOOKUP($L$2:$L$66,Notes!$A$1:$B$10,2,0))</f>
        <v/>
      </c>
      <c r="X44" s="22" t="str">
        <f>IF(ISNA(VLOOKUP($N$2:$N$66,Notes!$A$1:$B$10,2,0)),"",VLOOKUP($N$2:$N$66,Notes!$A$1:$B$10,2,0))</f>
        <v/>
      </c>
      <c r="Y44" s="22" t="str">
        <f>IF(ISNA(VLOOKUP($P$2:$P$66,Notes!$A$1:$B$10,2,0)),"",VLOOKUP($P$2:$P$66,Notes!$A$1:$B$10,2,0))</f>
        <v/>
      </c>
      <c r="Z44" s="22" t="str">
        <f>IF(ISNA(VLOOKUP($R$2:$R$66,Notes!$C$1:$D$10,2,0)),"",VLOOKUP($R$2:$R$66,Notes!$C$1:$D$10,2,0))</f>
        <v/>
      </c>
      <c r="AA44" s="22" t="str">
        <f>IF(ISNA(VLOOKUP($T$2:$T$66,Notes!$E$1:$F$10,2,0)),"",VLOOKUP($T$2:$T$66,Notes!$E$1:$F$10,2,0))</f>
        <v/>
      </c>
      <c r="AB44" s="38">
        <f t="shared" si="38"/>
        <v>0</v>
      </c>
      <c r="AC44" s="34"/>
      <c r="AD44" s="32"/>
      <c r="AE44" s="32"/>
      <c r="AF44" s="32"/>
      <c r="AG44" s="32"/>
      <c r="AH44" s="32"/>
      <c r="AI44" s="32"/>
      <c r="AJ44" s="32"/>
      <c r="AK44" s="32"/>
      <c r="AL44" s="32"/>
      <c r="AM44" s="22">
        <f t="shared" si="39"/>
        <v>0</v>
      </c>
      <c r="AN44" s="33">
        <f t="shared" si="40"/>
        <v>0</v>
      </c>
      <c r="AO44" s="37" t="str">
        <f>IF(ISNA(VLOOKUP($AD$2:$AD$66,Notes!$A$1:$B$10,2,0)),"",VLOOKUP($AD$2:$AD$66,Notes!$A$1:$B$10,2,0))</f>
        <v/>
      </c>
      <c r="AP44" s="22" t="str">
        <f>IF(ISNA(VLOOKUP($AF$2:$AF$66,Notes!$A$1:$B$10,2,0)),"",VLOOKUP($AF$2:$AF$66,Notes!$A$1:$B$10,2,0))</f>
        <v/>
      </c>
      <c r="AQ44" s="22" t="str">
        <f>IF(ISNA(VLOOKUP($AH$2:$AH$66,Notes!$A$1:$B$10,2,0)),"",VLOOKUP($AH$2:$AH$66,Notes!$A$1:$B$10,2,0))</f>
        <v/>
      </c>
      <c r="AR44" s="22" t="str">
        <f>IF(ISNA(VLOOKUP($AJ$2:$AJ$66,Notes!$C$1:$D$10,2,0)),"",VLOOKUP($AJ$2:$AJ$66,Notes!$C$1:$D$10,2,0))</f>
        <v/>
      </c>
      <c r="AS44" s="22" t="str">
        <f>IF(ISNA(VLOOKUP($AL$2:$AL$66,Notes!$E$1:$F$10,2,0)),"",VLOOKUP($AL$2:$AL$66,Notes!$E$1:$F$10,2,0))</f>
        <v/>
      </c>
      <c r="AT44" s="38">
        <f t="shared" si="41"/>
        <v>0</v>
      </c>
      <c r="AU44" s="34">
        <v>67</v>
      </c>
      <c r="AV44" s="32">
        <v>5</v>
      </c>
      <c r="AW44" s="32">
        <v>55</v>
      </c>
      <c r="AX44" s="32">
        <v>7</v>
      </c>
      <c r="AY44" s="32">
        <v>58</v>
      </c>
      <c r="AZ44" s="32">
        <v>6</v>
      </c>
      <c r="BA44" s="32"/>
      <c r="BB44" s="32"/>
      <c r="BC44" s="32"/>
      <c r="BD44" s="32"/>
      <c r="BE44" s="22">
        <f t="shared" si="42"/>
        <v>180</v>
      </c>
      <c r="BF44" s="33">
        <f t="shared" si="43"/>
        <v>1</v>
      </c>
      <c r="BG44" s="37">
        <f>IF(ISNA(VLOOKUP($AV$2:$AV$66,Notes!$A$1:$B$10,2,0)),"",VLOOKUP($AV$2:$AV$66,Notes!$A$1:$B$10,2,0))</f>
        <v>6</v>
      </c>
      <c r="BH44" s="22">
        <f>IF(ISNA(VLOOKUP($AX$2:$AX$66,Notes!$A$1:$B$10,2,0)),"",VLOOKUP($AX$2:$AX$66,Notes!$A$1:$B$10,2,0))</f>
        <v>4</v>
      </c>
      <c r="BI44" s="22">
        <f>IF(ISNA(VLOOKUP($AZ$2:$AZ$66,Notes!$A$1:$B$10,2,0)),"",VLOOKUP($AZ$2:$AZ$66,Notes!$A$1:$B$10,2,0))</f>
        <v>5</v>
      </c>
      <c r="BJ44" s="22" t="str">
        <f>IF(ISNA(VLOOKUP($BB$2:$BB$66,Notes!$C$1:$D$10,2,0)),"",VLOOKUP($BB$2:$BB$66,Notes!$C$1:$D$10,2,0))</f>
        <v/>
      </c>
      <c r="BK44" s="22" t="str">
        <f>IF(ISNA(VLOOKUP($BD$2:$BD$66,Notes!$E$1:$F$10,2,0)),"",VLOOKUP($BD$2:$BD$66,Notes!$E$1:$F$10,2,0))</f>
        <v/>
      </c>
      <c r="BL44" s="38">
        <f t="shared" si="44"/>
        <v>15</v>
      </c>
      <c r="BM44" s="34"/>
      <c r="BN44" s="32"/>
      <c r="BO44" s="32"/>
      <c r="BP44" s="32"/>
      <c r="BQ44" s="32"/>
      <c r="BR44" s="32"/>
      <c r="BS44" s="32"/>
      <c r="BT44" s="32"/>
      <c r="BU44" s="32"/>
      <c r="BV44" s="32"/>
      <c r="BW44" s="22">
        <f t="shared" si="45"/>
        <v>0</v>
      </c>
      <c r="BX44" s="33">
        <f t="shared" si="46"/>
        <v>0</v>
      </c>
      <c r="BY44" s="37" t="str">
        <f>IF(ISNA(VLOOKUP($BN$2:$BN$66,Notes!$A$1:$B$10,2,0)),"",VLOOKUP($BN$2:$BN$66,Notes!$A$1:$B$10,2,0))</f>
        <v/>
      </c>
      <c r="BZ44" s="22" t="str">
        <f>IF(ISNA(VLOOKUP($BP$2:$BP$66,Notes!$A$1:$B$10,2,0)),"",VLOOKUP($BP$2:$BP$66,Notes!$A$1:$B$10,2,0))</f>
        <v/>
      </c>
      <c r="CA44" s="22" t="str">
        <f>IF(ISNA(VLOOKUP($BR$2:$BR$66,Notes!$A$1:$B$10,2,0)),"",VLOOKUP($BR$2:$BR$66,Notes!$A$1:$B$10,2,0))</f>
        <v/>
      </c>
      <c r="CB44" s="22" t="str">
        <f>IF(ISNA(VLOOKUP($BT$2:$BT$66,Notes!$C$1:$D$10,2,0)),"",VLOOKUP($BT$2:$BT$66,Notes!$C$1:$D$10,2,0))</f>
        <v/>
      </c>
      <c r="CC44" s="22" t="str">
        <f>IF(ISNA(VLOOKUP($BV$2:$BV$66,Notes!$E$1:$F$10,2,0)),"",VLOOKUP($BV$2:$BV$66,Notes!$E$1:$F$10,2,0))</f>
        <v/>
      </c>
      <c r="CD44" s="38">
        <f t="shared" si="47"/>
        <v>0</v>
      </c>
      <c r="CE44" s="34"/>
      <c r="CF44" s="32"/>
      <c r="CG44" s="32"/>
      <c r="CH44" s="32"/>
      <c r="CI44" s="32"/>
      <c r="CJ44" s="32"/>
      <c r="CK44" s="32"/>
      <c r="CL44" s="32"/>
      <c r="CM44" s="32"/>
      <c r="CN44" s="32"/>
      <c r="CO44" s="22">
        <f t="shared" si="48"/>
        <v>0</v>
      </c>
      <c r="CP44" s="33">
        <f t="shared" si="49"/>
        <v>0</v>
      </c>
      <c r="CQ44" s="37" t="str">
        <f>IF(ISNA(VLOOKUP($CF$2:$CF$66,Notes!$A$1:$B$10,2,0)),"",VLOOKUP($CF$2:$CF$66,Notes!$A$1:$B$10,2,0))</f>
        <v/>
      </c>
      <c r="CR44" s="22" t="str">
        <f>IF(ISNA(VLOOKUP($CH$2:$CH$66,Notes!$A$1:$B$10,2,0)),"",VLOOKUP($CH$2:$CH$66,Notes!$A$1:$B$10,2,0))</f>
        <v/>
      </c>
      <c r="CS44" s="22" t="str">
        <f>IF(ISNA(VLOOKUP($CJ$2:$CJ$66,Notes!$A$1:$B$10,2,0)),"",VLOOKUP($CJ$2:$CJ$66,Notes!$A$1:$B$10,2,0))</f>
        <v/>
      </c>
      <c r="CT44" s="22" t="str">
        <f>IF(ISNA(VLOOKUP($CL$2:$CL$66,Notes!$C$1:$D$10,2,0)),"",VLOOKUP($CL$2:$CL$66,Notes!$C$1:$D$10,2,0))</f>
        <v/>
      </c>
      <c r="CU44" s="22" t="str">
        <f>IF(ISNA(VLOOKUP($CN$2:$CN$66,Notes!$E$1:$F$10,2,0)),"",VLOOKUP($CN$2:$CN$66,Notes!$E$1:$F$10,2,0))</f>
        <v/>
      </c>
      <c r="CV44" s="38">
        <f t="shared" si="50"/>
        <v>0</v>
      </c>
      <c r="CW44" s="57">
        <f t="shared" si="23"/>
        <v>0</v>
      </c>
      <c r="CX44" s="22">
        <f t="shared" si="24"/>
        <v>0</v>
      </c>
      <c r="CY44" s="22">
        <f t="shared" si="25"/>
        <v>15</v>
      </c>
      <c r="CZ44" s="22">
        <f t="shared" si="26"/>
        <v>0</v>
      </c>
      <c r="DA44" s="22">
        <f t="shared" si="27"/>
        <v>0</v>
      </c>
    </row>
    <row r="45" spans="1:105">
      <c r="A45" s="35">
        <v>569</v>
      </c>
      <c r="B45" s="36" t="s">
        <v>91</v>
      </c>
      <c r="C45" s="35">
        <f t="shared" si="28"/>
        <v>279</v>
      </c>
      <c r="D45" s="22">
        <f t="shared" si="29"/>
        <v>27</v>
      </c>
      <c r="E45" s="22">
        <f t="shared" si="30"/>
        <v>1</v>
      </c>
      <c r="F45" s="22">
        <f t="shared" si="31"/>
        <v>27</v>
      </c>
      <c r="G45" s="22" t="str">
        <f t="shared" si="32"/>
        <v>CBDG</v>
      </c>
      <c r="H45" s="22">
        <f t="shared" si="33"/>
        <v>0</v>
      </c>
      <c r="I45" s="33">
        <f t="shared" si="34"/>
        <v>0</v>
      </c>
      <c r="J45" s="36">
        <f t="shared" si="35"/>
        <v>0</v>
      </c>
      <c r="K45" s="34"/>
      <c r="L45" s="32"/>
      <c r="M45" s="32"/>
      <c r="N45" s="32"/>
      <c r="O45" s="32"/>
      <c r="P45" s="32"/>
      <c r="Q45" s="32"/>
      <c r="R45" s="32"/>
      <c r="S45" s="32"/>
      <c r="T45" s="32"/>
      <c r="U45" s="22">
        <f t="shared" si="36"/>
        <v>0</v>
      </c>
      <c r="V45" s="33">
        <f t="shared" si="37"/>
        <v>0</v>
      </c>
      <c r="W45" s="37" t="str">
        <f>IF(ISNA(VLOOKUP($L$2:$L$66,Notes!$A$1:$B$10,2,0)),"",VLOOKUP($L$2:$L$66,Notes!$A$1:$B$10,2,0))</f>
        <v/>
      </c>
      <c r="X45" s="22" t="str">
        <f>IF(ISNA(VLOOKUP($N$2:$N$66,Notes!$A$1:$B$10,2,0)),"",VLOOKUP($N$2:$N$66,Notes!$A$1:$B$10,2,0))</f>
        <v/>
      </c>
      <c r="Y45" s="22" t="str">
        <f>IF(ISNA(VLOOKUP($P$2:$P$66,Notes!$A$1:$B$10,2,0)),"",VLOOKUP($P$2:$P$66,Notes!$A$1:$B$10,2,0))</f>
        <v/>
      </c>
      <c r="Z45" s="22" t="str">
        <f>IF(ISNA(VLOOKUP($R$2:$R$66,Notes!$C$1:$D$10,2,0)),"",VLOOKUP($R$2:$R$66,Notes!$C$1:$D$10,2,0))</f>
        <v/>
      </c>
      <c r="AA45" s="22" t="str">
        <f>IF(ISNA(VLOOKUP($T$2:$T$66,Notes!$E$1:$F$10,2,0)),"",VLOOKUP($T$2:$T$66,Notes!$E$1:$F$10,2,0))</f>
        <v/>
      </c>
      <c r="AB45" s="38">
        <f t="shared" si="38"/>
        <v>0</v>
      </c>
      <c r="AC45" s="34"/>
      <c r="AD45" s="32"/>
      <c r="AE45" s="32"/>
      <c r="AF45" s="32"/>
      <c r="AG45" s="32"/>
      <c r="AH45" s="32"/>
      <c r="AI45" s="32"/>
      <c r="AJ45" s="32"/>
      <c r="AK45" s="32"/>
      <c r="AL45" s="32"/>
      <c r="AM45" s="22">
        <f t="shared" si="39"/>
        <v>0</v>
      </c>
      <c r="AN45" s="33">
        <f t="shared" si="40"/>
        <v>0</v>
      </c>
      <c r="AO45" s="37" t="str">
        <f>IF(ISNA(VLOOKUP($AD$2:$AD$66,Notes!$A$1:$B$10,2,0)),"",VLOOKUP($AD$2:$AD$66,Notes!$A$1:$B$10,2,0))</f>
        <v/>
      </c>
      <c r="AP45" s="22" t="str">
        <f>IF(ISNA(VLOOKUP($AF$2:$AF$66,Notes!$A$1:$B$10,2,0)),"",VLOOKUP($AF$2:$AF$66,Notes!$A$1:$B$10,2,0))</f>
        <v/>
      </c>
      <c r="AQ45" s="22" t="str">
        <f>IF(ISNA(VLOOKUP($AH$2:$AH$66,Notes!$A$1:$B$10,2,0)),"",VLOOKUP($AH$2:$AH$66,Notes!$A$1:$B$10,2,0))</f>
        <v/>
      </c>
      <c r="AR45" s="22" t="str">
        <f>IF(ISNA(VLOOKUP($AJ$2:$AJ$66,Notes!$C$1:$D$10,2,0)),"",VLOOKUP($AJ$2:$AJ$66,Notes!$C$1:$D$10,2,0))</f>
        <v/>
      </c>
      <c r="AS45" s="22" t="str">
        <f>IF(ISNA(VLOOKUP($AL$2:$AL$66,Notes!$E$1:$F$10,2,0)),"",VLOOKUP($AL$2:$AL$66,Notes!$E$1:$F$10,2,0))</f>
        <v/>
      </c>
      <c r="AT45" s="38">
        <f t="shared" si="41"/>
        <v>0</v>
      </c>
      <c r="AU45" s="34"/>
      <c r="AV45" s="32"/>
      <c r="AW45" s="32"/>
      <c r="AX45" s="32"/>
      <c r="AY45" s="32"/>
      <c r="AZ45" s="32"/>
      <c r="BA45" s="32"/>
      <c r="BB45" s="32"/>
      <c r="BC45" s="32"/>
      <c r="BD45" s="32"/>
      <c r="BE45" s="22">
        <f t="shared" si="42"/>
        <v>0</v>
      </c>
      <c r="BF45" s="33">
        <f t="shared" si="43"/>
        <v>0</v>
      </c>
      <c r="BG45" s="37" t="str">
        <f>IF(ISNA(VLOOKUP($AV$2:$AV$66,Notes!$A$1:$B$10,2,0)),"",VLOOKUP($AV$2:$AV$66,Notes!$A$1:$B$10,2,0))</f>
        <v/>
      </c>
      <c r="BH45" s="22" t="str">
        <f>IF(ISNA(VLOOKUP($AX$2:$AX$66,Notes!$A$1:$B$10,2,0)),"",VLOOKUP($AX$2:$AX$66,Notes!$A$1:$B$10,2,0))</f>
        <v/>
      </c>
      <c r="BI45" s="22" t="str">
        <f>IF(ISNA(VLOOKUP($AZ$2:$AZ$66,Notes!$A$1:$B$10,2,0)),"",VLOOKUP($AZ$2:$AZ$66,Notes!$A$1:$B$10,2,0))</f>
        <v/>
      </c>
      <c r="BJ45" s="22" t="str">
        <f>IF(ISNA(VLOOKUP($BB$2:$BB$66,Notes!$C$1:$D$10,2,0)),"",VLOOKUP($BB$2:$BB$66,Notes!$C$1:$D$10,2,0))</f>
        <v/>
      </c>
      <c r="BK45" s="22" t="str">
        <f>IF(ISNA(VLOOKUP($BD$2:$BD$66,Notes!$E$1:$F$10,2,0)),"",VLOOKUP($BD$2:$BD$66,Notes!$E$1:$F$10,2,0))</f>
        <v/>
      </c>
      <c r="BL45" s="38">
        <f t="shared" si="44"/>
        <v>0</v>
      </c>
      <c r="BM45" s="34"/>
      <c r="BN45" s="32"/>
      <c r="BO45" s="32"/>
      <c r="BP45" s="32"/>
      <c r="BQ45" s="32"/>
      <c r="BR45" s="32"/>
      <c r="BS45" s="32"/>
      <c r="BT45" s="32"/>
      <c r="BU45" s="32"/>
      <c r="BV45" s="32"/>
      <c r="BW45" s="22">
        <f t="shared" si="45"/>
        <v>0</v>
      </c>
      <c r="BX45" s="33">
        <f t="shared" si="46"/>
        <v>0</v>
      </c>
      <c r="BY45" s="37" t="str">
        <f>IF(ISNA(VLOOKUP($BN$2:$BN$66,Notes!$A$1:$B$10,2,0)),"",VLOOKUP($BN$2:$BN$66,Notes!$A$1:$B$10,2,0))</f>
        <v/>
      </c>
      <c r="BZ45" s="22" t="str">
        <f>IF(ISNA(VLOOKUP($BP$2:$BP$66,Notes!$A$1:$B$10,2,0)),"",VLOOKUP($BP$2:$BP$66,Notes!$A$1:$B$10,2,0))</f>
        <v/>
      </c>
      <c r="CA45" s="22" t="str">
        <f>IF(ISNA(VLOOKUP($BR$2:$BR$66,Notes!$A$1:$B$10,2,0)),"",VLOOKUP($BR$2:$BR$66,Notes!$A$1:$B$10,2,0))</f>
        <v/>
      </c>
      <c r="CB45" s="22" t="str">
        <f>IF(ISNA(VLOOKUP($BT$2:$BT$66,Notes!$C$1:$D$10,2,0)),"",VLOOKUP($BT$2:$BT$66,Notes!$C$1:$D$10,2,0))</f>
        <v/>
      </c>
      <c r="CC45" s="22" t="str">
        <f>IF(ISNA(VLOOKUP($BV$2:$BV$66,Notes!$E$1:$F$10,2,0)),"",VLOOKUP($BV$2:$BV$66,Notes!$E$1:$F$10,2,0))</f>
        <v/>
      </c>
      <c r="CD45" s="38">
        <f t="shared" si="47"/>
        <v>0</v>
      </c>
      <c r="CE45" s="34">
        <v>78</v>
      </c>
      <c r="CF45" s="32">
        <v>6</v>
      </c>
      <c r="CG45" s="32">
        <v>65</v>
      </c>
      <c r="CH45" s="32">
        <v>6</v>
      </c>
      <c r="CI45" s="32">
        <v>58</v>
      </c>
      <c r="CJ45" s="32">
        <v>6</v>
      </c>
      <c r="CK45" s="32">
        <v>78</v>
      </c>
      <c r="CL45" s="32">
        <v>2</v>
      </c>
      <c r="CM45" s="32"/>
      <c r="CN45" s="32"/>
      <c r="CO45" s="22">
        <f t="shared" si="48"/>
        <v>279</v>
      </c>
      <c r="CP45" s="33">
        <f t="shared" si="49"/>
        <v>1</v>
      </c>
      <c r="CQ45" s="37">
        <f>IF(ISNA(VLOOKUP($CF$2:$CF$66,Notes!$A$1:$B$10,2,0)),"",VLOOKUP($CF$2:$CF$66,Notes!$A$1:$B$10,2,0))</f>
        <v>5</v>
      </c>
      <c r="CR45" s="22">
        <f>IF(ISNA(VLOOKUP($CH$2:$CH$66,Notes!$A$1:$B$10,2,0)),"",VLOOKUP($CH$2:$CH$66,Notes!$A$1:$B$10,2,0))</f>
        <v>5</v>
      </c>
      <c r="CS45" s="22">
        <f>IF(ISNA(VLOOKUP($CJ$2:$CJ$66,Notes!$A$1:$B$10,2,0)),"",VLOOKUP($CJ$2:$CJ$66,Notes!$A$1:$B$10,2,0))</f>
        <v>5</v>
      </c>
      <c r="CT45" s="22">
        <f>IF(ISNA(VLOOKUP($CL$2:$CL$66,Notes!$C$1:$D$10,2,0)),"",VLOOKUP($CL$2:$CL$66,Notes!$C$1:$D$10,2,0))</f>
        <v>12</v>
      </c>
      <c r="CU45" s="22" t="str">
        <f>IF(ISNA(VLOOKUP($CN$2:$CN$66,Notes!$E$1:$F$10,2,0)),"",VLOOKUP($CN$2:$CN$66,Notes!$E$1:$F$10,2,0))</f>
        <v/>
      </c>
      <c r="CV45" s="38">
        <f t="shared" si="50"/>
        <v>27</v>
      </c>
      <c r="CW45" s="57">
        <f t="shared" si="23"/>
        <v>0</v>
      </c>
      <c r="CX45" s="22">
        <f t="shared" si="24"/>
        <v>0</v>
      </c>
      <c r="CY45" s="22">
        <f t="shared" si="25"/>
        <v>0</v>
      </c>
      <c r="CZ45" s="22">
        <f t="shared" si="26"/>
        <v>0</v>
      </c>
      <c r="DA45" s="22">
        <f t="shared" si="27"/>
        <v>27</v>
      </c>
    </row>
    <row r="46" spans="1:105">
      <c r="A46" s="35">
        <v>572</v>
      </c>
      <c r="B46" s="36" t="s">
        <v>92</v>
      </c>
      <c r="C46" s="35">
        <f t="shared" si="28"/>
        <v>0</v>
      </c>
      <c r="D46" s="22">
        <f t="shared" si="29"/>
        <v>0</v>
      </c>
      <c r="E46" s="22">
        <f t="shared" si="30"/>
        <v>0</v>
      </c>
      <c r="F46" s="22">
        <f t="shared" si="31"/>
        <v>0</v>
      </c>
      <c r="G46" s="22">
        <f t="shared" si="32"/>
        <v>0</v>
      </c>
      <c r="H46" s="22">
        <f t="shared" si="33"/>
        <v>0</v>
      </c>
      <c r="I46" s="33">
        <f t="shared" si="34"/>
        <v>0</v>
      </c>
      <c r="J46" s="36">
        <f t="shared" si="35"/>
        <v>0</v>
      </c>
      <c r="K46" s="34"/>
      <c r="L46" s="32"/>
      <c r="M46" s="32"/>
      <c r="N46" s="32"/>
      <c r="O46" s="32"/>
      <c r="P46" s="32"/>
      <c r="Q46" s="32"/>
      <c r="R46" s="32"/>
      <c r="S46" s="32"/>
      <c r="T46" s="32"/>
      <c r="U46" s="22">
        <f t="shared" si="36"/>
        <v>0</v>
      </c>
      <c r="V46" s="33">
        <f t="shared" si="37"/>
        <v>0</v>
      </c>
      <c r="W46" s="37" t="str">
        <f>IF(ISNA(VLOOKUP($L$2:$L$66,Notes!$A$1:$B$10,2,0)),"",VLOOKUP($L$2:$L$66,Notes!$A$1:$B$10,2,0))</f>
        <v/>
      </c>
      <c r="X46" s="22" t="str">
        <f>IF(ISNA(VLOOKUP($N$2:$N$66,Notes!$A$1:$B$10,2,0)),"",VLOOKUP($N$2:$N$66,Notes!$A$1:$B$10,2,0))</f>
        <v/>
      </c>
      <c r="Y46" s="22" t="str">
        <f>IF(ISNA(VLOOKUP($P$2:$P$66,Notes!$A$1:$B$10,2,0)),"",VLOOKUP($P$2:$P$66,Notes!$A$1:$B$10,2,0))</f>
        <v/>
      </c>
      <c r="Z46" s="22" t="str">
        <f>IF(ISNA(VLOOKUP($R$2:$R$66,Notes!$C$1:$D$10,2,0)),"",VLOOKUP($R$2:$R$66,Notes!$C$1:$D$10,2,0))</f>
        <v/>
      </c>
      <c r="AA46" s="22" t="str">
        <f>IF(ISNA(VLOOKUP($T$2:$T$66,Notes!$E$1:$F$10,2,0)),"",VLOOKUP($T$2:$T$66,Notes!$E$1:$F$10,2,0))</f>
        <v/>
      </c>
      <c r="AB46" s="38">
        <f t="shared" si="38"/>
        <v>0</v>
      </c>
      <c r="AC46" s="34"/>
      <c r="AD46" s="32"/>
      <c r="AE46" s="32"/>
      <c r="AF46" s="32"/>
      <c r="AG46" s="32"/>
      <c r="AH46" s="32"/>
      <c r="AI46" s="32"/>
      <c r="AJ46" s="32"/>
      <c r="AK46" s="32"/>
      <c r="AL46" s="32"/>
      <c r="AM46" s="22">
        <f t="shared" si="39"/>
        <v>0</v>
      </c>
      <c r="AN46" s="33">
        <f t="shared" si="40"/>
        <v>0</v>
      </c>
      <c r="AO46" s="37" t="str">
        <f>IF(ISNA(VLOOKUP($AD$2:$AD$66,Notes!$A$1:$B$10,2,0)),"",VLOOKUP($AD$2:$AD$66,Notes!$A$1:$B$10,2,0))</f>
        <v/>
      </c>
      <c r="AP46" s="22" t="str">
        <f>IF(ISNA(VLOOKUP($AF$2:$AF$66,Notes!$A$1:$B$10,2,0)),"",VLOOKUP($AF$2:$AF$66,Notes!$A$1:$B$10,2,0))</f>
        <v/>
      </c>
      <c r="AQ46" s="22" t="str">
        <f>IF(ISNA(VLOOKUP($AH$2:$AH$66,Notes!$A$1:$B$10,2,0)),"",VLOOKUP($AH$2:$AH$66,Notes!$A$1:$B$10,2,0))</f>
        <v/>
      </c>
      <c r="AR46" s="22" t="str">
        <f>IF(ISNA(VLOOKUP($AJ$2:$AJ$66,Notes!$C$1:$D$10,2,0)),"",VLOOKUP($AJ$2:$AJ$66,Notes!$C$1:$D$10,2,0))</f>
        <v/>
      </c>
      <c r="AS46" s="22" t="str">
        <f>IF(ISNA(VLOOKUP($AL$2:$AL$66,Notes!$E$1:$F$10,2,0)),"",VLOOKUP($AL$2:$AL$66,Notes!$E$1:$F$10,2,0))</f>
        <v/>
      </c>
      <c r="AT46" s="38">
        <f t="shared" si="41"/>
        <v>0</v>
      </c>
      <c r="AU46" s="34"/>
      <c r="AV46" s="32"/>
      <c r="AW46" s="32"/>
      <c r="AX46" s="32"/>
      <c r="AY46" s="32"/>
      <c r="AZ46" s="32"/>
      <c r="BA46" s="32"/>
      <c r="BB46" s="32"/>
      <c r="BC46" s="32"/>
      <c r="BD46" s="32"/>
      <c r="BE46" s="22">
        <f t="shared" si="42"/>
        <v>0</v>
      </c>
      <c r="BF46" s="33">
        <f t="shared" si="43"/>
        <v>0</v>
      </c>
      <c r="BG46" s="37" t="str">
        <f>IF(ISNA(VLOOKUP($AV$2:$AV$66,Notes!$A$1:$B$10,2,0)),"",VLOOKUP($AV$2:$AV$66,Notes!$A$1:$B$10,2,0))</f>
        <v/>
      </c>
      <c r="BH46" s="22" t="str">
        <f>IF(ISNA(VLOOKUP($AX$2:$AX$66,Notes!$A$1:$B$10,2,0)),"",VLOOKUP($AX$2:$AX$66,Notes!$A$1:$B$10,2,0))</f>
        <v/>
      </c>
      <c r="BI46" s="22" t="str">
        <f>IF(ISNA(VLOOKUP($AZ$2:$AZ$66,Notes!$A$1:$B$10,2,0)),"",VLOOKUP($AZ$2:$AZ$66,Notes!$A$1:$B$10,2,0))</f>
        <v/>
      </c>
      <c r="BJ46" s="22" t="str">
        <f>IF(ISNA(VLOOKUP($BB$2:$BB$66,Notes!$C$1:$D$10,2,0)),"",VLOOKUP($BB$2:$BB$66,Notes!$C$1:$D$10,2,0))</f>
        <v/>
      </c>
      <c r="BK46" s="22" t="str">
        <f>IF(ISNA(VLOOKUP($BD$2:$BD$66,Notes!$E$1:$F$10,2,0)),"",VLOOKUP($BD$2:$BD$66,Notes!$E$1:$F$10,2,0))</f>
        <v/>
      </c>
      <c r="BL46" s="38">
        <f t="shared" si="44"/>
        <v>0</v>
      </c>
      <c r="BM46" s="34"/>
      <c r="BN46" s="32"/>
      <c r="BO46" s="32"/>
      <c r="BP46" s="32"/>
      <c r="BQ46" s="32"/>
      <c r="BR46" s="32"/>
      <c r="BS46" s="32"/>
      <c r="BT46" s="32"/>
      <c r="BU46" s="32"/>
      <c r="BV46" s="32"/>
      <c r="BW46" s="22">
        <f t="shared" si="45"/>
        <v>0</v>
      </c>
      <c r="BX46" s="33">
        <f t="shared" si="46"/>
        <v>0</v>
      </c>
      <c r="BY46" s="37" t="str">
        <f>IF(ISNA(VLOOKUP($BN$2:$BN$66,Notes!$A$1:$B$10,2,0)),"",VLOOKUP($BN$2:$BN$66,Notes!$A$1:$B$10,2,0))</f>
        <v/>
      </c>
      <c r="BZ46" s="22" t="str">
        <f>IF(ISNA(VLOOKUP($BP$2:$BP$66,Notes!$A$1:$B$10,2,0)),"",VLOOKUP($BP$2:$BP$66,Notes!$A$1:$B$10,2,0))</f>
        <v/>
      </c>
      <c r="CA46" s="22" t="str">
        <f>IF(ISNA(VLOOKUP($BR$2:$BR$66,Notes!$A$1:$B$10,2,0)),"",VLOOKUP($BR$2:$BR$66,Notes!$A$1:$B$10,2,0))</f>
        <v/>
      </c>
      <c r="CB46" s="22" t="str">
        <f>IF(ISNA(VLOOKUP($BT$2:$BT$66,Notes!$C$1:$D$10,2,0)),"",VLOOKUP($BT$2:$BT$66,Notes!$C$1:$D$10,2,0))</f>
        <v/>
      </c>
      <c r="CC46" s="22" t="str">
        <f>IF(ISNA(VLOOKUP($BV$2:$BV$66,Notes!$E$1:$F$10,2,0)),"",VLOOKUP($BV$2:$BV$66,Notes!$E$1:$F$10,2,0))</f>
        <v/>
      </c>
      <c r="CD46" s="38">
        <f t="shared" si="47"/>
        <v>0</v>
      </c>
      <c r="CE46" s="34"/>
      <c r="CF46" s="32"/>
      <c r="CG46" s="32"/>
      <c r="CH46" s="32"/>
      <c r="CI46" s="32"/>
      <c r="CJ46" s="32"/>
      <c r="CK46" s="32"/>
      <c r="CL46" s="32"/>
      <c r="CM46" s="32"/>
      <c r="CN46" s="32"/>
      <c r="CO46" s="22">
        <f t="shared" si="48"/>
        <v>0</v>
      </c>
      <c r="CP46" s="33">
        <f t="shared" si="49"/>
        <v>0</v>
      </c>
      <c r="CQ46" s="37" t="str">
        <f>IF(ISNA(VLOOKUP($CF$2:$CF$66,Notes!$A$1:$B$10,2,0)),"",VLOOKUP($CF$2:$CF$66,Notes!$A$1:$B$10,2,0))</f>
        <v/>
      </c>
      <c r="CR46" s="22" t="str">
        <f>IF(ISNA(VLOOKUP($CH$2:$CH$66,Notes!$A$1:$B$10,2,0)),"",VLOOKUP($CH$2:$CH$66,Notes!$A$1:$B$10,2,0))</f>
        <v/>
      </c>
      <c r="CS46" s="22" t="str">
        <f>IF(ISNA(VLOOKUP($CJ$2:$CJ$66,Notes!$A$1:$B$10,2,0)),"",VLOOKUP($CJ$2:$CJ$66,Notes!$A$1:$B$10,2,0))</f>
        <v/>
      </c>
      <c r="CT46" s="22" t="str">
        <f>IF(ISNA(VLOOKUP($CL$2:$CL$66,Notes!$C$1:$D$10,2,0)),"",VLOOKUP($CL$2:$CL$66,Notes!$C$1:$D$10,2,0))</f>
        <v/>
      </c>
      <c r="CU46" s="22" t="str">
        <f>IF(ISNA(VLOOKUP($CN$2:$CN$66,Notes!$E$1:$F$10,2,0)),"",VLOOKUP($CN$2:$CN$66,Notes!$E$1:$F$10,2,0))</f>
        <v/>
      </c>
      <c r="CV46" s="38">
        <f t="shared" si="50"/>
        <v>0</v>
      </c>
      <c r="CW46" s="57">
        <f t="shared" si="23"/>
        <v>0</v>
      </c>
      <c r="CX46" s="22">
        <f t="shared" si="24"/>
        <v>0</v>
      </c>
      <c r="CY46" s="22">
        <f t="shared" si="25"/>
        <v>0</v>
      </c>
      <c r="CZ46" s="22">
        <f t="shared" si="26"/>
        <v>0</v>
      </c>
      <c r="DA46" s="22">
        <f t="shared" si="27"/>
        <v>0</v>
      </c>
    </row>
    <row r="47" spans="1:105">
      <c r="A47" s="35">
        <v>595</v>
      </c>
      <c r="B47" s="36" t="s">
        <v>45</v>
      </c>
      <c r="C47" s="35">
        <f t="shared" si="28"/>
        <v>280</v>
      </c>
      <c r="D47" s="22">
        <f t="shared" si="29"/>
        <v>43</v>
      </c>
      <c r="E47" s="22">
        <f t="shared" si="30"/>
        <v>1</v>
      </c>
      <c r="F47" s="22">
        <f t="shared" si="31"/>
        <v>43</v>
      </c>
      <c r="G47" s="22" t="str">
        <f t="shared" si="32"/>
        <v>CBDG</v>
      </c>
      <c r="H47" s="22">
        <f t="shared" si="33"/>
        <v>0</v>
      </c>
      <c r="I47" s="33">
        <f t="shared" si="34"/>
        <v>0</v>
      </c>
      <c r="J47" s="36">
        <f t="shared" si="35"/>
        <v>0</v>
      </c>
      <c r="K47" s="34"/>
      <c r="L47" s="32"/>
      <c r="M47" s="32"/>
      <c r="N47" s="32"/>
      <c r="O47" s="32"/>
      <c r="P47" s="32"/>
      <c r="Q47" s="32"/>
      <c r="R47" s="32"/>
      <c r="S47" s="32"/>
      <c r="T47" s="32"/>
      <c r="U47" s="22">
        <f t="shared" si="36"/>
        <v>0</v>
      </c>
      <c r="V47" s="33">
        <f t="shared" si="37"/>
        <v>0</v>
      </c>
      <c r="W47" s="37" t="str">
        <f>IF(ISNA(VLOOKUP($L$2:$L$66,Notes!$A$1:$B$10,2,0)),"",VLOOKUP($L$2:$L$66,Notes!$A$1:$B$10,2,0))</f>
        <v/>
      </c>
      <c r="X47" s="22" t="str">
        <f>IF(ISNA(VLOOKUP($N$2:$N$66,Notes!$A$1:$B$10,2,0)),"",VLOOKUP($N$2:$N$66,Notes!$A$1:$B$10,2,0))</f>
        <v/>
      </c>
      <c r="Y47" s="22" t="str">
        <f>IF(ISNA(VLOOKUP($P$2:$P$66,Notes!$A$1:$B$10,2,0)),"",VLOOKUP($P$2:$P$66,Notes!$A$1:$B$10,2,0))</f>
        <v/>
      </c>
      <c r="Z47" s="22" t="str">
        <f>IF(ISNA(VLOOKUP($R$2:$R$66,Notes!$C$1:$D$10,2,0)),"",VLOOKUP($R$2:$R$66,Notes!$C$1:$D$10,2,0))</f>
        <v/>
      </c>
      <c r="AA47" s="22" t="str">
        <f>IF(ISNA(VLOOKUP($T$2:$T$66,Notes!$E$1:$F$10,2,0)),"",VLOOKUP($T$2:$T$66,Notes!$E$1:$F$10,2,0))</f>
        <v/>
      </c>
      <c r="AB47" s="38">
        <f t="shared" si="38"/>
        <v>0</v>
      </c>
      <c r="AC47" s="34"/>
      <c r="AD47" s="32"/>
      <c r="AE47" s="32"/>
      <c r="AF47" s="32"/>
      <c r="AG47" s="32"/>
      <c r="AH47" s="32"/>
      <c r="AI47" s="32"/>
      <c r="AJ47" s="32"/>
      <c r="AK47" s="32"/>
      <c r="AL47" s="32"/>
      <c r="AM47" s="22">
        <f t="shared" si="39"/>
        <v>0</v>
      </c>
      <c r="AN47" s="33">
        <f t="shared" si="40"/>
        <v>0</v>
      </c>
      <c r="AO47" s="37" t="str">
        <f>IF(ISNA(VLOOKUP($AD$2:$AD$66,Notes!$A$1:$B$10,2,0)),"",VLOOKUP($AD$2:$AD$66,Notes!$A$1:$B$10,2,0))</f>
        <v/>
      </c>
      <c r="AP47" s="22" t="str">
        <f>IF(ISNA(VLOOKUP($AF$2:$AF$66,Notes!$A$1:$B$10,2,0)),"",VLOOKUP($AF$2:$AF$66,Notes!$A$1:$B$10,2,0))</f>
        <v/>
      </c>
      <c r="AQ47" s="22" t="str">
        <f>IF(ISNA(VLOOKUP($AH$2:$AH$66,Notes!$A$1:$B$10,2,0)),"",VLOOKUP($AH$2:$AH$66,Notes!$A$1:$B$10,2,0))</f>
        <v/>
      </c>
      <c r="AR47" s="22" t="str">
        <f>IF(ISNA(VLOOKUP($AJ$2:$AJ$66,Notes!$C$1:$D$10,2,0)),"",VLOOKUP($AJ$2:$AJ$66,Notes!$C$1:$D$10,2,0))</f>
        <v/>
      </c>
      <c r="AS47" s="22" t="str">
        <f>IF(ISNA(VLOOKUP($AL$2:$AL$66,Notes!$E$1:$F$10,2,0)),"",VLOOKUP($AL$2:$AL$66,Notes!$E$1:$F$10,2,0))</f>
        <v/>
      </c>
      <c r="AT47" s="38">
        <f t="shared" si="41"/>
        <v>0</v>
      </c>
      <c r="AU47" s="34"/>
      <c r="AV47" s="32"/>
      <c r="AW47" s="32"/>
      <c r="AX47" s="32"/>
      <c r="AY47" s="32"/>
      <c r="AZ47" s="32"/>
      <c r="BA47" s="32"/>
      <c r="BB47" s="32"/>
      <c r="BC47" s="32"/>
      <c r="BD47" s="32"/>
      <c r="BE47" s="22">
        <f t="shared" si="42"/>
        <v>0</v>
      </c>
      <c r="BF47" s="33">
        <f t="shared" si="43"/>
        <v>0</v>
      </c>
      <c r="BG47" s="37" t="str">
        <f>IF(ISNA(VLOOKUP($AV$2:$AV$66,Notes!$A$1:$B$10,2,0)),"",VLOOKUP($AV$2:$AV$66,Notes!$A$1:$B$10,2,0))</f>
        <v/>
      </c>
      <c r="BH47" s="22" t="str">
        <f>IF(ISNA(VLOOKUP($AX$2:$AX$66,Notes!$A$1:$B$10,2,0)),"",VLOOKUP($AX$2:$AX$66,Notes!$A$1:$B$10,2,0))</f>
        <v/>
      </c>
      <c r="BI47" s="22" t="str">
        <f>IF(ISNA(VLOOKUP($AZ$2:$AZ$66,Notes!$A$1:$B$10,2,0)),"",VLOOKUP($AZ$2:$AZ$66,Notes!$A$1:$B$10,2,0))</f>
        <v/>
      </c>
      <c r="BJ47" s="22" t="str">
        <f>IF(ISNA(VLOOKUP($BB$2:$BB$66,Notes!$C$1:$D$10,2,0)),"",VLOOKUP($BB$2:$BB$66,Notes!$C$1:$D$10,2,0))</f>
        <v/>
      </c>
      <c r="BK47" s="22" t="str">
        <f>IF(ISNA(VLOOKUP($BD$2:$BD$66,Notes!$E$1:$F$10,2,0)),"",VLOOKUP($BD$2:$BD$66,Notes!$E$1:$F$10,2,0))</f>
        <v/>
      </c>
      <c r="BL47" s="38">
        <f t="shared" si="44"/>
        <v>0</v>
      </c>
      <c r="BM47" s="34">
        <v>86</v>
      </c>
      <c r="BN47" s="32">
        <v>2</v>
      </c>
      <c r="BO47" s="32">
        <v>78</v>
      </c>
      <c r="BP47" s="32">
        <v>3</v>
      </c>
      <c r="BQ47" s="32">
        <v>50</v>
      </c>
      <c r="BR47" s="32">
        <v>4</v>
      </c>
      <c r="BS47" s="32"/>
      <c r="BT47" s="32"/>
      <c r="BU47" s="32">
        <v>66</v>
      </c>
      <c r="BV47" s="32">
        <v>6</v>
      </c>
      <c r="BW47" s="22">
        <f t="shared" si="45"/>
        <v>280</v>
      </c>
      <c r="BX47" s="33">
        <f t="shared" si="46"/>
        <v>1</v>
      </c>
      <c r="BY47" s="37">
        <f>IF(ISNA(VLOOKUP($BN$2:$BN$66,Notes!$A$1:$B$10,2,0)),"",VLOOKUP($BN$2:$BN$66,Notes!$A$1:$B$10,2,0))</f>
        <v>9</v>
      </c>
      <c r="BZ47" s="22">
        <f>IF(ISNA(VLOOKUP($BP$2:$BP$66,Notes!$A$1:$B$10,2,0)),"",VLOOKUP($BP$2:$BP$66,Notes!$A$1:$B$10,2,0))</f>
        <v>8</v>
      </c>
      <c r="CA47" s="22">
        <f>IF(ISNA(VLOOKUP($BR$2:$BR$66,Notes!$A$1:$B$10,2,0)),"",VLOOKUP($BR$2:$BR$66,Notes!$A$1:$B$10,2,0))</f>
        <v>7</v>
      </c>
      <c r="CB47" s="22" t="str">
        <f>IF(ISNA(VLOOKUP($BT$2:$BT$66,Notes!$C$1:$D$10,2,0)),"",VLOOKUP($BT$2:$BT$66,Notes!$C$1:$D$10,2,0))</f>
        <v/>
      </c>
      <c r="CC47" s="22">
        <f>IF(ISNA(VLOOKUP($BV$2:$BV$66,Notes!$E$1:$F$10,2,0)),"",VLOOKUP($BV$2:$BV$66,Notes!$E$1:$F$10,2,0))</f>
        <v>19</v>
      </c>
      <c r="CD47" s="38">
        <f t="shared" si="47"/>
        <v>43</v>
      </c>
      <c r="CE47" s="34"/>
      <c r="CF47" s="32"/>
      <c r="CG47" s="32"/>
      <c r="CH47" s="32"/>
      <c r="CI47" s="32"/>
      <c r="CJ47" s="32"/>
      <c r="CK47" s="32"/>
      <c r="CL47" s="32"/>
      <c r="CM47" s="32"/>
      <c r="CN47" s="32"/>
      <c r="CO47" s="22">
        <f t="shared" si="48"/>
        <v>0</v>
      </c>
      <c r="CP47" s="33">
        <f t="shared" si="49"/>
        <v>0</v>
      </c>
      <c r="CQ47" s="37" t="str">
        <f>IF(ISNA(VLOOKUP($CF$2:$CF$66,Notes!$A$1:$B$10,2,0)),"",VLOOKUP($CF$2:$CF$66,Notes!$A$1:$B$10,2,0))</f>
        <v/>
      </c>
      <c r="CR47" s="22" t="str">
        <f>IF(ISNA(VLOOKUP($CH$2:$CH$66,Notes!$A$1:$B$10,2,0)),"",VLOOKUP($CH$2:$CH$66,Notes!$A$1:$B$10,2,0))</f>
        <v/>
      </c>
      <c r="CS47" s="22" t="str">
        <f>IF(ISNA(VLOOKUP($CJ$2:$CJ$66,Notes!$A$1:$B$10,2,0)),"",VLOOKUP($CJ$2:$CJ$66,Notes!$A$1:$B$10,2,0))</f>
        <v/>
      </c>
      <c r="CT47" s="22" t="str">
        <f>IF(ISNA(VLOOKUP($CL$2:$CL$66,Notes!$C$1:$D$10,2,0)),"",VLOOKUP($CL$2:$CL$66,Notes!$C$1:$D$10,2,0))</f>
        <v/>
      </c>
      <c r="CU47" s="22" t="str">
        <f>IF(ISNA(VLOOKUP($CN$2:$CN$66,Notes!$E$1:$F$10,2,0)),"",VLOOKUP($CN$2:$CN$66,Notes!$E$1:$F$10,2,0))</f>
        <v/>
      </c>
      <c r="CV47" s="38">
        <f t="shared" si="50"/>
        <v>0</v>
      </c>
      <c r="CW47" s="57">
        <f t="shared" si="23"/>
        <v>0</v>
      </c>
      <c r="CX47" s="22">
        <f t="shared" si="24"/>
        <v>0</v>
      </c>
      <c r="CY47" s="22">
        <f t="shared" si="25"/>
        <v>0</v>
      </c>
      <c r="CZ47" s="22">
        <f t="shared" si="26"/>
        <v>43</v>
      </c>
      <c r="DA47" s="22">
        <f t="shared" si="27"/>
        <v>0</v>
      </c>
    </row>
    <row r="48" spans="1:105">
      <c r="A48" s="35">
        <v>629</v>
      </c>
      <c r="B48" s="139" t="s">
        <v>271</v>
      </c>
      <c r="C48" s="35">
        <f t="shared" si="28"/>
        <v>858</v>
      </c>
      <c r="D48" s="22">
        <f t="shared" si="29"/>
        <v>91</v>
      </c>
      <c r="E48" s="22">
        <f t="shared" si="30"/>
        <v>4</v>
      </c>
      <c r="F48" s="22">
        <f t="shared" si="31"/>
        <v>22.75</v>
      </c>
      <c r="G48" s="22">
        <f t="shared" si="32"/>
        <v>71</v>
      </c>
      <c r="H48" s="22">
        <f t="shared" si="33"/>
        <v>0</v>
      </c>
      <c r="I48" s="33">
        <f t="shared" si="34"/>
        <v>0</v>
      </c>
      <c r="J48" s="36">
        <f t="shared" si="35"/>
        <v>0</v>
      </c>
      <c r="K48" s="34">
        <v>63</v>
      </c>
      <c r="L48" s="32">
        <v>6</v>
      </c>
      <c r="M48" s="32">
        <v>66</v>
      </c>
      <c r="N48" s="32">
        <v>6</v>
      </c>
      <c r="O48" s="32">
        <v>60</v>
      </c>
      <c r="P48" s="32">
        <v>7</v>
      </c>
      <c r="Q48" s="32">
        <v>28</v>
      </c>
      <c r="R48" s="32">
        <v>7</v>
      </c>
      <c r="S48" s="32"/>
      <c r="T48" s="32"/>
      <c r="U48" s="22">
        <f t="shared" si="36"/>
        <v>217</v>
      </c>
      <c r="V48" s="33">
        <f t="shared" si="37"/>
        <v>1</v>
      </c>
      <c r="W48" s="37">
        <f>IF(ISNA(VLOOKUP($L$2:$L$66,Notes!$A$1:$B$10,2,0)),"",VLOOKUP($L$2:$L$66,Notes!$A$1:$B$10,2,0))</f>
        <v>5</v>
      </c>
      <c r="X48" s="22">
        <f>IF(ISNA(VLOOKUP($N$2:$N$66,Notes!$A$1:$B$10,2,0)),"",VLOOKUP($N$2:$N$66,Notes!$A$1:$B$10,2,0))</f>
        <v>5</v>
      </c>
      <c r="Y48" s="22">
        <f>IF(ISNA(VLOOKUP($P$2:$P$66,Notes!$A$1:$B$10,2,0)),"",VLOOKUP($P$2:$P$66,Notes!$A$1:$B$10,2,0))</f>
        <v>4</v>
      </c>
      <c r="Z48" s="22">
        <f>IF(ISNA(VLOOKUP($R$2:$R$66,Notes!$C$1:$D$10,2,0)),"",VLOOKUP($R$2:$R$66,Notes!$C$1:$D$10,2,0))</f>
        <v>6</v>
      </c>
      <c r="AA48" s="22" t="str">
        <f>IF(ISNA(VLOOKUP($T$2:$T$66,Notes!$E$1:$F$10,2,0)),"",VLOOKUP($T$2:$T$66,Notes!$E$1:$F$10,2,0))</f>
        <v/>
      </c>
      <c r="AB48" s="38">
        <f t="shared" si="38"/>
        <v>20</v>
      </c>
      <c r="AC48" s="34">
        <v>66</v>
      </c>
      <c r="AD48" s="32">
        <v>5</v>
      </c>
      <c r="AE48" s="32">
        <v>35</v>
      </c>
      <c r="AF48" s="32">
        <v>6</v>
      </c>
      <c r="AG48" s="32">
        <v>36</v>
      </c>
      <c r="AH48" s="32">
        <v>6</v>
      </c>
      <c r="AI48" s="32">
        <v>42</v>
      </c>
      <c r="AJ48" s="32">
        <v>4</v>
      </c>
      <c r="AK48" s="32"/>
      <c r="AL48" s="32"/>
      <c r="AM48" s="22">
        <f t="shared" si="39"/>
        <v>179</v>
      </c>
      <c r="AN48" s="33">
        <f t="shared" si="40"/>
        <v>1</v>
      </c>
      <c r="AO48" s="37">
        <f>IF(ISNA(VLOOKUP($AD$2:$AD$66,Notes!$A$1:$B$10,2,0)),"",VLOOKUP($AD$2:$AD$66,Notes!$A$1:$B$10,2,0))</f>
        <v>6</v>
      </c>
      <c r="AP48" s="22">
        <f>IF(ISNA(VLOOKUP($AF$2:$AF$66,Notes!$A$1:$B$10,2,0)),"",VLOOKUP($AF$2:$AF$66,Notes!$A$1:$B$10,2,0))</f>
        <v>5</v>
      </c>
      <c r="AQ48" s="22">
        <f>IF(ISNA(VLOOKUP($AH$2:$AH$66,Notes!$A$1:$B$10,2,0)),"",VLOOKUP($AH$2:$AH$66,Notes!$A$1:$B$10,2,0))</f>
        <v>5</v>
      </c>
      <c r="AR48" s="22">
        <f>IF(ISNA(VLOOKUP($AJ$2:$AJ$66,Notes!$C$1:$D$10,2,0)),"",VLOOKUP($AJ$2:$AJ$66,Notes!$C$1:$D$10,2,0))</f>
        <v>9</v>
      </c>
      <c r="AS48" s="22" t="str">
        <f>IF(ISNA(VLOOKUP($AL$2:$AL$66,Notes!$E$1:$F$10,2,0)),"",VLOOKUP($AL$2:$AL$66,Notes!$E$1:$F$10,2,0))</f>
        <v/>
      </c>
      <c r="AT48" s="38">
        <f t="shared" si="41"/>
        <v>25</v>
      </c>
      <c r="AU48" s="34">
        <v>65</v>
      </c>
      <c r="AV48" s="32">
        <v>6</v>
      </c>
      <c r="AW48" s="32">
        <v>67</v>
      </c>
      <c r="AX48" s="32">
        <v>6</v>
      </c>
      <c r="AY48" s="32">
        <v>36</v>
      </c>
      <c r="AZ48" s="32">
        <v>7</v>
      </c>
      <c r="BA48" s="32">
        <v>58</v>
      </c>
      <c r="BB48" s="32">
        <v>3</v>
      </c>
      <c r="BC48" s="32"/>
      <c r="BD48" s="32"/>
      <c r="BE48" s="22">
        <f t="shared" si="42"/>
        <v>226</v>
      </c>
      <c r="BF48" s="33">
        <f t="shared" si="43"/>
        <v>1</v>
      </c>
      <c r="BG48" s="37">
        <f>IF(ISNA(VLOOKUP($AV$2:$AV$66,Notes!$A$1:$B$10,2,0)),"",VLOOKUP($AV$2:$AV$66,Notes!$A$1:$B$10,2,0))</f>
        <v>5</v>
      </c>
      <c r="BH48" s="22">
        <f>IF(ISNA(VLOOKUP($AX$2:$AX$66,Notes!$A$1:$B$10,2,0)),"",VLOOKUP($AX$2:$AX$66,Notes!$A$1:$B$10,2,0))</f>
        <v>5</v>
      </c>
      <c r="BI48" s="22">
        <f>IF(ISNA(VLOOKUP($AZ$2:$AZ$66,Notes!$A$1:$B$10,2,0)),"",VLOOKUP($AZ$2:$AZ$66,Notes!$A$1:$B$10,2,0))</f>
        <v>4</v>
      </c>
      <c r="BJ48" s="22">
        <f>IF(ISNA(VLOOKUP($BB$2:$BB$66,Notes!$C$1:$D$10,2,0)),"",VLOOKUP($BB$2:$BB$66,Notes!$C$1:$D$10,2,0))</f>
        <v>10</v>
      </c>
      <c r="BK48" s="22" t="str">
        <f>IF(ISNA(VLOOKUP($BD$2:$BD$66,Notes!$E$1:$F$10,2,0)),"",VLOOKUP($BD$2:$BD$66,Notes!$E$1:$F$10,2,0))</f>
        <v/>
      </c>
      <c r="BL48" s="38">
        <f t="shared" si="44"/>
        <v>24</v>
      </c>
      <c r="BM48" s="34"/>
      <c r="BN48" s="32"/>
      <c r="BO48" s="32"/>
      <c r="BP48" s="32"/>
      <c r="BQ48" s="32"/>
      <c r="BR48" s="32"/>
      <c r="BS48" s="32"/>
      <c r="BT48" s="32"/>
      <c r="BU48" s="32"/>
      <c r="BV48" s="32"/>
      <c r="BW48" s="22">
        <f t="shared" si="45"/>
        <v>0</v>
      </c>
      <c r="BX48" s="33">
        <f t="shared" si="46"/>
        <v>0</v>
      </c>
      <c r="BY48" s="37" t="str">
        <f>IF(ISNA(VLOOKUP($BN$2:$BN$66,Notes!$A$1:$B$10,2,0)),"",VLOOKUP($BN$2:$BN$66,Notes!$A$1:$B$10,2,0))</f>
        <v/>
      </c>
      <c r="BZ48" s="22" t="str">
        <f>IF(ISNA(VLOOKUP($BP$2:$BP$66,Notes!$A$1:$B$10,2,0)),"",VLOOKUP($BP$2:$BP$66,Notes!$A$1:$B$10,2,0))</f>
        <v/>
      </c>
      <c r="CA48" s="22" t="str">
        <f>IF(ISNA(VLOOKUP($BR$2:$BR$66,Notes!$A$1:$B$10,2,0)),"",VLOOKUP($BR$2:$BR$66,Notes!$A$1:$B$10,2,0))</f>
        <v/>
      </c>
      <c r="CB48" s="22" t="str">
        <f>IF(ISNA(VLOOKUP($BT$2:$BT$66,Notes!$C$1:$D$10,2,0)),"",VLOOKUP($BT$2:$BT$66,Notes!$C$1:$D$10,2,0))</f>
        <v/>
      </c>
      <c r="CC48" s="22" t="str">
        <f>IF(ISNA(VLOOKUP($BV$2:$BV$66,Notes!$E$1:$F$10,2,0)),"",VLOOKUP($BV$2:$BV$66,Notes!$E$1:$F$10,2,0))</f>
        <v/>
      </c>
      <c r="CD48" s="38">
        <f t="shared" si="47"/>
        <v>0</v>
      </c>
      <c r="CE48" s="34">
        <v>69</v>
      </c>
      <c r="CF48" s="32">
        <v>7</v>
      </c>
      <c r="CG48" s="32">
        <v>54</v>
      </c>
      <c r="CH48" s="32">
        <v>7</v>
      </c>
      <c r="CI48" s="32">
        <v>45</v>
      </c>
      <c r="CJ48" s="32">
        <v>7</v>
      </c>
      <c r="CK48" s="32">
        <v>68</v>
      </c>
      <c r="CL48" s="32">
        <v>3</v>
      </c>
      <c r="CM48" s="32"/>
      <c r="CN48" s="32"/>
      <c r="CO48" s="22">
        <f t="shared" si="48"/>
        <v>236</v>
      </c>
      <c r="CP48" s="33">
        <f t="shared" si="49"/>
        <v>1</v>
      </c>
      <c r="CQ48" s="37">
        <f>IF(ISNA(VLOOKUP($CF$2:$CF$66,Notes!$A$1:$B$10,2,0)),"",VLOOKUP($CF$2:$CF$66,Notes!$A$1:$B$10,2,0))</f>
        <v>4</v>
      </c>
      <c r="CR48" s="22">
        <f>IF(ISNA(VLOOKUP($CH$2:$CH$66,Notes!$A$1:$B$10,2,0)),"",VLOOKUP($CH$2:$CH$66,Notes!$A$1:$B$10,2,0))</f>
        <v>4</v>
      </c>
      <c r="CS48" s="22">
        <f>IF(ISNA(VLOOKUP($CJ$2:$CJ$66,Notes!$A$1:$B$10,2,0)),"",VLOOKUP($CJ$2:$CJ$66,Notes!$A$1:$B$10,2,0))</f>
        <v>4</v>
      </c>
      <c r="CT48" s="22">
        <f>IF(ISNA(VLOOKUP($CL$2:$CL$66,Notes!$C$1:$D$10,2,0)),"",VLOOKUP($CL$2:$CL$66,Notes!$C$1:$D$10,2,0))</f>
        <v>10</v>
      </c>
      <c r="CU48" s="22" t="str">
        <f>IF(ISNA(VLOOKUP($CN$2:$CN$66,Notes!$E$1:$F$10,2,0)),"",VLOOKUP($CN$2:$CN$66,Notes!$E$1:$F$10,2,0))</f>
        <v/>
      </c>
      <c r="CV48" s="38">
        <f t="shared" si="50"/>
        <v>22</v>
      </c>
      <c r="CW48" s="57">
        <f t="shared" si="23"/>
        <v>20</v>
      </c>
      <c r="CX48" s="22">
        <f t="shared" si="24"/>
        <v>25</v>
      </c>
      <c r="CY48" s="22">
        <f t="shared" si="25"/>
        <v>24</v>
      </c>
      <c r="CZ48" s="22">
        <f t="shared" si="26"/>
        <v>0</v>
      </c>
      <c r="DA48" s="22">
        <f t="shared" si="27"/>
        <v>22</v>
      </c>
    </row>
    <row r="49" spans="1:105">
      <c r="A49" s="35">
        <v>777</v>
      </c>
      <c r="B49" s="36" t="s">
        <v>284</v>
      </c>
      <c r="C49" s="35">
        <f t="shared" si="28"/>
        <v>0</v>
      </c>
      <c r="D49" s="22">
        <f t="shared" si="29"/>
        <v>0</v>
      </c>
      <c r="E49" s="22">
        <f t="shared" si="30"/>
        <v>0</v>
      </c>
      <c r="F49" s="22">
        <f t="shared" si="31"/>
        <v>0</v>
      </c>
      <c r="G49" s="22">
        <f t="shared" si="32"/>
        <v>0</v>
      </c>
      <c r="H49" s="22">
        <f t="shared" si="33"/>
        <v>0</v>
      </c>
      <c r="I49" s="33">
        <f t="shared" si="34"/>
        <v>0</v>
      </c>
      <c r="J49" s="36">
        <f t="shared" si="35"/>
        <v>0</v>
      </c>
      <c r="K49" s="34"/>
      <c r="L49" s="32"/>
      <c r="M49" s="32"/>
      <c r="N49" s="32"/>
      <c r="O49" s="32"/>
      <c r="P49" s="32"/>
      <c r="Q49" s="32"/>
      <c r="R49" s="32"/>
      <c r="S49" s="32"/>
      <c r="T49" s="32"/>
      <c r="U49" s="22">
        <f t="shared" si="36"/>
        <v>0</v>
      </c>
      <c r="V49" s="33">
        <f t="shared" si="37"/>
        <v>0</v>
      </c>
      <c r="W49" s="37" t="str">
        <f>IF(ISNA(VLOOKUP($L$2:$L$66,Notes!$A$1:$B$10,2,0)),"",VLOOKUP($L$2:$L$66,Notes!$A$1:$B$10,2,0))</f>
        <v/>
      </c>
      <c r="X49" s="22" t="str">
        <f>IF(ISNA(VLOOKUP($N$2:$N$66,Notes!$A$1:$B$10,2,0)),"",VLOOKUP($N$2:$N$66,Notes!$A$1:$B$10,2,0))</f>
        <v/>
      </c>
      <c r="Y49" s="22" t="str">
        <f>IF(ISNA(VLOOKUP($P$2:$P$66,Notes!$A$1:$B$10,2,0)),"",VLOOKUP($P$2:$P$66,Notes!$A$1:$B$10,2,0))</f>
        <v/>
      </c>
      <c r="Z49" s="22" t="str">
        <f>IF(ISNA(VLOOKUP($R$2:$R$66,Notes!$C$1:$D$10,2,0)),"",VLOOKUP($R$2:$R$66,Notes!$C$1:$D$10,2,0))</f>
        <v/>
      </c>
      <c r="AA49" s="22" t="str">
        <f>IF(ISNA(VLOOKUP($T$2:$T$66,Notes!$E$1:$F$10,2,0)),"",VLOOKUP($T$2:$T$66,Notes!$E$1:$F$10,2,0))</f>
        <v/>
      </c>
      <c r="AB49" s="38">
        <f t="shared" si="38"/>
        <v>0</v>
      </c>
      <c r="AC49" s="34"/>
      <c r="AD49" s="32"/>
      <c r="AE49" s="32"/>
      <c r="AF49" s="32"/>
      <c r="AG49" s="32"/>
      <c r="AH49" s="32"/>
      <c r="AI49" s="32"/>
      <c r="AJ49" s="32"/>
      <c r="AK49" s="32"/>
      <c r="AL49" s="32"/>
      <c r="AM49" s="22">
        <f t="shared" si="39"/>
        <v>0</v>
      </c>
      <c r="AN49" s="33">
        <f t="shared" si="40"/>
        <v>0</v>
      </c>
      <c r="AO49" s="37" t="str">
        <f>IF(ISNA(VLOOKUP($AD$2:$AD$66,Notes!$A$1:$B$10,2,0)),"",VLOOKUP($AD$2:$AD$66,Notes!$A$1:$B$10,2,0))</f>
        <v/>
      </c>
      <c r="AP49" s="22" t="str">
        <f>IF(ISNA(VLOOKUP($AF$2:$AF$66,Notes!$A$1:$B$10,2,0)),"",VLOOKUP($AF$2:$AF$66,Notes!$A$1:$B$10,2,0))</f>
        <v/>
      </c>
      <c r="AQ49" s="22" t="str">
        <f>IF(ISNA(VLOOKUP($AH$2:$AH$66,Notes!$A$1:$B$10,2,0)),"",VLOOKUP($AH$2:$AH$66,Notes!$A$1:$B$10,2,0))</f>
        <v/>
      </c>
      <c r="AR49" s="22" t="str">
        <f>IF(ISNA(VLOOKUP($AJ$2:$AJ$66,Notes!$C$1:$D$10,2,0)),"",VLOOKUP($AJ$2:$AJ$66,Notes!$C$1:$D$10,2,0))</f>
        <v/>
      </c>
      <c r="AS49" s="22" t="str">
        <f>IF(ISNA(VLOOKUP($AL$2:$AL$66,Notes!$E$1:$F$10,2,0)),"",VLOOKUP($AL$2:$AL$66,Notes!$E$1:$F$10,2,0))</f>
        <v/>
      </c>
      <c r="AT49" s="38">
        <f t="shared" si="41"/>
        <v>0</v>
      </c>
      <c r="AU49" s="34"/>
      <c r="AV49" s="32"/>
      <c r="AW49" s="32"/>
      <c r="AX49" s="32"/>
      <c r="AY49" s="32"/>
      <c r="AZ49" s="32"/>
      <c r="BA49" s="32"/>
      <c r="BB49" s="32"/>
      <c r="BC49" s="32"/>
      <c r="BD49" s="32"/>
      <c r="BE49" s="22">
        <f t="shared" si="42"/>
        <v>0</v>
      </c>
      <c r="BF49" s="33">
        <f t="shared" si="43"/>
        <v>0</v>
      </c>
      <c r="BG49" s="37" t="str">
        <f>IF(ISNA(VLOOKUP($AV$2:$AV$66,Notes!$A$1:$B$10,2,0)),"",VLOOKUP($AV$2:$AV$66,Notes!$A$1:$B$10,2,0))</f>
        <v/>
      </c>
      <c r="BH49" s="22" t="str">
        <f>IF(ISNA(VLOOKUP($AX$2:$AX$66,Notes!$A$1:$B$10,2,0)),"",VLOOKUP($AX$2:$AX$66,Notes!$A$1:$B$10,2,0))</f>
        <v/>
      </c>
      <c r="BI49" s="22" t="str">
        <f>IF(ISNA(VLOOKUP($AZ$2:$AZ$66,Notes!$A$1:$B$10,2,0)),"",VLOOKUP($AZ$2:$AZ$66,Notes!$A$1:$B$10,2,0))</f>
        <v/>
      </c>
      <c r="BJ49" s="22" t="str">
        <f>IF(ISNA(VLOOKUP($BB$2:$BB$66,Notes!$C$1:$D$10,2,0)),"",VLOOKUP($BB$2:$BB$66,Notes!$C$1:$D$10,2,0))</f>
        <v/>
      </c>
      <c r="BK49" s="22" t="str">
        <f>IF(ISNA(VLOOKUP($BD$2:$BD$66,Notes!$E$1:$F$10,2,0)),"",VLOOKUP($BD$2:$BD$66,Notes!$E$1:$F$10,2,0))</f>
        <v/>
      </c>
      <c r="BL49" s="38">
        <f t="shared" si="44"/>
        <v>0</v>
      </c>
      <c r="BM49" s="34"/>
      <c r="BN49" s="32"/>
      <c r="BO49" s="32"/>
      <c r="BP49" s="32"/>
      <c r="BQ49" s="32"/>
      <c r="BR49" s="32"/>
      <c r="BS49" s="32"/>
      <c r="BT49" s="32"/>
      <c r="BU49" s="32"/>
      <c r="BV49" s="32"/>
      <c r="BW49" s="22">
        <f t="shared" si="45"/>
        <v>0</v>
      </c>
      <c r="BX49" s="33">
        <f t="shared" si="46"/>
        <v>0</v>
      </c>
      <c r="BY49" s="37" t="str">
        <f>IF(ISNA(VLOOKUP($BN$2:$BN$66,Notes!$A$1:$B$10,2,0)),"",VLOOKUP($BN$2:$BN$66,Notes!$A$1:$B$10,2,0))</f>
        <v/>
      </c>
      <c r="BZ49" s="22" t="str">
        <f>IF(ISNA(VLOOKUP($BP$2:$BP$66,Notes!$A$1:$B$10,2,0)),"",VLOOKUP($BP$2:$BP$66,Notes!$A$1:$B$10,2,0))</f>
        <v/>
      </c>
      <c r="CA49" s="22" t="str">
        <f>IF(ISNA(VLOOKUP($BR$2:$BR$66,Notes!$A$1:$B$10,2,0)),"",VLOOKUP($BR$2:$BR$66,Notes!$A$1:$B$10,2,0))</f>
        <v/>
      </c>
      <c r="CB49" s="22" t="str">
        <f>IF(ISNA(VLOOKUP($BT$2:$BT$66,Notes!$C$1:$D$10,2,0)),"",VLOOKUP($BT$2:$BT$66,Notes!$C$1:$D$10,2,0))</f>
        <v/>
      </c>
      <c r="CC49" s="22" t="str">
        <f>IF(ISNA(VLOOKUP($BV$2:$BV$66,Notes!$E$1:$F$10,2,0)),"",VLOOKUP($BV$2:$BV$66,Notes!$E$1:$F$10,2,0))</f>
        <v/>
      </c>
      <c r="CD49" s="38">
        <f t="shared" si="47"/>
        <v>0</v>
      </c>
      <c r="CE49" s="34"/>
      <c r="CF49" s="32"/>
      <c r="CG49" s="32"/>
      <c r="CH49" s="32"/>
      <c r="CI49" s="32"/>
      <c r="CJ49" s="32"/>
      <c r="CK49" s="32"/>
      <c r="CL49" s="32"/>
      <c r="CM49" s="32"/>
      <c r="CN49" s="32"/>
      <c r="CO49" s="22">
        <f t="shared" si="48"/>
        <v>0</v>
      </c>
      <c r="CP49" s="33">
        <f t="shared" si="49"/>
        <v>0</v>
      </c>
      <c r="CQ49" s="37" t="str">
        <f>IF(ISNA(VLOOKUP($CF$2:$CF$66,Notes!$A$1:$B$10,2,0)),"",VLOOKUP($CF$2:$CF$66,Notes!$A$1:$B$10,2,0))</f>
        <v/>
      </c>
      <c r="CR49" s="22" t="str">
        <f>IF(ISNA(VLOOKUP($CH$2:$CH$66,Notes!$A$1:$B$10,2,0)),"",VLOOKUP($CH$2:$CH$66,Notes!$A$1:$B$10,2,0))</f>
        <v/>
      </c>
      <c r="CS49" s="22" t="str">
        <f>IF(ISNA(VLOOKUP($CJ$2:$CJ$66,Notes!$A$1:$B$10,2,0)),"",VLOOKUP($CJ$2:$CJ$66,Notes!$A$1:$B$10,2,0))</f>
        <v/>
      </c>
      <c r="CT49" s="22" t="str">
        <f>IF(ISNA(VLOOKUP($CL$2:$CL$66,Notes!$C$1:$D$10,2,0)),"",VLOOKUP($CL$2:$CL$66,Notes!$C$1:$D$10,2,0))</f>
        <v/>
      </c>
      <c r="CU49" s="22" t="str">
        <f>IF(ISNA(VLOOKUP($CN$2:$CN$66,Notes!$E$1:$F$10,2,0)),"",VLOOKUP($CN$2:$CN$66,Notes!$E$1:$F$10,2,0))</f>
        <v/>
      </c>
      <c r="CV49" s="38">
        <f t="shared" si="50"/>
        <v>0</v>
      </c>
      <c r="CW49" s="57">
        <f t="shared" si="23"/>
        <v>0</v>
      </c>
      <c r="CX49" s="22">
        <f t="shared" si="24"/>
        <v>0</v>
      </c>
      <c r="CY49" s="22">
        <f t="shared" si="25"/>
        <v>0</v>
      </c>
      <c r="CZ49" s="22">
        <f t="shared" si="26"/>
        <v>0</v>
      </c>
      <c r="DA49" s="22">
        <f t="shared" si="27"/>
        <v>0</v>
      </c>
    </row>
    <row r="50" spans="1:105">
      <c r="A50" s="35">
        <v>904</v>
      </c>
      <c r="B50" s="36" t="s">
        <v>40</v>
      </c>
      <c r="C50" s="35">
        <f t="shared" si="28"/>
        <v>958</v>
      </c>
      <c r="D50" s="22">
        <f t="shared" si="29"/>
        <v>140</v>
      </c>
      <c r="E50" s="22">
        <f t="shared" si="30"/>
        <v>3</v>
      </c>
      <c r="F50" s="22">
        <f t="shared" si="31"/>
        <v>46.666666666666664</v>
      </c>
      <c r="G50" s="22">
        <f t="shared" si="32"/>
        <v>140</v>
      </c>
      <c r="H50" s="22">
        <f t="shared" si="33"/>
        <v>0</v>
      </c>
      <c r="I50" s="33">
        <f t="shared" si="34"/>
        <v>0</v>
      </c>
      <c r="J50" s="36">
        <f t="shared" si="35"/>
        <v>1</v>
      </c>
      <c r="K50" s="34"/>
      <c r="L50" s="32"/>
      <c r="M50" s="32"/>
      <c r="N50" s="32"/>
      <c r="O50" s="32"/>
      <c r="P50" s="32"/>
      <c r="Q50" s="32"/>
      <c r="R50" s="32"/>
      <c r="S50" s="32"/>
      <c r="T50" s="32"/>
      <c r="U50" s="22">
        <f t="shared" si="36"/>
        <v>0</v>
      </c>
      <c r="V50" s="33">
        <f t="shared" si="37"/>
        <v>0</v>
      </c>
      <c r="W50" s="37" t="str">
        <f>IF(ISNA(VLOOKUP($L$2:$L$66,Notes!$A$1:$B$10,2,0)),"",VLOOKUP($L$2:$L$66,Notes!$A$1:$B$10,2,0))</f>
        <v/>
      </c>
      <c r="X50" s="22" t="str">
        <f>IF(ISNA(VLOOKUP($N$2:$N$66,Notes!$A$1:$B$10,2,0)),"",VLOOKUP($N$2:$N$66,Notes!$A$1:$B$10,2,0))</f>
        <v/>
      </c>
      <c r="Y50" s="22" t="str">
        <f>IF(ISNA(VLOOKUP($P$2:$P$66,Notes!$A$1:$B$10,2,0)),"",VLOOKUP($P$2:$P$66,Notes!$A$1:$B$10,2,0))</f>
        <v/>
      </c>
      <c r="Z50" s="22" t="str">
        <f>IF(ISNA(VLOOKUP($R$2:$R$66,Notes!$C$1:$D$10,2,0)),"",VLOOKUP($R$2:$R$66,Notes!$C$1:$D$10,2,0))</f>
        <v/>
      </c>
      <c r="AA50" s="22" t="str">
        <f>IF(ISNA(VLOOKUP($T$2:$T$66,Notes!$E$1:$F$10,2,0)),"",VLOOKUP($T$2:$T$66,Notes!$E$1:$F$10,2,0))</f>
        <v/>
      </c>
      <c r="AB50" s="38">
        <f t="shared" si="38"/>
        <v>0</v>
      </c>
      <c r="AC50" s="34"/>
      <c r="AD50" s="32"/>
      <c r="AE50" s="32"/>
      <c r="AF50" s="32"/>
      <c r="AG50" s="32"/>
      <c r="AH50" s="32"/>
      <c r="AI50" s="32"/>
      <c r="AJ50" s="32"/>
      <c r="AK50" s="32"/>
      <c r="AL50" s="32"/>
      <c r="AM50" s="22">
        <f t="shared" si="39"/>
        <v>0</v>
      </c>
      <c r="AN50" s="33">
        <f t="shared" si="40"/>
        <v>0</v>
      </c>
      <c r="AO50" s="37" t="str">
        <f>IF(ISNA(VLOOKUP($AD$2:$AD$66,Notes!$A$1:$B$10,2,0)),"",VLOOKUP($AD$2:$AD$66,Notes!$A$1:$B$10,2,0))</f>
        <v/>
      </c>
      <c r="AP50" s="22" t="str">
        <f>IF(ISNA(VLOOKUP($AF$2:$AF$66,Notes!$A$1:$B$10,2,0)),"",VLOOKUP($AF$2:$AF$66,Notes!$A$1:$B$10,2,0))</f>
        <v/>
      </c>
      <c r="AQ50" s="22" t="str">
        <f>IF(ISNA(VLOOKUP($AH$2:$AH$66,Notes!$A$1:$B$10,2,0)),"",VLOOKUP($AH$2:$AH$66,Notes!$A$1:$B$10,2,0))</f>
        <v/>
      </c>
      <c r="AR50" s="22" t="str">
        <f>IF(ISNA(VLOOKUP($AJ$2:$AJ$66,Notes!$C$1:$D$10,2,0)),"",VLOOKUP($AJ$2:$AJ$66,Notes!$C$1:$D$10,2,0))</f>
        <v/>
      </c>
      <c r="AS50" s="22" t="str">
        <f>IF(ISNA(VLOOKUP($AL$2:$AL$66,Notes!$E$1:$F$10,2,0)),"",VLOOKUP($AL$2:$AL$66,Notes!$E$1:$F$10,2,0))</f>
        <v/>
      </c>
      <c r="AT50" s="38">
        <f t="shared" si="41"/>
        <v>0</v>
      </c>
      <c r="AU50" s="34">
        <v>93</v>
      </c>
      <c r="AV50" s="32">
        <v>2</v>
      </c>
      <c r="AW50" s="32">
        <v>88</v>
      </c>
      <c r="AX50" s="32">
        <v>2</v>
      </c>
      <c r="AY50" s="32">
        <v>91</v>
      </c>
      <c r="AZ50" s="32">
        <v>2</v>
      </c>
      <c r="BA50" s="32"/>
      <c r="BB50" s="32"/>
      <c r="BC50" s="32">
        <v>97</v>
      </c>
      <c r="BD50" s="32">
        <v>2</v>
      </c>
      <c r="BE50" s="22">
        <f t="shared" si="42"/>
        <v>369</v>
      </c>
      <c r="BF50" s="33">
        <f t="shared" si="43"/>
        <v>1</v>
      </c>
      <c r="BG50" s="37">
        <f>IF(ISNA(VLOOKUP($AV$2:$AV$66,Notes!$A$1:$B$10,2,0)),"",VLOOKUP($AV$2:$AV$66,Notes!$A$1:$B$10,2,0))</f>
        <v>9</v>
      </c>
      <c r="BH50" s="22">
        <f>IF(ISNA(VLOOKUP($AX$2:$AX$66,Notes!$A$1:$B$10,2,0)),"",VLOOKUP($AX$2:$AX$66,Notes!$A$1:$B$10,2,0))</f>
        <v>9</v>
      </c>
      <c r="BI50" s="22">
        <f>IF(ISNA(VLOOKUP($AZ$2:$AZ$66,Notes!$A$1:$B$10,2,0)),"",VLOOKUP($AZ$2:$AZ$66,Notes!$A$1:$B$10,2,0))</f>
        <v>9</v>
      </c>
      <c r="BJ50" s="22" t="str">
        <f>IF(ISNA(VLOOKUP($BB$2:$BB$66,Notes!$C$1:$D$10,2,0)),"",VLOOKUP($BB$2:$BB$66,Notes!$C$1:$D$10,2,0))</f>
        <v/>
      </c>
      <c r="BK50" s="22">
        <f>IF(ISNA(VLOOKUP($BD$2:$BD$66,Notes!$E$1:$F$10,2,0)),"",VLOOKUP($BD$2:$BD$66,Notes!$E$1:$F$10,2,0))</f>
        <v>27</v>
      </c>
      <c r="BL50" s="38">
        <f t="shared" si="44"/>
        <v>54</v>
      </c>
      <c r="BM50" s="34">
        <v>78</v>
      </c>
      <c r="BN50" s="32">
        <v>3</v>
      </c>
      <c r="BO50" s="32">
        <v>86</v>
      </c>
      <c r="BP50" s="32">
        <v>1</v>
      </c>
      <c r="BQ50" s="32">
        <v>83</v>
      </c>
      <c r="BR50" s="32">
        <v>2</v>
      </c>
      <c r="BS50" s="32"/>
      <c r="BT50" s="32"/>
      <c r="BU50" s="32">
        <v>71</v>
      </c>
      <c r="BV50" s="32">
        <v>4</v>
      </c>
      <c r="BW50" s="22">
        <f t="shared" si="45"/>
        <v>318</v>
      </c>
      <c r="BX50" s="33">
        <f t="shared" si="46"/>
        <v>1</v>
      </c>
      <c r="BY50" s="37">
        <f>IF(ISNA(VLOOKUP($BN$2:$BN$66,Notes!$A$1:$B$10,2,0)),"",VLOOKUP($BN$2:$BN$66,Notes!$A$1:$B$10,2,0))</f>
        <v>8</v>
      </c>
      <c r="BZ50" s="22">
        <f>IF(ISNA(VLOOKUP($BP$2:$BP$66,Notes!$A$1:$B$10,2,0)),"",VLOOKUP($BP$2:$BP$66,Notes!$A$1:$B$10,2,0))</f>
        <v>10</v>
      </c>
      <c r="CA50" s="22">
        <f>IF(ISNA(VLOOKUP($BR$2:$BR$66,Notes!$A$1:$B$10,2,0)),"",VLOOKUP($BR$2:$BR$66,Notes!$A$1:$B$10,2,0))</f>
        <v>9</v>
      </c>
      <c r="CB50" s="22" t="str">
        <f>IF(ISNA(VLOOKUP($BT$2:$BT$66,Notes!$C$1:$D$10,2,0)),"",VLOOKUP($BT$2:$BT$66,Notes!$C$1:$D$10,2,0))</f>
        <v/>
      </c>
      <c r="CC50" s="22">
        <f>IF(ISNA(VLOOKUP($BV$2:$BV$66,Notes!$E$1:$F$10,2,0)),"",VLOOKUP($BV$2:$BV$66,Notes!$E$1:$F$10,2,0))</f>
        <v>23</v>
      </c>
      <c r="CD50" s="38">
        <f t="shared" si="47"/>
        <v>50</v>
      </c>
      <c r="CE50" s="34">
        <v>72</v>
      </c>
      <c r="CF50" s="32">
        <v>6</v>
      </c>
      <c r="CG50" s="32">
        <v>83</v>
      </c>
      <c r="CH50" s="32">
        <v>2</v>
      </c>
      <c r="CI50" s="32">
        <v>81</v>
      </c>
      <c r="CJ50" s="32">
        <v>4</v>
      </c>
      <c r="CK50" s="32"/>
      <c r="CL50" s="32"/>
      <c r="CM50" s="32">
        <v>35</v>
      </c>
      <c r="CN50" s="32">
        <v>8</v>
      </c>
      <c r="CO50" s="22">
        <f t="shared" si="48"/>
        <v>271</v>
      </c>
      <c r="CP50" s="33">
        <f t="shared" si="49"/>
        <v>1</v>
      </c>
      <c r="CQ50" s="37">
        <f>IF(ISNA(VLOOKUP($CF$2:$CF$66,Notes!$A$1:$B$10,2,0)),"",VLOOKUP($CF$2:$CF$66,Notes!$A$1:$B$10,2,0))</f>
        <v>5</v>
      </c>
      <c r="CR50" s="22">
        <f>IF(ISNA(VLOOKUP($CH$2:$CH$66,Notes!$A$1:$B$10,2,0)),"",VLOOKUP($CH$2:$CH$66,Notes!$A$1:$B$10,2,0))</f>
        <v>9</v>
      </c>
      <c r="CS50" s="22">
        <f>IF(ISNA(VLOOKUP($CJ$2:$CJ$66,Notes!$A$1:$B$10,2,0)),"",VLOOKUP($CJ$2:$CJ$66,Notes!$A$1:$B$10,2,0))</f>
        <v>7</v>
      </c>
      <c r="CT50" s="22" t="str">
        <f>IF(ISNA(VLOOKUP($CL$2:$CL$66,Notes!$C$1:$D$10,2,0)),"",VLOOKUP($CL$2:$CL$66,Notes!$C$1:$D$10,2,0))</f>
        <v/>
      </c>
      <c r="CU50" s="22">
        <f>IF(ISNA(VLOOKUP($CN$2:$CN$66,Notes!$E$1:$F$10,2,0)),"",VLOOKUP($CN$2:$CN$66,Notes!$E$1:$F$10,2,0))</f>
        <v>15</v>
      </c>
      <c r="CV50" s="38">
        <f t="shared" si="50"/>
        <v>36</v>
      </c>
      <c r="CW50" s="57">
        <f t="shared" si="23"/>
        <v>0</v>
      </c>
      <c r="CX50" s="22">
        <f t="shared" si="24"/>
        <v>0</v>
      </c>
      <c r="CY50" s="22">
        <f t="shared" si="25"/>
        <v>54</v>
      </c>
      <c r="CZ50" s="22">
        <f t="shared" si="26"/>
        <v>50</v>
      </c>
      <c r="DA50" s="22">
        <f t="shared" si="27"/>
        <v>36</v>
      </c>
    </row>
    <row r="51" spans="1:105">
      <c r="A51" s="35" t="s">
        <v>93</v>
      </c>
      <c r="B51" s="36" t="s">
        <v>94</v>
      </c>
      <c r="C51" s="35">
        <f t="shared" si="28"/>
        <v>228</v>
      </c>
      <c r="D51" s="22">
        <f t="shared" si="29"/>
        <v>22</v>
      </c>
      <c r="E51" s="22">
        <f t="shared" si="30"/>
        <v>1</v>
      </c>
      <c r="F51" s="22">
        <f t="shared" si="31"/>
        <v>22</v>
      </c>
      <c r="G51" s="22" t="str">
        <f t="shared" si="32"/>
        <v>CBDG</v>
      </c>
      <c r="H51" s="22">
        <f t="shared" si="33"/>
        <v>0</v>
      </c>
      <c r="I51" s="33">
        <f t="shared" si="34"/>
        <v>0</v>
      </c>
      <c r="J51" s="36">
        <f t="shared" si="35"/>
        <v>0</v>
      </c>
      <c r="K51" s="34"/>
      <c r="L51" s="32"/>
      <c r="M51" s="32"/>
      <c r="N51" s="32"/>
      <c r="O51" s="32"/>
      <c r="P51" s="32"/>
      <c r="Q51" s="32"/>
      <c r="R51" s="32"/>
      <c r="S51" s="32"/>
      <c r="T51" s="32"/>
      <c r="U51" s="22">
        <f t="shared" si="36"/>
        <v>0</v>
      </c>
      <c r="V51" s="33">
        <f t="shared" si="37"/>
        <v>0</v>
      </c>
      <c r="W51" s="37" t="str">
        <f>IF(ISNA(VLOOKUP($L$2:$L$66,Notes!$A$1:$B$10,2,0)),"",VLOOKUP($L$2:$L$66,Notes!$A$1:$B$10,2,0))</f>
        <v/>
      </c>
      <c r="X51" s="22" t="str">
        <f>IF(ISNA(VLOOKUP($N$2:$N$66,Notes!$A$1:$B$10,2,0)),"",VLOOKUP($N$2:$N$66,Notes!$A$1:$B$10,2,0))</f>
        <v/>
      </c>
      <c r="Y51" s="22" t="str">
        <f>IF(ISNA(VLOOKUP($P$2:$P$66,Notes!$A$1:$B$10,2,0)),"",VLOOKUP($P$2:$P$66,Notes!$A$1:$B$10,2,0))</f>
        <v/>
      </c>
      <c r="Z51" s="22" t="str">
        <f>IF(ISNA(VLOOKUP($R$2:$R$66,Notes!$C$1:$D$10,2,0)),"",VLOOKUP($R$2:$R$66,Notes!$C$1:$D$10,2,0))</f>
        <v/>
      </c>
      <c r="AA51" s="22" t="str">
        <f>IF(ISNA(VLOOKUP($T$2:$T$66,Notes!$E$1:$F$10,2,0)),"",VLOOKUP($T$2:$T$66,Notes!$E$1:$F$10,2,0))</f>
        <v/>
      </c>
      <c r="AB51" s="38">
        <f t="shared" si="38"/>
        <v>0</v>
      </c>
      <c r="AC51" s="34"/>
      <c r="AD51" s="32"/>
      <c r="AE51" s="32"/>
      <c r="AF51" s="32"/>
      <c r="AG51" s="32"/>
      <c r="AH51" s="32"/>
      <c r="AI51" s="32"/>
      <c r="AJ51" s="32"/>
      <c r="AK51" s="32"/>
      <c r="AL51" s="32"/>
      <c r="AM51" s="22">
        <f t="shared" si="39"/>
        <v>0</v>
      </c>
      <c r="AN51" s="33">
        <f t="shared" si="40"/>
        <v>0</v>
      </c>
      <c r="AO51" s="37" t="str">
        <f>IF(ISNA(VLOOKUP($AD$2:$AD$66,Notes!$A$1:$B$10,2,0)),"",VLOOKUP($AD$2:$AD$66,Notes!$A$1:$B$10,2,0))</f>
        <v/>
      </c>
      <c r="AP51" s="22" t="str">
        <f>IF(ISNA(VLOOKUP($AF$2:$AF$66,Notes!$A$1:$B$10,2,0)),"",VLOOKUP($AF$2:$AF$66,Notes!$A$1:$B$10,2,0))</f>
        <v/>
      </c>
      <c r="AQ51" s="22" t="str">
        <f>IF(ISNA(VLOOKUP($AH$2:$AH$66,Notes!$A$1:$B$10,2,0)),"",VLOOKUP($AH$2:$AH$66,Notes!$A$1:$B$10,2,0))</f>
        <v/>
      </c>
      <c r="AR51" s="22" t="str">
        <f>IF(ISNA(VLOOKUP($AJ$2:$AJ$66,Notes!$C$1:$D$10,2,0)),"",VLOOKUP($AJ$2:$AJ$66,Notes!$C$1:$D$10,2,0))</f>
        <v/>
      </c>
      <c r="AS51" s="22" t="str">
        <f>IF(ISNA(VLOOKUP($AL$2:$AL$66,Notes!$E$1:$F$10,2,0)),"",VLOOKUP($AL$2:$AL$66,Notes!$E$1:$F$10,2,0))</f>
        <v/>
      </c>
      <c r="AT51" s="38">
        <f t="shared" si="41"/>
        <v>0</v>
      </c>
      <c r="AU51" s="34">
        <v>82</v>
      </c>
      <c r="AV51" s="32">
        <v>4</v>
      </c>
      <c r="AW51" s="32">
        <v>70</v>
      </c>
      <c r="AX51" s="32">
        <v>4</v>
      </c>
      <c r="AY51" s="32">
        <v>76</v>
      </c>
      <c r="AZ51" s="32">
        <v>3</v>
      </c>
      <c r="BA51" s="32"/>
      <c r="BB51" s="32"/>
      <c r="BC51" s="32"/>
      <c r="BD51" s="32"/>
      <c r="BE51" s="22">
        <f t="shared" si="42"/>
        <v>228</v>
      </c>
      <c r="BF51" s="33">
        <f t="shared" si="43"/>
        <v>1</v>
      </c>
      <c r="BG51" s="37">
        <f>IF(ISNA(VLOOKUP($AV$2:$AV$66,Notes!$A$1:$B$10,2,0)),"",VLOOKUP($AV$2:$AV$66,Notes!$A$1:$B$10,2,0))</f>
        <v>7</v>
      </c>
      <c r="BH51" s="22">
        <f>IF(ISNA(VLOOKUP($AX$2:$AX$66,Notes!$A$1:$B$10,2,0)),"",VLOOKUP($AX$2:$AX$66,Notes!$A$1:$B$10,2,0))</f>
        <v>7</v>
      </c>
      <c r="BI51" s="22">
        <f>IF(ISNA(VLOOKUP($AZ$2:$AZ$66,Notes!$A$1:$B$10,2,0)),"",VLOOKUP($AZ$2:$AZ$66,Notes!$A$1:$B$10,2,0))</f>
        <v>8</v>
      </c>
      <c r="BJ51" s="22" t="str">
        <f>IF(ISNA(VLOOKUP($BB$2:$BB$66,Notes!$C$1:$D$10,2,0)),"",VLOOKUP($BB$2:$BB$66,Notes!$C$1:$D$10,2,0))</f>
        <v/>
      </c>
      <c r="BK51" s="22" t="str">
        <f>IF(ISNA(VLOOKUP($BD$2:$BD$66,Notes!$E$1:$F$10,2,0)),"",VLOOKUP($BD$2:$BD$66,Notes!$E$1:$F$10,2,0))</f>
        <v/>
      </c>
      <c r="BL51" s="38">
        <f t="shared" si="44"/>
        <v>22</v>
      </c>
      <c r="BM51" s="34"/>
      <c r="BN51" s="32"/>
      <c r="BO51" s="32"/>
      <c r="BP51" s="32"/>
      <c r="BQ51" s="32"/>
      <c r="BR51" s="32"/>
      <c r="BS51" s="32"/>
      <c r="BT51" s="32"/>
      <c r="BU51" s="32"/>
      <c r="BV51" s="32"/>
      <c r="BW51" s="22">
        <f t="shared" si="45"/>
        <v>0</v>
      </c>
      <c r="BX51" s="33">
        <f t="shared" si="46"/>
        <v>0</v>
      </c>
      <c r="BY51" s="37" t="str">
        <f>IF(ISNA(VLOOKUP($BN$2:$BN$66,Notes!$A$1:$B$10,2,0)),"",VLOOKUP($BN$2:$BN$66,Notes!$A$1:$B$10,2,0))</f>
        <v/>
      </c>
      <c r="BZ51" s="22" t="str">
        <f>IF(ISNA(VLOOKUP($BP$2:$BP$66,Notes!$A$1:$B$10,2,0)),"",VLOOKUP($BP$2:$BP$66,Notes!$A$1:$B$10,2,0))</f>
        <v/>
      </c>
      <c r="CA51" s="22" t="str">
        <f>IF(ISNA(VLOOKUP($BR$2:$BR$66,Notes!$A$1:$B$10,2,0)),"",VLOOKUP($BR$2:$BR$66,Notes!$A$1:$B$10,2,0))</f>
        <v/>
      </c>
      <c r="CB51" s="22" t="str">
        <f>IF(ISNA(VLOOKUP($BT$2:$BT$66,Notes!$C$1:$D$10,2,0)),"",VLOOKUP($BT$2:$BT$66,Notes!$C$1:$D$10,2,0))</f>
        <v/>
      </c>
      <c r="CC51" s="22" t="str">
        <f>IF(ISNA(VLOOKUP($BV$2:$BV$66,Notes!$E$1:$F$10,2,0)),"",VLOOKUP($BV$2:$BV$66,Notes!$E$1:$F$10,2,0))</f>
        <v/>
      </c>
      <c r="CD51" s="38">
        <f t="shared" si="47"/>
        <v>0</v>
      </c>
      <c r="CE51" s="34"/>
      <c r="CF51" s="32"/>
      <c r="CG51" s="32"/>
      <c r="CH51" s="32"/>
      <c r="CI51" s="32"/>
      <c r="CJ51" s="32"/>
      <c r="CK51" s="32"/>
      <c r="CL51" s="32"/>
      <c r="CM51" s="32"/>
      <c r="CN51" s="32"/>
      <c r="CO51" s="22">
        <f t="shared" si="48"/>
        <v>0</v>
      </c>
      <c r="CP51" s="33">
        <f t="shared" si="49"/>
        <v>0</v>
      </c>
      <c r="CQ51" s="37" t="str">
        <f>IF(ISNA(VLOOKUP($CF$2:$CF$66,Notes!$A$1:$B$10,2,0)),"",VLOOKUP($CF$2:$CF$66,Notes!$A$1:$B$10,2,0))</f>
        <v/>
      </c>
      <c r="CR51" s="22" t="str">
        <f>IF(ISNA(VLOOKUP($CH$2:$CH$66,Notes!$A$1:$B$10,2,0)),"",VLOOKUP($CH$2:$CH$66,Notes!$A$1:$B$10,2,0))</f>
        <v/>
      </c>
      <c r="CS51" s="22" t="str">
        <f>IF(ISNA(VLOOKUP($CJ$2:$CJ$66,Notes!$A$1:$B$10,2,0)),"",VLOOKUP($CJ$2:$CJ$66,Notes!$A$1:$B$10,2,0))</f>
        <v/>
      </c>
      <c r="CT51" s="22" t="str">
        <f>IF(ISNA(VLOOKUP($CL$2:$CL$66,Notes!$C$1:$D$10,2,0)),"",VLOOKUP($CL$2:$CL$66,Notes!$C$1:$D$10,2,0))</f>
        <v/>
      </c>
      <c r="CU51" s="22" t="str">
        <f>IF(ISNA(VLOOKUP($CN$2:$CN$66,Notes!$E$1:$F$10,2,0)),"",VLOOKUP($CN$2:$CN$66,Notes!$E$1:$F$10,2,0))</f>
        <v/>
      </c>
      <c r="CV51" s="38">
        <f t="shared" si="50"/>
        <v>0</v>
      </c>
      <c r="CW51" s="57">
        <f t="shared" si="23"/>
        <v>0</v>
      </c>
      <c r="CX51" s="22">
        <f t="shared" si="24"/>
        <v>0</v>
      </c>
      <c r="CY51" s="22">
        <f t="shared" si="25"/>
        <v>22</v>
      </c>
      <c r="CZ51" s="22">
        <f t="shared" si="26"/>
        <v>0</v>
      </c>
      <c r="DA51" s="22">
        <f t="shared" si="27"/>
        <v>0</v>
      </c>
    </row>
    <row r="52" spans="1:105">
      <c r="A52" s="35" t="s">
        <v>162</v>
      </c>
      <c r="B52" s="139" t="s">
        <v>163</v>
      </c>
      <c r="C52" s="35">
        <f t="shared" si="28"/>
        <v>0</v>
      </c>
      <c r="D52" s="22">
        <f t="shared" si="29"/>
        <v>0</v>
      </c>
      <c r="E52" s="22">
        <f t="shared" si="30"/>
        <v>0</v>
      </c>
      <c r="F52" s="22">
        <f t="shared" si="31"/>
        <v>0</v>
      </c>
      <c r="G52" s="22">
        <f t="shared" si="32"/>
        <v>0</v>
      </c>
      <c r="H52" s="22">
        <f t="shared" si="33"/>
        <v>0</v>
      </c>
      <c r="I52" s="33">
        <f t="shared" si="34"/>
        <v>0</v>
      </c>
      <c r="J52" s="36">
        <f t="shared" si="35"/>
        <v>0</v>
      </c>
      <c r="K52" s="34"/>
      <c r="L52" s="32"/>
      <c r="M52" s="32"/>
      <c r="N52" s="32"/>
      <c r="O52" s="32"/>
      <c r="P52" s="32"/>
      <c r="Q52" s="32"/>
      <c r="R52" s="32"/>
      <c r="S52" s="32"/>
      <c r="T52" s="32"/>
      <c r="U52" s="22">
        <f t="shared" si="36"/>
        <v>0</v>
      </c>
      <c r="V52" s="33">
        <f t="shared" si="37"/>
        <v>0</v>
      </c>
      <c r="W52" s="37" t="str">
        <f>IF(ISNA(VLOOKUP($L$2:$L$66,Notes!$A$1:$B$10,2,0)),"",VLOOKUP($L$2:$L$66,Notes!$A$1:$B$10,2,0))</f>
        <v/>
      </c>
      <c r="X52" s="22" t="str">
        <f>IF(ISNA(VLOOKUP($N$2:$N$66,Notes!$A$1:$B$10,2,0)),"",VLOOKUP($N$2:$N$66,Notes!$A$1:$B$10,2,0))</f>
        <v/>
      </c>
      <c r="Y52" s="22" t="str">
        <f>IF(ISNA(VLOOKUP($P$2:$P$66,Notes!$A$1:$B$10,2,0)),"",VLOOKUP($P$2:$P$66,Notes!$A$1:$B$10,2,0))</f>
        <v/>
      </c>
      <c r="Z52" s="22" t="str">
        <f>IF(ISNA(VLOOKUP($R$2:$R$66,Notes!$C$1:$D$10,2,0)),"",VLOOKUP($R$2:$R$66,Notes!$C$1:$D$10,2,0))</f>
        <v/>
      </c>
      <c r="AA52" s="22" t="str">
        <f>IF(ISNA(VLOOKUP($T$2:$T$66,Notes!$E$1:$F$10,2,0)),"",VLOOKUP($T$2:$T$66,Notes!$E$1:$F$10,2,0))</f>
        <v/>
      </c>
      <c r="AB52" s="38">
        <f t="shared" si="38"/>
        <v>0</v>
      </c>
      <c r="AC52" s="34"/>
      <c r="AD52" s="32"/>
      <c r="AE52" s="32"/>
      <c r="AF52" s="32"/>
      <c r="AG52" s="32"/>
      <c r="AH52" s="32"/>
      <c r="AI52" s="32"/>
      <c r="AJ52" s="32"/>
      <c r="AK52" s="32"/>
      <c r="AL52" s="32"/>
      <c r="AM52" s="22">
        <f t="shared" si="39"/>
        <v>0</v>
      </c>
      <c r="AN52" s="33">
        <f t="shared" si="40"/>
        <v>0</v>
      </c>
      <c r="AO52" s="37" t="str">
        <f>IF(ISNA(VLOOKUP($AD$2:$AD$66,Notes!$A$1:$B$10,2,0)),"",VLOOKUP($AD$2:$AD$66,Notes!$A$1:$B$10,2,0))</f>
        <v/>
      </c>
      <c r="AP52" s="22" t="str">
        <f>IF(ISNA(VLOOKUP($AF$2:$AF$66,Notes!$A$1:$B$10,2,0)),"",VLOOKUP($AF$2:$AF$66,Notes!$A$1:$B$10,2,0))</f>
        <v/>
      </c>
      <c r="AQ52" s="22" t="str">
        <f>IF(ISNA(VLOOKUP($AH$2:$AH$66,Notes!$A$1:$B$10,2,0)),"",VLOOKUP($AH$2:$AH$66,Notes!$A$1:$B$10,2,0))</f>
        <v/>
      </c>
      <c r="AR52" s="22" t="str">
        <f>IF(ISNA(VLOOKUP($AJ$2:$AJ$66,Notes!$C$1:$D$10,2,0)),"",VLOOKUP($AJ$2:$AJ$66,Notes!$C$1:$D$10,2,0))</f>
        <v/>
      </c>
      <c r="AS52" s="22" t="str">
        <f>IF(ISNA(VLOOKUP($AL$2:$AL$66,Notes!$E$1:$F$10,2,0)),"",VLOOKUP($AL$2:$AL$66,Notes!$E$1:$F$10,2,0))</f>
        <v/>
      </c>
      <c r="AT52" s="38">
        <f t="shared" si="41"/>
        <v>0</v>
      </c>
      <c r="AU52" s="34"/>
      <c r="AV52" s="32"/>
      <c r="AW52" s="32"/>
      <c r="AX52" s="32"/>
      <c r="AY52" s="32"/>
      <c r="AZ52" s="32"/>
      <c r="BA52" s="32"/>
      <c r="BB52" s="32"/>
      <c r="BC52" s="32"/>
      <c r="BD52" s="32"/>
      <c r="BE52" s="22">
        <f t="shared" si="42"/>
        <v>0</v>
      </c>
      <c r="BF52" s="33">
        <f t="shared" si="43"/>
        <v>0</v>
      </c>
      <c r="BG52" s="37" t="str">
        <f>IF(ISNA(VLOOKUP($AV$2:$AV$66,Notes!$A$1:$B$10,2,0)),"",VLOOKUP($AV$2:$AV$66,Notes!$A$1:$B$10,2,0))</f>
        <v/>
      </c>
      <c r="BH52" s="22" t="str">
        <f>IF(ISNA(VLOOKUP($AX$2:$AX$66,Notes!$A$1:$B$10,2,0)),"",VLOOKUP($AX$2:$AX$66,Notes!$A$1:$B$10,2,0))</f>
        <v/>
      </c>
      <c r="BI52" s="22" t="str">
        <f>IF(ISNA(VLOOKUP($AZ$2:$AZ$66,Notes!$A$1:$B$10,2,0)),"",VLOOKUP($AZ$2:$AZ$66,Notes!$A$1:$B$10,2,0))</f>
        <v/>
      </c>
      <c r="BJ52" s="22" t="str">
        <f>IF(ISNA(VLOOKUP($BB$2:$BB$66,Notes!$C$1:$D$10,2,0)),"",VLOOKUP($BB$2:$BB$66,Notes!$C$1:$D$10,2,0))</f>
        <v/>
      </c>
      <c r="BK52" s="22" t="str">
        <f>IF(ISNA(VLOOKUP($BD$2:$BD$66,Notes!$E$1:$F$10,2,0)),"",VLOOKUP($BD$2:$BD$66,Notes!$E$1:$F$10,2,0))</f>
        <v/>
      </c>
      <c r="BL52" s="38">
        <f t="shared" si="44"/>
        <v>0</v>
      </c>
      <c r="BM52" s="34"/>
      <c r="BN52" s="32"/>
      <c r="BO52" s="32"/>
      <c r="BP52" s="32"/>
      <c r="BQ52" s="32"/>
      <c r="BR52" s="32"/>
      <c r="BS52" s="32"/>
      <c r="BT52" s="32"/>
      <c r="BU52" s="32"/>
      <c r="BV52" s="32"/>
      <c r="BW52" s="22">
        <f t="shared" si="45"/>
        <v>0</v>
      </c>
      <c r="BX52" s="33">
        <f t="shared" si="46"/>
        <v>0</v>
      </c>
      <c r="BY52" s="37" t="str">
        <f>IF(ISNA(VLOOKUP($BN$2:$BN$66,Notes!$A$1:$B$10,2,0)),"",VLOOKUP($BN$2:$BN$66,Notes!$A$1:$B$10,2,0))</f>
        <v/>
      </c>
      <c r="BZ52" s="22" t="str">
        <f>IF(ISNA(VLOOKUP($BP$2:$BP$66,Notes!$A$1:$B$10,2,0)),"",VLOOKUP($BP$2:$BP$66,Notes!$A$1:$B$10,2,0))</f>
        <v/>
      </c>
      <c r="CA52" s="22" t="str">
        <f>IF(ISNA(VLOOKUP($BR$2:$BR$66,Notes!$A$1:$B$10,2,0)),"",VLOOKUP($BR$2:$BR$66,Notes!$A$1:$B$10,2,0))</f>
        <v/>
      </c>
      <c r="CB52" s="22" t="str">
        <f>IF(ISNA(VLOOKUP($BT$2:$BT$66,Notes!$C$1:$D$10,2,0)),"",VLOOKUP($BT$2:$BT$66,Notes!$C$1:$D$10,2,0))</f>
        <v/>
      </c>
      <c r="CC52" s="22" t="str">
        <f>IF(ISNA(VLOOKUP($BV$2:$BV$66,Notes!$E$1:$F$10,2,0)),"",VLOOKUP($BV$2:$BV$66,Notes!$E$1:$F$10,2,0))</f>
        <v/>
      </c>
      <c r="CD52" s="38">
        <f t="shared" si="47"/>
        <v>0</v>
      </c>
      <c r="CE52" s="34"/>
      <c r="CF52" s="32"/>
      <c r="CG52" s="32"/>
      <c r="CH52" s="32"/>
      <c r="CI52" s="32"/>
      <c r="CJ52" s="32"/>
      <c r="CK52" s="32"/>
      <c r="CL52" s="32"/>
      <c r="CM52" s="32"/>
      <c r="CN52" s="32"/>
      <c r="CO52" s="22">
        <f t="shared" si="48"/>
        <v>0</v>
      </c>
      <c r="CP52" s="33">
        <f t="shared" si="49"/>
        <v>0</v>
      </c>
      <c r="CQ52" s="37" t="str">
        <f>IF(ISNA(VLOOKUP($CF$2:$CF$66,Notes!$A$1:$B$10,2,0)),"",VLOOKUP($CF$2:$CF$66,Notes!$A$1:$B$10,2,0))</f>
        <v/>
      </c>
      <c r="CR52" s="22" t="str">
        <f>IF(ISNA(VLOOKUP($CH$2:$CH$66,Notes!$A$1:$B$10,2,0)),"",VLOOKUP($CH$2:$CH$66,Notes!$A$1:$B$10,2,0))</f>
        <v/>
      </c>
      <c r="CS52" s="22" t="str">
        <f>IF(ISNA(VLOOKUP($CJ$2:$CJ$66,Notes!$A$1:$B$10,2,0)),"",VLOOKUP($CJ$2:$CJ$66,Notes!$A$1:$B$10,2,0))</f>
        <v/>
      </c>
      <c r="CT52" s="22" t="str">
        <f>IF(ISNA(VLOOKUP($CL$2:$CL$66,Notes!$C$1:$D$10,2,0)),"",VLOOKUP($CL$2:$CL$66,Notes!$C$1:$D$10,2,0))</f>
        <v/>
      </c>
      <c r="CU52" s="22" t="str">
        <f>IF(ISNA(VLOOKUP($CN$2:$CN$66,Notes!$E$1:$F$10,2,0)),"",VLOOKUP($CN$2:$CN$66,Notes!$E$1:$F$10,2,0))</f>
        <v/>
      </c>
      <c r="CV52" s="38">
        <f t="shared" si="50"/>
        <v>0</v>
      </c>
      <c r="CW52" s="57">
        <f t="shared" si="23"/>
        <v>0</v>
      </c>
      <c r="CX52" s="22">
        <f t="shared" si="24"/>
        <v>0</v>
      </c>
      <c r="CY52" s="22">
        <f t="shared" si="25"/>
        <v>0</v>
      </c>
      <c r="CZ52" s="22">
        <f t="shared" si="26"/>
        <v>0</v>
      </c>
      <c r="DA52" s="22">
        <f t="shared" si="27"/>
        <v>0</v>
      </c>
    </row>
    <row r="53" spans="1:105">
      <c r="A53" s="35" t="s">
        <v>95</v>
      </c>
      <c r="B53" s="36" t="s">
        <v>96</v>
      </c>
      <c r="C53" s="35">
        <f t="shared" si="28"/>
        <v>0</v>
      </c>
      <c r="D53" s="22">
        <f t="shared" si="29"/>
        <v>0</v>
      </c>
      <c r="E53" s="22">
        <f t="shared" si="30"/>
        <v>0</v>
      </c>
      <c r="F53" s="22">
        <f t="shared" si="31"/>
        <v>0</v>
      </c>
      <c r="G53" s="22">
        <f t="shared" si="32"/>
        <v>0</v>
      </c>
      <c r="H53" s="22">
        <f t="shared" si="33"/>
        <v>0</v>
      </c>
      <c r="I53" s="33">
        <f t="shared" si="34"/>
        <v>0</v>
      </c>
      <c r="J53" s="36">
        <f t="shared" si="35"/>
        <v>0</v>
      </c>
      <c r="K53" s="34"/>
      <c r="L53" s="32"/>
      <c r="M53" s="32"/>
      <c r="N53" s="32"/>
      <c r="O53" s="32"/>
      <c r="P53" s="32"/>
      <c r="Q53" s="32"/>
      <c r="R53" s="32"/>
      <c r="S53" s="32"/>
      <c r="T53" s="32"/>
      <c r="U53" s="22">
        <f t="shared" si="36"/>
        <v>0</v>
      </c>
      <c r="V53" s="33">
        <f t="shared" si="37"/>
        <v>0</v>
      </c>
      <c r="W53" s="37" t="str">
        <f>IF(ISNA(VLOOKUP($L$2:$L$66,Notes!$A$1:$B$10,2,0)),"",VLOOKUP($L$2:$L$66,Notes!$A$1:$B$10,2,0))</f>
        <v/>
      </c>
      <c r="X53" s="22" t="str">
        <f>IF(ISNA(VLOOKUP($N$2:$N$66,Notes!$A$1:$B$10,2,0)),"",VLOOKUP($N$2:$N$66,Notes!$A$1:$B$10,2,0))</f>
        <v/>
      </c>
      <c r="Y53" s="22" t="str">
        <f>IF(ISNA(VLOOKUP($P$2:$P$66,Notes!$A$1:$B$10,2,0)),"",VLOOKUP($P$2:$P$66,Notes!$A$1:$B$10,2,0))</f>
        <v/>
      </c>
      <c r="Z53" s="22" t="str">
        <f>IF(ISNA(VLOOKUP($R$2:$R$66,Notes!$C$1:$D$10,2,0)),"",VLOOKUP($R$2:$R$66,Notes!$C$1:$D$10,2,0))</f>
        <v/>
      </c>
      <c r="AA53" s="22" t="str">
        <f>IF(ISNA(VLOOKUP($T$2:$T$66,Notes!$E$1:$F$10,2,0)),"",VLOOKUP($T$2:$T$66,Notes!$E$1:$F$10,2,0))</f>
        <v/>
      </c>
      <c r="AB53" s="38">
        <f t="shared" si="38"/>
        <v>0</v>
      </c>
      <c r="AC53" s="34"/>
      <c r="AD53" s="32"/>
      <c r="AE53" s="32"/>
      <c r="AF53" s="32"/>
      <c r="AG53" s="32"/>
      <c r="AH53" s="32"/>
      <c r="AI53" s="32"/>
      <c r="AJ53" s="32"/>
      <c r="AK53" s="32"/>
      <c r="AL53" s="32"/>
      <c r="AM53" s="22">
        <f t="shared" si="39"/>
        <v>0</v>
      </c>
      <c r="AN53" s="33">
        <f t="shared" si="40"/>
        <v>0</v>
      </c>
      <c r="AO53" s="37" t="str">
        <f>IF(ISNA(VLOOKUP($AD$2:$AD$66,Notes!$A$1:$B$10,2,0)),"",VLOOKUP($AD$2:$AD$66,Notes!$A$1:$B$10,2,0))</f>
        <v/>
      </c>
      <c r="AP53" s="22" t="str">
        <f>IF(ISNA(VLOOKUP($AF$2:$AF$66,Notes!$A$1:$B$10,2,0)),"",VLOOKUP($AF$2:$AF$66,Notes!$A$1:$B$10,2,0))</f>
        <v/>
      </c>
      <c r="AQ53" s="22" t="str">
        <f>IF(ISNA(VLOOKUP($AH$2:$AH$66,Notes!$A$1:$B$10,2,0)),"",VLOOKUP($AH$2:$AH$66,Notes!$A$1:$B$10,2,0))</f>
        <v/>
      </c>
      <c r="AR53" s="22" t="str">
        <f>IF(ISNA(VLOOKUP($AJ$2:$AJ$66,Notes!$C$1:$D$10,2,0)),"",VLOOKUP($AJ$2:$AJ$66,Notes!$C$1:$D$10,2,0))</f>
        <v/>
      </c>
      <c r="AS53" s="22" t="str">
        <f>IF(ISNA(VLOOKUP($AL$2:$AL$66,Notes!$E$1:$F$10,2,0)),"",VLOOKUP($AL$2:$AL$66,Notes!$E$1:$F$10,2,0))</f>
        <v/>
      </c>
      <c r="AT53" s="38">
        <f t="shared" si="41"/>
        <v>0</v>
      </c>
      <c r="AU53" s="34"/>
      <c r="AV53" s="32"/>
      <c r="AW53" s="32"/>
      <c r="AX53" s="32"/>
      <c r="AY53" s="32"/>
      <c r="AZ53" s="32"/>
      <c r="BA53" s="32"/>
      <c r="BB53" s="32"/>
      <c r="BC53" s="32"/>
      <c r="BD53" s="32"/>
      <c r="BE53" s="22">
        <f t="shared" si="42"/>
        <v>0</v>
      </c>
      <c r="BF53" s="33">
        <f t="shared" si="43"/>
        <v>0</v>
      </c>
      <c r="BG53" s="37" t="str">
        <f>IF(ISNA(VLOOKUP($AV$2:$AV$66,Notes!$A$1:$B$10,2,0)),"",VLOOKUP($AV$2:$AV$66,Notes!$A$1:$B$10,2,0))</f>
        <v/>
      </c>
      <c r="BH53" s="22" t="str">
        <f>IF(ISNA(VLOOKUP($AX$2:$AX$66,Notes!$A$1:$B$10,2,0)),"",VLOOKUP($AX$2:$AX$66,Notes!$A$1:$B$10,2,0))</f>
        <v/>
      </c>
      <c r="BI53" s="22" t="str">
        <f>IF(ISNA(VLOOKUP($AZ$2:$AZ$66,Notes!$A$1:$B$10,2,0)),"",VLOOKUP($AZ$2:$AZ$66,Notes!$A$1:$B$10,2,0))</f>
        <v/>
      </c>
      <c r="BJ53" s="22" t="str">
        <f>IF(ISNA(VLOOKUP($BB$2:$BB$66,Notes!$C$1:$D$10,2,0)),"",VLOOKUP($BB$2:$BB$66,Notes!$C$1:$D$10,2,0))</f>
        <v/>
      </c>
      <c r="BK53" s="22" t="str">
        <f>IF(ISNA(VLOOKUP($BD$2:$BD$66,Notes!$E$1:$F$10,2,0)),"",VLOOKUP($BD$2:$BD$66,Notes!$E$1:$F$10,2,0))</f>
        <v/>
      </c>
      <c r="BL53" s="38">
        <f t="shared" si="44"/>
        <v>0</v>
      </c>
      <c r="BM53" s="34"/>
      <c r="BN53" s="32"/>
      <c r="BO53" s="32"/>
      <c r="BP53" s="32"/>
      <c r="BQ53" s="32"/>
      <c r="BR53" s="32"/>
      <c r="BS53" s="32"/>
      <c r="BT53" s="32"/>
      <c r="BU53" s="32"/>
      <c r="BV53" s="32"/>
      <c r="BW53" s="22">
        <f t="shared" si="45"/>
        <v>0</v>
      </c>
      <c r="BX53" s="33">
        <f t="shared" si="46"/>
        <v>0</v>
      </c>
      <c r="BY53" s="37" t="str">
        <f>IF(ISNA(VLOOKUP($BN$2:$BN$66,Notes!$A$1:$B$10,2,0)),"",VLOOKUP($BN$2:$BN$66,Notes!$A$1:$B$10,2,0))</f>
        <v/>
      </c>
      <c r="BZ53" s="22" t="str">
        <f>IF(ISNA(VLOOKUP($BP$2:$BP$66,Notes!$A$1:$B$10,2,0)),"",VLOOKUP($BP$2:$BP$66,Notes!$A$1:$B$10,2,0))</f>
        <v/>
      </c>
      <c r="CA53" s="22" t="str">
        <f>IF(ISNA(VLOOKUP($BR$2:$BR$66,Notes!$A$1:$B$10,2,0)),"",VLOOKUP($BR$2:$BR$66,Notes!$A$1:$B$10,2,0))</f>
        <v/>
      </c>
      <c r="CB53" s="22" t="str">
        <f>IF(ISNA(VLOOKUP($BT$2:$BT$66,Notes!$C$1:$D$10,2,0)),"",VLOOKUP($BT$2:$BT$66,Notes!$C$1:$D$10,2,0))</f>
        <v/>
      </c>
      <c r="CC53" s="22" t="str">
        <f>IF(ISNA(VLOOKUP($BV$2:$BV$66,Notes!$E$1:$F$10,2,0)),"",VLOOKUP($BV$2:$BV$66,Notes!$E$1:$F$10,2,0))</f>
        <v/>
      </c>
      <c r="CD53" s="38">
        <f t="shared" si="47"/>
        <v>0</v>
      </c>
      <c r="CE53" s="34"/>
      <c r="CF53" s="32"/>
      <c r="CG53" s="32"/>
      <c r="CH53" s="32"/>
      <c r="CI53" s="32"/>
      <c r="CJ53" s="32"/>
      <c r="CK53" s="32"/>
      <c r="CL53" s="32"/>
      <c r="CM53" s="32"/>
      <c r="CN53" s="32"/>
      <c r="CO53" s="22">
        <f t="shared" si="48"/>
        <v>0</v>
      </c>
      <c r="CP53" s="33">
        <f t="shared" si="49"/>
        <v>0</v>
      </c>
      <c r="CQ53" s="37" t="str">
        <f>IF(ISNA(VLOOKUP($CF$2:$CF$66,Notes!$A$1:$B$10,2,0)),"",VLOOKUP($CF$2:$CF$66,Notes!$A$1:$B$10,2,0))</f>
        <v/>
      </c>
      <c r="CR53" s="22" t="str">
        <f>IF(ISNA(VLOOKUP($CH$2:$CH$66,Notes!$A$1:$B$10,2,0)),"",VLOOKUP($CH$2:$CH$66,Notes!$A$1:$B$10,2,0))</f>
        <v/>
      </c>
      <c r="CS53" s="22" t="str">
        <f>IF(ISNA(VLOOKUP($CJ$2:$CJ$66,Notes!$A$1:$B$10,2,0)),"",VLOOKUP($CJ$2:$CJ$66,Notes!$A$1:$B$10,2,0))</f>
        <v/>
      </c>
      <c r="CT53" s="22" t="str">
        <f>IF(ISNA(VLOOKUP($CL$2:$CL$66,Notes!$C$1:$D$10,2,0)),"",VLOOKUP($CL$2:$CL$66,Notes!$C$1:$D$10,2,0))</f>
        <v/>
      </c>
      <c r="CU53" s="22" t="str">
        <f>IF(ISNA(VLOOKUP($CN$2:$CN$66,Notes!$E$1:$F$10,2,0)),"",VLOOKUP($CN$2:$CN$66,Notes!$E$1:$F$10,2,0))</f>
        <v/>
      </c>
      <c r="CV53" s="38">
        <f t="shared" si="50"/>
        <v>0</v>
      </c>
      <c r="CW53" s="57">
        <f t="shared" si="23"/>
        <v>0</v>
      </c>
      <c r="CX53" s="22">
        <f t="shared" si="24"/>
        <v>0</v>
      </c>
      <c r="CY53" s="22">
        <f t="shared" si="25"/>
        <v>0</v>
      </c>
      <c r="CZ53" s="22">
        <f t="shared" si="26"/>
        <v>0</v>
      </c>
      <c r="DA53" s="22">
        <f t="shared" si="27"/>
        <v>0</v>
      </c>
    </row>
    <row r="54" spans="1:105">
      <c r="A54" s="35" t="s">
        <v>97</v>
      </c>
      <c r="B54" s="36" t="s">
        <v>98</v>
      </c>
      <c r="C54" s="35">
        <f t="shared" si="28"/>
        <v>0</v>
      </c>
      <c r="D54" s="22">
        <f t="shared" si="29"/>
        <v>0</v>
      </c>
      <c r="E54" s="22">
        <f t="shared" si="30"/>
        <v>0</v>
      </c>
      <c r="F54" s="22">
        <f t="shared" si="31"/>
        <v>0</v>
      </c>
      <c r="G54" s="22">
        <f t="shared" si="32"/>
        <v>0</v>
      </c>
      <c r="H54" s="22">
        <f t="shared" si="33"/>
        <v>0</v>
      </c>
      <c r="I54" s="33">
        <f t="shared" si="34"/>
        <v>0</v>
      </c>
      <c r="J54" s="36">
        <f t="shared" si="35"/>
        <v>0</v>
      </c>
      <c r="K54" s="34"/>
      <c r="L54" s="32"/>
      <c r="M54" s="32"/>
      <c r="N54" s="32"/>
      <c r="O54" s="32"/>
      <c r="P54" s="32"/>
      <c r="Q54" s="32"/>
      <c r="R54" s="32"/>
      <c r="S54" s="32"/>
      <c r="T54" s="32"/>
      <c r="U54" s="22">
        <f t="shared" si="36"/>
        <v>0</v>
      </c>
      <c r="V54" s="33">
        <f t="shared" si="37"/>
        <v>0</v>
      </c>
      <c r="W54" s="37" t="str">
        <f>IF(ISNA(VLOOKUP($L$2:$L$66,Notes!$A$1:$B$10,2,0)),"",VLOOKUP($L$2:$L$66,Notes!$A$1:$B$10,2,0))</f>
        <v/>
      </c>
      <c r="X54" s="22" t="str">
        <f>IF(ISNA(VLOOKUP($N$2:$N$66,Notes!$A$1:$B$10,2,0)),"",VLOOKUP($N$2:$N$66,Notes!$A$1:$B$10,2,0))</f>
        <v/>
      </c>
      <c r="Y54" s="22" t="str">
        <f>IF(ISNA(VLOOKUP($P$2:$P$66,Notes!$A$1:$B$10,2,0)),"",VLOOKUP($P$2:$P$66,Notes!$A$1:$B$10,2,0))</f>
        <v/>
      </c>
      <c r="Z54" s="22" t="str">
        <f>IF(ISNA(VLOOKUP($R$2:$R$66,Notes!$C$1:$D$10,2,0)),"",VLOOKUP($R$2:$R$66,Notes!$C$1:$D$10,2,0))</f>
        <v/>
      </c>
      <c r="AA54" s="22" t="str">
        <f>IF(ISNA(VLOOKUP($T$2:$T$66,Notes!$E$1:$F$10,2,0)),"",VLOOKUP($T$2:$T$66,Notes!$E$1:$F$10,2,0))</f>
        <v/>
      </c>
      <c r="AB54" s="38">
        <f t="shared" si="38"/>
        <v>0</v>
      </c>
      <c r="AC54" s="34"/>
      <c r="AD54" s="32"/>
      <c r="AE54" s="32"/>
      <c r="AF54" s="32"/>
      <c r="AG54" s="32"/>
      <c r="AH54" s="32"/>
      <c r="AI54" s="32"/>
      <c r="AJ54" s="32"/>
      <c r="AK54" s="32"/>
      <c r="AL54" s="32"/>
      <c r="AM54" s="22">
        <f t="shared" si="39"/>
        <v>0</v>
      </c>
      <c r="AN54" s="33">
        <f t="shared" si="40"/>
        <v>0</v>
      </c>
      <c r="AO54" s="37" t="str">
        <f>IF(ISNA(VLOOKUP($AD$2:$AD$66,Notes!$A$1:$B$10,2,0)),"",VLOOKUP($AD$2:$AD$66,Notes!$A$1:$B$10,2,0))</f>
        <v/>
      </c>
      <c r="AP54" s="22" t="str">
        <f>IF(ISNA(VLOOKUP($AF$2:$AF$66,Notes!$A$1:$B$10,2,0)),"",VLOOKUP($AF$2:$AF$66,Notes!$A$1:$B$10,2,0))</f>
        <v/>
      </c>
      <c r="AQ54" s="22" t="str">
        <f>IF(ISNA(VLOOKUP($AH$2:$AH$66,Notes!$A$1:$B$10,2,0)),"",VLOOKUP($AH$2:$AH$66,Notes!$A$1:$B$10,2,0))</f>
        <v/>
      </c>
      <c r="AR54" s="22" t="str">
        <f>IF(ISNA(VLOOKUP($AJ$2:$AJ$66,Notes!$C$1:$D$10,2,0)),"",VLOOKUP($AJ$2:$AJ$66,Notes!$C$1:$D$10,2,0))</f>
        <v/>
      </c>
      <c r="AS54" s="22" t="str">
        <f>IF(ISNA(VLOOKUP($AL$2:$AL$66,Notes!$E$1:$F$10,2,0)),"",VLOOKUP($AL$2:$AL$66,Notes!$E$1:$F$10,2,0))</f>
        <v/>
      </c>
      <c r="AT54" s="38">
        <f t="shared" si="41"/>
        <v>0</v>
      </c>
      <c r="AU54" s="34"/>
      <c r="AV54" s="32"/>
      <c r="AW54" s="32"/>
      <c r="AX54" s="32"/>
      <c r="AY54" s="32"/>
      <c r="AZ54" s="32"/>
      <c r="BA54" s="32"/>
      <c r="BB54" s="32"/>
      <c r="BC54" s="32"/>
      <c r="BD54" s="32"/>
      <c r="BE54" s="22">
        <f t="shared" si="42"/>
        <v>0</v>
      </c>
      <c r="BF54" s="33">
        <f t="shared" si="43"/>
        <v>0</v>
      </c>
      <c r="BG54" s="37" t="str">
        <f>IF(ISNA(VLOOKUP($AV$2:$AV$66,Notes!$A$1:$B$10,2,0)),"",VLOOKUP($AV$2:$AV$66,Notes!$A$1:$B$10,2,0))</f>
        <v/>
      </c>
      <c r="BH54" s="22" t="str">
        <f>IF(ISNA(VLOOKUP($AX$2:$AX$66,Notes!$A$1:$B$10,2,0)),"",VLOOKUP($AX$2:$AX$66,Notes!$A$1:$B$10,2,0))</f>
        <v/>
      </c>
      <c r="BI54" s="22" t="str">
        <f>IF(ISNA(VLOOKUP($AZ$2:$AZ$66,Notes!$A$1:$B$10,2,0)),"",VLOOKUP($AZ$2:$AZ$66,Notes!$A$1:$B$10,2,0))</f>
        <v/>
      </c>
      <c r="BJ54" s="22" t="str">
        <f>IF(ISNA(VLOOKUP($BB$2:$BB$66,Notes!$C$1:$D$10,2,0)),"",VLOOKUP($BB$2:$BB$66,Notes!$C$1:$D$10,2,0))</f>
        <v/>
      </c>
      <c r="BK54" s="22" t="str">
        <f>IF(ISNA(VLOOKUP($BD$2:$BD$66,Notes!$E$1:$F$10,2,0)),"",VLOOKUP($BD$2:$BD$66,Notes!$E$1:$F$10,2,0))</f>
        <v/>
      </c>
      <c r="BL54" s="38">
        <f t="shared" si="44"/>
        <v>0</v>
      </c>
      <c r="BM54" s="34"/>
      <c r="BN54" s="32"/>
      <c r="BO54" s="32"/>
      <c r="BP54" s="32"/>
      <c r="BQ54" s="32"/>
      <c r="BR54" s="32"/>
      <c r="BS54" s="32"/>
      <c r="BT54" s="32"/>
      <c r="BU54" s="32"/>
      <c r="BV54" s="32"/>
      <c r="BW54" s="22">
        <f t="shared" si="45"/>
        <v>0</v>
      </c>
      <c r="BX54" s="33">
        <f t="shared" si="46"/>
        <v>0</v>
      </c>
      <c r="BY54" s="37" t="str">
        <f>IF(ISNA(VLOOKUP($BN$2:$BN$66,Notes!$A$1:$B$10,2,0)),"",VLOOKUP($BN$2:$BN$66,Notes!$A$1:$B$10,2,0))</f>
        <v/>
      </c>
      <c r="BZ54" s="22" t="str">
        <f>IF(ISNA(VLOOKUP($BP$2:$BP$66,Notes!$A$1:$B$10,2,0)),"",VLOOKUP($BP$2:$BP$66,Notes!$A$1:$B$10,2,0))</f>
        <v/>
      </c>
      <c r="CA54" s="22" t="str">
        <f>IF(ISNA(VLOOKUP($BR$2:$BR$66,Notes!$A$1:$B$10,2,0)),"",VLOOKUP($BR$2:$BR$66,Notes!$A$1:$B$10,2,0))</f>
        <v/>
      </c>
      <c r="CB54" s="22" t="str">
        <f>IF(ISNA(VLOOKUP($BT$2:$BT$66,Notes!$C$1:$D$10,2,0)),"",VLOOKUP($BT$2:$BT$66,Notes!$C$1:$D$10,2,0))</f>
        <v/>
      </c>
      <c r="CC54" s="22" t="str">
        <f>IF(ISNA(VLOOKUP($BV$2:$BV$66,Notes!$E$1:$F$10,2,0)),"",VLOOKUP($BV$2:$BV$66,Notes!$E$1:$F$10,2,0))</f>
        <v/>
      </c>
      <c r="CD54" s="38">
        <f t="shared" si="47"/>
        <v>0</v>
      </c>
      <c r="CE54" s="34"/>
      <c r="CF54" s="32"/>
      <c r="CG54" s="32"/>
      <c r="CH54" s="32"/>
      <c r="CI54" s="32"/>
      <c r="CJ54" s="32"/>
      <c r="CK54" s="32"/>
      <c r="CL54" s="32"/>
      <c r="CM54" s="32"/>
      <c r="CN54" s="32"/>
      <c r="CO54" s="22">
        <f t="shared" si="48"/>
        <v>0</v>
      </c>
      <c r="CP54" s="33">
        <f t="shared" si="49"/>
        <v>0</v>
      </c>
      <c r="CQ54" s="37" t="str">
        <f>IF(ISNA(VLOOKUP($CF$2:$CF$66,Notes!$A$1:$B$10,2,0)),"",VLOOKUP($CF$2:$CF$66,Notes!$A$1:$B$10,2,0))</f>
        <v/>
      </c>
      <c r="CR54" s="22" t="str">
        <f>IF(ISNA(VLOOKUP($CH$2:$CH$66,Notes!$A$1:$B$10,2,0)),"",VLOOKUP($CH$2:$CH$66,Notes!$A$1:$B$10,2,0))</f>
        <v/>
      </c>
      <c r="CS54" s="22" t="str">
        <f>IF(ISNA(VLOOKUP($CJ$2:$CJ$66,Notes!$A$1:$B$10,2,0)),"",VLOOKUP($CJ$2:$CJ$66,Notes!$A$1:$B$10,2,0))</f>
        <v/>
      </c>
      <c r="CT54" s="22" t="str">
        <f>IF(ISNA(VLOOKUP($CL$2:$CL$66,Notes!$C$1:$D$10,2,0)),"",VLOOKUP($CL$2:$CL$66,Notes!$C$1:$D$10,2,0))</f>
        <v/>
      </c>
      <c r="CU54" s="22" t="str">
        <f>IF(ISNA(VLOOKUP($CN$2:$CN$66,Notes!$E$1:$F$10,2,0)),"",VLOOKUP($CN$2:$CN$66,Notes!$E$1:$F$10,2,0))</f>
        <v/>
      </c>
      <c r="CV54" s="38">
        <f t="shared" si="50"/>
        <v>0</v>
      </c>
      <c r="CW54" s="57">
        <f t="shared" si="23"/>
        <v>0</v>
      </c>
      <c r="CX54" s="22">
        <f t="shared" si="24"/>
        <v>0</v>
      </c>
      <c r="CY54" s="22">
        <f t="shared" si="25"/>
        <v>0</v>
      </c>
      <c r="CZ54" s="22">
        <f t="shared" si="26"/>
        <v>0</v>
      </c>
      <c r="DA54" s="22">
        <f t="shared" si="27"/>
        <v>0</v>
      </c>
    </row>
    <row r="55" spans="1:105">
      <c r="A55" s="50" t="s">
        <v>276</v>
      </c>
      <c r="B55" s="140" t="s">
        <v>277</v>
      </c>
      <c r="C55" s="35">
        <f t="shared" si="28"/>
        <v>0</v>
      </c>
      <c r="D55" s="22">
        <f t="shared" si="29"/>
        <v>0</v>
      </c>
      <c r="E55" s="22">
        <f t="shared" si="30"/>
        <v>0</v>
      </c>
      <c r="F55" s="22">
        <f t="shared" si="31"/>
        <v>0</v>
      </c>
      <c r="G55" s="22">
        <f t="shared" si="32"/>
        <v>0</v>
      </c>
      <c r="H55" s="22">
        <f t="shared" si="33"/>
        <v>0</v>
      </c>
      <c r="I55" s="33">
        <f t="shared" si="34"/>
        <v>0</v>
      </c>
      <c r="J55" s="36">
        <f t="shared" si="35"/>
        <v>0</v>
      </c>
      <c r="K55" s="34"/>
      <c r="L55" s="32"/>
      <c r="M55" s="32"/>
      <c r="N55" s="32"/>
      <c r="O55" s="32"/>
      <c r="P55" s="32"/>
      <c r="Q55" s="32"/>
      <c r="R55" s="32"/>
      <c r="S55" s="32"/>
      <c r="T55" s="32"/>
      <c r="U55" s="22">
        <f t="shared" si="36"/>
        <v>0</v>
      </c>
      <c r="V55" s="33">
        <f t="shared" si="37"/>
        <v>0</v>
      </c>
      <c r="W55" s="37" t="str">
        <f>IF(ISNA(VLOOKUP($L$2:$L$66,Notes!$A$1:$B$10,2,0)),"",VLOOKUP($L$2:$L$66,Notes!$A$1:$B$10,2,0))</f>
        <v/>
      </c>
      <c r="X55" s="22" t="str">
        <f>IF(ISNA(VLOOKUP($N$2:$N$66,Notes!$A$1:$B$10,2,0)),"",VLOOKUP($N$2:$N$66,Notes!$A$1:$B$10,2,0))</f>
        <v/>
      </c>
      <c r="Y55" s="22" t="str">
        <f>IF(ISNA(VLOOKUP($P$2:$P$66,Notes!$A$1:$B$10,2,0)),"",VLOOKUP($P$2:$P$66,Notes!$A$1:$B$10,2,0))</f>
        <v/>
      </c>
      <c r="Z55" s="22" t="str">
        <f>IF(ISNA(VLOOKUP($R$2:$R$66,Notes!$C$1:$D$10,2,0)),"",VLOOKUP($R$2:$R$66,Notes!$C$1:$D$10,2,0))</f>
        <v/>
      </c>
      <c r="AA55" s="22" t="str">
        <f>IF(ISNA(VLOOKUP($T$2:$T$66,Notes!$E$1:$F$10,2,0)),"",VLOOKUP($T$2:$T$66,Notes!$E$1:$F$10,2,0))</f>
        <v/>
      </c>
      <c r="AB55" s="38">
        <f t="shared" si="38"/>
        <v>0</v>
      </c>
      <c r="AC55" s="34"/>
      <c r="AD55" s="32"/>
      <c r="AE55" s="32"/>
      <c r="AF55" s="32"/>
      <c r="AG55" s="32"/>
      <c r="AH55" s="32"/>
      <c r="AI55" s="32"/>
      <c r="AJ55" s="32"/>
      <c r="AK55" s="32"/>
      <c r="AL55" s="32"/>
      <c r="AM55" s="22">
        <f t="shared" si="39"/>
        <v>0</v>
      </c>
      <c r="AN55" s="33">
        <f t="shared" si="40"/>
        <v>0</v>
      </c>
      <c r="AO55" s="37" t="str">
        <f>IF(ISNA(VLOOKUP($AD$2:$AD$66,Notes!$A$1:$B$10,2,0)),"",VLOOKUP($AD$2:$AD$66,Notes!$A$1:$B$10,2,0))</f>
        <v/>
      </c>
      <c r="AP55" s="22" t="str">
        <f>IF(ISNA(VLOOKUP($AF$2:$AF$66,Notes!$A$1:$B$10,2,0)),"",VLOOKUP($AF$2:$AF$66,Notes!$A$1:$B$10,2,0))</f>
        <v/>
      </c>
      <c r="AQ55" s="22" t="str">
        <f>IF(ISNA(VLOOKUP($AH$2:$AH$66,Notes!$A$1:$B$10,2,0)),"",VLOOKUP($AH$2:$AH$66,Notes!$A$1:$B$10,2,0))</f>
        <v/>
      </c>
      <c r="AR55" s="22" t="str">
        <f>IF(ISNA(VLOOKUP($AJ$2:$AJ$66,Notes!$C$1:$D$10,2,0)),"",VLOOKUP($AJ$2:$AJ$66,Notes!$C$1:$D$10,2,0))</f>
        <v/>
      </c>
      <c r="AS55" s="22" t="str">
        <f>IF(ISNA(VLOOKUP($AL$2:$AL$66,Notes!$E$1:$F$10,2,0)),"",VLOOKUP($AL$2:$AL$66,Notes!$E$1:$F$10,2,0))</f>
        <v/>
      </c>
      <c r="AT55" s="38">
        <f t="shared" si="41"/>
        <v>0</v>
      </c>
      <c r="AU55" s="34"/>
      <c r="AV55" s="32"/>
      <c r="AW55" s="32"/>
      <c r="AX55" s="32"/>
      <c r="AY55" s="32"/>
      <c r="AZ55" s="32"/>
      <c r="BA55" s="32"/>
      <c r="BB55" s="32"/>
      <c r="BC55" s="32"/>
      <c r="BD55" s="32"/>
      <c r="BE55" s="22">
        <f t="shared" si="42"/>
        <v>0</v>
      </c>
      <c r="BF55" s="33">
        <f t="shared" si="43"/>
        <v>0</v>
      </c>
      <c r="BG55" s="37" t="str">
        <f>IF(ISNA(VLOOKUP($AV$2:$AV$66,Notes!$A$1:$B$10,2,0)),"",VLOOKUP($AV$2:$AV$66,Notes!$A$1:$B$10,2,0))</f>
        <v/>
      </c>
      <c r="BH55" s="22" t="str">
        <f>IF(ISNA(VLOOKUP($AX$2:$AX$66,Notes!$A$1:$B$10,2,0)),"",VLOOKUP($AX$2:$AX$66,Notes!$A$1:$B$10,2,0))</f>
        <v/>
      </c>
      <c r="BI55" s="22" t="str">
        <f>IF(ISNA(VLOOKUP($AZ$2:$AZ$66,Notes!$A$1:$B$10,2,0)),"",VLOOKUP($AZ$2:$AZ$66,Notes!$A$1:$B$10,2,0))</f>
        <v/>
      </c>
      <c r="BJ55" s="22" t="str">
        <f>IF(ISNA(VLOOKUP($BB$2:$BB$66,Notes!$C$1:$D$10,2,0)),"",VLOOKUP($BB$2:$BB$66,Notes!$C$1:$D$10,2,0))</f>
        <v/>
      </c>
      <c r="BK55" s="22" t="str">
        <f>IF(ISNA(VLOOKUP($BD$2:$BD$66,Notes!$E$1:$F$10,2,0)),"",VLOOKUP($BD$2:$BD$66,Notes!$E$1:$F$10,2,0))</f>
        <v/>
      </c>
      <c r="BL55" s="38">
        <f t="shared" si="44"/>
        <v>0</v>
      </c>
      <c r="BM55" s="34"/>
      <c r="BN55" s="32"/>
      <c r="BO55" s="32"/>
      <c r="BP55" s="32"/>
      <c r="BQ55" s="32"/>
      <c r="BR55" s="32"/>
      <c r="BS55" s="32"/>
      <c r="BT55" s="32"/>
      <c r="BU55" s="32"/>
      <c r="BV55" s="32"/>
      <c r="BW55" s="22">
        <f t="shared" si="45"/>
        <v>0</v>
      </c>
      <c r="BX55" s="33">
        <f t="shared" si="46"/>
        <v>0</v>
      </c>
      <c r="BY55" s="37" t="str">
        <f>IF(ISNA(VLOOKUP($BN$2:$BN$66,Notes!$A$1:$B$10,2,0)),"",VLOOKUP($BN$2:$BN$66,Notes!$A$1:$B$10,2,0))</f>
        <v/>
      </c>
      <c r="BZ55" s="22" t="str">
        <f>IF(ISNA(VLOOKUP($BP$2:$BP$66,Notes!$A$1:$B$10,2,0)),"",VLOOKUP($BP$2:$BP$66,Notes!$A$1:$B$10,2,0))</f>
        <v/>
      </c>
      <c r="CA55" s="22" t="str">
        <f>IF(ISNA(VLOOKUP($BR$2:$BR$66,Notes!$A$1:$B$10,2,0)),"",VLOOKUP($BR$2:$BR$66,Notes!$A$1:$B$10,2,0))</f>
        <v/>
      </c>
      <c r="CB55" s="22" t="str">
        <f>IF(ISNA(VLOOKUP($BT$2:$BT$66,Notes!$C$1:$D$10,2,0)),"",VLOOKUP($BT$2:$BT$66,Notes!$C$1:$D$10,2,0))</f>
        <v/>
      </c>
      <c r="CC55" s="22" t="str">
        <f>IF(ISNA(VLOOKUP($BV$2:$BV$66,Notes!$E$1:$F$10,2,0)),"",VLOOKUP($BV$2:$BV$66,Notes!$E$1:$F$10,2,0))</f>
        <v/>
      </c>
      <c r="CD55" s="38">
        <f t="shared" si="47"/>
        <v>0</v>
      </c>
      <c r="CE55" s="34"/>
      <c r="CF55" s="32"/>
      <c r="CG55" s="32"/>
      <c r="CH55" s="32"/>
      <c r="CI55" s="32"/>
      <c r="CJ55" s="32"/>
      <c r="CK55" s="32"/>
      <c r="CL55" s="32"/>
      <c r="CM55" s="32"/>
      <c r="CN55" s="32"/>
      <c r="CO55" s="22">
        <f t="shared" si="48"/>
        <v>0</v>
      </c>
      <c r="CP55" s="33">
        <f t="shared" si="49"/>
        <v>0</v>
      </c>
      <c r="CQ55" s="37" t="str">
        <f>IF(ISNA(VLOOKUP($CF$2:$CF$66,Notes!$A$1:$B$10,2,0)),"",VLOOKUP($CF$2:$CF$66,Notes!$A$1:$B$10,2,0))</f>
        <v/>
      </c>
      <c r="CR55" s="22" t="str">
        <f>IF(ISNA(VLOOKUP($CH$2:$CH$66,Notes!$A$1:$B$10,2,0)),"",VLOOKUP($CH$2:$CH$66,Notes!$A$1:$B$10,2,0))</f>
        <v/>
      </c>
      <c r="CS55" s="22" t="str">
        <f>IF(ISNA(VLOOKUP($CJ$2:$CJ$66,Notes!$A$1:$B$10,2,0)),"",VLOOKUP($CJ$2:$CJ$66,Notes!$A$1:$B$10,2,0))</f>
        <v/>
      </c>
      <c r="CT55" s="22" t="str">
        <f>IF(ISNA(VLOOKUP($CL$2:$CL$66,Notes!$C$1:$D$10,2,0)),"",VLOOKUP($CL$2:$CL$66,Notes!$C$1:$D$10,2,0))</f>
        <v/>
      </c>
      <c r="CU55" s="22" t="str">
        <f>IF(ISNA(VLOOKUP($CN$2:$CN$66,Notes!$E$1:$F$10,2,0)),"",VLOOKUP($CN$2:$CN$66,Notes!$E$1:$F$10,2,0))</f>
        <v/>
      </c>
      <c r="CV55" s="38">
        <f t="shared" si="50"/>
        <v>0</v>
      </c>
      <c r="CW55" s="57">
        <f t="shared" si="23"/>
        <v>0</v>
      </c>
      <c r="CX55" s="22">
        <f t="shared" si="24"/>
        <v>0</v>
      </c>
      <c r="CY55" s="22">
        <f t="shared" si="25"/>
        <v>0</v>
      </c>
      <c r="CZ55" s="22">
        <f t="shared" si="26"/>
        <v>0</v>
      </c>
      <c r="DA55" s="22">
        <f t="shared" si="27"/>
        <v>0</v>
      </c>
    </row>
    <row r="56" spans="1:105">
      <c r="A56" s="35" t="s">
        <v>99</v>
      </c>
      <c r="B56" s="138" t="s">
        <v>100</v>
      </c>
      <c r="C56" s="35">
        <f t="shared" si="28"/>
        <v>0</v>
      </c>
      <c r="D56" s="22">
        <f t="shared" si="29"/>
        <v>0</v>
      </c>
      <c r="E56" s="22">
        <f t="shared" si="30"/>
        <v>0</v>
      </c>
      <c r="F56" s="22">
        <f t="shared" si="31"/>
        <v>0</v>
      </c>
      <c r="G56" s="22">
        <f t="shared" si="32"/>
        <v>0</v>
      </c>
      <c r="H56" s="22">
        <f t="shared" si="33"/>
        <v>0</v>
      </c>
      <c r="I56" s="33">
        <f t="shared" si="34"/>
        <v>0</v>
      </c>
      <c r="J56" s="36">
        <f t="shared" si="35"/>
        <v>0</v>
      </c>
      <c r="K56" s="34"/>
      <c r="L56" s="32"/>
      <c r="M56" s="32"/>
      <c r="N56" s="32"/>
      <c r="O56" s="32"/>
      <c r="P56" s="32"/>
      <c r="Q56" s="32"/>
      <c r="R56" s="32"/>
      <c r="S56" s="32"/>
      <c r="T56" s="32"/>
      <c r="U56" s="22">
        <f t="shared" si="36"/>
        <v>0</v>
      </c>
      <c r="V56" s="33">
        <f t="shared" si="37"/>
        <v>0</v>
      </c>
      <c r="W56" s="37" t="str">
        <f>IF(ISNA(VLOOKUP($L$2:$L$66,Notes!$A$1:$B$10,2,0)),"",VLOOKUP($L$2:$L$66,Notes!$A$1:$B$10,2,0))</f>
        <v/>
      </c>
      <c r="X56" s="22" t="str">
        <f>IF(ISNA(VLOOKUP($N$2:$N$66,Notes!$A$1:$B$10,2,0)),"",VLOOKUP($N$2:$N$66,Notes!$A$1:$B$10,2,0))</f>
        <v/>
      </c>
      <c r="Y56" s="22" t="str">
        <f>IF(ISNA(VLOOKUP($P$2:$P$66,Notes!$A$1:$B$10,2,0)),"",VLOOKUP($P$2:$P$66,Notes!$A$1:$B$10,2,0))</f>
        <v/>
      </c>
      <c r="Z56" s="22" t="str">
        <f>IF(ISNA(VLOOKUP($R$2:$R$66,Notes!$C$1:$D$10,2,0)),"",VLOOKUP($R$2:$R$66,Notes!$C$1:$D$10,2,0))</f>
        <v/>
      </c>
      <c r="AA56" s="22" t="str">
        <f>IF(ISNA(VLOOKUP($T$2:$T$66,Notes!$E$1:$F$10,2,0)),"",VLOOKUP($T$2:$T$66,Notes!$E$1:$F$10,2,0))</f>
        <v/>
      </c>
      <c r="AB56" s="38">
        <f t="shared" si="38"/>
        <v>0</v>
      </c>
      <c r="AC56" s="34"/>
      <c r="AD56" s="32"/>
      <c r="AE56" s="32"/>
      <c r="AF56" s="32"/>
      <c r="AG56" s="32"/>
      <c r="AH56" s="32"/>
      <c r="AI56" s="32"/>
      <c r="AJ56" s="32"/>
      <c r="AK56" s="32"/>
      <c r="AL56" s="32"/>
      <c r="AM56" s="22">
        <f t="shared" si="39"/>
        <v>0</v>
      </c>
      <c r="AN56" s="33">
        <f t="shared" si="40"/>
        <v>0</v>
      </c>
      <c r="AO56" s="37" t="str">
        <f>IF(ISNA(VLOOKUP($AD$2:$AD$66,Notes!$A$1:$B$10,2,0)),"",VLOOKUP($AD$2:$AD$66,Notes!$A$1:$B$10,2,0))</f>
        <v/>
      </c>
      <c r="AP56" s="22" t="str">
        <f>IF(ISNA(VLOOKUP($AF$2:$AF$66,Notes!$A$1:$B$10,2,0)),"",VLOOKUP($AF$2:$AF$66,Notes!$A$1:$B$10,2,0))</f>
        <v/>
      </c>
      <c r="AQ56" s="22" t="str">
        <f>IF(ISNA(VLOOKUP($AH$2:$AH$66,Notes!$A$1:$B$10,2,0)),"",VLOOKUP($AH$2:$AH$66,Notes!$A$1:$B$10,2,0))</f>
        <v/>
      </c>
      <c r="AR56" s="22" t="str">
        <f>IF(ISNA(VLOOKUP($AJ$2:$AJ$66,Notes!$C$1:$D$10,2,0)),"",VLOOKUP($AJ$2:$AJ$66,Notes!$C$1:$D$10,2,0))</f>
        <v/>
      </c>
      <c r="AS56" s="22" t="str">
        <f>IF(ISNA(VLOOKUP($AL$2:$AL$66,Notes!$E$1:$F$10,2,0)),"",VLOOKUP($AL$2:$AL$66,Notes!$E$1:$F$10,2,0))</f>
        <v/>
      </c>
      <c r="AT56" s="38">
        <f t="shared" si="41"/>
        <v>0</v>
      </c>
      <c r="AU56" s="34"/>
      <c r="AV56" s="32"/>
      <c r="AW56" s="32"/>
      <c r="AX56" s="32"/>
      <c r="AY56" s="32"/>
      <c r="AZ56" s="32"/>
      <c r="BA56" s="32"/>
      <c r="BB56" s="32"/>
      <c r="BC56" s="32"/>
      <c r="BD56" s="32"/>
      <c r="BE56" s="22">
        <f t="shared" si="42"/>
        <v>0</v>
      </c>
      <c r="BF56" s="33">
        <f t="shared" si="43"/>
        <v>0</v>
      </c>
      <c r="BG56" s="37" t="str">
        <f>IF(ISNA(VLOOKUP($AV$2:$AV$66,Notes!$A$1:$B$10,2,0)),"",VLOOKUP($AV$2:$AV$66,Notes!$A$1:$B$10,2,0))</f>
        <v/>
      </c>
      <c r="BH56" s="22" t="str">
        <f>IF(ISNA(VLOOKUP($AX$2:$AX$66,Notes!$A$1:$B$10,2,0)),"",VLOOKUP($AX$2:$AX$66,Notes!$A$1:$B$10,2,0))</f>
        <v/>
      </c>
      <c r="BI56" s="22" t="str">
        <f>IF(ISNA(VLOOKUP($AZ$2:$AZ$66,Notes!$A$1:$B$10,2,0)),"",VLOOKUP($AZ$2:$AZ$66,Notes!$A$1:$B$10,2,0))</f>
        <v/>
      </c>
      <c r="BJ56" s="22" t="str">
        <f>IF(ISNA(VLOOKUP($BB$2:$BB$66,Notes!$C$1:$D$10,2,0)),"",VLOOKUP($BB$2:$BB$66,Notes!$C$1:$D$10,2,0))</f>
        <v/>
      </c>
      <c r="BK56" s="22" t="str">
        <f>IF(ISNA(VLOOKUP($BD$2:$BD$66,Notes!$E$1:$F$10,2,0)),"",VLOOKUP($BD$2:$BD$66,Notes!$E$1:$F$10,2,0))</f>
        <v/>
      </c>
      <c r="BL56" s="38">
        <f t="shared" si="44"/>
        <v>0</v>
      </c>
      <c r="BM56" s="34"/>
      <c r="BN56" s="32"/>
      <c r="BO56" s="32"/>
      <c r="BP56" s="32"/>
      <c r="BQ56" s="32"/>
      <c r="BR56" s="32"/>
      <c r="BS56" s="32"/>
      <c r="BT56" s="32"/>
      <c r="BU56" s="32"/>
      <c r="BV56" s="32"/>
      <c r="BW56" s="22">
        <f t="shared" si="45"/>
        <v>0</v>
      </c>
      <c r="BX56" s="33">
        <f t="shared" si="46"/>
        <v>0</v>
      </c>
      <c r="BY56" s="37" t="str">
        <f>IF(ISNA(VLOOKUP($BN$2:$BN$66,Notes!$A$1:$B$10,2,0)),"",VLOOKUP($BN$2:$BN$66,Notes!$A$1:$B$10,2,0))</f>
        <v/>
      </c>
      <c r="BZ56" s="22" t="str">
        <f>IF(ISNA(VLOOKUP($BP$2:$BP$66,Notes!$A$1:$B$10,2,0)),"",VLOOKUP($BP$2:$BP$66,Notes!$A$1:$B$10,2,0))</f>
        <v/>
      </c>
      <c r="CA56" s="22" t="str">
        <f>IF(ISNA(VLOOKUP($BR$2:$BR$66,Notes!$A$1:$B$10,2,0)),"",VLOOKUP($BR$2:$BR$66,Notes!$A$1:$B$10,2,0))</f>
        <v/>
      </c>
      <c r="CB56" s="22" t="str">
        <f>IF(ISNA(VLOOKUP($BT$2:$BT$66,Notes!$C$1:$D$10,2,0)),"",VLOOKUP($BT$2:$BT$66,Notes!$C$1:$D$10,2,0))</f>
        <v/>
      </c>
      <c r="CC56" s="22" t="str">
        <f>IF(ISNA(VLOOKUP($BV$2:$BV$66,Notes!$E$1:$F$10,2,0)),"",VLOOKUP($BV$2:$BV$66,Notes!$E$1:$F$10,2,0))</f>
        <v/>
      </c>
      <c r="CD56" s="38">
        <f t="shared" si="47"/>
        <v>0</v>
      </c>
      <c r="CE56" s="34"/>
      <c r="CF56" s="32"/>
      <c r="CG56" s="32"/>
      <c r="CH56" s="32"/>
      <c r="CI56" s="32"/>
      <c r="CJ56" s="32"/>
      <c r="CK56" s="32"/>
      <c r="CL56" s="32"/>
      <c r="CM56" s="32"/>
      <c r="CN56" s="32"/>
      <c r="CO56" s="22">
        <f t="shared" si="48"/>
        <v>0</v>
      </c>
      <c r="CP56" s="33">
        <f t="shared" si="49"/>
        <v>0</v>
      </c>
      <c r="CQ56" s="37" t="str">
        <f>IF(ISNA(VLOOKUP($CF$2:$CF$66,Notes!$A$1:$B$10,2,0)),"",VLOOKUP($CF$2:$CF$66,Notes!$A$1:$B$10,2,0))</f>
        <v/>
      </c>
      <c r="CR56" s="22" t="str">
        <f>IF(ISNA(VLOOKUP($CH$2:$CH$66,Notes!$A$1:$B$10,2,0)),"",VLOOKUP($CH$2:$CH$66,Notes!$A$1:$B$10,2,0))</f>
        <v/>
      </c>
      <c r="CS56" s="22" t="str">
        <f>IF(ISNA(VLOOKUP($CJ$2:$CJ$66,Notes!$A$1:$B$10,2,0)),"",VLOOKUP($CJ$2:$CJ$66,Notes!$A$1:$B$10,2,0))</f>
        <v/>
      </c>
      <c r="CT56" s="22" t="str">
        <f>IF(ISNA(VLOOKUP($CL$2:$CL$66,Notes!$C$1:$D$10,2,0)),"",VLOOKUP($CL$2:$CL$66,Notes!$C$1:$D$10,2,0))</f>
        <v/>
      </c>
      <c r="CU56" s="22" t="str">
        <f>IF(ISNA(VLOOKUP($CN$2:$CN$66,Notes!$E$1:$F$10,2,0)),"",VLOOKUP($CN$2:$CN$66,Notes!$E$1:$F$10,2,0))</f>
        <v/>
      </c>
      <c r="CV56" s="38">
        <f t="shared" si="50"/>
        <v>0</v>
      </c>
      <c r="CW56" s="57">
        <f t="shared" si="23"/>
        <v>0</v>
      </c>
      <c r="CX56" s="22">
        <f t="shared" si="24"/>
        <v>0</v>
      </c>
      <c r="CY56" s="22">
        <f t="shared" si="25"/>
        <v>0</v>
      </c>
      <c r="CZ56" s="22">
        <f t="shared" si="26"/>
        <v>0</v>
      </c>
      <c r="DA56" s="22">
        <f t="shared" si="27"/>
        <v>0</v>
      </c>
    </row>
    <row r="57" spans="1:105">
      <c r="A57" s="35" t="s">
        <v>278</v>
      </c>
      <c r="B57" s="141" t="s">
        <v>280</v>
      </c>
      <c r="C57" s="35">
        <f t="shared" si="28"/>
        <v>0</v>
      </c>
      <c r="D57" s="22">
        <f t="shared" si="29"/>
        <v>0</v>
      </c>
      <c r="E57" s="22">
        <f t="shared" si="30"/>
        <v>0</v>
      </c>
      <c r="F57" s="22">
        <f t="shared" si="31"/>
        <v>0</v>
      </c>
      <c r="G57" s="22">
        <f t="shared" si="32"/>
        <v>0</v>
      </c>
      <c r="H57" s="22">
        <f t="shared" si="33"/>
        <v>0</v>
      </c>
      <c r="I57" s="33">
        <f t="shared" si="34"/>
        <v>0</v>
      </c>
      <c r="J57" s="36">
        <f t="shared" si="35"/>
        <v>0</v>
      </c>
      <c r="K57" s="34"/>
      <c r="L57" s="32"/>
      <c r="M57" s="32"/>
      <c r="N57" s="32"/>
      <c r="O57" s="32"/>
      <c r="P57" s="32"/>
      <c r="Q57" s="32"/>
      <c r="R57" s="32"/>
      <c r="S57" s="32"/>
      <c r="T57" s="32"/>
      <c r="U57" s="22">
        <f t="shared" si="36"/>
        <v>0</v>
      </c>
      <c r="V57" s="33">
        <f t="shared" si="37"/>
        <v>0</v>
      </c>
      <c r="W57" s="37" t="str">
        <f>IF(ISNA(VLOOKUP($L$2:$L$66,Notes!$A$1:$B$10,2,0)),"",VLOOKUP($L$2:$L$66,Notes!$A$1:$B$10,2,0))</f>
        <v/>
      </c>
      <c r="X57" s="22" t="str">
        <f>IF(ISNA(VLOOKUP($N$2:$N$66,Notes!$A$1:$B$10,2,0)),"",VLOOKUP($N$2:$N$66,Notes!$A$1:$B$10,2,0))</f>
        <v/>
      </c>
      <c r="Y57" s="22" t="str">
        <f>IF(ISNA(VLOOKUP($P$2:$P$66,Notes!$A$1:$B$10,2,0)),"",VLOOKUP($P$2:$P$66,Notes!$A$1:$B$10,2,0))</f>
        <v/>
      </c>
      <c r="Z57" s="22" t="str">
        <f>IF(ISNA(VLOOKUP($R$2:$R$66,Notes!$C$1:$D$10,2,0)),"",VLOOKUP($R$2:$R$66,Notes!$C$1:$D$10,2,0))</f>
        <v/>
      </c>
      <c r="AA57" s="22" t="str">
        <f>IF(ISNA(VLOOKUP($T$2:$T$66,Notes!$E$1:$F$10,2,0)),"",VLOOKUP($T$2:$T$66,Notes!$E$1:$F$10,2,0))</f>
        <v/>
      </c>
      <c r="AB57" s="38">
        <f t="shared" si="38"/>
        <v>0</v>
      </c>
      <c r="AC57" s="34"/>
      <c r="AD57" s="32"/>
      <c r="AE57" s="32"/>
      <c r="AF57" s="32"/>
      <c r="AG57" s="32"/>
      <c r="AH57" s="32"/>
      <c r="AI57" s="32"/>
      <c r="AJ57" s="32"/>
      <c r="AK57" s="32"/>
      <c r="AL57" s="32"/>
      <c r="AM57" s="22">
        <f t="shared" si="39"/>
        <v>0</v>
      </c>
      <c r="AN57" s="33">
        <f t="shared" si="40"/>
        <v>0</v>
      </c>
      <c r="AO57" s="37" t="str">
        <f>IF(ISNA(VLOOKUP($AD$2:$AD$66,Notes!$A$1:$B$10,2,0)),"",VLOOKUP($AD$2:$AD$66,Notes!$A$1:$B$10,2,0))</f>
        <v/>
      </c>
      <c r="AP57" s="22" t="str">
        <f>IF(ISNA(VLOOKUP($AF$2:$AF$66,Notes!$A$1:$B$10,2,0)),"",VLOOKUP($AF$2:$AF$66,Notes!$A$1:$B$10,2,0))</f>
        <v/>
      </c>
      <c r="AQ57" s="22" t="str">
        <f>IF(ISNA(VLOOKUP($AH$2:$AH$66,Notes!$A$1:$B$10,2,0)),"",VLOOKUP($AH$2:$AH$66,Notes!$A$1:$B$10,2,0))</f>
        <v/>
      </c>
      <c r="AR57" s="22" t="str">
        <f>IF(ISNA(VLOOKUP($AJ$2:$AJ$66,Notes!$C$1:$D$10,2,0)),"",VLOOKUP($AJ$2:$AJ$66,Notes!$C$1:$D$10,2,0))</f>
        <v/>
      </c>
      <c r="AS57" s="22" t="str">
        <f>IF(ISNA(VLOOKUP($AL$2:$AL$66,Notes!$E$1:$F$10,2,0)),"",VLOOKUP($AL$2:$AL$66,Notes!$E$1:$F$10,2,0))</f>
        <v/>
      </c>
      <c r="AT57" s="38">
        <f t="shared" si="41"/>
        <v>0</v>
      </c>
      <c r="AU57" s="34"/>
      <c r="AV57" s="32"/>
      <c r="AW57" s="32"/>
      <c r="AX57" s="32"/>
      <c r="AY57" s="32"/>
      <c r="AZ57" s="32"/>
      <c r="BA57" s="32"/>
      <c r="BB57" s="32"/>
      <c r="BC57" s="32"/>
      <c r="BD57" s="32"/>
      <c r="BE57" s="22">
        <f t="shared" si="42"/>
        <v>0</v>
      </c>
      <c r="BF57" s="33">
        <f t="shared" si="43"/>
        <v>0</v>
      </c>
      <c r="BG57" s="37" t="str">
        <f>IF(ISNA(VLOOKUP($AV$2:$AV$66,Notes!$A$1:$B$10,2,0)),"",VLOOKUP($AV$2:$AV$66,Notes!$A$1:$B$10,2,0))</f>
        <v/>
      </c>
      <c r="BH57" s="22" t="str">
        <f>IF(ISNA(VLOOKUP($AX$2:$AX$66,Notes!$A$1:$B$10,2,0)),"",VLOOKUP($AX$2:$AX$66,Notes!$A$1:$B$10,2,0))</f>
        <v/>
      </c>
      <c r="BI57" s="22" t="str">
        <f>IF(ISNA(VLOOKUP($AZ$2:$AZ$66,Notes!$A$1:$B$10,2,0)),"",VLOOKUP($AZ$2:$AZ$66,Notes!$A$1:$B$10,2,0))</f>
        <v/>
      </c>
      <c r="BJ57" s="22" t="str">
        <f>IF(ISNA(VLOOKUP($BB$2:$BB$66,Notes!$C$1:$D$10,2,0)),"",VLOOKUP($BB$2:$BB$66,Notes!$C$1:$D$10,2,0))</f>
        <v/>
      </c>
      <c r="BK57" s="22" t="str">
        <f>IF(ISNA(VLOOKUP($BD$2:$BD$66,Notes!$E$1:$F$10,2,0)),"",VLOOKUP($BD$2:$BD$66,Notes!$E$1:$F$10,2,0))</f>
        <v/>
      </c>
      <c r="BL57" s="38">
        <f t="shared" si="44"/>
        <v>0</v>
      </c>
      <c r="BM57" s="34"/>
      <c r="BN57" s="32"/>
      <c r="BO57" s="32"/>
      <c r="BP57" s="32"/>
      <c r="BQ57" s="32"/>
      <c r="BR57" s="32"/>
      <c r="BS57" s="32"/>
      <c r="BT57" s="32"/>
      <c r="BU57" s="32"/>
      <c r="BV57" s="32"/>
      <c r="BW57" s="22">
        <f t="shared" si="45"/>
        <v>0</v>
      </c>
      <c r="BX57" s="33">
        <f t="shared" si="46"/>
        <v>0</v>
      </c>
      <c r="BY57" s="37" t="str">
        <f>IF(ISNA(VLOOKUP($BN$2:$BN$66,Notes!$A$1:$B$10,2,0)),"",VLOOKUP($BN$2:$BN$66,Notes!$A$1:$B$10,2,0))</f>
        <v/>
      </c>
      <c r="BZ57" s="22" t="str">
        <f>IF(ISNA(VLOOKUP($BP$2:$BP$66,Notes!$A$1:$B$10,2,0)),"",VLOOKUP($BP$2:$BP$66,Notes!$A$1:$B$10,2,0))</f>
        <v/>
      </c>
      <c r="CA57" s="22" t="str">
        <f>IF(ISNA(VLOOKUP($BR$2:$BR$66,Notes!$A$1:$B$10,2,0)),"",VLOOKUP($BR$2:$BR$66,Notes!$A$1:$B$10,2,0))</f>
        <v/>
      </c>
      <c r="CB57" s="22" t="str">
        <f>IF(ISNA(VLOOKUP($BT$2:$BT$66,Notes!$C$1:$D$10,2,0)),"",VLOOKUP($BT$2:$BT$66,Notes!$C$1:$D$10,2,0))</f>
        <v/>
      </c>
      <c r="CC57" s="22" t="str">
        <f>IF(ISNA(VLOOKUP($BV$2:$BV$66,Notes!$E$1:$F$10,2,0)),"",VLOOKUP($BV$2:$BV$66,Notes!$E$1:$F$10,2,0))</f>
        <v/>
      </c>
      <c r="CD57" s="38">
        <f t="shared" si="47"/>
        <v>0</v>
      </c>
      <c r="CE57" s="34"/>
      <c r="CF57" s="32"/>
      <c r="CG57" s="32"/>
      <c r="CH57" s="32"/>
      <c r="CI57" s="32"/>
      <c r="CJ57" s="32"/>
      <c r="CK57" s="32"/>
      <c r="CL57" s="32"/>
      <c r="CM57" s="32"/>
      <c r="CN57" s="32"/>
      <c r="CO57" s="22">
        <f t="shared" si="48"/>
        <v>0</v>
      </c>
      <c r="CP57" s="33">
        <f t="shared" si="49"/>
        <v>0</v>
      </c>
      <c r="CQ57" s="37" t="str">
        <f>IF(ISNA(VLOOKUP($CF$2:$CF$66,Notes!$A$1:$B$10,2,0)),"",VLOOKUP($CF$2:$CF$66,Notes!$A$1:$B$10,2,0))</f>
        <v/>
      </c>
      <c r="CR57" s="22" t="str">
        <f>IF(ISNA(VLOOKUP($CH$2:$CH$66,Notes!$A$1:$B$10,2,0)),"",VLOOKUP($CH$2:$CH$66,Notes!$A$1:$B$10,2,0))</f>
        <v/>
      </c>
      <c r="CS57" s="22" t="str">
        <f>IF(ISNA(VLOOKUP($CJ$2:$CJ$66,Notes!$A$1:$B$10,2,0)),"",VLOOKUP($CJ$2:$CJ$66,Notes!$A$1:$B$10,2,0))</f>
        <v/>
      </c>
      <c r="CT57" s="22" t="str">
        <f>IF(ISNA(VLOOKUP($CL$2:$CL$66,Notes!$C$1:$D$10,2,0)),"",VLOOKUP($CL$2:$CL$66,Notes!$C$1:$D$10,2,0))</f>
        <v/>
      </c>
      <c r="CU57" s="22" t="str">
        <f>IF(ISNA(VLOOKUP($CN$2:$CN$66,Notes!$E$1:$F$10,2,0)),"",VLOOKUP($CN$2:$CN$66,Notes!$E$1:$F$10,2,0))</f>
        <v/>
      </c>
      <c r="CV57" s="38">
        <f t="shared" si="50"/>
        <v>0</v>
      </c>
      <c r="CW57" s="57">
        <f t="shared" si="23"/>
        <v>0</v>
      </c>
      <c r="CX57" s="22">
        <f t="shared" si="24"/>
        <v>0</v>
      </c>
      <c r="CY57" s="22">
        <f t="shared" si="25"/>
        <v>0</v>
      </c>
      <c r="CZ57" s="22">
        <f t="shared" si="26"/>
        <v>0</v>
      </c>
      <c r="DA57" s="22">
        <f t="shared" si="27"/>
        <v>0</v>
      </c>
    </row>
    <row r="58" spans="1:105">
      <c r="A58" s="35" t="s">
        <v>101</v>
      </c>
      <c r="B58" s="138" t="s">
        <v>102</v>
      </c>
      <c r="C58" s="35">
        <f t="shared" si="28"/>
        <v>0</v>
      </c>
      <c r="D58" s="22">
        <f t="shared" si="29"/>
        <v>0</v>
      </c>
      <c r="E58" s="22">
        <f t="shared" si="30"/>
        <v>0</v>
      </c>
      <c r="F58" s="22">
        <f t="shared" si="31"/>
        <v>0</v>
      </c>
      <c r="G58" s="22">
        <f t="shared" si="32"/>
        <v>0</v>
      </c>
      <c r="H58" s="22">
        <f t="shared" si="33"/>
        <v>0</v>
      </c>
      <c r="I58" s="33">
        <f t="shared" si="34"/>
        <v>0</v>
      </c>
      <c r="J58" s="36">
        <f t="shared" si="35"/>
        <v>0</v>
      </c>
      <c r="K58" s="34"/>
      <c r="L58" s="32"/>
      <c r="M58" s="32"/>
      <c r="N58" s="32"/>
      <c r="O58" s="32"/>
      <c r="P58" s="32"/>
      <c r="Q58" s="32"/>
      <c r="R58" s="32"/>
      <c r="S58" s="32"/>
      <c r="T58" s="32"/>
      <c r="U58" s="22">
        <f t="shared" si="36"/>
        <v>0</v>
      </c>
      <c r="V58" s="33">
        <f t="shared" si="37"/>
        <v>0</v>
      </c>
      <c r="W58" s="37" t="str">
        <f>IF(ISNA(VLOOKUP($L$2:$L$66,Notes!$A$1:$B$10,2,0)),"",VLOOKUP($L$2:$L$66,Notes!$A$1:$B$10,2,0))</f>
        <v/>
      </c>
      <c r="X58" s="22" t="str">
        <f>IF(ISNA(VLOOKUP($N$2:$N$66,Notes!$A$1:$B$10,2,0)),"",VLOOKUP($N$2:$N$66,Notes!$A$1:$B$10,2,0))</f>
        <v/>
      </c>
      <c r="Y58" s="22" t="str">
        <f>IF(ISNA(VLOOKUP($P$2:$P$66,Notes!$A$1:$B$10,2,0)),"",VLOOKUP($P$2:$P$66,Notes!$A$1:$B$10,2,0))</f>
        <v/>
      </c>
      <c r="Z58" s="22" t="str">
        <f>IF(ISNA(VLOOKUP($R$2:$R$66,Notes!$C$1:$D$10,2,0)),"",VLOOKUP($R$2:$R$66,Notes!$C$1:$D$10,2,0))</f>
        <v/>
      </c>
      <c r="AA58" s="22" t="str">
        <f>IF(ISNA(VLOOKUP($T$2:$T$66,Notes!$E$1:$F$10,2,0)),"",VLOOKUP($T$2:$T$66,Notes!$E$1:$F$10,2,0))</f>
        <v/>
      </c>
      <c r="AB58" s="38">
        <f t="shared" si="38"/>
        <v>0</v>
      </c>
      <c r="AC58" s="34"/>
      <c r="AD58" s="32"/>
      <c r="AE58" s="32"/>
      <c r="AF58" s="32"/>
      <c r="AG58" s="32"/>
      <c r="AH58" s="32"/>
      <c r="AI58" s="32"/>
      <c r="AJ58" s="32"/>
      <c r="AK58" s="32"/>
      <c r="AL58" s="32"/>
      <c r="AM58" s="22">
        <f t="shared" si="39"/>
        <v>0</v>
      </c>
      <c r="AN58" s="33">
        <f t="shared" si="40"/>
        <v>0</v>
      </c>
      <c r="AO58" s="37" t="str">
        <f>IF(ISNA(VLOOKUP($AD$2:$AD$66,Notes!$A$1:$B$10,2,0)),"",VLOOKUP($AD$2:$AD$66,Notes!$A$1:$B$10,2,0))</f>
        <v/>
      </c>
      <c r="AP58" s="22" t="str">
        <f>IF(ISNA(VLOOKUP($AF$2:$AF$66,Notes!$A$1:$B$10,2,0)),"",VLOOKUP($AF$2:$AF$66,Notes!$A$1:$B$10,2,0))</f>
        <v/>
      </c>
      <c r="AQ58" s="22" t="str">
        <f>IF(ISNA(VLOOKUP($AH$2:$AH$66,Notes!$A$1:$B$10,2,0)),"",VLOOKUP($AH$2:$AH$66,Notes!$A$1:$B$10,2,0))</f>
        <v/>
      </c>
      <c r="AR58" s="22" t="str">
        <f>IF(ISNA(VLOOKUP($AJ$2:$AJ$66,Notes!$C$1:$D$10,2,0)),"",VLOOKUP($AJ$2:$AJ$66,Notes!$C$1:$D$10,2,0))</f>
        <v/>
      </c>
      <c r="AS58" s="22" t="str">
        <f>IF(ISNA(VLOOKUP($AL$2:$AL$66,Notes!$E$1:$F$10,2,0)),"",VLOOKUP($AL$2:$AL$66,Notes!$E$1:$F$10,2,0))</f>
        <v/>
      </c>
      <c r="AT58" s="38">
        <f t="shared" si="41"/>
        <v>0</v>
      </c>
      <c r="AU58" s="34"/>
      <c r="AV58" s="32"/>
      <c r="AW58" s="32"/>
      <c r="AX58" s="32"/>
      <c r="AY58" s="32"/>
      <c r="AZ58" s="32"/>
      <c r="BA58" s="32"/>
      <c r="BB58" s="32"/>
      <c r="BC58" s="32"/>
      <c r="BD58" s="32"/>
      <c r="BE58" s="22">
        <f t="shared" si="42"/>
        <v>0</v>
      </c>
      <c r="BF58" s="33">
        <f t="shared" si="43"/>
        <v>0</v>
      </c>
      <c r="BG58" s="37" t="str">
        <f>IF(ISNA(VLOOKUP($AV$2:$AV$66,Notes!$A$1:$B$10,2,0)),"",VLOOKUP($AV$2:$AV$66,Notes!$A$1:$B$10,2,0))</f>
        <v/>
      </c>
      <c r="BH58" s="22" t="str">
        <f>IF(ISNA(VLOOKUP($AX$2:$AX$66,Notes!$A$1:$B$10,2,0)),"",VLOOKUP($AX$2:$AX$66,Notes!$A$1:$B$10,2,0))</f>
        <v/>
      </c>
      <c r="BI58" s="22" t="str">
        <f>IF(ISNA(VLOOKUP($AZ$2:$AZ$66,Notes!$A$1:$B$10,2,0)),"",VLOOKUP($AZ$2:$AZ$66,Notes!$A$1:$B$10,2,0))</f>
        <v/>
      </c>
      <c r="BJ58" s="22" t="str">
        <f>IF(ISNA(VLOOKUP($BB$2:$BB$66,Notes!$C$1:$D$10,2,0)),"",VLOOKUP($BB$2:$BB$66,Notes!$C$1:$D$10,2,0))</f>
        <v/>
      </c>
      <c r="BK58" s="22" t="str">
        <f>IF(ISNA(VLOOKUP($BD$2:$BD$66,Notes!$E$1:$F$10,2,0)),"",VLOOKUP($BD$2:$BD$66,Notes!$E$1:$F$10,2,0))</f>
        <v/>
      </c>
      <c r="BL58" s="38">
        <f t="shared" si="44"/>
        <v>0</v>
      </c>
      <c r="BM58" s="34"/>
      <c r="BN58" s="32"/>
      <c r="BO58" s="32"/>
      <c r="BP58" s="32"/>
      <c r="BQ58" s="32"/>
      <c r="BR58" s="32"/>
      <c r="BS58" s="32"/>
      <c r="BT58" s="32"/>
      <c r="BU58" s="32"/>
      <c r="BV58" s="32"/>
      <c r="BW58" s="22">
        <f t="shared" si="45"/>
        <v>0</v>
      </c>
      <c r="BX58" s="33">
        <f t="shared" si="46"/>
        <v>0</v>
      </c>
      <c r="BY58" s="37" t="str">
        <f>IF(ISNA(VLOOKUP($BN$2:$BN$66,Notes!$A$1:$B$10,2,0)),"",VLOOKUP($BN$2:$BN$66,Notes!$A$1:$B$10,2,0))</f>
        <v/>
      </c>
      <c r="BZ58" s="22" t="str">
        <f>IF(ISNA(VLOOKUP($BP$2:$BP$66,Notes!$A$1:$B$10,2,0)),"",VLOOKUP($BP$2:$BP$66,Notes!$A$1:$B$10,2,0))</f>
        <v/>
      </c>
      <c r="CA58" s="22" t="str">
        <f>IF(ISNA(VLOOKUP($BR$2:$BR$66,Notes!$A$1:$B$10,2,0)),"",VLOOKUP($BR$2:$BR$66,Notes!$A$1:$B$10,2,0))</f>
        <v/>
      </c>
      <c r="CB58" s="22" t="str">
        <f>IF(ISNA(VLOOKUP($BT$2:$BT$66,Notes!$C$1:$D$10,2,0)),"",VLOOKUP($BT$2:$BT$66,Notes!$C$1:$D$10,2,0))</f>
        <v/>
      </c>
      <c r="CC58" s="22" t="str">
        <f>IF(ISNA(VLOOKUP($BV$2:$BV$66,Notes!$E$1:$F$10,2,0)),"",VLOOKUP($BV$2:$BV$66,Notes!$E$1:$F$10,2,0))</f>
        <v/>
      </c>
      <c r="CD58" s="38">
        <f t="shared" si="47"/>
        <v>0</v>
      </c>
      <c r="CE58" s="34"/>
      <c r="CF58" s="32"/>
      <c r="CG58" s="32"/>
      <c r="CH58" s="32"/>
      <c r="CI58" s="32"/>
      <c r="CJ58" s="32"/>
      <c r="CK58" s="32"/>
      <c r="CL58" s="32"/>
      <c r="CM58" s="32"/>
      <c r="CN58" s="32"/>
      <c r="CO58" s="22">
        <f t="shared" si="48"/>
        <v>0</v>
      </c>
      <c r="CP58" s="33">
        <f t="shared" si="49"/>
        <v>0</v>
      </c>
      <c r="CQ58" s="37" t="str">
        <f>IF(ISNA(VLOOKUP($CF$2:$CF$66,Notes!$A$1:$B$10,2,0)),"",VLOOKUP($CF$2:$CF$66,Notes!$A$1:$B$10,2,0))</f>
        <v/>
      </c>
      <c r="CR58" s="22" t="str">
        <f>IF(ISNA(VLOOKUP($CH$2:$CH$66,Notes!$A$1:$B$10,2,0)),"",VLOOKUP($CH$2:$CH$66,Notes!$A$1:$B$10,2,0))</f>
        <v/>
      </c>
      <c r="CS58" s="22" t="str">
        <f>IF(ISNA(VLOOKUP($CJ$2:$CJ$66,Notes!$A$1:$B$10,2,0)),"",VLOOKUP($CJ$2:$CJ$66,Notes!$A$1:$B$10,2,0))</f>
        <v/>
      </c>
      <c r="CT58" s="22" t="str">
        <f>IF(ISNA(VLOOKUP($CL$2:$CL$66,Notes!$C$1:$D$10,2,0)),"",VLOOKUP($CL$2:$CL$66,Notes!$C$1:$D$10,2,0))</f>
        <v/>
      </c>
      <c r="CU58" s="22" t="str">
        <f>IF(ISNA(VLOOKUP($CN$2:$CN$66,Notes!$E$1:$F$10,2,0)),"",VLOOKUP($CN$2:$CN$66,Notes!$E$1:$F$10,2,0))</f>
        <v/>
      </c>
      <c r="CV58" s="38">
        <f t="shared" si="50"/>
        <v>0</v>
      </c>
      <c r="CW58" s="57">
        <f t="shared" si="23"/>
        <v>0</v>
      </c>
      <c r="CX58" s="22">
        <f t="shared" si="24"/>
        <v>0</v>
      </c>
      <c r="CY58" s="22">
        <f t="shared" si="25"/>
        <v>0</v>
      </c>
      <c r="CZ58" s="22">
        <f t="shared" si="26"/>
        <v>0</v>
      </c>
      <c r="DA58" s="22">
        <f t="shared" si="27"/>
        <v>0</v>
      </c>
    </row>
    <row r="59" spans="1:105">
      <c r="A59" s="35" t="s">
        <v>103</v>
      </c>
      <c r="B59" s="138" t="s">
        <v>104</v>
      </c>
      <c r="C59" s="35">
        <f t="shared" si="28"/>
        <v>0</v>
      </c>
      <c r="D59" s="22">
        <f t="shared" si="29"/>
        <v>0</v>
      </c>
      <c r="E59" s="22">
        <f t="shared" si="30"/>
        <v>0</v>
      </c>
      <c r="F59" s="22">
        <f t="shared" si="31"/>
        <v>0</v>
      </c>
      <c r="G59" s="22">
        <f t="shared" si="32"/>
        <v>0</v>
      </c>
      <c r="H59" s="22">
        <f t="shared" si="33"/>
        <v>0</v>
      </c>
      <c r="I59" s="33">
        <f t="shared" si="34"/>
        <v>0</v>
      </c>
      <c r="J59" s="36">
        <f t="shared" si="35"/>
        <v>0</v>
      </c>
      <c r="K59" s="34"/>
      <c r="L59" s="32"/>
      <c r="M59" s="32"/>
      <c r="N59" s="32"/>
      <c r="O59" s="32"/>
      <c r="P59" s="32"/>
      <c r="Q59" s="32"/>
      <c r="R59" s="32"/>
      <c r="S59" s="32"/>
      <c r="T59" s="32"/>
      <c r="U59" s="22">
        <f t="shared" si="36"/>
        <v>0</v>
      </c>
      <c r="V59" s="33">
        <f t="shared" si="37"/>
        <v>0</v>
      </c>
      <c r="W59" s="37" t="str">
        <f>IF(ISNA(VLOOKUP($L$2:$L$66,Notes!$A$1:$B$10,2,0)),"",VLOOKUP($L$2:$L$66,Notes!$A$1:$B$10,2,0))</f>
        <v/>
      </c>
      <c r="X59" s="22" t="str">
        <f>IF(ISNA(VLOOKUP($N$2:$N$66,Notes!$A$1:$B$10,2,0)),"",VLOOKUP($N$2:$N$66,Notes!$A$1:$B$10,2,0))</f>
        <v/>
      </c>
      <c r="Y59" s="22" t="str">
        <f>IF(ISNA(VLOOKUP($P$2:$P$66,Notes!$A$1:$B$10,2,0)),"",VLOOKUP($P$2:$P$66,Notes!$A$1:$B$10,2,0))</f>
        <v/>
      </c>
      <c r="Z59" s="22" t="str">
        <f>IF(ISNA(VLOOKUP($R$2:$R$66,Notes!$C$1:$D$10,2,0)),"",VLOOKUP($R$2:$R$66,Notes!$C$1:$D$10,2,0))</f>
        <v/>
      </c>
      <c r="AA59" s="22" t="str">
        <f>IF(ISNA(VLOOKUP($T$2:$T$66,Notes!$E$1:$F$10,2,0)),"",VLOOKUP($T$2:$T$66,Notes!$E$1:$F$10,2,0))</f>
        <v/>
      </c>
      <c r="AB59" s="38">
        <f t="shared" si="38"/>
        <v>0</v>
      </c>
      <c r="AC59" s="34"/>
      <c r="AD59" s="32"/>
      <c r="AE59" s="32"/>
      <c r="AF59" s="32"/>
      <c r="AG59" s="32"/>
      <c r="AH59" s="32"/>
      <c r="AI59" s="32"/>
      <c r="AJ59" s="32"/>
      <c r="AK59" s="32"/>
      <c r="AL59" s="32"/>
      <c r="AM59" s="22">
        <f t="shared" si="39"/>
        <v>0</v>
      </c>
      <c r="AN59" s="33">
        <f t="shared" si="40"/>
        <v>0</v>
      </c>
      <c r="AO59" s="37" t="str">
        <f>IF(ISNA(VLOOKUP($AD$2:$AD$66,Notes!$A$1:$B$10,2,0)),"",VLOOKUP($AD$2:$AD$66,Notes!$A$1:$B$10,2,0))</f>
        <v/>
      </c>
      <c r="AP59" s="22" t="str">
        <f>IF(ISNA(VLOOKUP($AF$2:$AF$66,Notes!$A$1:$B$10,2,0)),"",VLOOKUP($AF$2:$AF$66,Notes!$A$1:$B$10,2,0))</f>
        <v/>
      </c>
      <c r="AQ59" s="22" t="str">
        <f>IF(ISNA(VLOOKUP($AH$2:$AH$66,Notes!$A$1:$B$10,2,0)),"",VLOOKUP($AH$2:$AH$66,Notes!$A$1:$B$10,2,0))</f>
        <v/>
      </c>
      <c r="AR59" s="22" t="str">
        <f>IF(ISNA(VLOOKUP($AJ$2:$AJ$66,Notes!$C$1:$D$10,2,0)),"",VLOOKUP($AJ$2:$AJ$66,Notes!$C$1:$D$10,2,0))</f>
        <v/>
      </c>
      <c r="AS59" s="22" t="str">
        <f>IF(ISNA(VLOOKUP($AL$2:$AL$66,Notes!$E$1:$F$10,2,0)),"",VLOOKUP($AL$2:$AL$66,Notes!$E$1:$F$10,2,0))</f>
        <v/>
      </c>
      <c r="AT59" s="38">
        <f t="shared" si="41"/>
        <v>0</v>
      </c>
      <c r="AU59" s="34"/>
      <c r="AV59" s="32"/>
      <c r="AW59" s="32"/>
      <c r="AX59" s="32"/>
      <c r="AY59" s="32"/>
      <c r="AZ59" s="32"/>
      <c r="BA59" s="32"/>
      <c r="BB59" s="32"/>
      <c r="BC59" s="32"/>
      <c r="BD59" s="32"/>
      <c r="BE59" s="22">
        <f t="shared" si="42"/>
        <v>0</v>
      </c>
      <c r="BF59" s="33">
        <f t="shared" si="43"/>
        <v>0</v>
      </c>
      <c r="BG59" s="37" t="str">
        <f>IF(ISNA(VLOOKUP($AV$2:$AV$66,Notes!$A$1:$B$10,2,0)),"",VLOOKUP($AV$2:$AV$66,Notes!$A$1:$B$10,2,0))</f>
        <v/>
      </c>
      <c r="BH59" s="22" t="str">
        <f>IF(ISNA(VLOOKUP($AX$2:$AX$66,Notes!$A$1:$B$10,2,0)),"",VLOOKUP($AX$2:$AX$66,Notes!$A$1:$B$10,2,0))</f>
        <v/>
      </c>
      <c r="BI59" s="22" t="str">
        <f>IF(ISNA(VLOOKUP($AZ$2:$AZ$66,Notes!$A$1:$B$10,2,0)),"",VLOOKUP($AZ$2:$AZ$66,Notes!$A$1:$B$10,2,0))</f>
        <v/>
      </c>
      <c r="BJ59" s="22" t="str">
        <f>IF(ISNA(VLOOKUP($BB$2:$BB$66,Notes!$C$1:$D$10,2,0)),"",VLOOKUP($BB$2:$BB$66,Notes!$C$1:$D$10,2,0))</f>
        <v/>
      </c>
      <c r="BK59" s="22" t="str">
        <f>IF(ISNA(VLOOKUP($BD$2:$BD$66,Notes!$E$1:$F$10,2,0)),"",VLOOKUP($BD$2:$BD$66,Notes!$E$1:$F$10,2,0))</f>
        <v/>
      </c>
      <c r="BL59" s="38">
        <f t="shared" si="44"/>
        <v>0</v>
      </c>
      <c r="BM59" s="34"/>
      <c r="BN59" s="32"/>
      <c r="BO59" s="32"/>
      <c r="BP59" s="32"/>
      <c r="BQ59" s="32"/>
      <c r="BR59" s="32"/>
      <c r="BS59" s="32"/>
      <c r="BT59" s="32"/>
      <c r="BU59" s="32"/>
      <c r="BV59" s="32"/>
      <c r="BW59" s="22">
        <f t="shared" si="45"/>
        <v>0</v>
      </c>
      <c r="BX59" s="33">
        <f t="shared" si="46"/>
        <v>0</v>
      </c>
      <c r="BY59" s="37" t="str">
        <f>IF(ISNA(VLOOKUP($BN$2:$BN$66,Notes!$A$1:$B$10,2,0)),"",VLOOKUP($BN$2:$BN$66,Notes!$A$1:$B$10,2,0))</f>
        <v/>
      </c>
      <c r="BZ59" s="22" t="str">
        <f>IF(ISNA(VLOOKUP($BP$2:$BP$66,Notes!$A$1:$B$10,2,0)),"",VLOOKUP($BP$2:$BP$66,Notes!$A$1:$B$10,2,0))</f>
        <v/>
      </c>
      <c r="CA59" s="22" t="str">
        <f>IF(ISNA(VLOOKUP($BR$2:$BR$66,Notes!$A$1:$B$10,2,0)),"",VLOOKUP($BR$2:$BR$66,Notes!$A$1:$B$10,2,0))</f>
        <v/>
      </c>
      <c r="CB59" s="22" t="str">
        <f>IF(ISNA(VLOOKUP($BT$2:$BT$66,Notes!$C$1:$D$10,2,0)),"",VLOOKUP($BT$2:$BT$66,Notes!$C$1:$D$10,2,0))</f>
        <v/>
      </c>
      <c r="CC59" s="22" t="str">
        <f>IF(ISNA(VLOOKUP($BV$2:$BV$66,Notes!$E$1:$F$10,2,0)),"",VLOOKUP($BV$2:$BV$66,Notes!$E$1:$F$10,2,0))</f>
        <v/>
      </c>
      <c r="CD59" s="38">
        <f t="shared" si="47"/>
        <v>0</v>
      </c>
      <c r="CE59" s="34"/>
      <c r="CF59" s="32"/>
      <c r="CG59" s="32"/>
      <c r="CH59" s="32"/>
      <c r="CI59" s="32"/>
      <c r="CJ59" s="32"/>
      <c r="CK59" s="32"/>
      <c r="CL59" s="32"/>
      <c r="CM59" s="32"/>
      <c r="CN59" s="32"/>
      <c r="CO59" s="22">
        <f t="shared" si="48"/>
        <v>0</v>
      </c>
      <c r="CP59" s="33">
        <f t="shared" si="49"/>
        <v>0</v>
      </c>
      <c r="CQ59" s="37" t="str">
        <f>IF(ISNA(VLOOKUP($CF$2:$CF$66,Notes!$A$1:$B$10,2,0)),"",VLOOKUP($CF$2:$CF$66,Notes!$A$1:$B$10,2,0))</f>
        <v/>
      </c>
      <c r="CR59" s="22" t="str">
        <f>IF(ISNA(VLOOKUP($CH$2:$CH$66,Notes!$A$1:$B$10,2,0)),"",VLOOKUP($CH$2:$CH$66,Notes!$A$1:$B$10,2,0))</f>
        <v/>
      </c>
      <c r="CS59" s="22" t="str">
        <f>IF(ISNA(VLOOKUP($CJ$2:$CJ$66,Notes!$A$1:$B$10,2,0)),"",VLOOKUP($CJ$2:$CJ$66,Notes!$A$1:$B$10,2,0))</f>
        <v/>
      </c>
      <c r="CT59" s="22" t="str">
        <f>IF(ISNA(VLOOKUP($CL$2:$CL$66,Notes!$C$1:$D$10,2,0)),"",VLOOKUP($CL$2:$CL$66,Notes!$C$1:$D$10,2,0))</f>
        <v/>
      </c>
      <c r="CU59" s="22" t="str">
        <f>IF(ISNA(VLOOKUP($CN$2:$CN$66,Notes!$E$1:$F$10,2,0)),"",VLOOKUP($CN$2:$CN$66,Notes!$E$1:$F$10,2,0))</f>
        <v/>
      </c>
      <c r="CV59" s="38">
        <f t="shared" si="50"/>
        <v>0</v>
      </c>
      <c r="CW59" s="57">
        <f t="shared" si="23"/>
        <v>0</v>
      </c>
      <c r="CX59" s="22">
        <f t="shared" si="24"/>
        <v>0</v>
      </c>
      <c r="CY59" s="22">
        <f t="shared" si="25"/>
        <v>0</v>
      </c>
      <c r="CZ59" s="22">
        <f t="shared" si="26"/>
        <v>0</v>
      </c>
      <c r="DA59" s="22">
        <f t="shared" si="27"/>
        <v>0</v>
      </c>
    </row>
    <row r="60" spans="1:105">
      <c r="A60" s="35" t="s">
        <v>105</v>
      </c>
      <c r="B60" s="138" t="s">
        <v>106</v>
      </c>
      <c r="C60" s="35">
        <f t="shared" si="28"/>
        <v>0</v>
      </c>
      <c r="D60" s="22">
        <f t="shared" si="29"/>
        <v>0</v>
      </c>
      <c r="E60" s="22">
        <f t="shared" si="30"/>
        <v>0</v>
      </c>
      <c r="F60" s="22">
        <f t="shared" si="31"/>
        <v>0</v>
      </c>
      <c r="G60" s="22">
        <f t="shared" si="32"/>
        <v>0</v>
      </c>
      <c r="H60" s="22">
        <f t="shared" si="33"/>
        <v>0</v>
      </c>
      <c r="I60" s="33">
        <f t="shared" si="34"/>
        <v>0</v>
      </c>
      <c r="J60" s="36">
        <f t="shared" si="35"/>
        <v>0</v>
      </c>
      <c r="K60" s="34"/>
      <c r="L60" s="32"/>
      <c r="M60" s="32"/>
      <c r="N60" s="32"/>
      <c r="O60" s="32"/>
      <c r="P60" s="32"/>
      <c r="Q60" s="32"/>
      <c r="R60" s="32"/>
      <c r="S60" s="32"/>
      <c r="T60" s="32"/>
      <c r="U60" s="22">
        <f t="shared" si="36"/>
        <v>0</v>
      </c>
      <c r="V60" s="33">
        <f t="shared" si="37"/>
        <v>0</v>
      </c>
      <c r="W60" s="37" t="str">
        <f>IF(ISNA(VLOOKUP($L$2:$L$66,Notes!$A$1:$B$10,2,0)),"",VLOOKUP($L$2:$L$66,Notes!$A$1:$B$10,2,0))</f>
        <v/>
      </c>
      <c r="X60" s="22" t="str">
        <f>IF(ISNA(VLOOKUP($N$2:$N$66,Notes!$A$1:$B$10,2,0)),"",VLOOKUP($N$2:$N$66,Notes!$A$1:$B$10,2,0))</f>
        <v/>
      </c>
      <c r="Y60" s="22" t="str">
        <f>IF(ISNA(VLOOKUP($P$2:$P$66,Notes!$A$1:$B$10,2,0)),"",VLOOKUP($P$2:$P$66,Notes!$A$1:$B$10,2,0))</f>
        <v/>
      </c>
      <c r="Z60" s="22" t="str">
        <f>IF(ISNA(VLOOKUP($R$2:$R$66,Notes!$C$1:$D$10,2,0)),"",VLOOKUP($R$2:$R$66,Notes!$C$1:$D$10,2,0))</f>
        <v/>
      </c>
      <c r="AA60" s="22" t="str">
        <f>IF(ISNA(VLOOKUP($T$2:$T$66,Notes!$E$1:$F$10,2,0)),"",VLOOKUP($T$2:$T$66,Notes!$E$1:$F$10,2,0))</f>
        <v/>
      </c>
      <c r="AB60" s="38">
        <f t="shared" si="38"/>
        <v>0</v>
      </c>
      <c r="AC60" s="34"/>
      <c r="AD60" s="32"/>
      <c r="AE60" s="32"/>
      <c r="AF60" s="32"/>
      <c r="AG60" s="32"/>
      <c r="AH60" s="32"/>
      <c r="AI60" s="32"/>
      <c r="AJ60" s="32"/>
      <c r="AK60" s="32"/>
      <c r="AL60" s="32"/>
      <c r="AM60" s="22">
        <f t="shared" si="39"/>
        <v>0</v>
      </c>
      <c r="AN60" s="33">
        <f t="shared" si="40"/>
        <v>0</v>
      </c>
      <c r="AO60" s="37" t="str">
        <f>IF(ISNA(VLOOKUP($AD$2:$AD$66,Notes!$A$1:$B$10,2,0)),"",VLOOKUP($AD$2:$AD$66,Notes!$A$1:$B$10,2,0))</f>
        <v/>
      </c>
      <c r="AP60" s="22" t="str">
        <f>IF(ISNA(VLOOKUP($AF$2:$AF$66,Notes!$A$1:$B$10,2,0)),"",VLOOKUP($AF$2:$AF$66,Notes!$A$1:$B$10,2,0))</f>
        <v/>
      </c>
      <c r="AQ60" s="22" t="str">
        <f>IF(ISNA(VLOOKUP($AH$2:$AH$66,Notes!$A$1:$B$10,2,0)),"",VLOOKUP($AH$2:$AH$66,Notes!$A$1:$B$10,2,0))</f>
        <v/>
      </c>
      <c r="AR60" s="22" t="str">
        <f>IF(ISNA(VLOOKUP($AJ$2:$AJ$66,Notes!$C$1:$D$10,2,0)),"",VLOOKUP($AJ$2:$AJ$66,Notes!$C$1:$D$10,2,0))</f>
        <v/>
      </c>
      <c r="AS60" s="22" t="str">
        <f>IF(ISNA(VLOOKUP($AL$2:$AL$66,Notes!$E$1:$F$10,2,0)),"",VLOOKUP($AL$2:$AL$66,Notes!$E$1:$F$10,2,0))</f>
        <v/>
      </c>
      <c r="AT60" s="38">
        <f t="shared" si="41"/>
        <v>0</v>
      </c>
      <c r="AU60" s="34"/>
      <c r="AV60" s="32"/>
      <c r="AW60" s="32"/>
      <c r="AX60" s="32"/>
      <c r="AY60" s="32"/>
      <c r="AZ60" s="32"/>
      <c r="BA60" s="32"/>
      <c r="BB60" s="32"/>
      <c r="BC60" s="32"/>
      <c r="BD60" s="32"/>
      <c r="BE60" s="22">
        <f t="shared" si="42"/>
        <v>0</v>
      </c>
      <c r="BF60" s="33">
        <f t="shared" si="43"/>
        <v>0</v>
      </c>
      <c r="BG60" s="37" t="str">
        <f>IF(ISNA(VLOOKUP($AV$2:$AV$66,Notes!$A$1:$B$10,2,0)),"",VLOOKUP($AV$2:$AV$66,Notes!$A$1:$B$10,2,0))</f>
        <v/>
      </c>
      <c r="BH60" s="22" t="str">
        <f>IF(ISNA(VLOOKUP($AX$2:$AX$66,Notes!$A$1:$B$10,2,0)),"",VLOOKUP($AX$2:$AX$66,Notes!$A$1:$B$10,2,0))</f>
        <v/>
      </c>
      <c r="BI60" s="22" t="str">
        <f>IF(ISNA(VLOOKUP($AZ$2:$AZ$66,Notes!$A$1:$B$10,2,0)),"",VLOOKUP($AZ$2:$AZ$66,Notes!$A$1:$B$10,2,0))</f>
        <v/>
      </c>
      <c r="BJ60" s="22" t="str">
        <f>IF(ISNA(VLOOKUP($BB$2:$BB$66,Notes!$C$1:$D$10,2,0)),"",VLOOKUP($BB$2:$BB$66,Notes!$C$1:$D$10,2,0))</f>
        <v/>
      </c>
      <c r="BK60" s="22" t="str">
        <f>IF(ISNA(VLOOKUP($BD$2:$BD$66,Notes!$E$1:$F$10,2,0)),"",VLOOKUP($BD$2:$BD$66,Notes!$E$1:$F$10,2,0))</f>
        <v/>
      </c>
      <c r="BL60" s="38">
        <f t="shared" si="44"/>
        <v>0</v>
      </c>
      <c r="BM60" s="34"/>
      <c r="BN60" s="32"/>
      <c r="BO60" s="32"/>
      <c r="BP60" s="32"/>
      <c r="BQ60" s="32"/>
      <c r="BR60" s="32"/>
      <c r="BS60" s="32"/>
      <c r="BT60" s="32"/>
      <c r="BU60" s="32"/>
      <c r="BV60" s="32"/>
      <c r="BW60" s="22">
        <f t="shared" si="45"/>
        <v>0</v>
      </c>
      <c r="BX60" s="33">
        <f t="shared" si="46"/>
        <v>0</v>
      </c>
      <c r="BY60" s="37" t="str">
        <f>IF(ISNA(VLOOKUP($BN$2:$BN$66,Notes!$A$1:$B$10,2,0)),"",VLOOKUP($BN$2:$BN$66,Notes!$A$1:$B$10,2,0))</f>
        <v/>
      </c>
      <c r="BZ60" s="22" t="str">
        <f>IF(ISNA(VLOOKUP($BP$2:$BP$66,Notes!$A$1:$B$10,2,0)),"",VLOOKUP($BP$2:$BP$66,Notes!$A$1:$B$10,2,0))</f>
        <v/>
      </c>
      <c r="CA60" s="22" t="str">
        <f>IF(ISNA(VLOOKUP($BR$2:$BR$66,Notes!$A$1:$B$10,2,0)),"",VLOOKUP($BR$2:$BR$66,Notes!$A$1:$B$10,2,0))</f>
        <v/>
      </c>
      <c r="CB60" s="22" t="str">
        <f>IF(ISNA(VLOOKUP($BT$2:$BT$66,Notes!$C$1:$D$10,2,0)),"",VLOOKUP($BT$2:$BT$66,Notes!$C$1:$D$10,2,0))</f>
        <v/>
      </c>
      <c r="CC60" s="22" t="str">
        <f>IF(ISNA(VLOOKUP($BV$2:$BV$66,Notes!$E$1:$F$10,2,0)),"",VLOOKUP($BV$2:$BV$66,Notes!$E$1:$F$10,2,0))</f>
        <v/>
      </c>
      <c r="CD60" s="38">
        <f t="shared" si="47"/>
        <v>0</v>
      </c>
      <c r="CE60" s="34"/>
      <c r="CF60" s="32"/>
      <c r="CG60" s="32"/>
      <c r="CH60" s="32"/>
      <c r="CI60" s="32"/>
      <c r="CJ60" s="32"/>
      <c r="CK60" s="32"/>
      <c r="CL60" s="32"/>
      <c r="CM60" s="32"/>
      <c r="CN60" s="32"/>
      <c r="CO60" s="22">
        <f t="shared" si="48"/>
        <v>0</v>
      </c>
      <c r="CP60" s="33">
        <f t="shared" si="49"/>
        <v>0</v>
      </c>
      <c r="CQ60" s="37" t="str">
        <f>IF(ISNA(VLOOKUP($CF$2:$CF$66,Notes!$A$1:$B$10,2,0)),"",VLOOKUP($CF$2:$CF$66,Notes!$A$1:$B$10,2,0))</f>
        <v/>
      </c>
      <c r="CR60" s="22" t="str">
        <f>IF(ISNA(VLOOKUP($CH$2:$CH$66,Notes!$A$1:$B$10,2,0)),"",VLOOKUP($CH$2:$CH$66,Notes!$A$1:$B$10,2,0))</f>
        <v/>
      </c>
      <c r="CS60" s="22" t="str">
        <f>IF(ISNA(VLOOKUP($CJ$2:$CJ$66,Notes!$A$1:$B$10,2,0)),"",VLOOKUP($CJ$2:$CJ$66,Notes!$A$1:$B$10,2,0))</f>
        <v/>
      </c>
      <c r="CT60" s="22" t="str">
        <f>IF(ISNA(VLOOKUP($CL$2:$CL$66,Notes!$C$1:$D$10,2,0)),"",VLOOKUP($CL$2:$CL$66,Notes!$C$1:$D$10,2,0))</f>
        <v/>
      </c>
      <c r="CU60" s="22" t="str">
        <f>IF(ISNA(VLOOKUP($CN$2:$CN$66,Notes!$E$1:$F$10,2,0)),"",VLOOKUP($CN$2:$CN$66,Notes!$E$1:$F$10,2,0))</f>
        <v/>
      </c>
      <c r="CV60" s="38">
        <f t="shared" si="50"/>
        <v>0</v>
      </c>
      <c r="CW60" s="57">
        <f t="shared" si="23"/>
        <v>0</v>
      </c>
      <c r="CX60" s="22">
        <f t="shared" si="24"/>
        <v>0</v>
      </c>
      <c r="CY60" s="22">
        <f t="shared" si="25"/>
        <v>0</v>
      </c>
      <c r="CZ60" s="22">
        <f t="shared" si="26"/>
        <v>0</v>
      </c>
      <c r="DA60" s="22">
        <f t="shared" si="27"/>
        <v>0</v>
      </c>
    </row>
    <row r="61" spans="1:105">
      <c r="A61" s="35" t="s">
        <v>107</v>
      </c>
      <c r="B61" s="138" t="s">
        <v>108</v>
      </c>
      <c r="C61" s="35">
        <f t="shared" si="28"/>
        <v>331</v>
      </c>
      <c r="D61" s="22">
        <f t="shared" si="29"/>
        <v>50</v>
      </c>
      <c r="E61" s="22">
        <f t="shared" si="30"/>
        <v>1</v>
      </c>
      <c r="F61" s="22">
        <f t="shared" si="31"/>
        <v>50</v>
      </c>
      <c r="G61" s="22" t="str">
        <f t="shared" si="32"/>
        <v>CBDG</v>
      </c>
      <c r="H61" s="22">
        <f t="shared" si="33"/>
        <v>0</v>
      </c>
      <c r="I61" s="33">
        <f t="shared" si="34"/>
        <v>0</v>
      </c>
      <c r="J61" s="36">
        <f t="shared" si="35"/>
        <v>1</v>
      </c>
      <c r="K61" s="34">
        <v>81</v>
      </c>
      <c r="L61" s="32">
        <v>3</v>
      </c>
      <c r="M61" s="32">
        <v>83</v>
      </c>
      <c r="N61" s="32">
        <v>1</v>
      </c>
      <c r="O61" s="32">
        <v>82</v>
      </c>
      <c r="P61" s="32">
        <v>2</v>
      </c>
      <c r="Q61" s="32"/>
      <c r="R61" s="32"/>
      <c r="S61" s="32">
        <v>85</v>
      </c>
      <c r="T61" s="32">
        <v>4</v>
      </c>
      <c r="U61" s="22">
        <f t="shared" si="36"/>
        <v>331</v>
      </c>
      <c r="V61" s="33">
        <f t="shared" si="37"/>
        <v>1</v>
      </c>
      <c r="W61" s="37">
        <f>IF(ISNA(VLOOKUP($L$2:$L$66,Notes!$A$1:$B$10,2,0)),"",VLOOKUP($L$2:$L$66,Notes!$A$1:$B$10,2,0))</f>
        <v>8</v>
      </c>
      <c r="X61" s="22">
        <f>IF(ISNA(VLOOKUP($N$2:$N$66,Notes!$A$1:$B$10,2,0)),"",VLOOKUP($N$2:$N$66,Notes!$A$1:$B$10,2,0))</f>
        <v>10</v>
      </c>
      <c r="Y61" s="22">
        <f>IF(ISNA(VLOOKUP($P$2:$P$66,Notes!$A$1:$B$10,2,0)),"",VLOOKUP($P$2:$P$66,Notes!$A$1:$B$10,2,0))</f>
        <v>9</v>
      </c>
      <c r="Z61" s="22" t="str">
        <f>IF(ISNA(VLOOKUP($R$2:$R$66,Notes!$C$1:$D$10,2,0)),"",VLOOKUP($R$2:$R$66,Notes!$C$1:$D$10,2,0))</f>
        <v/>
      </c>
      <c r="AA61" s="22">
        <f>IF(ISNA(VLOOKUP($T$2:$T$66,Notes!$E$1:$F$10,2,0)),"",VLOOKUP($T$2:$T$66,Notes!$E$1:$F$10,2,0))</f>
        <v>23</v>
      </c>
      <c r="AB61" s="38">
        <f t="shared" si="38"/>
        <v>50</v>
      </c>
      <c r="AC61" s="34"/>
      <c r="AD61" s="32"/>
      <c r="AE61" s="32"/>
      <c r="AF61" s="32"/>
      <c r="AG61" s="32"/>
      <c r="AH61" s="32"/>
      <c r="AI61" s="32"/>
      <c r="AJ61" s="32"/>
      <c r="AK61" s="32"/>
      <c r="AL61" s="32"/>
      <c r="AM61" s="22">
        <f t="shared" si="39"/>
        <v>0</v>
      </c>
      <c r="AN61" s="33">
        <f t="shared" si="40"/>
        <v>0</v>
      </c>
      <c r="AO61" s="37" t="str">
        <f>IF(ISNA(VLOOKUP($AD$2:$AD$66,Notes!$A$1:$B$10,2,0)),"",VLOOKUP($AD$2:$AD$66,Notes!$A$1:$B$10,2,0))</f>
        <v/>
      </c>
      <c r="AP61" s="22" t="str">
        <f>IF(ISNA(VLOOKUP($AF$2:$AF$66,Notes!$A$1:$B$10,2,0)),"",VLOOKUP($AF$2:$AF$66,Notes!$A$1:$B$10,2,0))</f>
        <v/>
      </c>
      <c r="AQ61" s="22" t="str">
        <f>IF(ISNA(VLOOKUP($AH$2:$AH$66,Notes!$A$1:$B$10,2,0)),"",VLOOKUP($AH$2:$AH$66,Notes!$A$1:$B$10,2,0))</f>
        <v/>
      </c>
      <c r="AR61" s="22" t="str">
        <f>IF(ISNA(VLOOKUP($AJ$2:$AJ$66,Notes!$C$1:$D$10,2,0)),"",VLOOKUP($AJ$2:$AJ$66,Notes!$C$1:$D$10,2,0))</f>
        <v/>
      </c>
      <c r="AS61" s="22" t="str">
        <f>IF(ISNA(VLOOKUP($AL$2:$AL$66,Notes!$E$1:$F$10,2,0)),"",VLOOKUP($AL$2:$AL$66,Notes!$E$1:$F$10,2,0))</f>
        <v/>
      </c>
      <c r="AT61" s="38">
        <f t="shared" si="41"/>
        <v>0</v>
      </c>
      <c r="AU61" s="34"/>
      <c r="AV61" s="32"/>
      <c r="AW61" s="32"/>
      <c r="AX61" s="32"/>
      <c r="AY61" s="32"/>
      <c r="AZ61" s="32"/>
      <c r="BA61" s="32"/>
      <c r="BB61" s="32"/>
      <c r="BC61" s="32"/>
      <c r="BD61" s="32"/>
      <c r="BE61" s="22">
        <f t="shared" si="42"/>
        <v>0</v>
      </c>
      <c r="BF61" s="33">
        <f t="shared" si="43"/>
        <v>0</v>
      </c>
      <c r="BG61" s="37" t="str">
        <f>IF(ISNA(VLOOKUP($AV$2:$AV$66,Notes!$A$1:$B$10,2,0)),"",VLOOKUP($AV$2:$AV$66,Notes!$A$1:$B$10,2,0))</f>
        <v/>
      </c>
      <c r="BH61" s="22" t="str">
        <f>IF(ISNA(VLOOKUP($AX$2:$AX$66,Notes!$A$1:$B$10,2,0)),"",VLOOKUP($AX$2:$AX$66,Notes!$A$1:$B$10,2,0))</f>
        <v/>
      </c>
      <c r="BI61" s="22" t="str">
        <f>IF(ISNA(VLOOKUP($AZ$2:$AZ$66,Notes!$A$1:$B$10,2,0)),"",VLOOKUP($AZ$2:$AZ$66,Notes!$A$1:$B$10,2,0))</f>
        <v/>
      </c>
      <c r="BJ61" s="22" t="str">
        <f>IF(ISNA(VLOOKUP($BB$2:$BB$66,Notes!$C$1:$D$10,2,0)),"",VLOOKUP($BB$2:$BB$66,Notes!$C$1:$D$10,2,0))</f>
        <v/>
      </c>
      <c r="BK61" s="22" t="str">
        <f>IF(ISNA(VLOOKUP($BD$2:$BD$66,Notes!$E$1:$F$10,2,0)),"",VLOOKUP($BD$2:$BD$66,Notes!$E$1:$F$10,2,0))</f>
        <v/>
      </c>
      <c r="BL61" s="38">
        <f t="shared" si="44"/>
        <v>0</v>
      </c>
      <c r="BM61" s="34"/>
      <c r="BN61" s="32"/>
      <c r="BO61" s="32"/>
      <c r="BP61" s="32"/>
      <c r="BQ61" s="32"/>
      <c r="BR61" s="32"/>
      <c r="BS61" s="32"/>
      <c r="BT61" s="32"/>
      <c r="BU61" s="32"/>
      <c r="BV61" s="32"/>
      <c r="BW61" s="22">
        <f t="shared" si="45"/>
        <v>0</v>
      </c>
      <c r="BX61" s="33">
        <f t="shared" si="46"/>
        <v>0</v>
      </c>
      <c r="BY61" s="37" t="str">
        <f>IF(ISNA(VLOOKUP($BN$2:$BN$66,Notes!$A$1:$B$10,2,0)),"",VLOOKUP($BN$2:$BN$66,Notes!$A$1:$B$10,2,0))</f>
        <v/>
      </c>
      <c r="BZ61" s="22" t="str">
        <f>IF(ISNA(VLOOKUP($BP$2:$BP$66,Notes!$A$1:$B$10,2,0)),"",VLOOKUP($BP$2:$BP$66,Notes!$A$1:$B$10,2,0))</f>
        <v/>
      </c>
      <c r="CA61" s="22" t="str">
        <f>IF(ISNA(VLOOKUP($BR$2:$BR$66,Notes!$A$1:$B$10,2,0)),"",VLOOKUP($BR$2:$BR$66,Notes!$A$1:$B$10,2,0))</f>
        <v/>
      </c>
      <c r="CB61" s="22" t="str">
        <f>IF(ISNA(VLOOKUP($BT$2:$BT$66,Notes!$C$1:$D$10,2,0)),"",VLOOKUP($BT$2:$BT$66,Notes!$C$1:$D$10,2,0))</f>
        <v/>
      </c>
      <c r="CC61" s="22" t="str">
        <f>IF(ISNA(VLOOKUP($BV$2:$BV$66,Notes!$E$1:$F$10,2,0)),"",VLOOKUP($BV$2:$BV$66,Notes!$E$1:$F$10,2,0))</f>
        <v/>
      </c>
      <c r="CD61" s="38">
        <f t="shared" si="47"/>
        <v>0</v>
      </c>
      <c r="CE61" s="34"/>
      <c r="CF61" s="32"/>
      <c r="CG61" s="32"/>
      <c r="CH61" s="32"/>
      <c r="CI61" s="32"/>
      <c r="CJ61" s="32"/>
      <c r="CK61" s="32"/>
      <c r="CL61" s="32"/>
      <c r="CM61" s="32"/>
      <c r="CN61" s="32"/>
      <c r="CO61" s="22">
        <f t="shared" si="48"/>
        <v>0</v>
      </c>
      <c r="CP61" s="33">
        <f t="shared" si="49"/>
        <v>0</v>
      </c>
      <c r="CQ61" s="37" t="str">
        <f>IF(ISNA(VLOOKUP($CF$2:$CF$66,Notes!$A$1:$B$10,2,0)),"",VLOOKUP($CF$2:$CF$66,Notes!$A$1:$B$10,2,0))</f>
        <v/>
      </c>
      <c r="CR61" s="22" t="str">
        <f>IF(ISNA(VLOOKUP($CH$2:$CH$66,Notes!$A$1:$B$10,2,0)),"",VLOOKUP($CH$2:$CH$66,Notes!$A$1:$B$10,2,0))</f>
        <v/>
      </c>
      <c r="CS61" s="22" t="str">
        <f>IF(ISNA(VLOOKUP($CJ$2:$CJ$66,Notes!$A$1:$B$10,2,0)),"",VLOOKUP($CJ$2:$CJ$66,Notes!$A$1:$B$10,2,0))</f>
        <v/>
      </c>
      <c r="CT61" s="22" t="str">
        <f>IF(ISNA(VLOOKUP($CL$2:$CL$66,Notes!$C$1:$D$10,2,0)),"",VLOOKUP($CL$2:$CL$66,Notes!$C$1:$D$10,2,0))</f>
        <v/>
      </c>
      <c r="CU61" s="22" t="str">
        <f>IF(ISNA(VLOOKUP($CN$2:$CN$66,Notes!$E$1:$F$10,2,0)),"",VLOOKUP($CN$2:$CN$66,Notes!$E$1:$F$10,2,0))</f>
        <v/>
      </c>
      <c r="CV61" s="38">
        <f t="shared" si="50"/>
        <v>0</v>
      </c>
      <c r="CW61" s="57">
        <f t="shared" si="23"/>
        <v>50</v>
      </c>
      <c r="CX61" s="22">
        <f t="shared" si="24"/>
        <v>0</v>
      </c>
      <c r="CY61" s="22">
        <f t="shared" si="25"/>
        <v>0</v>
      </c>
      <c r="CZ61" s="22">
        <f t="shared" si="26"/>
        <v>0</v>
      </c>
      <c r="DA61" s="22">
        <f t="shared" si="27"/>
        <v>0</v>
      </c>
    </row>
    <row r="62" spans="1:105">
      <c r="A62" s="35" t="s">
        <v>109</v>
      </c>
      <c r="B62" s="138" t="s">
        <v>110</v>
      </c>
      <c r="C62" s="35">
        <f t="shared" si="28"/>
        <v>264</v>
      </c>
      <c r="D62" s="22">
        <f t="shared" si="29"/>
        <v>40</v>
      </c>
      <c r="E62" s="22">
        <f t="shared" si="30"/>
        <v>1</v>
      </c>
      <c r="F62" s="22">
        <f t="shared" si="31"/>
        <v>40</v>
      </c>
      <c r="G62" s="22" t="str">
        <f t="shared" si="32"/>
        <v>CBDG</v>
      </c>
      <c r="H62" s="22">
        <f t="shared" si="33"/>
        <v>0</v>
      </c>
      <c r="I62" s="33">
        <f t="shared" si="34"/>
        <v>0</v>
      </c>
      <c r="J62" s="36">
        <f t="shared" si="35"/>
        <v>1</v>
      </c>
      <c r="K62" s="34">
        <v>86</v>
      </c>
      <c r="L62" s="32">
        <v>2</v>
      </c>
      <c r="M62" s="32">
        <v>77</v>
      </c>
      <c r="N62" s="32">
        <v>5</v>
      </c>
      <c r="O62" s="32">
        <v>89</v>
      </c>
      <c r="P62" s="32">
        <v>1</v>
      </c>
      <c r="Q62" s="32"/>
      <c r="R62" s="32"/>
      <c r="S62" s="32">
        <v>12</v>
      </c>
      <c r="T62" s="32">
        <v>8</v>
      </c>
      <c r="U62" s="22">
        <f t="shared" si="36"/>
        <v>264</v>
      </c>
      <c r="V62" s="33">
        <f t="shared" si="37"/>
        <v>1</v>
      </c>
      <c r="W62" s="37">
        <f>IF(ISNA(VLOOKUP($L$2:$L$66,Notes!$A$1:$B$10,2,0)),"",VLOOKUP($L$2:$L$66,Notes!$A$1:$B$10,2,0))</f>
        <v>9</v>
      </c>
      <c r="X62" s="22">
        <f>IF(ISNA(VLOOKUP($N$2:$N$66,Notes!$A$1:$B$10,2,0)),"",VLOOKUP($N$2:$N$66,Notes!$A$1:$B$10,2,0))</f>
        <v>6</v>
      </c>
      <c r="Y62" s="22">
        <f>IF(ISNA(VLOOKUP($P$2:$P$66,Notes!$A$1:$B$10,2,0)),"",VLOOKUP($P$2:$P$66,Notes!$A$1:$B$10,2,0))</f>
        <v>10</v>
      </c>
      <c r="Z62" s="22" t="str">
        <f>IF(ISNA(VLOOKUP($R$2:$R$66,Notes!$C$1:$D$10,2,0)),"",VLOOKUP($R$2:$R$66,Notes!$C$1:$D$10,2,0))</f>
        <v/>
      </c>
      <c r="AA62" s="22">
        <f>IF(ISNA(VLOOKUP($T$2:$T$66,Notes!$E$1:$F$10,2,0)),"",VLOOKUP($T$2:$T$66,Notes!$E$1:$F$10,2,0))</f>
        <v>15</v>
      </c>
      <c r="AB62" s="38">
        <f t="shared" si="38"/>
        <v>40</v>
      </c>
      <c r="AC62" s="34"/>
      <c r="AD62" s="32"/>
      <c r="AE62" s="32"/>
      <c r="AF62" s="32"/>
      <c r="AG62" s="32"/>
      <c r="AH62" s="32"/>
      <c r="AI62" s="32"/>
      <c r="AJ62" s="32"/>
      <c r="AK62" s="32"/>
      <c r="AL62" s="32"/>
      <c r="AM62" s="22">
        <f t="shared" si="39"/>
        <v>0</v>
      </c>
      <c r="AN62" s="33">
        <f t="shared" si="40"/>
        <v>0</v>
      </c>
      <c r="AO62" s="37" t="str">
        <f>IF(ISNA(VLOOKUP($AD$2:$AD$66,Notes!$A$1:$B$10,2,0)),"",VLOOKUP($AD$2:$AD$66,Notes!$A$1:$B$10,2,0))</f>
        <v/>
      </c>
      <c r="AP62" s="22" t="str">
        <f>IF(ISNA(VLOOKUP($AF$2:$AF$66,Notes!$A$1:$B$10,2,0)),"",VLOOKUP($AF$2:$AF$66,Notes!$A$1:$B$10,2,0))</f>
        <v/>
      </c>
      <c r="AQ62" s="22" t="str">
        <f>IF(ISNA(VLOOKUP($AH$2:$AH$66,Notes!$A$1:$B$10,2,0)),"",VLOOKUP($AH$2:$AH$66,Notes!$A$1:$B$10,2,0))</f>
        <v/>
      </c>
      <c r="AR62" s="22" t="str">
        <f>IF(ISNA(VLOOKUP($AJ$2:$AJ$66,Notes!$C$1:$D$10,2,0)),"",VLOOKUP($AJ$2:$AJ$66,Notes!$C$1:$D$10,2,0))</f>
        <v/>
      </c>
      <c r="AS62" s="22" t="str">
        <f>IF(ISNA(VLOOKUP($AL$2:$AL$66,Notes!$E$1:$F$10,2,0)),"",VLOOKUP($AL$2:$AL$66,Notes!$E$1:$F$10,2,0))</f>
        <v/>
      </c>
      <c r="AT62" s="38">
        <f t="shared" si="41"/>
        <v>0</v>
      </c>
      <c r="AU62" s="34"/>
      <c r="AV62" s="32"/>
      <c r="AW62" s="32"/>
      <c r="AX62" s="32"/>
      <c r="AY62" s="32"/>
      <c r="AZ62" s="32"/>
      <c r="BA62" s="32"/>
      <c r="BB62" s="32"/>
      <c r="BC62" s="32"/>
      <c r="BD62" s="32"/>
      <c r="BE62" s="22">
        <f t="shared" si="42"/>
        <v>0</v>
      </c>
      <c r="BF62" s="33">
        <f t="shared" si="43"/>
        <v>0</v>
      </c>
      <c r="BG62" s="37" t="str">
        <f>IF(ISNA(VLOOKUP($AV$2:$AV$66,Notes!$A$1:$B$10,2,0)),"",VLOOKUP($AV$2:$AV$66,Notes!$A$1:$B$10,2,0))</f>
        <v/>
      </c>
      <c r="BH62" s="22" t="str">
        <f>IF(ISNA(VLOOKUP($AX$2:$AX$66,Notes!$A$1:$B$10,2,0)),"",VLOOKUP($AX$2:$AX$66,Notes!$A$1:$B$10,2,0))</f>
        <v/>
      </c>
      <c r="BI62" s="22" t="str">
        <f>IF(ISNA(VLOOKUP($AZ$2:$AZ$66,Notes!$A$1:$B$10,2,0)),"",VLOOKUP($AZ$2:$AZ$66,Notes!$A$1:$B$10,2,0))</f>
        <v/>
      </c>
      <c r="BJ62" s="22" t="str">
        <f>IF(ISNA(VLOOKUP($BB$2:$BB$66,Notes!$C$1:$D$10,2,0)),"",VLOOKUP($BB$2:$BB$66,Notes!$C$1:$D$10,2,0))</f>
        <v/>
      </c>
      <c r="BK62" s="22" t="str">
        <f>IF(ISNA(VLOOKUP($BD$2:$BD$66,Notes!$E$1:$F$10,2,0)),"",VLOOKUP($BD$2:$BD$66,Notes!$E$1:$F$10,2,0))</f>
        <v/>
      </c>
      <c r="BL62" s="38">
        <f t="shared" si="44"/>
        <v>0</v>
      </c>
      <c r="BM62" s="34"/>
      <c r="BN62" s="32"/>
      <c r="BO62" s="32"/>
      <c r="BP62" s="32"/>
      <c r="BQ62" s="32"/>
      <c r="BR62" s="32"/>
      <c r="BS62" s="32"/>
      <c r="BT62" s="32"/>
      <c r="BU62" s="32"/>
      <c r="BV62" s="32"/>
      <c r="BW62" s="22">
        <f t="shared" si="45"/>
        <v>0</v>
      </c>
      <c r="BX62" s="33">
        <f t="shared" si="46"/>
        <v>0</v>
      </c>
      <c r="BY62" s="37" t="str">
        <f>IF(ISNA(VLOOKUP($BN$2:$BN$66,Notes!$A$1:$B$10,2,0)),"",VLOOKUP($BN$2:$BN$66,Notes!$A$1:$B$10,2,0))</f>
        <v/>
      </c>
      <c r="BZ62" s="22" t="str">
        <f>IF(ISNA(VLOOKUP($BP$2:$BP$66,Notes!$A$1:$B$10,2,0)),"",VLOOKUP($BP$2:$BP$66,Notes!$A$1:$B$10,2,0))</f>
        <v/>
      </c>
      <c r="CA62" s="22" t="str">
        <f>IF(ISNA(VLOOKUP($BR$2:$BR$66,Notes!$A$1:$B$10,2,0)),"",VLOOKUP($BR$2:$BR$66,Notes!$A$1:$B$10,2,0))</f>
        <v/>
      </c>
      <c r="CB62" s="22" t="str">
        <f>IF(ISNA(VLOOKUP($BT$2:$BT$66,Notes!$C$1:$D$10,2,0)),"",VLOOKUP($BT$2:$BT$66,Notes!$C$1:$D$10,2,0))</f>
        <v/>
      </c>
      <c r="CC62" s="22" t="str">
        <f>IF(ISNA(VLOOKUP($BV$2:$BV$66,Notes!$E$1:$F$10,2,0)),"",VLOOKUP($BV$2:$BV$66,Notes!$E$1:$F$10,2,0))</f>
        <v/>
      </c>
      <c r="CD62" s="38">
        <f t="shared" si="47"/>
        <v>0</v>
      </c>
      <c r="CE62" s="34"/>
      <c r="CF62" s="32"/>
      <c r="CG62" s="32"/>
      <c r="CH62" s="32"/>
      <c r="CI62" s="32"/>
      <c r="CJ62" s="32"/>
      <c r="CK62" s="32"/>
      <c r="CL62" s="32"/>
      <c r="CM62" s="32"/>
      <c r="CN62" s="32"/>
      <c r="CO62" s="22">
        <f t="shared" si="48"/>
        <v>0</v>
      </c>
      <c r="CP62" s="33">
        <f t="shared" si="49"/>
        <v>0</v>
      </c>
      <c r="CQ62" s="37" t="str">
        <f>IF(ISNA(VLOOKUP($CF$2:$CF$66,Notes!$A$1:$B$10,2,0)),"",VLOOKUP($CF$2:$CF$66,Notes!$A$1:$B$10,2,0))</f>
        <v/>
      </c>
      <c r="CR62" s="22" t="str">
        <f>IF(ISNA(VLOOKUP($CH$2:$CH$66,Notes!$A$1:$B$10,2,0)),"",VLOOKUP($CH$2:$CH$66,Notes!$A$1:$B$10,2,0))</f>
        <v/>
      </c>
      <c r="CS62" s="22" t="str">
        <f>IF(ISNA(VLOOKUP($CJ$2:$CJ$66,Notes!$A$1:$B$10,2,0)),"",VLOOKUP($CJ$2:$CJ$66,Notes!$A$1:$B$10,2,0))</f>
        <v/>
      </c>
      <c r="CT62" s="22" t="str">
        <f>IF(ISNA(VLOOKUP($CL$2:$CL$66,Notes!$C$1:$D$10,2,0)),"",VLOOKUP($CL$2:$CL$66,Notes!$C$1:$D$10,2,0))</f>
        <v/>
      </c>
      <c r="CU62" s="22" t="str">
        <f>IF(ISNA(VLOOKUP($CN$2:$CN$66,Notes!$E$1:$F$10,2,0)),"",VLOOKUP($CN$2:$CN$66,Notes!$E$1:$F$10,2,0))</f>
        <v/>
      </c>
      <c r="CV62" s="38">
        <f t="shared" si="50"/>
        <v>0</v>
      </c>
      <c r="CW62" s="57">
        <f t="shared" si="23"/>
        <v>40</v>
      </c>
      <c r="CX62" s="22">
        <f t="shared" si="24"/>
        <v>0</v>
      </c>
      <c r="CY62" s="22">
        <f t="shared" si="25"/>
        <v>0</v>
      </c>
      <c r="CZ62" s="22">
        <f t="shared" si="26"/>
        <v>0</v>
      </c>
      <c r="DA62" s="22">
        <f t="shared" si="27"/>
        <v>0</v>
      </c>
    </row>
    <row r="63" spans="1:105">
      <c r="A63" s="35" t="s">
        <v>111</v>
      </c>
      <c r="B63" s="138" t="s">
        <v>112</v>
      </c>
      <c r="C63" s="35">
        <f t="shared" si="28"/>
        <v>0</v>
      </c>
      <c r="D63" s="22">
        <f t="shared" si="29"/>
        <v>0</v>
      </c>
      <c r="E63" s="22">
        <f t="shared" si="30"/>
        <v>0</v>
      </c>
      <c r="F63" s="22">
        <f t="shared" si="31"/>
        <v>0</v>
      </c>
      <c r="G63" s="22">
        <f t="shared" si="32"/>
        <v>0</v>
      </c>
      <c r="H63" s="22">
        <f t="shared" si="33"/>
        <v>0</v>
      </c>
      <c r="I63" s="33">
        <f t="shared" si="34"/>
        <v>0</v>
      </c>
      <c r="J63" s="36">
        <f t="shared" si="35"/>
        <v>0</v>
      </c>
      <c r="K63" s="34"/>
      <c r="L63" s="32"/>
      <c r="M63" s="32"/>
      <c r="N63" s="32"/>
      <c r="O63" s="32"/>
      <c r="P63" s="32"/>
      <c r="Q63" s="32"/>
      <c r="R63" s="32"/>
      <c r="S63" s="32"/>
      <c r="T63" s="32"/>
      <c r="U63" s="22">
        <f t="shared" si="36"/>
        <v>0</v>
      </c>
      <c r="V63" s="33">
        <f t="shared" si="37"/>
        <v>0</v>
      </c>
      <c r="W63" s="37" t="str">
        <f>IF(ISNA(VLOOKUP($L$2:$L$66,Notes!$A$1:$B$10,2,0)),"",VLOOKUP($L$2:$L$66,Notes!$A$1:$B$10,2,0))</f>
        <v/>
      </c>
      <c r="X63" s="22" t="str">
        <f>IF(ISNA(VLOOKUP($N$2:$N$66,Notes!$A$1:$B$10,2,0)),"",VLOOKUP($N$2:$N$66,Notes!$A$1:$B$10,2,0))</f>
        <v/>
      </c>
      <c r="Y63" s="22" t="str">
        <f>IF(ISNA(VLOOKUP($P$2:$P$66,Notes!$A$1:$B$10,2,0)),"",VLOOKUP($P$2:$P$66,Notes!$A$1:$B$10,2,0))</f>
        <v/>
      </c>
      <c r="Z63" s="22" t="str">
        <f>IF(ISNA(VLOOKUP($R$2:$R$66,Notes!$C$1:$D$10,2,0)),"",VLOOKUP($R$2:$R$66,Notes!$C$1:$D$10,2,0))</f>
        <v/>
      </c>
      <c r="AA63" s="22" t="str">
        <f>IF(ISNA(VLOOKUP($T$2:$T$66,Notes!$E$1:$F$10,2,0)),"",VLOOKUP($T$2:$T$66,Notes!$E$1:$F$10,2,0))</f>
        <v/>
      </c>
      <c r="AB63" s="38">
        <f t="shared" si="38"/>
        <v>0</v>
      </c>
      <c r="AC63" s="34"/>
      <c r="AD63" s="32"/>
      <c r="AE63" s="32"/>
      <c r="AF63" s="32"/>
      <c r="AG63" s="32"/>
      <c r="AH63" s="32"/>
      <c r="AI63" s="32"/>
      <c r="AJ63" s="32"/>
      <c r="AK63" s="32"/>
      <c r="AL63" s="32"/>
      <c r="AM63" s="22">
        <f t="shared" si="39"/>
        <v>0</v>
      </c>
      <c r="AN63" s="33">
        <f t="shared" si="40"/>
        <v>0</v>
      </c>
      <c r="AO63" s="37" t="str">
        <f>IF(ISNA(VLOOKUP($AD$2:$AD$66,Notes!$A$1:$B$10,2,0)),"",VLOOKUP($AD$2:$AD$66,Notes!$A$1:$B$10,2,0))</f>
        <v/>
      </c>
      <c r="AP63" s="22" t="str">
        <f>IF(ISNA(VLOOKUP($AF$2:$AF$66,Notes!$A$1:$B$10,2,0)),"",VLOOKUP($AF$2:$AF$66,Notes!$A$1:$B$10,2,0))</f>
        <v/>
      </c>
      <c r="AQ63" s="22" t="str">
        <f>IF(ISNA(VLOOKUP($AH$2:$AH$66,Notes!$A$1:$B$10,2,0)),"",VLOOKUP($AH$2:$AH$66,Notes!$A$1:$B$10,2,0))</f>
        <v/>
      </c>
      <c r="AR63" s="22" t="str">
        <f>IF(ISNA(VLOOKUP($AJ$2:$AJ$66,Notes!$C$1:$D$10,2,0)),"",VLOOKUP($AJ$2:$AJ$66,Notes!$C$1:$D$10,2,0))</f>
        <v/>
      </c>
      <c r="AS63" s="22" t="str">
        <f>IF(ISNA(VLOOKUP($AL$2:$AL$66,Notes!$E$1:$F$10,2,0)),"",VLOOKUP($AL$2:$AL$66,Notes!$E$1:$F$10,2,0))</f>
        <v/>
      </c>
      <c r="AT63" s="38">
        <f t="shared" si="41"/>
        <v>0</v>
      </c>
      <c r="AU63" s="34"/>
      <c r="AV63" s="32"/>
      <c r="AW63" s="32"/>
      <c r="AX63" s="32"/>
      <c r="AY63" s="32"/>
      <c r="AZ63" s="32"/>
      <c r="BA63" s="32"/>
      <c r="BB63" s="32"/>
      <c r="BC63" s="32"/>
      <c r="BD63" s="32"/>
      <c r="BE63" s="22">
        <f t="shared" si="42"/>
        <v>0</v>
      </c>
      <c r="BF63" s="33">
        <f t="shared" si="43"/>
        <v>0</v>
      </c>
      <c r="BG63" s="37" t="str">
        <f>IF(ISNA(VLOOKUP($AV$2:$AV$66,Notes!$A$1:$B$10,2,0)),"",VLOOKUP($AV$2:$AV$66,Notes!$A$1:$B$10,2,0))</f>
        <v/>
      </c>
      <c r="BH63" s="22" t="str">
        <f>IF(ISNA(VLOOKUP($AX$2:$AX$66,Notes!$A$1:$B$10,2,0)),"",VLOOKUP($AX$2:$AX$66,Notes!$A$1:$B$10,2,0))</f>
        <v/>
      </c>
      <c r="BI63" s="22" t="str">
        <f>IF(ISNA(VLOOKUP($AZ$2:$AZ$66,Notes!$A$1:$B$10,2,0)),"",VLOOKUP($AZ$2:$AZ$66,Notes!$A$1:$B$10,2,0))</f>
        <v/>
      </c>
      <c r="BJ63" s="22" t="str">
        <f>IF(ISNA(VLOOKUP($BB$2:$BB$66,Notes!$C$1:$D$10,2,0)),"",VLOOKUP($BB$2:$BB$66,Notes!$C$1:$D$10,2,0))</f>
        <v/>
      </c>
      <c r="BK63" s="22" t="str">
        <f>IF(ISNA(VLOOKUP($BD$2:$BD$66,Notes!$E$1:$F$10,2,0)),"",VLOOKUP($BD$2:$BD$66,Notes!$E$1:$F$10,2,0))</f>
        <v/>
      </c>
      <c r="BL63" s="38">
        <f t="shared" si="44"/>
        <v>0</v>
      </c>
      <c r="BM63" s="34"/>
      <c r="BN63" s="32"/>
      <c r="BO63" s="32"/>
      <c r="BP63" s="32"/>
      <c r="BQ63" s="32"/>
      <c r="BR63" s="32"/>
      <c r="BS63" s="32"/>
      <c r="BT63" s="32"/>
      <c r="BU63" s="32"/>
      <c r="BV63" s="32"/>
      <c r="BW63" s="22">
        <f t="shared" si="45"/>
        <v>0</v>
      </c>
      <c r="BX63" s="33">
        <f t="shared" si="46"/>
        <v>0</v>
      </c>
      <c r="BY63" s="37" t="str">
        <f>IF(ISNA(VLOOKUP($BN$2:$BN$66,Notes!$A$1:$B$10,2,0)),"",VLOOKUP($BN$2:$BN$66,Notes!$A$1:$B$10,2,0))</f>
        <v/>
      </c>
      <c r="BZ63" s="22" t="str">
        <f>IF(ISNA(VLOOKUP($BP$2:$BP$66,Notes!$A$1:$B$10,2,0)),"",VLOOKUP($BP$2:$BP$66,Notes!$A$1:$B$10,2,0))</f>
        <v/>
      </c>
      <c r="CA63" s="22" t="str">
        <f>IF(ISNA(VLOOKUP($BR$2:$BR$66,Notes!$A$1:$B$10,2,0)),"",VLOOKUP($BR$2:$BR$66,Notes!$A$1:$B$10,2,0))</f>
        <v/>
      </c>
      <c r="CB63" s="22" t="str">
        <f>IF(ISNA(VLOOKUP($BT$2:$BT$66,Notes!$C$1:$D$10,2,0)),"",VLOOKUP($BT$2:$BT$66,Notes!$C$1:$D$10,2,0))</f>
        <v/>
      </c>
      <c r="CC63" s="22" t="str">
        <f>IF(ISNA(VLOOKUP($BV$2:$BV$66,Notes!$E$1:$F$10,2,0)),"",VLOOKUP($BV$2:$BV$66,Notes!$E$1:$F$10,2,0))</f>
        <v/>
      </c>
      <c r="CD63" s="38">
        <f t="shared" si="47"/>
        <v>0</v>
      </c>
      <c r="CE63" s="34"/>
      <c r="CF63" s="32"/>
      <c r="CG63" s="32"/>
      <c r="CH63" s="32"/>
      <c r="CI63" s="32"/>
      <c r="CJ63" s="32"/>
      <c r="CK63" s="32"/>
      <c r="CL63" s="32"/>
      <c r="CM63" s="32"/>
      <c r="CN63" s="32"/>
      <c r="CO63" s="22">
        <f t="shared" si="48"/>
        <v>0</v>
      </c>
      <c r="CP63" s="33">
        <f t="shared" si="49"/>
        <v>0</v>
      </c>
      <c r="CQ63" s="37" t="str">
        <f>IF(ISNA(VLOOKUP($CF$2:$CF$66,Notes!$A$1:$B$10,2,0)),"",VLOOKUP($CF$2:$CF$66,Notes!$A$1:$B$10,2,0))</f>
        <v/>
      </c>
      <c r="CR63" s="22" t="str">
        <f>IF(ISNA(VLOOKUP($CH$2:$CH$66,Notes!$A$1:$B$10,2,0)),"",VLOOKUP($CH$2:$CH$66,Notes!$A$1:$B$10,2,0))</f>
        <v/>
      </c>
      <c r="CS63" s="22" t="str">
        <f>IF(ISNA(VLOOKUP($CJ$2:$CJ$66,Notes!$A$1:$B$10,2,0)),"",VLOOKUP($CJ$2:$CJ$66,Notes!$A$1:$B$10,2,0))</f>
        <v/>
      </c>
      <c r="CT63" s="22" t="str">
        <f>IF(ISNA(VLOOKUP($CL$2:$CL$66,Notes!$C$1:$D$10,2,0)),"",VLOOKUP($CL$2:$CL$66,Notes!$C$1:$D$10,2,0))</f>
        <v/>
      </c>
      <c r="CU63" s="22" t="str">
        <f>IF(ISNA(VLOOKUP($CN$2:$CN$66,Notes!$E$1:$F$10,2,0)),"",VLOOKUP($CN$2:$CN$66,Notes!$E$1:$F$10,2,0))</f>
        <v/>
      </c>
      <c r="CV63" s="38">
        <f t="shared" si="50"/>
        <v>0</v>
      </c>
      <c r="CW63" s="57">
        <f t="shared" si="23"/>
        <v>0</v>
      </c>
      <c r="CX63" s="22">
        <f t="shared" si="24"/>
        <v>0</v>
      </c>
      <c r="CY63" s="22">
        <f t="shared" si="25"/>
        <v>0</v>
      </c>
      <c r="CZ63" s="22">
        <f t="shared" si="26"/>
        <v>0</v>
      </c>
      <c r="DA63" s="22">
        <f t="shared" si="27"/>
        <v>0</v>
      </c>
    </row>
    <row r="64" spans="1:105">
      <c r="A64" s="35" t="s">
        <v>279</v>
      </c>
      <c r="B64" s="65" t="s">
        <v>281</v>
      </c>
      <c r="C64" s="35">
        <f t="shared" si="28"/>
        <v>0</v>
      </c>
      <c r="D64" s="22">
        <f t="shared" si="29"/>
        <v>0</v>
      </c>
      <c r="E64" s="22">
        <f t="shared" si="30"/>
        <v>0</v>
      </c>
      <c r="F64" s="22">
        <f t="shared" si="31"/>
        <v>0</v>
      </c>
      <c r="G64" s="22">
        <f t="shared" si="32"/>
        <v>0</v>
      </c>
      <c r="H64" s="22">
        <f t="shared" si="33"/>
        <v>0</v>
      </c>
      <c r="I64" s="33">
        <f t="shared" si="34"/>
        <v>0</v>
      </c>
      <c r="J64" s="36">
        <f t="shared" si="35"/>
        <v>0</v>
      </c>
      <c r="K64" s="34"/>
      <c r="L64" s="32"/>
      <c r="M64" s="32"/>
      <c r="N64" s="32"/>
      <c r="O64" s="32"/>
      <c r="P64" s="32"/>
      <c r="Q64" s="32"/>
      <c r="R64" s="32"/>
      <c r="S64" s="32"/>
      <c r="T64" s="32"/>
      <c r="U64" s="22">
        <f t="shared" si="36"/>
        <v>0</v>
      </c>
      <c r="V64" s="33">
        <f t="shared" si="37"/>
        <v>0</v>
      </c>
      <c r="W64" s="37" t="str">
        <f>IF(ISNA(VLOOKUP($L$2:$L$66,Notes!$A$1:$B$10,2,0)),"",VLOOKUP($L$2:$L$66,Notes!$A$1:$B$10,2,0))</f>
        <v/>
      </c>
      <c r="X64" s="22" t="str">
        <f>IF(ISNA(VLOOKUP($N$2:$N$66,Notes!$A$1:$B$10,2,0)),"",VLOOKUP($N$2:$N$66,Notes!$A$1:$B$10,2,0))</f>
        <v/>
      </c>
      <c r="Y64" s="22" t="str">
        <f>IF(ISNA(VLOOKUP($P$2:$P$66,Notes!$A$1:$B$10,2,0)),"",VLOOKUP($P$2:$P$66,Notes!$A$1:$B$10,2,0))</f>
        <v/>
      </c>
      <c r="Z64" s="22" t="str">
        <f>IF(ISNA(VLOOKUP($R$2:$R$66,Notes!$C$1:$D$10,2,0)),"",VLOOKUP($R$2:$R$66,Notes!$C$1:$D$10,2,0))</f>
        <v/>
      </c>
      <c r="AA64" s="22" t="str">
        <f>IF(ISNA(VLOOKUP($T$2:$T$66,Notes!$E$1:$F$10,2,0)),"",VLOOKUP($T$2:$T$66,Notes!$E$1:$F$10,2,0))</f>
        <v/>
      </c>
      <c r="AB64" s="38">
        <f t="shared" si="38"/>
        <v>0</v>
      </c>
      <c r="AC64" s="34"/>
      <c r="AD64" s="32"/>
      <c r="AE64" s="32"/>
      <c r="AF64" s="32"/>
      <c r="AG64" s="32"/>
      <c r="AH64" s="32"/>
      <c r="AI64" s="32"/>
      <c r="AJ64" s="32"/>
      <c r="AK64" s="32"/>
      <c r="AL64" s="32"/>
      <c r="AM64" s="22">
        <f t="shared" si="39"/>
        <v>0</v>
      </c>
      <c r="AN64" s="33">
        <f t="shared" si="40"/>
        <v>0</v>
      </c>
      <c r="AO64" s="37" t="str">
        <f>IF(ISNA(VLOOKUP($AD$2:$AD$66,Notes!$A$1:$B$10,2,0)),"",VLOOKUP($AD$2:$AD$66,Notes!$A$1:$B$10,2,0))</f>
        <v/>
      </c>
      <c r="AP64" s="22" t="str">
        <f>IF(ISNA(VLOOKUP($AF$2:$AF$66,Notes!$A$1:$B$10,2,0)),"",VLOOKUP($AF$2:$AF$66,Notes!$A$1:$B$10,2,0))</f>
        <v/>
      </c>
      <c r="AQ64" s="22" t="str">
        <f>IF(ISNA(VLOOKUP($AH$2:$AH$66,Notes!$A$1:$B$10,2,0)),"",VLOOKUP($AH$2:$AH$66,Notes!$A$1:$B$10,2,0))</f>
        <v/>
      </c>
      <c r="AR64" s="22" t="str">
        <f>IF(ISNA(VLOOKUP($AJ$2:$AJ$66,Notes!$C$1:$D$10,2,0)),"",VLOOKUP($AJ$2:$AJ$66,Notes!$C$1:$D$10,2,0))</f>
        <v/>
      </c>
      <c r="AS64" s="22" t="str">
        <f>IF(ISNA(VLOOKUP($AL$2:$AL$66,Notes!$E$1:$F$10,2,0)),"",VLOOKUP($AL$2:$AL$66,Notes!$E$1:$F$10,2,0))</f>
        <v/>
      </c>
      <c r="AT64" s="38">
        <f t="shared" si="41"/>
        <v>0</v>
      </c>
      <c r="AU64" s="34"/>
      <c r="AV64" s="32"/>
      <c r="AW64" s="32"/>
      <c r="AX64" s="32"/>
      <c r="AY64" s="32"/>
      <c r="AZ64" s="32"/>
      <c r="BA64" s="32"/>
      <c r="BB64" s="32"/>
      <c r="BC64" s="32"/>
      <c r="BD64" s="32"/>
      <c r="BE64" s="22">
        <f t="shared" si="42"/>
        <v>0</v>
      </c>
      <c r="BF64" s="33">
        <f t="shared" si="43"/>
        <v>0</v>
      </c>
      <c r="BG64" s="37" t="str">
        <f>IF(ISNA(VLOOKUP($AV$2:$AV$66,Notes!$A$1:$B$10,2,0)),"",VLOOKUP($AV$2:$AV$66,Notes!$A$1:$B$10,2,0))</f>
        <v/>
      </c>
      <c r="BH64" s="22" t="str">
        <f>IF(ISNA(VLOOKUP($AX$2:$AX$66,Notes!$A$1:$B$10,2,0)),"",VLOOKUP($AX$2:$AX$66,Notes!$A$1:$B$10,2,0))</f>
        <v/>
      </c>
      <c r="BI64" s="22" t="str">
        <f>IF(ISNA(VLOOKUP($AZ$2:$AZ$66,Notes!$A$1:$B$10,2,0)),"",VLOOKUP($AZ$2:$AZ$66,Notes!$A$1:$B$10,2,0))</f>
        <v/>
      </c>
      <c r="BJ64" s="22" t="str">
        <f>IF(ISNA(VLOOKUP($BB$2:$BB$66,Notes!$C$1:$D$10,2,0)),"",VLOOKUP($BB$2:$BB$66,Notes!$C$1:$D$10,2,0))</f>
        <v/>
      </c>
      <c r="BK64" s="22" t="str">
        <f>IF(ISNA(VLOOKUP($BD$2:$BD$66,Notes!$E$1:$F$10,2,0)),"",VLOOKUP($BD$2:$BD$66,Notes!$E$1:$F$10,2,0))</f>
        <v/>
      </c>
      <c r="BL64" s="38">
        <f t="shared" si="44"/>
        <v>0</v>
      </c>
      <c r="BM64" s="34"/>
      <c r="BN64" s="32"/>
      <c r="BO64" s="32"/>
      <c r="BP64" s="32"/>
      <c r="BQ64" s="32"/>
      <c r="BR64" s="32"/>
      <c r="BS64" s="32"/>
      <c r="BT64" s="32"/>
      <c r="BU64" s="32"/>
      <c r="BV64" s="32"/>
      <c r="BW64" s="22">
        <f t="shared" si="45"/>
        <v>0</v>
      </c>
      <c r="BX64" s="33">
        <f t="shared" si="46"/>
        <v>0</v>
      </c>
      <c r="BY64" s="37" t="str">
        <f>IF(ISNA(VLOOKUP($BN$2:$BN$66,Notes!$A$1:$B$10,2,0)),"",VLOOKUP($BN$2:$BN$66,Notes!$A$1:$B$10,2,0))</f>
        <v/>
      </c>
      <c r="BZ64" s="22" t="str">
        <f>IF(ISNA(VLOOKUP($BP$2:$BP$66,Notes!$A$1:$B$10,2,0)),"",VLOOKUP($BP$2:$BP$66,Notes!$A$1:$B$10,2,0))</f>
        <v/>
      </c>
      <c r="CA64" s="22" t="str">
        <f>IF(ISNA(VLOOKUP($BR$2:$BR$66,Notes!$A$1:$B$10,2,0)),"",VLOOKUP($BR$2:$BR$66,Notes!$A$1:$B$10,2,0))</f>
        <v/>
      </c>
      <c r="CB64" s="22" t="str">
        <f>IF(ISNA(VLOOKUP($BT$2:$BT$66,Notes!$C$1:$D$10,2,0)),"",VLOOKUP($BT$2:$BT$66,Notes!$C$1:$D$10,2,0))</f>
        <v/>
      </c>
      <c r="CC64" s="22" t="str">
        <f>IF(ISNA(VLOOKUP($BV$2:$BV$66,Notes!$E$1:$F$10,2,0)),"",VLOOKUP($BV$2:$BV$66,Notes!$E$1:$F$10,2,0))</f>
        <v/>
      </c>
      <c r="CD64" s="38">
        <f t="shared" si="47"/>
        <v>0</v>
      </c>
      <c r="CE64" s="34"/>
      <c r="CF64" s="32"/>
      <c r="CG64" s="32"/>
      <c r="CH64" s="32"/>
      <c r="CI64" s="32"/>
      <c r="CJ64" s="32"/>
      <c r="CK64" s="32"/>
      <c r="CL64" s="32"/>
      <c r="CM64" s="32"/>
      <c r="CN64" s="32"/>
      <c r="CO64" s="22">
        <f t="shared" si="48"/>
        <v>0</v>
      </c>
      <c r="CP64" s="33">
        <f t="shared" si="49"/>
        <v>0</v>
      </c>
      <c r="CQ64" s="37" t="str">
        <f>IF(ISNA(VLOOKUP($CF$2:$CF$66,Notes!$A$1:$B$10,2,0)),"",VLOOKUP($CF$2:$CF$66,Notes!$A$1:$B$10,2,0))</f>
        <v/>
      </c>
      <c r="CR64" s="22" t="str">
        <f>IF(ISNA(VLOOKUP($CH$2:$CH$66,Notes!$A$1:$B$10,2,0)),"",VLOOKUP($CH$2:$CH$66,Notes!$A$1:$B$10,2,0))</f>
        <v/>
      </c>
      <c r="CS64" s="22" t="str">
        <f>IF(ISNA(VLOOKUP($CJ$2:$CJ$66,Notes!$A$1:$B$10,2,0)),"",VLOOKUP($CJ$2:$CJ$66,Notes!$A$1:$B$10,2,0))</f>
        <v/>
      </c>
      <c r="CT64" s="22" t="str">
        <f>IF(ISNA(VLOOKUP($CL$2:$CL$66,Notes!$C$1:$D$10,2,0)),"",VLOOKUP($CL$2:$CL$66,Notes!$C$1:$D$10,2,0))</f>
        <v/>
      </c>
      <c r="CU64" s="22" t="str">
        <f>IF(ISNA(VLOOKUP($CN$2:$CN$66,Notes!$E$1:$F$10,2,0)),"",VLOOKUP($CN$2:$CN$66,Notes!$E$1:$F$10,2,0))</f>
        <v/>
      </c>
      <c r="CV64" s="38">
        <f t="shared" si="50"/>
        <v>0</v>
      </c>
      <c r="CW64" s="57">
        <f t="shared" si="23"/>
        <v>0</v>
      </c>
      <c r="CX64" s="22">
        <f t="shared" si="24"/>
        <v>0</v>
      </c>
      <c r="CY64" s="22">
        <f t="shared" si="25"/>
        <v>0</v>
      </c>
      <c r="CZ64" s="22">
        <f t="shared" si="26"/>
        <v>0</v>
      </c>
      <c r="DA64" s="22">
        <f t="shared" si="27"/>
        <v>0</v>
      </c>
    </row>
    <row r="65" spans="1:105" s="122" customFormat="1">
      <c r="A65" s="35" t="s">
        <v>113</v>
      </c>
      <c r="B65" s="138" t="s">
        <v>114</v>
      </c>
      <c r="C65" s="35">
        <f t="shared" si="28"/>
        <v>0</v>
      </c>
      <c r="D65" s="22">
        <f t="shared" si="29"/>
        <v>0</v>
      </c>
      <c r="E65" s="22">
        <f t="shared" si="30"/>
        <v>0</v>
      </c>
      <c r="F65" s="22">
        <f t="shared" si="31"/>
        <v>0</v>
      </c>
      <c r="G65" s="22">
        <f t="shared" si="32"/>
        <v>0</v>
      </c>
      <c r="H65" s="22">
        <f t="shared" si="33"/>
        <v>0</v>
      </c>
      <c r="I65" s="33">
        <f t="shared" si="34"/>
        <v>0</v>
      </c>
      <c r="J65" s="36">
        <f t="shared" si="35"/>
        <v>0</v>
      </c>
      <c r="K65" s="34"/>
      <c r="L65" s="32"/>
      <c r="M65" s="32"/>
      <c r="N65" s="32"/>
      <c r="O65" s="32"/>
      <c r="P65" s="32"/>
      <c r="Q65" s="32"/>
      <c r="R65" s="32"/>
      <c r="S65" s="32"/>
      <c r="T65" s="32"/>
      <c r="U65" s="22">
        <f t="shared" si="36"/>
        <v>0</v>
      </c>
      <c r="V65" s="33">
        <f t="shared" si="37"/>
        <v>0</v>
      </c>
      <c r="W65" s="37" t="str">
        <f>IF(ISNA(VLOOKUP($L$2:$L$66,Notes!$A$1:$B$10,2,0)),"",VLOOKUP($L$2:$L$66,Notes!$A$1:$B$10,2,0))</f>
        <v/>
      </c>
      <c r="X65" s="22" t="str">
        <f>IF(ISNA(VLOOKUP($N$2:$N$66,Notes!$A$1:$B$10,2,0)),"",VLOOKUP($N$2:$N$66,Notes!$A$1:$B$10,2,0))</f>
        <v/>
      </c>
      <c r="Y65" s="22" t="str">
        <f>IF(ISNA(VLOOKUP($P$2:$P$66,Notes!$A$1:$B$10,2,0)),"",VLOOKUP($P$2:$P$66,Notes!$A$1:$B$10,2,0))</f>
        <v/>
      </c>
      <c r="Z65" s="22" t="str">
        <f>IF(ISNA(VLOOKUP($R$2:$R$66,Notes!$C$1:$D$10,2,0)),"",VLOOKUP($R$2:$R$66,Notes!$C$1:$D$10,2,0))</f>
        <v/>
      </c>
      <c r="AA65" s="22" t="str">
        <f>IF(ISNA(VLOOKUP($T$2:$T$66,Notes!$E$1:$F$10,2,0)),"",VLOOKUP($T$2:$T$66,Notes!$E$1:$F$10,2,0))</f>
        <v/>
      </c>
      <c r="AB65" s="38">
        <f t="shared" si="38"/>
        <v>0</v>
      </c>
      <c r="AC65" s="34"/>
      <c r="AD65" s="32"/>
      <c r="AE65" s="32"/>
      <c r="AF65" s="32"/>
      <c r="AG65" s="32"/>
      <c r="AH65" s="32"/>
      <c r="AI65" s="32"/>
      <c r="AJ65" s="32"/>
      <c r="AK65" s="32"/>
      <c r="AL65" s="32"/>
      <c r="AM65" s="22">
        <f t="shared" si="39"/>
        <v>0</v>
      </c>
      <c r="AN65" s="33">
        <f t="shared" si="40"/>
        <v>0</v>
      </c>
      <c r="AO65" s="37" t="str">
        <f>IF(ISNA(VLOOKUP($AD$2:$AD$66,Notes!$A$1:$B$10,2,0)),"",VLOOKUP($AD$2:$AD$66,Notes!$A$1:$B$10,2,0))</f>
        <v/>
      </c>
      <c r="AP65" s="22" t="str">
        <f>IF(ISNA(VLOOKUP($AF$2:$AF$66,Notes!$A$1:$B$10,2,0)),"",VLOOKUP($AF$2:$AF$66,Notes!$A$1:$B$10,2,0))</f>
        <v/>
      </c>
      <c r="AQ65" s="22" t="str">
        <f>IF(ISNA(VLOOKUP($AH$2:$AH$66,Notes!$A$1:$B$10,2,0)),"",VLOOKUP($AH$2:$AH$66,Notes!$A$1:$B$10,2,0))</f>
        <v/>
      </c>
      <c r="AR65" s="22" t="str">
        <f>IF(ISNA(VLOOKUP($AJ$2:$AJ$66,Notes!$C$1:$D$10,2,0)),"",VLOOKUP($AJ$2:$AJ$66,Notes!$C$1:$D$10,2,0))</f>
        <v/>
      </c>
      <c r="AS65" s="22" t="str">
        <f>IF(ISNA(VLOOKUP($AL$2:$AL$66,Notes!$E$1:$F$10,2,0)),"",VLOOKUP($AL$2:$AL$66,Notes!$E$1:$F$10,2,0))</f>
        <v/>
      </c>
      <c r="AT65" s="38">
        <f t="shared" si="41"/>
        <v>0</v>
      </c>
      <c r="AU65" s="34"/>
      <c r="AV65" s="32"/>
      <c r="AW65" s="32"/>
      <c r="AX65" s="32"/>
      <c r="AY65" s="32"/>
      <c r="AZ65" s="32"/>
      <c r="BA65" s="32"/>
      <c r="BB65" s="32"/>
      <c r="BC65" s="32"/>
      <c r="BD65" s="32"/>
      <c r="BE65" s="22">
        <f t="shared" si="42"/>
        <v>0</v>
      </c>
      <c r="BF65" s="33">
        <f t="shared" si="43"/>
        <v>0</v>
      </c>
      <c r="BG65" s="37" t="str">
        <f>IF(ISNA(VLOOKUP($AV$2:$AV$66,Notes!$A$1:$B$10,2,0)),"",VLOOKUP($AV$2:$AV$66,Notes!$A$1:$B$10,2,0))</f>
        <v/>
      </c>
      <c r="BH65" s="22" t="str">
        <f>IF(ISNA(VLOOKUP($AX$2:$AX$66,Notes!$A$1:$B$10,2,0)),"",VLOOKUP($AX$2:$AX$66,Notes!$A$1:$B$10,2,0))</f>
        <v/>
      </c>
      <c r="BI65" s="22" t="str">
        <f>IF(ISNA(VLOOKUP($AZ$2:$AZ$66,Notes!$A$1:$B$10,2,0)),"",VLOOKUP($AZ$2:$AZ$66,Notes!$A$1:$B$10,2,0))</f>
        <v/>
      </c>
      <c r="BJ65" s="22" t="str">
        <f>IF(ISNA(VLOOKUP($BB$2:$BB$66,Notes!$C$1:$D$10,2,0)),"",VLOOKUP($BB$2:$BB$66,Notes!$C$1:$D$10,2,0))</f>
        <v/>
      </c>
      <c r="BK65" s="22" t="str">
        <f>IF(ISNA(VLOOKUP($BD$2:$BD$66,Notes!$E$1:$F$10,2,0)),"",VLOOKUP($BD$2:$BD$66,Notes!$E$1:$F$10,2,0))</f>
        <v/>
      </c>
      <c r="BL65" s="38">
        <f t="shared" si="44"/>
        <v>0</v>
      </c>
      <c r="BM65" s="34"/>
      <c r="BN65" s="32"/>
      <c r="BO65" s="32"/>
      <c r="BP65" s="32"/>
      <c r="BQ65" s="32"/>
      <c r="BR65" s="32"/>
      <c r="BS65" s="32"/>
      <c r="BT65" s="32"/>
      <c r="BU65" s="32"/>
      <c r="BV65" s="32"/>
      <c r="BW65" s="22">
        <f t="shared" si="45"/>
        <v>0</v>
      </c>
      <c r="BX65" s="33">
        <f t="shared" si="46"/>
        <v>0</v>
      </c>
      <c r="BY65" s="37" t="str">
        <f>IF(ISNA(VLOOKUP($BN$2:$BN$66,Notes!$A$1:$B$10,2,0)),"",VLOOKUP($BN$2:$BN$66,Notes!$A$1:$B$10,2,0))</f>
        <v/>
      </c>
      <c r="BZ65" s="22" t="str">
        <f>IF(ISNA(VLOOKUP($BP$2:$BP$66,Notes!$A$1:$B$10,2,0)),"",VLOOKUP($BP$2:$BP$66,Notes!$A$1:$B$10,2,0))</f>
        <v/>
      </c>
      <c r="CA65" s="22" t="str">
        <f>IF(ISNA(VLOOKUP($BR$2:$BR$66,Notes!$A$1:$B$10,2,0)),"",VLOOKUP($BR$2:$BR$66,Notes!$A$1:$B$10,2,0))</f>
        <v/>
      </c>
      <c r="CB65" s="22" t="str">
        <f>IF(ISNA(VLOOKUP($BT$2:$BT$66,Notes!$C$1:$D$10,2,0)),"",VLOOKUP($BT$2:$BT$66,Notes!$C$1:$D$10,2,0))</f>
        <v/>
      </c>
      <c r="CC65" s="22" t="str">
        <f>IF(ISNA(VLOOKUP($BV$2:$BV$66,Notes!$E$1:$F$10,2,0)),"",VLOOKUP($BV$2:$BV$66,Notes!$E$1:$F$10,2,0))</f>
        <v/>
      </c>
      <c r="CD65" s="38">
        <f t="shared" si="47"/>
        <v>0</v>
      </c>
      <c r="CE65" s="34"/>
      <c r="CF65" s="32"/>
      <c r="CG65" s="32"/>
      <c r="CH65" s="32"/>
      <c r="CI65" s="32"/>
      <c r="CJ65" s="32"/>
      <c r="CK65" s="32"/>
      <c r="CL65" s="32"/>
      <c r="CM65" s="32"/>
      <c r="CN65" s="32"/>
      <c r="CO65" s="22">
        <f t="shared" si="48"/>
        <v>0</v>
      </c>
      <c r="CP65" s="33">
        <f t="shared" si="49"/>
        <v>0</v>
      </c>
      <c r="CQ65" s="37" t="str">
        <f>IF(ISNA(VLOOKUP($CF$2:$CF$66,Notes!$A$1:$B$10,2,0)),"",VLOOKUP($CF$2:$CF$66,Notes!$A$1:$B$10,2,0))</f>
        <v/>
      </c>
      <c r="CR65" s="22" t="str">
        <f>IF(ISNA(VLOOKUP($CH$2:$CH$66,Notes!$A$1:$B$10,2,0)),"",VLOOKUP($CH$2:$CH$66,Notes!$A$1:$B$10,2,0))</f>
        <v/>
      </c>
      <c r="CS65" s="22" t="str">
        <f>IF(ISNA(VLOOKUP($CJ$2:$CJ$66,Notes!$A$1:$B$10,2,0)),"",VLOOKUP($CJ$2:$CJ$66,Notes!$A$1:$B$10,2,0))</f>
        <v/>
      </c>
      <c r="CT65" s="22" t="str">
        <f>IF(ISNA(VLOOKUP($CL$2:$CL$66,Notes!$C$1:$D$10,2,0)),"",VLOOKUP($CL$2:$CL$66,Notes!$C$1:$D$10,2,0))</f>
        <v/>
      </c>
      <c r="CU65" s="22" t="str">
        <f>IF(ISNA(VLOOKUP($CN$2:$CN$66,Notes!$E$1:$F$10,2,0)),"",VLOOKUP($CN$2:$CN$66,Notes!$E$1:$F$10,2,0))</f>
        <v/>
      </c>
      <c r="CV65" s="38">
        <f t="shared" si="50"/>
        <v>0</v>
      </c>
      <c r="CW65" s="57">
        <f t="shared" si="23"/>
        <v>0</v>
      </c>
      <c r="CX65" s="22">
        <f t="shared" si="24"/>
        <v>0</v>
      </c>
      <c r="CY65" s="22">
        <f t="shared" si="25"/>
        <v>0</v>
      </c>
      <c r="CZ65" s="22">
        <f t="shared" si="26"/>
        <v>0</v>
      </c>
      <c r="DA65" s="22">
        <f t="shared" si="27"/>
        <v>0</v>
      </c>
    </row>
    <row r="66" spans="1:105">
      <c r="A66" s="35" t="s">
        <v>115</v>
      </c>
      <c r="B66" s="138" t="s">
        <v>116</v>
      </c>
      <c r="C66" s="128">
        <f t="shared" si="28"/>
        <v>0</v>
      </c>
      <c r="D66" s="125">
        <f t="shared" si="29"/>
        <v>0</v>
      </c>
      <c r="E66" s="125">
        <f t="shared" si="30"/>
        <v>0</v>
      </c>
      <c r="F66" s="125">
        <f t="shared" si="31"/>
        <v>0</v>
      </c>
      <c r="G66" s="125">
        <f t="shared" si="32"/>
        <v>0</v>
      </c>
      <c r="H66" s="125">
        <f t="shared" si="33"/>
        <v>0</v>
      </c>
      <c r="I66" s="126">
        <f t="shared" si="34"/>
        <v>0</v>
      </c>
      <c r="J66" s="129">
        <f t="shared" si="35"/>
        <v>0</v>
      </c>
      <c r="K66" s="123"/>
      <c r="L66" s="124"/>
      <c r="M66" s="124"/>
      <c r="N66" s="124"/>
      <c r="O66" s="124"/>
      <c r="P66" s="124"/>
      <c r="Q66" s="124"/>
      <c r="R66" s="124"/>
      <c r="S66" s="124"/>
      <c r="T66" s="124"/>
      <c r="U66" s="125">
        <f t="shared" si="36"/>
        <v>0</v>
      </c>
      <c r="V66" s="126">
        <f t="shared" si="37"/>
        <v>0</v>
      </c>
      <c r="W66" s="130" t="str">
        <f>IF(ISNA(VLOOKUP($L$2:$L$66,Notes!$A$1:$B$10,2,0)),"",VLOOKUP($L$2:$L$66,Notes!$A$1:$B$10,2,0))</f>
        <v/>
      </c>
      <c r="X66" s="125" t="str">
        <f>IF(ISNA(VLOOKUP($N$2:$N$66,Notes!$A$1:$B$10,2,0)),"",VLOOKUP($N$2:$N$66,Notes!$A$1:$B$10,2,0))</f>
        <v/>
      </c>
      <c r="Y66" s="125" t="str">
        <f>IF(ISNA(VLOOKUP($P$2:$P$66,Notes!$A$1:$B$10,2,0)),"",VLOOKUP($P$2:$P$66,Notes!$A$1:$B$10,2,0))</f>
        <v/>
      </c>
      <c r="Z66" s="125" t="str">
        <f>IF(ISNA(VLOOKUP($R$2:$R$66,Notes!$C$1:$D$10,2,0)),"",VLOOKUP($R$2:$R$66,Notes!$C$1:$D$10,2,0))</f>
        <v/>
      </c>
      <c r="AA66" s="125" t="str">
        <f>IF(ISNA(VLOOKUP($T$2:$T$66,Notes!$E$1:$F$10,2,0)),"",VLOOKUP($T$2:$T$66,Notes!$E$1:$F$10,2,0))</f>
        <v/>
      </c>
      <c r="AB66" s="131">
        <f t="shared" si="38"/>
        <v>0</v>
      </c>
      <c r="AC66" s="123"/>
      <c r="AD66" s="124"/>
      <c r="AE66" s="124"/>
      <c r="AF66" s="124"/>
      <c r="AG66" s="124"/>
      <c r="AH66" s="124"/>
      <c r="AI66" s="124"/>
      <c r="AJ66" s="124"/>
      <c r="AK66" s="124"/>
      <c r="AL66" s="124"/>
      <c r="AM66" s="125">
        <f t="shared" si="39"/>
        <v>0</v>
      </c>
      <c r="AN66" s="126">
        <f t="shared" si="40"/>
        <v>0</v>
      </c>
      <c r="AO66" s="130" t="str">
        <f>IF(ISNA(VLOOKUP($AD$2:$AD$66,Notes!$A$1:$B$10,2,0)),"",VLOOKUP($AD$2:$AD$66,Notes!$A$1:$B$10,2,0))</f>
        <v/>
      </c>
      <c r="AP66" s="125" t="str">
        <f>IF(ISNA(VLOOKUP($AF$2:$AF$66,Notes!$A$1:$B$10,2,0)),"",VLOOKUP($AF$2:$AF$66,Notes!$A$1:$B$10,2,0))</f>
        <v/>
      </c>
      <c r="AQ66" s="125" t="str">
        <f>IF(ISNA(VLOOKUP($AH$2:$AH$66,Notes!$A$1:$B$10,2,0)),"",VLOOKUP($AH$2:$AH$66,Notes!$A$1:$B$10,2,0))</f>
        <v/>
      </c>
      <c r="AR66" s="125" t="str">
        <f>IF(ISNA(VLOOKUP($AJ$2:$AJ$66,Notes!$C$1:$D$10,2,0)),"",VLOOKUP($AJ$2:$AJ$66,Notes!$C$1:$D$10,2,0))</f>
        <v/>
      </c>
      <c r="AS66" s="125" t="str">
        <f>IF(ISNA(VLOOKUP($AL$2:$AL$66,Notes!$E$1:$F$10,2,0)),"",VLOOKUP($AL$2:$AL$66,Notes!$E$1:$F$10,2,0))</f>
        <v/>
      </c>
      <c r="AT66" s="131">
        <f t="shared" si="41"/>
        <v>0</v>
      </c>
      <c r="AU66" s="123"/>
      <c r="AV66" s="124"/>
      <c r="AW66" s="124"/>
      <c r="AX66" s="124"/>
      <c r="AY66" s="124"/>
      <c r="AZ66" s="124"/>
      <c r="BA66" s="124"/>
      <c r="BB66" s="124"/>
      <c r="BC66" s="124"/>
      <c r="BD66" s="124"/>
      <c r="BE66" s="125">
        <f t="shared" si="42"/>
        <v>0</v>
      </c>
      <c r="BF66" s="126">
        <f t="shared" si="43"/>
        <v>0</v>
      </c>
      <c r="BG66" s="130" t="str">
        <f>IF(ISNA(VLOOKUP($AV$2:$AV$66,Notes!$A$1:$B$10,2,0)),"",VLOOKUP($AV$2:$AV$66,Notes!$A$1:$B$10,2,0))</f>
        <v/>
      </c>
      <c r="BH66" s="125" t="str">
        <f>IF(ISNA(VLOOKUP($AX$2:$AX$66,Notes!$A$1:$B$10,2,0)),"",VLOOKUP($AX$2:$AX$66,Notes!$A$1:$B$10,2,0))</f>
        <v/>
      </c>
      <c r="BI66" s="125" t="str">
        <f>IF(ISNA(VLOOKUP($AZ$2:$AZ$66,Notes!$A$1:$B$10,2,0)),"",VLOOKUP($AZ$2:$AZ$66,Notes!$A$1:$B$10,2,0))</f>
        <v/>
      </c>
      <c r="BJ66" s="125" t="str">
        <f>IF(ISNA(VLOOKUP($BB$2:$BB$66,Notes!$C$1:$D$10,2,0)),"",VLOOKUP($BB$2:$BB$66,Notes!$C$1:$D$10,2,0))</f>
        <v/>
      </c>
      <c r="BK66" s="125" t="str">
        <f>IF(ISNA(VLOOKUP($BD$2:$BD$66,Notes!$E$1:$F$10,2,0)),"",VLOOKUP($BD$2:$BD$66,Notes!$E$1:$F$10,2,0))</f>
        <v/>
      </c>
      <c r="BL66" s="131">
        <f t="shared" si="44"/>
        <v>0</v>
      </c>
      <c r="BM66" s="123"/>
      <c r="BN66" s="124"/>
      <c r="BO66" s="124"/>
      <c r="BP66" s="124"/>
      <c r="BQ66" s="124"/>
      <c r="BR66" s="124"/>
      <c r="BS66" s="124"/>
      <c r="BT66" s="124"/>
      <c r="BU66" s="124"/>
      <c r="BV66" s="124"/>
      <c r="BW66" s="125">
        <f t="shared" si="45"/>
        <v>0</v>
      </c>
      <c r="BX66" s="126">
        <f t="shared" si="46"/>
        <v>0</v>
      </c>
      <c r="BY66" s="130" t="str">
        <f>IF(ISNA(VLOOKUP($BN$2:$BN$66,Notes!$A$1:$B$10,2,0)),"",VLOOKUP($BN$2:$BN$66,Notes!$A$1:$B$10,2,0))</f>
        <v/>
      </c>
      <c r="BZ66" s="125" t="str">
        <f>IF(ISNA(VLOOKUP($BP$2:$BP$66,Notes!$A$1:$B$10,2,0)),"",VLOOKUP($BP$2:$BP$66,Notes!$A$1:$B$10,2,0))</f>
        <v/>
      </c>
      <c r="CA66" s="125" t="str">
        <f>IF(ISNA(VLOOKUP($BR$2:$BR$66,Notes!$A$1:$B$10,2,0)),"",VLOOKUP($BR$2:$BR$66,Notes!$A$1:$B$10,2,0))</f>
        <v/>
      </c>
      <c r="CB66" s="125" t="str">
        <f>IF(ISNA(VLOOKUP($BT$2:$BT$66,Notes!$C$1:$D$10,2,0)),"",VLOOKUP($BT$2:$BT$66,Notes!$C$1:$D$10,2,0))</f>
        <v/>
      </c>
      <c r="CC66" s="125" t="str">
        <f>IF(ISNA(VLOOKUP($BV$2:$BV$66,Notes!$E$1:$F$10,2,0)),"",VLOOKUP($BV$2:$BV$66,Notes!$E$1:$F$10,2,0))</f>
        <v/>
      </c>
      <c r="CD66" s="131">
        <f t="shared" si="47"/>
        <v>0</v>
      </c>
      <c r="CE66" s="123"/>
      <c r="CF66" s="124"/>
      <c r="CG66" s="124"/>
      <c r="CH66" s="124"/>
      <c r="CI66" s="124"/>
      <c r="CJ66" s="124"/>
      <c r="CK66" s="124"/>
      <c r="CL66" s="124"/>
      <c r="CM66" s="124"/>
      <c r="CN66" s="124"/>
      <c r="CO66" s="125">
        <f t="shared" si="48"/>
        <v>0</v>
      </c>
      <c r="CP66" s="126">
        <f t="shared" si="49"/>
        <v>0</v>
      </c>
      <c r="CQ66" s="130" t="str">
        <f>IF(ISNA(VLOOKUP($CF$2:$CF$66,Notes!$A$1:$B$10,2,0)),"",VLOOKUP($CF$2:$CF$66,Notes!$A$1:$B$10,2,0))</f>
        <v/>
      </c>
      <c r="CR66" s="125" t="str">
        <f>IF(ISNA(VLOOKUP($CH$2:$CH$66,Notes!$A$1:$B$10,2,0)),"",VLOOKUP($CH$2:$CH$66,Notes!$A$1:$B$10,2,0))</f>
        <v/>
      </c>
      <c r="CS66" s="125" t="str">
        <f>IF(ISNA(VLOOKUP($CJ$2:$CJ$66,Notes!$A$1:$B$10,2,0)),"",VLOOKUP($CJ$2:$CJ$66,Notes!$A$1:$B$10,2,0))</f>
        <v/>
      </c>
      <c r="CT66" s="125" t="str">
        <f>IF(ISNA(VLOOKUP($CL$2:$CL$66,Notes!$C$1:$D$10,2,0)),"",VLOOKUP($CL$2:$CL$66,Notes!$C$1:$D$10,2,0))</f>
        <v/>
      </c>
      <c r="CU66" s="125" t="str">
        <f>IF(ISNA(VLOOKUP($CN$2:$CN$66,Notes!$E$1:$F$10,2,0)),"",VLOOKUP($CN$2:$CN$66,Notes!$E$1:$F$10,2,0))</f>
        <v/>
      </c>
      <c r="CV66" s="131">
        <f t="shared" si="50"/>
        <v>0</v>
      </c>
      <c r="CW66" s="127">
        <f t="shared" ref="CW66" si="51">AB66</f>
        <v>0</v>
      </c>
      <c r="CX66" s="125">
        <f t="shared" ref="CX66" si="52">AT66</f>
        <v>0</v>
      </c>
      <c r="CY66" s="125">
        <f t="shared" ref="CY66" si="53">BL66</f>
        <v>0</v>
      </c>
      <c r="CZ66" s="125">
        <f t="shared" ref="CZ66" si="54">CD66</f>
        <v>0</v>
      </c>
      <c r="DA66" s="125">
        <f t="shared" ref="DA66" si="55">CV66</f>
        <v>0</v>
      </c>
    </row>
    <row r="67" spans="1:105">
      <c r="A67" s="128" t="s">
        <v>285</v>
      </c>
      <c r="B67" s="129" t="s">
        <v>286</v>
      </c>
      <c r="C67" s="128">
        <f t="shared" ref="C67:C69" si="56">SUM(U67,AM67,BE67,BW67,CO67)</f>
        <v>0</v>
      </c>
      <c r="D67" s="125">
        <f t="shared" ref="D67:D69" si="57">SUM(AB67,AT67,BL67,CD67,CV67)</f>
        <v>0</v>
      </c>
      <c r="E67" s="125">
        <f t="shared" ref="E67:E69" si="58">SUM(V67,AN67,BF67,BX67,CP67)</f>
        <v>0</v>
      </c>
      <c r="F67" s="125">
        <f t="shared" ref="F67:F71" si="59">IFERROR(D67/E67,0)</f>
        <v>0</v>
      </c>
      <c r="G67" s="125">
        <f t="shared" ref="G67:G69" si="60">IF(E67&lt;1,0,IF(E67&lt;3,"CBDG",LARGE(CW67:DA67,1)+LARGE(CW67:DA67,2)+LARGE(CW67:DA67,3)))</f>
        <v>0</v>
      </c>
      <c r="H67" s="125">
        <f t="shared" ref="H67:H69" si="61">COUNTIF(T67,"1")+COUNTIF(AL67,"1")+COUNTIF(BD67,"1")+COUNTIF(BV67,"1")+COUNTIF(CN67,"1")</f>
        <v>0</v>
      </c>
      <c r="I67" s="126">
        <f t="shared" ref="I67:I69" si="62">COUNTIF(R67,"1")+COUNTIF(AJ67,"1")+COUNTIF(BB67,"1")+COUNTIF(BT67,"1")+COUNTIF(CL67,"1")</f>
        <v>0</v>
      </c>
      <c r="J67" s="129">
        <f t="shared" ref="J67:J69" si="63">COUNTIF(L67,"1")+COUNTIF(N67,"1")+COUNTIF(P67,"1")+COUNTIF(AD67,"1")+COUNTIF(AF67,"1")+COUNTIF(AH67,"1")+COUNTIF(AV67,"1")+COUNTIF(AX67,"1")+COUNTIF(AZ67,"1")+COUNTIF(BN67,"1")+COUNTIF(BP67,"1")+COUNTIF(BR67,"1")+COUNTIF(CF67,"1")+COUNTIF(CH67,"1")+COUNTIF(CJ67,"1")</f>
        <v>0</v>
      </c>
      <c r="K67" s="123"/>
      <c r="L67" s="124"/>
      <c r="M67" s="124"/>
      <c r="N67" s="124"/>
      <c r="O67" s="124"/>
      <c r="P67" s="124"/>
      <c r="Q67" s="124"/>
      <c r="R67" s="124"/>
      <c r="S67" s="124"/>
      <c r="T67" s="124"/>
      <c r="U67" s="125">
        <f t="shared" ref="U67:U71" si="64">SUM(K67,M67,O67,Q67,S67)</f>
        <v>0</v>
      </c>
      <c r="V67" s="126">
        <f t="shared" ref="V67:V71" si="65">IF(U67&gt;0,1,0)</f>
        <v>0</v>
      </c>
      <c r="W67" s="130"/>
      <c r="X67" s="125"/>
      <c r="Y67" s="125"/>
      <c r="Z67" s="125"/>
      <c r="AA67" s="125"/>
      <c r="AB67" s="131">
        <f t="shared" ref="AB67:AB69" si="66">SUM(W67:AA67)</f>
        <v>0</v>
      </c>
      <c r="AC67" s="123"/>
      <c r="AD67" s="124"/>
      <c r="AE67" s="124"/>
      <c r="AF67" s="124"/>
      <c r="AG67" s="124"/>
      <c r="AH67" s="124"/>
      <c r="AI67" s="124"/>
      <c r="AJ67" s="124"/>
      <c r="AK67" s="124"/>
      <c r="AL67" s="124"/>
      <c r="AM67" s="125">
        <f t="shared" ref="AM67:AM71" si="67">SUM(AC67,AE67,AG67,AI67,AK67)</f>
        <v>0</v>
      </c>
      <c r="AN67" s="126">
        <f t="shared" ref="AN67:AN71" si="68">IF(AM67&gt;0,1,0)</f>
        <v>0</v>
      </c>
      <c r="AO67" s="130"/>
      <c r="AP67" s="125"/>
      <c r="AQ67" s="125"/>
      <c r="AR67" s="125"/>
      <c r="AS67" s="125"/>
      <c r="AT67" s="131">
        <f t="shared" ref="AT67:AT69" si="69">SUM(AO67:AS67)</f>
        <v>0</v>
      </c>
      <c r="AU67" s="123"/>
      <c r="AV67" s="124"/>
      <c r="AW67" s="124"/>
      <c r="AX67" s="124"/>
      <c r="AY67" s="124"/>
      <c r="AZ67" s="124"/>
      <c r="BA67" s="124"/>
      <c r="BB67" s="124"/>
      <c r="BC67" s="124"/>
      <c r="BD67" s="124"/>
      <c r="BE67" s="125">
        <f t="shared" ref="BE67:BE71" si="70">SUM(AU67,AW67,AY67,BA67,BC67)</f>
        <v>0</v>
      </c>
      <c r="BF67" s="126">
        <f t="shared" ref="BF67:BF71" si="71">IF(BE67&gt;0,1,0)</f>
        <v>0</v>
      </c>
      <c r="BG67" s="130"/>
      <c r="BH67" s="125"/>
      <c r="BI67" s="125"/>
      <c r="BJ67" s="125"/>
      <c r="BK67" s="125"/>
      <c r="BL67" s="131">
        <f t="shared" ref="BL67:BL69" si="72">SUM(BG67:BK67)</f>
        <v>0</v>
      </c>
      <c r="BM67" s="123"/>
      <c r="BN67" s="124"/>
      <c r="BO67" s="124"/>
      <c r="BP67" s="124"/>
      <c r="BQ67" s="124"/>
      <c r="BR67" s="124"/>
      <c r="BS67" s="124"/>
      <c r="BT67" s="124"/>
      <c r="BU67" s="124"/>
      <c r="BV67" s="124"/>
      <c r="BW67" s="125">
        <f t="shared" ref="BW67:BW71" si="73">SUM(BM67,BO67,BQ67,BS67,BU67)</f>
        <v>0</v>
      </c>
      <c r="BX67" s="126">
        <f t="shared" ref="BX67:BX71" si="74">IF(BW67&gt;0,1,0)</f>
        <v>0</v>
      </c>
      <c r="BY67" s="130"/>
      <c r="BZ67" s="125"/>
      <c r="CA67" s="125"/>
      <c r="CB67" s="125"/>
      <c r="CC67" s="125"/>
      <c r="CD67" s="131">
        <f t="shared" ref="CD67:CD69" si="75">SUM(BY67:CC67)</f>
        <v>0</v>
      </c>
      <c r="CE67" s="123"/>
      <c r="CF67" s="124"/>
      <c r="CG67" s="124"/>
      <c r="CH67" s="124"/>
      <c r="CI67" s="124"/>
      <c r="CJ67" s="124"/>
      <c r="CK67" s="124"/>
      <c r="CL67" s="124"/>
      <c r="CM67" s="124"/>
      <c r="CN67" s="124"/>
      <c r="CO67" s="125">
        <f t="shared" ref="CO67:CO69" si="76">SUM(CE67,CG67,CI67,CK67,CM67)</f>
        <v>0</v>
      </c>
      <c r="CP67" s="126">
        <f t="shared" ref="CP67:CP69" si="77">IF(CO67&gt;0,1,0)</f>
        <v>0</v>
      </c>
      <c r="CQ67" s="130"/>
      <c r="CR67" s="125"/>
      <c r="CS67" s="125"/>
      <c r="CT67" s="125"/>
      <c r="CU67" s="125"/>
      <c r="CV67" s="131">
        <f t="shared" ref="CV67:CV69" si="78">SUM(CQ67:CU67)</f>
        <v>0</v>
      </c>
    </row>
    <row r="68" spans="1:105">
      <c r="A68" s="35" t="s">
        <v>287</v>
      </c>
      <c r="B68" s="36" t="s">
        <v>288</v>
      </c>
      <c r="C68" s="128">
        <f t="shared" si="56"/>
        <v>0</v>
      </c>
      <c r="D68" s="125">
        <f t="shared" si="57"/>
        <v>0</v>
      </c>
      <c r="E68" s="125">
        <f t="shared" si="58"/>
        <v>0</v>
      </c>
      <c r="F68" s="125">
        <f t="shared" si="59"/>
        <v>0</v>
      </c>
      <c r="G68" s="125">
        <f t="shared" si="60"/>
        <v>0</v>
      </c>
      <c r="H68" s="125">
        <f t="shared" si="61"/>
        <v>0</v>
      </c>
      <c r="I68" s="126">
        <f t="shared" si="62"/>
        <v>0</v>
      </c>
      <c r="J68" s="129">
        <f t="shared" si="63"/>
        <v>0</v>
      </c>
      <c r="K68" s="123"/>
      <c r="L68" s="124"/>
      <c r="M68" s="124"/>
      <c r="N68" s="124"/>
      <c r="O68" s="124"/>
      <c r="P68" s="124"/>
      <c r="Q68" s="124"/>
      <c r="R68" s="124"/>
      <c r="S68" s="124"/>
      <c r="T68" s="124"/>
      <c r="U68" s="125">
        <f t="shared" si="64"/>
        <v>0</v>
      </c>
      <c r="V68" s="126">
        <f t="shared" si="65"/>
        <v>0</v>
      </c>
      <c r="W68" s="130"/>
      <c r="X68" s="125"/>
      <c r="Y68" s="125"/>
      <c r="Z68" s="125"/>
      <c r="AA68" s="125"/>
      <c r="AB68" s="131">
        <f t="shared" si="66"/>
        <v>0</v>
      </c>
      <c r="AC68" s="123"/>
      <c r="AD68" s="124"/>
      <c r="AE68" s="124"/>
      <c r="AF68" s="124"/>
      <c r="AG68" s="124"/>
      <c r="AH68" s="124"/>
      <c r="AI68" s="124"/>
      <c r="AJ68" s="124"/>
      <c r="AK68" s="124"/>
      <c r="AL68" s="124"/>
      <c r="AM68" s="125">
        <f t="shared" si="67"/>
        <v>0</v>
      </c>
      <c r="AN68" s="126">
        <f t="shared" si="68"/>
        <v>0</v>
      </c>
      <c r="AO68" s="130"/>
      <c r="AP68" s="125"/>
      <c r="AQ68" s="125"/>
      <c r="AR68" s="125"/>
      <c r="AS68" s="125"/>
      <c r="AT68" s="131">
        <f t="shared" si="69"/>
        <v>0</v>
      </c>
      <c r="AU68" s="123"/>
      <c r="AV68" s="124"/>
      <c r="AW68" s="124"/>
      <c r="AX68" s="124"/>
      <c r="AY68" s="124"/>
      <c r="AZ68" s="124"/>
      <c r="BA68" s="124"/>
      <c r="BB68" s="124"/>
      <c r="BC68" s="124"/>
      <c r="BD68" s="124"/>
      <c r="BE68" s="125">
        <f t="shared" si="70"/>
        <v>0</v>
      </c>
      <c r="BF68" s="126">
        <f t="shared" si="71"/>
        <v>0</v>
      </c>
      <c r="BG68" s="130"/>
      <c r="BH68" s="125"/>
      <c r="BI68" s="125"/>
      <c r="BJ68" s="125"/>
      <c r="BK68" s="125"/>
      <c r="BL68" s="131">
        <f t="shared" si="72"/>
        <v>0</v>
      </c>
      <c r="BM68" s="123"/>
      <c r="BN68" s="124"/>
      <c r="BO68" s="124"/>
      <c r="BP68" s="124"/>
      <c r="BQ68" s="124"/>
      <c r="BR68" s="124"/>
      <c r="BS68" s="124"/>
      <c r="BT68" s="124"/>
      <c r="BU68" s="124"/>
      <c r="BV68" s="124"/>
      <c r="BW68" s="125">
        <f t="shared" si="73"/>
        <v>0</v>
      </c>
      <c r="BX68" s="126">
        <f t="shared" si="74"/>
        <v>0</v>
      </c>
      <c r="BY68" s="130"/>
      <c r="BZ68" s="125"/>
      <c r="CA68" s="125"/>
      <c r="CB68" s="125"/>
      <c r="CC68" s="125"/>
      <c r="CD68" s="131">
        <f t="shared" si="75"/>
        <v>0</v>
      </c>
      <c r="CE68" s="123"/>
      <c r="CF68" s="124"/>
      <c r="CG68" s="124"/>
      <c r="CH68" s="124"/>
      <c r="CI68" s="124"/>
      <c r="CJ68" s="124"/>
      <c r="CK68" s="124"/>
      <c r="CL68" s="124"/>
      <c r="CM68" s="124"/>
      <c r="CN68" s="124"/>
      <c r="CO68" s="125">
        <f t="shared" si="76"/>
        <v>0</v>
      </c>
      <c r="CP68" s="126">
        <f t="shared" si="77"/>
        <v>0</v>
      </c>
      <c r="CQ68" s="130"/>
      <c r="CR68" s="125"/>
      <c r="CS68" s="125"/>
      <c r="CT68" s="125"/>
      <c r="CU68" s="125"/>
      <c r="CV68" s="131">
        <f t="shared" si="78"/>
        <v>0</v>
      </c>
    </row>
    <row r="69" spans="1:105">
      <c r="A69" s="128" t="s">
        <v>289</v>
      </c>
      <c r="B69" s="151" t="s">
        <v>290</v>
      </c>
      <c r="C69" s="128">
        <f t="shared" si="56"/>
        <v>0</v>
      </c>
      <c r="D69" s="125">
        <f t="shared" si="57"/>
        <v>0</v>
      </c>
      <c r="E69" s="125">
        <f t="shared" si="58"/>
        <v>0</v>
      </c>
      <c r="F69" s="125">
        <f t="shared" si="59"/>
        <v>0</v>
      </c>
      <c r="G69" s="125">
        <f t="shared" si="60"/>
        <v>0</v>
      </c>
      <c r="H69" s="125">
        <f t="shared" si="61"/>
        <v>0</v>
      </c>
      <c r="I69" s="126">
        <f t="shared" si="62"/>
        <v>0</v>
      </c>
      <c r="J69" s="129">
        <f t="shared" si="63"/>
        <v>0</v>
      </c>
      <c r="K69" s="123"/>
      <c r="L69" s="124"/>
      <c r="M69" s="124"/>
      <c r="N69" s="124"/>
      <c r="O69" s="124"/>
      <c r="P69" s="124"/>
      <c r="Q69" s="124"/>
      <c r="R69" s="124"/>
      <c r="S69" s="124"/>
      <c r="T69" s="124"/>
      <c r="U69" s="125">
        <f t="shared" si="64"/>
        <v>0</v>
      </c>
      <c r="V69" s="126">
        <f t="shared" si="65"/>
        <v>0</v>
      </c>
      <c r="W69" s="130"/>
      <c r="X69" s="125"/>
      <c r="Y69" s="125"/>
      <c r="Z69" s="125"/>
      <c r="AA69" s="125"/>
      <c r="AB69" s="131">
        <f t="shared" si="66"/>
        <v>0</v>
      </c>
      <c r="AC69" s="123"/>
      <c r="AD69" s="124"/>
      <c r="AE69" s="124"/>
      <c r="AF69" s="124"/>
      <c r="AG69" s="124"/>
      <c r="AH69" s="124"/>
      <c r="AI69" s="124"/>
      <c r="AJ69" s="124"/>
      <c r="AK69" s="124"/>
      <c r="AL69" s="124"/>
      <c r="AM69" s="125">
        <f t="shared" si="67"/>
        <v>0</v>
      </c>
      <c r="AN69" s="126">
        <f t="shared" si="68"/>
        <v>0</v>
      </c>
      <c r="AO69" s="130"/>
      <c r="AP69" s="125"/>
      <c r="AQ69" s="125"/>
      <c r="AR69" s="125"/>
      <c r="AS69" s="125"/>
      <c r="AT69" s="131">
        <f t="shared" si="69"/>
        <v>0</v>
      </c>
      <c r="AU69" s="123"/>
      <c r="AV69" s="124"/>
      <c r="AW69" s="124"/>
      <c r="AX69" s="124"/>
      <c r="AY69" s="124"/>
      <c r="AZ69" s="124"/>
      <c r="BA69" s="124"/>
      <c r="BB69" s="124"/>
      <c r="BC69" s="124"/>
      <c r="BD69" s="124"/>
      <c r="BE69" s="125">
        <f t="shared" si="70"/>
        <v>0</v>
      </c>
      <c r="BF69" s="126">
        <f t="shared" si="71"/>
        <v>0</v>
      </c>
      <c r="BG69" s="130"/>
      <c r="BH69" s="125"/>
      <c r="BI69" s="125"/>
      <c r="BJ69" s="125"/>
      <c r="BK69" s="125"/>
      <c r="BL69" s="131">
        <f t="shared" si="72"/>
        <v>0</v>
      </c>
      <c r="BM69" s="123"/>
      <c r="BN69" s="124"/>
      <c r="BO69" s="124"/>
      <c r="BP69" s="124"/>
      <c r="BQ69" s="124"/>
      <c r="BR69" s="124"/>
      <c r="BS69" s="124"/>
      <c r="BT69" s="124"/>
      <c r="BU69" s="124"/>
      <c r="BV69" s="124"/>
      <c r="BW69" s="125">
        <f t="shared" si="73"/>
        <v>0</v>
      </c>
      <c r="BX69" s="126">
        <f t="shared" si="74"/>
        <v>0</v>
      </c>
      <c r="BY69" s="130"/>
      <c r="BZ69" s="125"/>
      <c r="CA69" s="125"/>
      <c r="CB69" s="125"/>
      <c r="CC69" s="125"/>
      <c r="CD69" s="131">
        <f t="shared" si="75"/>
        <v>0</v>
      </c>
      <c r="CE69" s="123"/>
      <c r="CF69" s="124"/>
      <c r="CG69" s="124"/>
      <c r="CH69" s="124"/>
      <c r="CI69" s="124"/>
      <c r="CJ69" s="124"/>
      <c r="CK69" s="124"/>
      <c r="CL69" s="124"/>
      <c r="CM69" s="124"/>
      <c r="CN69" s="124"/>
      <c r="CO69" s="125">
        <f t="shared" si="76"/>
        <v>0</v>
      </c>
      <c r="CP69" s="126">
        <f t="shared" si="77"/>
        <v>0</v>
      </c>
      <c r="CQ69" s="130"/>
      <c r="CR69" s="125"/>
      <c r="CS69" s="125"/>
      <c r="CT69" s="125"/>
      <c r="CU69" s="125"/>
      <c r="CV69" s="131">
        <f t="shared" si="78"/>
        <v>0</v>
      </c>
    </row>
    <row r="70" spans="1:105">
      <c r="A70" s="128">
        <v>22</v>
      </c>
      <c r="B70" s="151" t="s">
        <v>291</v>
      </c>
      <c r="C70" s="35">
        <f t="shared" ref="C70:C71" si="79">SUM(U70,AM70,BE70,BW70)</f>
        <v>0</v>
      </c>
      <c r="D70" s="22">
        <f t="shared" ref="D70:D71" si="80">SUM(AB70,AT70,BL70,CD70)</f>
        <v>0</v>
      </c>
      <c r="E70" s="22">
        <f t="shared" ref="E70:E71" si="81">SUM(V70,AN70,BF70,BX70)</f>
        <v>0</v>
      </c>
      <c r="F70" s="22">
        <f t="shared" si="59"/>
        <v>0</v>
      </c>
      <c r="G70" s="22">
        <f t="shared" ref="G70:G71" si="82">IF(E70&lt;1,0,IF(E70&lt;3,"CBDG",LARGE(CE70:CH70,1)+LARGE(CE70:CH70,2)+LARGE(CE70:CH70,3)))</f>
        <v>0</v>
      </c>
      <c r="H70" s="22">
        <f t="shared" ref="H70:H71" si="83">COUNTIF(T70,"1")+COUNTIF(AL70,"1")+COUNTIF(BD70,"1")+COUNTIF(BV70,"1")</f>
        <v>0</v>
      </c>
      <c r="I70" s="33">
        <f t="shared" ref="I70:I71" si="84">COUNTIF(R70,"1")+COUNTIF(AJ70,"1")+COUNTIF(BB70,"1")+COUNTIF(BT70,"1")</f>
        <v>0</v>
      </c>
      <c r="J70" s="36">
        <f t="shared" ref="J70:J71" si="85">COUNTIF(L70,"1")+COUNTIF(N70,"1")+COUNTIF(P70,"1")+COUNTIF(AD70,"1")+COUNTIF(AF70,"1")+COUNTIF(AH70,"1")+COUNTIF(AV70,"1")+COUNTIF(AX70,"1")+COUNTIF(AZ70,"1")+COUNTIF(BN70,"1")+COUNTIF(BP70,"1")+COUNTIF(BR70,"1")</f>
        <v>0</v>
      </c>
      <c r="K70" s="40"/>
      <c r="L70" s="32"/>
      <c r="M70" s="32"/>
      <c r="N70" s="32"/>
      <c r="O70" s="32"/>
      <c r="P70" s="32"/>
      <c r="Q70" s="32"/>
      <c r="R70" s="32"/>
      <c r="S70" s="32"/>
      <c r="T70" s="32"/>
      <c r="U70" s="36">
        <f t="shared" si="64"/>
        <v>0</v>
      </c>
      <c r="V70" s="80">
        <f t="shared" si="65"/>
        <v>0</v>
      </c>
      <c r="W70" s="37" t="str">
        <f>IF(ISNA(VLOOKUP($L$2:$L$104,Notes!$A$1:$B$10,2,0)),"",VLOOKUP($L$2:$L$104,Notes!$A$1:$B$10,2,0))</f>
        <v/>
      </c>
      <c r="X70" s="22" t="str">
        <f>IF(ISNA(VLOOKUP($N$2:$N$104,Notes!$A$1:$B$10,2,0)),"",VLOOKUP($N$2:$N$104,Notes!$A$1:$B$10,2,0))</f>
        <v/>
      </c>
      <c r="Y70" s="22" t="str">
        <f>IF(ISNA(VLOOKUP($P$2:$P$104,Notes!$A$1:$B$10,2,0)),"",VLOOKUP($P$2:$P$104,Notes!$A$1:$B$10,2,0))</f>
        <v/>
      </c>
      <c r="Z70" s="22" t="str">
        <f>IF(ISNA(VLOOKUP($R$2:$R$104,Notes!$C$1:$D$10,2,0)),"",VLOOKUP($R$2:$R$104,Notes!$C$1:$D$10,2,0))</f>
        <v/>
      </c>
      <c r="AA70" s="22" t="str">
        <f>IF(ISNA(VLOOKUP($T$2:$T$104,Notes!$E$1:$F$10,2,0)),"",VLOOKUP($T$2:$T$104,Notes!$E$1:$F$10,2,0))</f>
        <v/>
      </c>
      <c r="AB70" s="38">
        <f t="shared" ref="AB70:AB71" si="86">SUM(W70:AA70)</f>
        <v>0</v>
      </c>
      <c r="AC70" s="123"/>
      <c r="AD70" s="124"/>
      <c r="AE70" s="124"/>
      <c r="AF70" s="124"/>
      <c r="AG70" s="124"/>
      <c r="AH70" s="124"/>
      <c r="AI70" s="124"/>
      <c r="AJ70" s="124"/>
      <c r="AK70" s="124"/>
      <c r="AL70" s="124"/>
      <c r="AM70" s="125">
        <f t="shared" si="67"/>
        <v>0</v>
      </c>
      <c r="AN70" s="126">
        <f t="shared" si="68"/>
        <v>0</v>
      </c>
      <c r="AO70" s="37" t="str">
        <f>IF(ISNA(VLOOKUP($AD$2:$AD$104,Notes!$A$1:$B$10,2,0)),"",VLOOKUP($AD$2:$AD$104,Notes!$A$1:$B$10,2,0))</f>
        <v/>
      </c>
      <c r="AP70" s="22" t="str">
        <f>IF(ISNA(VLOOKUP($AF$2:$AF$104,Notes!$A$1:$B$10,2,0)),"",VLOOKUP($AF$2:$AF$104,Notes!$A$1:$B$10,2,0))</f>
        <v/>
      </c>
      <c r="AQ70" s="22" t="str">
        <f>IF(ISNA(VLOOKUP($AH$2:$AH$104,Notes!$A$1:$B$10,2,0)),"",VLOOKUP($AH$2:$AH$104,Notes!$A$1:$B$10,2,0))</f>
        <v/>
      </c>
      <c r="AR70" s="22" t="str">
        <f>IF(ISNA(VLOOKUP($AJ$2:$AJ$104,Notes!$C$1:$D$10,2,0)),"",VLOOKUP($AJ$2:$AJ$104,Notes!$C$1:$D$10,2,0))</f>
        <v/>
      </c>
      <c r="AS70" s="22" t="str">
        <f>IF(ISNA(VLOOKUP($AL$2:$AL$104,Notes!$E$1:$F$10,2,0)),"",VLOOKUP($AL$2:$AL$104,Notes!$E$1:$F$10,2,0))</f>
        <v/>
      </c>
      <c r="AT70" s="38">
        <f t="shared" ref="AT70:AT71" si="87">SUM(AO70:AS70)</f>
        <v>0</v>
      </c>
      <c r="AU70" s="123"/>
      <c r="AV70" s="124"/>
      <c r="AW70" s="124"/>
      <c r="AX70" s="124"/>
      <c r="AY70" s="124"/>
      <c r="AZ70" s="124"/>
      <c r="BA70" s="124"/>
      <c r="BB70" s="124"/>
      <c r="BC70" s="124"/>
      <c r="BD70" s="124"/>
      <c r="BE70" s="125">
        <f t="shared" si="70"/>
        <v>0</v>
      </c>
      <c r="BF70" s="126">
        <f t="shared" si="71"/>
        <v>0</v>
      </c>
      <c r="BG70" s="37" t="str">
        <f>IF(ISNA(VLOOKUP($AV$2:$AV$104,Notes!$A$1:$B$10,2,0)),"",VLOOKUP($AV$2:$AV$104,Notes!$A$1:$B$10,2,0))</f>
        <v/>
      </c>
      <c r="BH70" s="22" t="str">
        <f>IF(ISNA(VLOOKUP($AX$2:$AX$104,Notes!$A$1:$B$10,2,0)),"",VLOOKUP($AX$2:$AX$104,Notes!$A$1:$B$10,2,0))</f>
        <v/>
      </c>
      <c r="BI70" s="22" t="str">
        <f>IF(ISNA(VLOOKUP($AZ$2:$AZ$104,Notes!$A$1:$B$10,2,0)),"",VLOOKUP($AZ$2:$AZ$104,Notes!$A$1:$B$10,2,0))</f>
        <v/>
      </c>
      <c r="BJ70" s="22" t="str">
        <f>IF(ISNA(VLOOKUP($BB$2:$BB$104,Notes!$C$1:$D$10,2,0)),"",VLOOKUP($BB$2:$BB$104,Notes!$C$1:$D$10,2,0))</f>
        <v/>
      </c>
      <c r="BK70" s="22" t="str">
        <f>IF(ISNA(VLOOKUP($BD$2:$BD$104,Notes!$E$1:$F$10,2,0)),"",VLOOKUP($BD$2:$BD$104,Notes!$E$1:$F$10,2,0))</f>
        <v/>
      </c>
      <c r="BL70" s="38">
        <f t="shared" ref="BL70:BL71" si="88">SUM(BG70:BK70)</f>
        <v>0</v>
      </c>
      <c r="BM70" s="123"/>
      <c r="BN70" s="124"/>
      <c r="BO70" s="124"/>
      <c r="BP70" s="124"/>
      <c r="BQ70" s="124"/>
      <c r="BR70" s="124"/>
      <c r="BS70" s="124"/>
      <c r="BT70" s="124"/>
      <c r="BU70" s="124"/>
      <c r="BV70" s="124"/>
      <c r="BW70" s="125">
        <f t="shared" si="73"/>
        <v>0</v>
      </c>
      <c r="BX70" s="126">
        <f t="shared" si="74"/>
        <v>0</v>
      </c>
      <c r="BY70" s="37" t="str">
        <f>IF(ISNA(VLOOKUP($BN$2:$BN$104,Notes!$A$1:$B$10,2,0)),"",VLOOKUP($BN$2:$BN$104,Notes!$A$1:$B$10,2,0))</f>
        <v/>
      </c>
      <c r="BZ70" s="22" t="str">
        <f>IF(ISNA(VLOOKUP($BP$2:$BP$104,Notes!$A$1:$B$10,2,0)),"",VLOOKUP($BP$2:$BP$104,Notes!$A$1:$B$10,2,0))</f>
        <v/>
      </c>
      <c r="CA70" s="22" t="str">
        <f>IF(ISNA(VLOOKUP($BR$2:$BR$104,Notes!$A$1:$B$10,2,0)),"",VLOOKUP($BR$2:$BR$104,Notes!$A$1:$B$10,2,0))</f>
        <v/>
      </c>
      <c r="CB70" s="22" t="str">
        <f>IF(ISNA(VLOOKUP($BT$2:$BT$104,Notes!$C$1:$D$10,2,0)),"",VLOOKUP($BT$2:$BT$104,Notes!$C$1:$D$10,2,0))</f>
        <v/>
      </c>
      <c r="CC70" s="22" t="str">
        <f>IF(ISNA(VLOOKUP($BV$2:$BV$104,Notes!$E$1:$F$10,2,0)),"",VLOOKUP($BV$2:$BV$104,Notes!$E$1:$F$10,2,0))</f>
        <v/>
      </c>
      <c r="CD70" s="38">
        <f t="shared" ref="CD70:CD71" si="89">SUM(BY70:CC70)</f>
        <v>0</v>
      </c>
      <c r="CE70" s="127">
        <f t="shared" ref="CE70:CE71" si="90">AB70</f>
        <v>0</v>
      </c>
      <c r="CF70" s="125">
        <f t="shared" ref="CF70:CF71" si="91">AT70</f>
        <v>0</v>
      </c>
      <c r="CG70" s="125">
        <f t="shared" ref="CG70:CG71" si="92">BL70</f>
        <v>0</v>
      </c>
      <c r="CH70" s="126">
        <f t="shared" ref="CH70:CH71" si="93">CD70</f>
        <v>0</v>
      </c>
      <c r="CI70" s="39"/>
    </row>
    <row r="71" spans="1:105">
      <c r="A71" s="128">
        <v>630</v>
      </c>
      <c r="B71" s="151" t="s">
        <v>292</v>
      </c>
      <c r="C71" s="35">
        <f t="shared" si="79"/>
        <v>0</v>
      </c>
      <c r="D71" s="22">
        <f t="shared" si="80"/>
        <v>0</v>
      </c>
      <c r="E71" s="22">
        <f t="shared" si="81"/>
        <v>0</v>
      </c>
      <c r="F71" s="22">
        <f t="shared" si="59"/>
        <v>0</v>
      </c>
      <c r="G71" s="22">
        <f t="shared" si="82"/>
        <v>0</v>
      </c>
      <c r="H71" s="22">
        <f t="shared" si="83"/>
        <v>0</v>
      </c>
      <c r="I71" s="33">
        <f t="shared" si="84"/>
        <v>0</v>
      </c>
      <c r="J71" s="36">
        <f t="shared" si="85"/>
        <v>0</v>
      </c>
      <c r="K71" s="40"/>
      <c r="L71" s="32"/>
      <c r="M71" s="32"/>
      <c r="N71" s="32"/>
      <c r="O71" s="32"/>
      <c r="P71" s="32"/>
      <c r="Q71" s="32"/>
      <c r="R71" s="32"/>
      <c r="S71" s="32"/>
      <c r="T71" s="32"/>
      <c r="U71" s="36">
        <f t="shared" si="64"/>
        <v>0</v>
      </c>
      <c r="V71" s="80">
        <f t="shared" si="65"/>
        <v>0</v>
      </c>
      <c r="W71" s="37" t="str">
        <f>IF(ISNA(VLOOKUP($L$2:$L$104,Notes!$A$1:$B$10,2,0)),"",VLOOKUP($L$2:$L$104,Notes!$A$1:$B$10,2,0))</f>
        <v/>
      </c>
      <c r="X71" s="22" t="str">
        <f>IF(ISNA(VLOOKUP($N$2:$N$104,Notes!$A$1:$B$10,2,0)),"",VLOOKUP($N$2:$N$104,Notes!$A$1:$B$10,2,0))</f>
        <v/>
      </c>
      <c r="Y71" s="22" t="str">
        <f>IF(ISNA(VLOOKUP($P$2:$P$104,Notes!$A$1:$B$10,2,0)),"",VLOOKUP($P$2:$P$104,Notes!$A$1:$B$10,2,0))</f>
        <v/>
      </c>
      <c r="Z71" s="22" t="str">
        <f>IF(ISNA(VLOOKUP($R$2:$R$104,Notes!$C$1:$D$10,2,0)),"",VLOOKUP($R$2:$R$104,Notes!$C$1:$D$10,2,0))</f>
        <v/>
      </c>
      <c r="AA71" s="22" t="str">
        <f>IF(ISNA(VLOOKUP($T$2:$T$104,Notes!$E$1:$F$10,2,0)),"",VLOOKUP($T$2:$T$104,Notes!$E$1:$F$10,2,0))</f>
        <v/>
      </c>
      <c r="AB71" s="38">
        <f t="shared" si="86"/>
        <v>0</v>
      </c>
      <c r="AC71" s="123"/>
      <c r="AD71" s="124"/>
      <c r="AE71" s="124"/>
      <c r="AF71" s="124"/>
      <c r="AG71" s="124"/>
      <c r="AH71" s="124"/>
      <c r="AI71" s="124"/>
      <c r="AJ71" s="124"/>
      <c r="AK71" s="124"/>
      <c r="AL71" s="124"/>
      <c r="AM71" s="125">
        <f t="shared" si="67"/>
        <v>0</v>
      </c>
      <c r="AN71" s="126">
        <f t="shared" si="68"/>
        <v>0</v>
      </c>
      <c r="AO71" s="37" t="str">
        <f>IF(ISNA(VLOOKUP($AD$2:$AD$104,Notes!$A$1:$B$10,2,0)),"",VLOOKUP($AD$2:$AD$104,Notes!$A$1:$B$10,2,0))</f>
        <v/>
      </c>
      <c r="AP71" s="22" t="str">
        <f>IF(ISNA(VLOOKUP($AF$2:$AF$104,Notes!$A$1:$B$10,2,0)),"",VLOOKUP($AF$2:$AF$104,Notes!$A$1:$B$10,2,0))</f>
        <v/>
      </c>
      <c r="AQ71" s="22" t="str">
        <f>IF(ISNA(VLOOKUP($AH$2:$AH$104,Notes!$A$1:$B$10,2,0)),"",VLOOKUP($AH$2:$AH$104,Notes!$A$1:$B$10,2,0))</f>
        <v/>
      </c>
      <c r="AR71" s="22" t="str">
        <f>IF(ISNA(VLOOKUP($AJ$2:$AJ$104,Notes!$C$1:$D$10,2,0)),"",VLOOKUP($AJ$2:$AJ$104,Notes!$C$1:$D$10,2,0))</f>
        <v/>
      </c>
      <c r="AS71" s="22" t="str">
        <f>IF(ISNA(VLOOKUP($AL$2:$AL$104,Notes!$E$1:$F$10,2,0)),"",VLOOKUP($AL$2:$AL$104,Notes!$E$1:$F$10,2,0))</f>
        <v/>
      </c>
      <c r="AT71" s="38">
        <f t="shared" si="87"/>
        <v>0</v>
      </c>
      <c r="AU71" s="123"/>
      <c r="AV71" s="124"/>
      <c r="AW71" s="124"/>
      <c r="AX71" s="124"/>
      <c r="AY71" s="124"/>
      <c r="AZ71" s="124"/>
      <c r="BA71" s="124"/>
      <c r="BB71" s="124"/>
      <c r="BC71" s="124"/>
      <c r="BD71" s="124"/>
      <c r="BE71" s="125">
        <f t="shared" si="70"/>
        <v>0</v>
      </c>
      <c r="BF71" s="126">
        <f t="shared" si="71"/>
        <v>0</v>
      </c>
      <c r="BG71" s="37" t="str">
        <f>IF(ISNA(VLOOKUP($AV$2:$AV$104,Notes!$A$1:$B$10,2,0)),"",VLOOKUP($AV$2:$AV$104,Notes!$A$1:$B$10,2,0))</f>
        <v/>
      </c>
      <c r="BH71" s="22" t="str">
        <f>IF(ISNA(VLOOKUP($AX$2:$AX$104,Notes!$A$1:$B$10,2,0)),"",VLOOKUP($AX$2:$AX$104,Notes!$A$1:$B$10,2,0))</f>
        <v/>
      </c>
      <c r="BI71" s="22" t="str">
        <f>IF(ISNA(VLOOKUP($AZ$2:$AZ$104,Notes!$A$1:$B$10,2,0)),"",VLOOKUP($AZ$2:$AZ$104,Notes!$A$1:$B$10,2,0))</f>
        <v/>
      </c>
      <c r="BJ71" s="22" t="str">
        <f>IF(ISNA(VLOOKUP($BB$2:$BB$104,Notes!$C$1:$D$10,2,0)),"",VLOOKUP($BB$2:$BB$104,Notes!$C$1:$D$10,2,0))</f>
        <v/>
      </c>
      <c r="BK71" s="22" t="str">
        <f>IF(ISNA(VLOOKUP($BD$2:$BD$104,Notes!$E$1:$F$10,2,0)),"",VLOOKUP($BD$2:$BD$104,Notes!$E$1:$F$10,2,0))</f>
        <v/>
      </c>
      <c r="BL71" s="38">
        <f t="shared" si="88"/>
        <v>0</v>
      </c>
      <c r="BM71" s="123"/>
      <c r="BN71" s="124"/>
      <c r="BO71" s="124"/>
      <c r="BP71" s="124"/>
      <c r="BQ71" s="124"/>
      <c r="BR71" s="124"/>
      <c r="BS71" s="124"/>
      <c r="BT71" s="124"/>
      <c r="BU71" s="124"/>
      <c r="BV71" s="124"/>
      <c r="BW71" s="125">
        <f t="shared" si="73"/>
        <v>0</v>
      </c>
      <c r="BX71" s="126">
        <f t="shared" si="74"/>
        <v>0</v>
      </c>
      <c r="BY71" s="37" t="str">
        <f>IF(ISNA(VLOOKUP($BN$2:$BN$104,Notes!$A$1:$B$10,2,0)),"",VLOOKUP($BN$2:$BN$104,Notes!$A$1:$B$10,2,0))</f>
        <v/>
      </c>
      <c r="BZ71" s="22" t="str">
        <f>IF(ISNA(VLOOKUP($BP$2:$BP$104,Notes!$A$1:$B$10,2,0)),"",VLOOKUP($BP$2:$BP$104,Notes!$A$1:$B$10,2,0))</f>
        <v/>
      </c>
      <c r="CA71" s="22" t="str">
        <f>IF(ISNA(VLOOKUP($BR$2:$BR$104,Notes!$A$1:$B$10,2,0)),"",VLOOKUP($BR$2:$BR$104,Notes!$A$1:$B$10,2,0))</f>
        <v/>
      </c>
      <c r="CB71" s="22" t="str">
        <f>IF(ISNA(VLOOKUP($BT$2:$BT$104,Notes!$C$1:$D$10,2,0)),"",VLOOKUP($BT$2:$BT$104,Notes!$C$1:$D$10,2,0))</f>
        <v/>
      </c>
      <c r="CC71" s="22" t="str">
        <f>IF(ISNA(VLOOKUP($BV$2:$BV$104,Notes!$E$1:$F$10,2,0)),"",VLOOKUP($BV$2:$BV$104,Notes!$E$1:$F$10,2,0))</f>
        <v/>
      </c>
      <c r="CD71" s="38">
        <f t="shared" si="89"/>
        <v>0</v>
      </c>
      <c r="CE71" s="127">
        <f t="shared" si="90"/>
        <v>0</v>
      </c>
      <c r="CF71" s="125">
        <f t="shared" si="91"/>
        <v>0</v>
      </c>
      <c r="CG71" s="125">
        <f t="shared" si="92"/>
        <v>0</v>
      </c>
      <c r="CH71" s="126">
        <f t="shared" si="93"/>
        <v>0</v>
      </c>
      <c r="CI71" s="39"/>
    </row>
  </sheetData>
  <sortState ref="A3:CV66">
    <sortCondition ref="A3"/>
  </sortState>
  <mergeCells count="13">
    <mergeCell ref="AO1:AT1"/>
    <mergeCell ref="A1:B1"/>
    <mergeCell ref="C1:J1"/>
    <mergeCell ref="K1:V1"/>
    <mergeCell ref="W1:AB1"/>
    <mergeCell ref="AC1:AN1"/>
    <mergeCell ref="AU1:BF1"/>
    <mergeCell ref="BG1:BL1"/>
    <mergeCell ref="BM1:BX1"/>
    <mergeCell ref="BY1:CD1"/>
    <mergeCell ref="CW1:DA1"/>
    <mergeCell ref="CE1:CP1"/>
    <mergeCell ref="CQ1:CV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I71"/>
  <sheetViews>
    <sheetView workbookViewId="0">
      <pane xSplit="2" ySplit="1" topLeftCell="BD51" activePane="bottomRight" state="frozen"/>
      <selection pane="topRight" activeCell="C1" sqref="C1"/>
      <selection pane="bottomLeft" activeCell="A2" sqref="A2"/>
      <selection pane="bottomRight" activeCell="A70" sqref="A70:XFD71"/>
    </sheetView>
  </sheetViews>
  <sheetFormatPr defaultRowHeight="15"/>
  <cols>
    <col min="2" max="2" width="13.42578125" bestFit="1" customWidth="1"/>
    <col min="3" max="3" width="9.85546875" bestFit="1" customWidth="1"/>
    <col min="4" max="4" width="12.140625" bestFit="1" customWidth="1"/>
    <col min="5" max="5" width="14" bestFit="1" customWidth="1"/>
    <col min="6" max="6" width="16.42578125" bestFit="1" customWidth="1"/>
    <col min="7" max="7" width="13.7109375" bestFit="1" customWidth="1"/>
    <col min="8" max="8" width="11.42578125" bestFit="1" customWidth="1"/>
    <col min="9" max="9" width="19.5703125" bestFit="1" customWidth="1"/>
    <col min="10" max="10" width="10.85546875" bestFit="1" customWidth="1"/>
    <col min="11" max="20" width="4.42578125" customWidth="1"/>
    <col min="21" max="21" width="11.28515625" bestFit="1" customWidth="1"/>
    <col min="22" max="22" width="0" hidden="1" customWidth="1"/>
    <col min="23" max="27" width="5.42578125" customWidth="1"/>
    <col min="28" max="28" width="13.7109375" bestFit="1" customWidth="1"/>
    <col min="29" max="38" width="4.7109375" customWidth="1"/>
    <col min="39" max="39" width="11.28515625" bestFit="1" customWidth="1"/>
    <col min="40" max="40" width="0" hidden="1" customWidth="1"/>
    <col min="41" max="45" width="5.5703125" customWidth="1"/>
    <col min="46" max="46" width="13.7109375" bestFit="1" customWidth="1"/>
    <col min="47" max="56" width="4.5703125" customWidth="1"/>
    <col min="57" max="57" width="11.28515625" bestFit="1" customWidth="1"/>
    <col min="58" max="58" width="0" hidden="1" customWidth="1"/>
    <col min="59" max="63" width="5.140625" customWidth="1"/>
    <col min="64" max="64" width="13.7109375" bestFit="1" customWidth="1"/>
    <col min="65" max="74" width="5" customWidth="1"/>
    <col min="75" max="75" width="11.28515625" bestFit="1" customWidth="1"/>
    <col min="76" max="76" width="0" hidden="1" customWidth="1"/>
    <col min="77" max="81" width="5.28515625" customWidth="1"/>
    <col min="82" max="82" width="13.7109375" bestFit="1" customWidth="1"/>
    <col min="83" max="86" width="9.140625" hidden="1" customWidth="1"/>
    <col min="101" max="105" width="0" hidden="1" customWidth="1"/>
  </cols>
  <sheetData>
    <row r="1" spans="1:86" s="1" customFormat="1" ht="15.75" thickBot="1">
      <c r="A1" s="167" t="s">
        <v>2</v>
      </c>
      <c r="B1" s="168"/>
      <c r="C1" s="171" t="s">
        <v>214</v>
      </c>
      <c r="D1" s="165"/>
      <c r="E1" s="165"/>
      <c r="F1" s="165"/>
      <c r="G1" s="165"/>
      <c r="H1" s="165"/>
      <c r="I1" s="165"/>
      <c r="J1" s="166"/>
      <c r="K1" s="164" t="s">
        <v>217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67" t="s">
        <v>218</v>
      </c>
      <c r="X1" s="169"/>
      <c r="Y1" s="169"/>
      <c r="Z1" s="169"/>
      <c r="AA1" s="169"/>
      <c r="AB1" s="170"/>
      <c r="AC1" s="169" t="s">
        <v>219</v>
      </c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7" t="s">
        <v>220</v>
      </c>
      <c r="AP1" s="169"/>
      <c r="AQ1" s="169"/>
      <c r="AR1" s="169"/>
      <c r="AS1" s="169"/>
      <c r="AT1" s="170"/>
      <c r="AU1" s="169" t="s">
        <v>221</v>
      </c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7" t="s">
        <v>222</v>
      </c>
      <c r="BH1" s="169"/>
      <c r="BI1" s="169"/>
      <c r="BJ1" s="169"/>
      <c r="BK1" s="169"/>
      <c r="BL1" s="170"/>
      <c r="BM1" s="169" t="s">
        <v>223</v>
      </c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7" t="s">
        <v>224</v>
      </c>
      <c r="BZ1" s="169"/>
      <c r="CA1" s="169"/>
      <c r="CB1" s="169"/>
      <c r="CC1" s="169"/>
      <c r="CD1" s="170"/>
      <c r="CE1" s="164" t="s">
        <v>120</v>
      </c>
      <c r="CF1" s="165"/>
      <c r="CG1" s="165"/>
      <c r="CH1" s="166"/>
    </row>
    <row r="2" spans="1:86">
      <c r="A2" s="23" t="s">
        <v>0</v>
      </c>
      <c r="B2" s="67" t="s">
        <v>1</v>
      </c>
      <c r="C2" s="24" t="s">
        <v>215</v>
      </c>
      <c r="D2" s="25" t="s">
        <v>216</v>
      </c>
      <c r="E2" s="25" t="s">
        <v>25</v>
      </c>
      <c r="F2" s="25" t="s">
        <v>26</v>
      </c>
      <c r="G2" s="25" t="s">
        <v>119</v>
      </c>
      <c r="H2" s="25" t="s">
        <v>27</v>
      </c>
      <c r="I2" s="25" t="s">
        <v>128</v>
      </c>
      <c r="J2" s="26" t="s">
        <v>28</v>
      </c>
      <c r="K2" s="27" t="s">
        <v>5</v>
      </c>
      <c r="L2" s="28" t="s">
        <v>10</v>
      </c>
      <c r="M2" s="27" t="s">
        <v>6</v>
      </c>
      <c r="N2" s="28" t="s">
        <v>10</v>
      </c>
      <c r="O2" s="27" t="s">
        <v>7</v>
      </c>
      <c r="P2" s="28" t="s">
        <v>10</v>
      </c>
      <c r="Q2" s="27" t="s">
        <v>8</v>
      </c>
      <c r="R2" s="28" t="s">
        <v>10</v>
      </c>
      <c r="S2" s="27" t="s">
        <v>9</v>
      </c>
      <c r="T2" s="28" t="s">
        <v>10</v>
      </c>
      <c r="U2" s="29" t="s">
        <v>16</v>
      </c>
      <c r="V2" s="29" t="s">
        <v>31</v>
      </c>
      <c r="W2" s="23" t="s">
        <v>5</v>
      </c>
      <c r="X2" s="66" t="s">
        <v>6</v>
      </c>
      <c r="Y2" s="66" t="s">
        <v>7</v>
      </c>
      <c r="Z2" s="66" t="s">
        <v>8</v>
      </c>
      <c r="AA2" s="66" t="s">
        <v>9</v>
      </c>
      <c r="AB2" s="31" t="s">
        <v>17</v>
      </c>
      <c r="AC2" s="27" t="s">
        <v>5</v>
      </c>
      <c r="AD2" s="28" t="s">
        <v>10</v>
      </c>
      <c r="AE2" s="27" t="s">
        <v>6</v>
      </c>
      <c r="AF2" s="28" t="s">
        <v>10</v>
      </c>
      <c r="AG2" s="27" t="s">
        <v>7</v>
      </c>
      <c r="AH2" s="28" t="s">
        <v>10</v>
      </c>
      <c r="AI2" s="27" t="s">
        <v>8</v>
      </c>
      <c r="AJ2" s="28" t="s">
        <v>10</v>
      </c>
      <c r="AK2" s="27" t="s">
        <v>9</v>
      </c>
      <c r="AL2" s="28" t="s">
        <v>10</v>
      </c>
      <c r="AM2" s="30" t="s">
        <v>16</v>
      </c>
      <c r="AN2" s="29" t="s">
        <v>31</v>
      </c>
      <c r="AO2" s="23" t="s">
        <v>5</v>
      </c>
      <c r="AP2" s="66" t="s">
        <v>6</v>
      </c>
      <c r="AQ2" s="66" t="s">
        <v>7</v>
      </c>
      <c r="AR2" s="66" t="s">
        <v>8</v>
      </c>
      <c r="AS2" s="66" t="s">
        <v>9</v>
      </c>
      <c r="AT2" s="31" t="s">
        <v>17</v>
      </c>
      <c r="AU2" s="27" t="s">
        <v>5</v>
      </c>
      <c r="AV2" s="28" t="s">
        <v>10</v>
      </c>
      <c r="AW2" s="27" t="s">
        <v>6</v>
      </c>
      <c r="AX2" s="28" t="s">
        <v>10</v>
      </c>
      <c r="AY2" s="27" t="s">
        <v>7</v>
      </c>
      <c r="AZ2" s="28" t="s">
        <v>10</v>
      </c>
      <c r="BA2" s="27" t="s">
        <v>8</v>
      </c>
      <c r="BB2" s="28" t="s">
        <v>10</v>
      </c>
      <c r="BC2" s="27" t="s">
        <v>9</v>
      </c>
      <c r="BD2" s="28" t="s">
        <v>10</v>
      </c>
      <c r="BE2" s="30" t="s">
        <v>16</v>
      </c>
      <c r="BF2" s="2" t="s">
        <v>31</v>
      </c>
      <c r="BG2" s="23" t="s">
        <v>5</v>
      </c>
      <c r="BH2" s="66" t="s">
        <v>6</v>
      </c>
      <c r="BI2" s="66" t="s">
        <v>7</v>
      </c>
      <c r="BJ2" s="66" t="s">
        <v>8</v>
      </c>
      <c r="BK2" s="66" t="s">
        <v>9</v>
      </c>
      <c r="BL2" s="31" t="s">
        <v>17</v>
      </c>
      <c r="BM2" s="27" t="s">
        <v>5</v>
      </c>
      <c r="BN2" s="28" t="s">
        <v>10</v>
      </c>
      <c r="BO2" s="27" t="s">
        <v>6</v>
      </c>
      <c r="BP2" s="28" t="s">
        <v>10</v>
      </c>
      <c r="BQ2" s="27" t="s">
        <v>7</v>
      </c>
      <c r="BR2" s="28" t="s">
        <v>10</v>
      </c>
      <c r="BS2" s="27" t="s">
        <v>8</v>
      </c>
      <c r="BT2" s="28" t="s">
        <v>10</v>
      </c>
      <c r="BU2" s="27" t="s">
        <v>9</v>
      </c>
      <c r="BV2" s="28" t="s">
        <v>10</v>
      </c>
      <c r="BW2" s="30" t="s">
        <v>16</v>
      </c>
      <c r="BX2" s="29" t="s">
        <v>31</v>
      </c>
      <c r="BY2" s="23" t="s">
        <v>5</v>
      </c>
      <c r="BZ2" s="66" t="s">
        <v>6</v>
      </c>
      <c r="CA2" s="66" t="s">
        <v>7</v>
      </c>
      <c r="CB2" s="66" t="s">
        <v>8</v>
      </c>
      <c r="CC2" s="66" t="s">
        <v>9</v>
      </c>
      <c r="CD2" s="31" t="s">
        <v>17</v>
      </c>
      <c r="CE2" s="56" t="s">
        <v>121</v>
      </c>
      <c r="CF2" s="45" t="s">
        <v>122</v>
      </c>
      <c r="CG2" s="45" t="s">
        <v>123</v>
      </c>
      <c r="CH2" s="45" t="s">
        <v>124</v>
      </c>
    </row>
    <row r="3" spans="1:86">
      <c r="A3" s="35">
        <v>1</v>
      </c>
      <c r="B3" s="36" t="s">
        <v>38</v>
      </c>
      <c r="C3" s="35">
        <f t="shared" ref="C3:C34" si="0">SUM(U3,AM3,BE3,BW3)</f>
        <v>1480</v>
      </c>
      <c r="D3" s="22">
        <f t="shared" ref="D3:D34" si="1">SUM(AB3,AT3,BL3,CD3)</f>
        <v>223</v>
      </c>
      <c r="E3" s="22">
        <f t="shared" ref="E3:E34" si="2">SUM(V3,AN3,BF3,BX3)</f>
        <v>4</v>
      </c>
      <c r="F3" s="22">
        <f t="shared" ref="F3:F34" si="3">IFERROR(D3/E3,0)</f>
        <v>55.75</v>
      </c>
      <c r="G3" s="22">
        <f t="shared" ref="G3:G34" si="4">IF(E3&lt;1,0,IF(E3&lt;3,"CBDG",LARGE(CE3:CH3,1)+LARGE(CE3:CH3,2)+LARGE(CE3:CH3,3)))</f>
        <v>172</v>
      </c>
      <c r="H3" s="22">
        <f t="shared" ref="H3:H34" si="5">COUNTIF(T3,"1")+COUNTIF(AL3,"1")+COUNTIF(BD3,"1")+COUNTIF(BV3,"1")</f>
        <v>1</v>
      </c>
      <c r="I3" s="33">
        <f t="shared" ref="I3:I34" si="6">COUNTIF(R3,"1")+COUNTIF(AJ3,"1")+COUNTIF(BB3,"1")+COUNTIF(BT3,"1")</f>
        <v>0</v>
      </c>
      <c r="J3" s="36">
        <f t="shared" ref="J3:J34" si="7">COUNTIF(L3,"1")+COUNTIF(N3,"1")+COUNTIF(P3,"1")+COUNTIF(AD3,"1")+COUNTIF(AF3,"1")+COUNTIF(AH3,"1")+COUNTIF(AV3,"1")+COUNTIF(AX3,"1")+COUNTIF(AZ3,"1")+COUNTIF(BN3,"1")+COUNTIF(BP3,"1")+COUNTIF(BR3,"1")</f>
        <v>8</v>
      </c>
      <c r="K3" s="34">
        <v>94</v>
      </c>
      <c r="L3" s="32">
        <v>1</v>
      </c>
      <c r="M3" s="32">
        <v>96</v>
      </c>
      <c r="N3" s="32">
        <v>1</v>
      </c>
      <c r="O3" s="32">
        <v>98</v>
      </c>
      <c r="P3" s="32">
        <v>1</v>
      </c>
      <c r="Q3" s="32"/>
      <c r="R3" s="32"/>
      <c r="S3" s="32">
        <v>95</v>
      </c>
      <c r="T3" s="32">
        <v>2</v>
      </c>
      <c r="U3" s="22">
        <f t="shared" ref="U3:U34" si="8">SUM(K3,M3,O3,Q3,S3)</f>
        <v>383</v>
      </c>
      <c r="V3" s="33">
        <f t="shared" ref="V3:V34" si="9">IF(U3&gt;0,1,0)</f>
        <v>1</v>
      </c>
      <c r="W3" s="37">
        <f>IF(ISNA(VLOOKUP($L$2:$L$66,Notes!$A$1:$B$10,2,0)),"",VLOOKUP($L$2:$L$66,Notes!$A$1:$B$10,2,0))</f>
        <v>10</v>
      </c>
      <c r="X3" s="22">
        <f>IF(ISNA(VLOOKUP($N$2:$N$66,Notes!$A$1:$B$10,2,0)),"",VLOOKUP($N$2:$N$66,Notes!$A$1:$B$10,2,0))</f>
        <v>10</v>
      </c>
      <c r="Y3" s="22">
        <f>IF(ISNA(VLOOKUP($P$2:$P$66,Notes!$A$1:$B$10,2,0)),"",VLOOKUP($P$2:$P$66,Notes!$A$1:$B$10,2,0))</f>
        <v>10</v>
      </c>
      <c r="Z3" s="22" t="str">
        <f>IF(ISNA(VLOOKUP($R$2:$R$66,Notes!$C$1:$D$10,2,0)),"",VLOOKUP($R$2:$R$66,Notes!$C$1:$D$10,2,0))</f>
        <v/>
      </c>
      <c r="AA3" s="22">
        <f>IF(ISNA(VLOOKUP($T$2:$T$66,Notes!$E$1:$F$10,2,0)),"",VLOOKUP($T$2:$T$66,Notes!$E$1:$F$10,2,0))</f>
        <v>27</v>
      </c>
      <c r="AB3" s="38">
        <f t="shared" ref="AB3:AB34" si="10">SUM(W3:AA3)</f>
        <v>57</v>
      </c>
      <c r="AC3" s="34">
        <v>88</v>
      </c>
      <c r="AD3" s="32">
        <v>3</v>
      </c>
      <c r="AE3" s="32">
        <v>95</v>
      </c>
      <c r="AF3" s="32">
        <v>1</v>
      </c>
      <c r="AG3" s="32">
        <v>101</v>
      </c>
      <c r="AH3" s="32">
        <v>1</v>
      </c>
      <c r="AI3" s="32"/>
      <c r="AJ3" s="32"/>
      <c r="AK3" s="32">
        <v>95</v>
      </c>
      <c r="AL3" s="32">
        <v>2</v>
      </c>
      <c r="AM3" s="22">
        <f t="shared" ref="AM3:AM34" si="11">SUM(AC3,AE3,AG3,AI3,AK3)</f>
        <v>379</v>
      </c>
      <c r="AN3" s="33">
        <f t="shared" ref="AN3:AN34" si="12">IF(AM3&gt;0,1,0)</f>
        <v>1</v>
      </c>
      <c r="AO3" s="37">
        <f>IF(ISNA(VLOOKUP($AD$2:$AD$66,Notes!$A$1:$B$10,2,0)),"",VLOOKUP($AD$2:$AD$66,Notes!$A$1:$B$10,2,0))</f>
        <v>8</v>
      </c>
      <c r="AP3" s="22">
        <f>IF(ISNA(VLOOKUP($AF$2:$AF$66,Notes!$A$1:$B$10,2,0)),"",VLOOKUP($AF$2:$AF$66,Notes!$A$1:$B$10,2,0))</f>
        <v>10</v>
      </c>
      <c r="AQ3" s="22">
        <f>IF(ISNA(VLOOKUP($AH$2:$AH$66,Notes!$A$1:$B$10,2,0)),"",VLOOKUP($AH$2:$AH$66,Notes!$A$1:$B$10,2,0))</f>
        <v>10</v>
      </c>
      <c r="AR3" s="22" t="str">
        <f>IF(ISNA(VLOOKUP($AJ$2:$AJ$66,Notes!$C$1:$D$10,2,0)),"",VLOOKUP($AJ$2:$AJ$66,Notes!$C$1:$D$10,2,0))</f>
        <v/>
      </c>
      <c r="AS3" s="22">
        <f>IF(ISNA(VLOOKUP($AL$2:$AL$66,Notes!$E$1:$F$10,2,0)),"",VLOOKUP($AL$2:$AL$66,Notes!$E$1:$F$10,2,0))</f>
        <v>27</v>
      </c>
      <c r="AT3" s="38">
        <f t="shared" ref="AT3:AT34" si="13">SUM(AO3:AS3)</f>
        <v>55</v>
      </c>
      <c r="AU3" s="34">
        <v>96</v>
      </c>
      <c r="AV3" s="32">
        <v>1</v>
      </c>
      <c r="AW3" s="32">
        <v>90</v>
      </c>
      <c r="AX3" s="32">
        <v>1</v>
      </c>
      <c r="AY3" s="32">
        <v>99</v>
      </c>
      <c r="AZ3" s="32">
        <v>1</v>
      </c>
      <c r="BA3" s="32"/>
      <c r="BB3" s="32"/>
      <c r="BC3" s="32">
        <v>94</v>
      </c>
      <c r="BD3" s="32">
        <v>1</v>
      </c>
      <c r="BE3" s="22">
        <f t="shared" ref="BE3:BE34" si="14">SUM(AU3,AW3,AY3,BA3,BC3)</f>
        <v>379</v>
      </c>
      <c r="BF3" s="33">
        <f t="shared" ref="BF3:BF34" si="15">IF(BE3&gt;0,1,0)</f>
        <v>1</v>
      </c>
      <c r="BG3" s="37">
        <f>IF(ISNA(VLOOKUP($AV$2:$AV$66,Notes!$A$1:$B$10,2,0)),"",VLOOKUP($AV$2:$AV$66,Notes!$A$1:$B$10,2,0))</f>
        <v>10</v>
      </c>
      <c r="BH3" s="22">
        <f>IF(ISNA(VLOOKUP($AX$2:$AX$66,Notes!$A$1:$B$10,2,0)),"",VLOOKUP($AX$2:$AX$66,Notes!$A$1:$B$10,2,0))</f>
        <v>10</v>
      </c>
      <c r="BI3" s="22">
        <f>IF(ISNA(VLOOKUP($AZ$2:$AZ$66,Notes!$A$1:$B$10,2,0)),"",VLOOKUP($AZ$2:$AZ$66,Notes!$A$1:$B$10,2,0))</f>
        <v>10</v>
      </c>
      <c r="BJ3" s="22" t="str">
        <f>IF(ISNA(VLOOKUP($BB$2:$BB$66,Notes!$C$1:$D$10,2,0)),"",VLOOKUP($BB$2:$BB$66,Notes!$C$1:$D$10,2,0))</f>
        <v/>
      </c>
      <c r="BK3" s="22">
        <f>IF(ISNA(VLOOKUP($BD$2:$BD$66,Notes!$E$1:$F$10,2,0)),"",VLOOKUP($BD$2:$BD$66,Notes!$E$1:$F$10,2,0))</f>
        <v>30</v>
      </c>
      <c r="BL3" s="38">
        <f t="shared" ref="BL3:BL34" si="16">SUM(BG3:BK3)</f>
        <v>60</v>
      </c>
      <c r="BM3" s="34">
        <v>85</v>
      </c>
      <c r="BN3" s="32">
        <v>3</v>
      </c>
      <c r="BO3" s="32">
        <v>89</v>
      </c>
      <c r="BP3" s="32">
        <v>2</v>
      </c>
      <c r="BQ3" s="32">
        <v>85</v>
      </c>
      <c r="BR3" s="32">
        <v>2</v>
      </c>
      <c r="BS3" s="32"/>
      <c r="BT3" s="32"/>
      <c r="BU3" s="32">
        <v>80</v>
      </c>
      <c r="BV3" s="32">
        <v>3</v>
      </c>
      <c r="BW3" s="22">
        <f t="shared" ref="BW3:BW34" si="17">SUM(BM3,BO3,BQ3,BS3,BU3)</f>
        <v>339</v>
      </c>
      <c r="BX3" s="33">
        <f t="shared" ref="BX3:BX34" si="18">IF(BW3&gt;0,1,0)</f>
        <v>1</v>
      </c>
      <c r="BY3" s="37">
        <f>IF(ISNA(VLOOKUP($BN$2:$BN$66,Notes!$A$1:$B$10,2,0)),"",VLOOKUP($BN$2:$BN$66,Notes!$A$1:$B$10,2,0))</f>
        <v>8</v>
      </c>
      <c r="BZ3" s="22">
        <f>IF(ISNA(VLOOKUP($BP$2:$BP$66,Notes!$A$1:$B$10,2,0)),"",VLOOKUP($BP$2:$BP$66,Notes!$A$1:$B$10,2,0))</f>
        <v>9</v>
      </c>
      <c r="CA3" s="22">
        <f>IF(ISNA(VLOOKUP($BR$2:$BR$66,Notes!$A$1:$B$10,2,0)),"",VLOOKUP($BR$2:$BR$66,Notes!$A$1:$B$10,2,0))</f>
        <v>9</v>
      </c>
      <c r="CB3" s="22" t="str">
        <f>IF(ISNA(VLOOKUP($BT$2:$BT$66,Notes!$C$1:$D$10,2,0)),"",VLOOKUP($BT$2:$BT$66,Notes!$C$1:$D$10,2,0))</f>
        <v/>
      </c>
      <c r="CC3" s="22">
        <f>IF(ISNA(VLOOKUP($BV$2:$BV$66,Notes!$E$1:$F$10,2,0)),"",VLOOKUP($BV$2:$BV$66,Notes!$E$1:$F$10,2,0))</f>
        <v>25</v>
      </c>
      <c r="CD3" s="38">
        <f t="shared" ref="CD3:CD34" si="19">SUM(BY3:CC3)</f>
        <v>51</v>
      </c>
      <c r="CE3" s="57">
        <f>AB3</f>
        <v>57</v>
      </c>
      <c r="CF3" s="22">
        <f>AT3</f>
        <v>55</v>
      </c>
      <c r="CG3" s="22">
        <f>BL3</f>
        <v>60</v>
      </c>
      <c r="CH3" s="22">
        <f>CD3</f>
        <v>51</v>
      </c>
    </row>
    <row r="4" spans="1:86">
      <c r="A4" s="35">
        <v>14</v>
      </c>
      <c r="B4" s="36" t="s">
        <v>74</v>
      </c>
      <c r="C4" s="35">
        <f t="shared" si="0"/>
        <v>0</v>
      </c>
      <c r="D4" s="22">
        <f t="shared" si="1"/>
        <v>0</v>
      </c>
      <c r="E4" s="22">
        <f t="shared" si="2"/>
        <v>0</v>
      </c>
      <c r="F4" s="22">
        <f t="shared" si="3"/>
        <v>0</v>
      </c>
      <c r="G4" s="22">
        <f t="shared" si="4"/>
        <v>0</v>
      </c>
      <c r="H4" s="22">
        <f t="shared" si="5"/>
        <v>0</v>
      </c>
      <c r="I4" s="33">
        <f t="shared" si="6"/>
        <v>0</v>
      </c>
      <c r="J4" s="36">
        <f t="shared" si="7"/>
        <v>0</v>
      </c>
      <c r="K4" s="34"/>
      <c r="L4" s="32"/>
      <c r="M4" s="32"/>
      <c r="N4" s="32"/>
      <c r="O4" s="32"/>
      <c r="P4" s="32"/>
      <c r="Q4" s="32"/>
      <c r="R4" s="32"/>
      <c r="S4" s="32"/>
      <c r="T4" s="32"/>
      <c r="U4" s="22">
        <f t="shared" si="8"/>
        <v>0</v>
      </c>
      <c r="V4" s="33">
        <f t="shared" si="9"/>
        <v>0</v>
      </c>
      <c r="W4" s="37" t="str">
        <f>IF(ISNA(VLOOKUP($L$2:$L$66,Notes!$A$1:$B$10,2,0)),"",VLOOKUP($L$2:$L$66,Notes!$A$1:$B$10,2,0))</f>
        <v/>
      </c>
      <c r="X4" s="22" t="str">
        <f>IF(ISNA(VLOOKUP($N$2:$N$66,Notes!$A$1:$B$10,2,0)),"",VLOOKUP($N$2:$N$66,Notes!$A$1:$B$10,2,0))</f>
        <v/>
      </c>
      <c r="Y4" s="22" t="str">
        <f>IF(ISNA(VLOOKUP($P$2:$P$66,Notes!$A$1:$B$10,2,0)),"",VLOOKUP($P$2:$P$66,Notes!$A$1:$B$10,2,0))</f>
        <v/>
      </c>
      <c r="Z4" s="22" t="str">
        <f>IF(ISNA(VLOOKUP($R$2:$R$66,Notes!$C$1:$D$10,2,0)),"",VLOOKUP($R$2:$R$66,Notes!$C$1:$D$10,2,0))</f>
        <v/>
      </c>
      <c r="AA4" s="22" t="str">
        <f>IF(ISNA(VLOOKUP($T$2:$T$66,Notes!$E$1:$F$10,2,0)),"",VLOOKUP($T$2:$T$66,Notes!$E$1:$F$10,2,0))</f>
        <v/>
      </c>
      <c r="AB4" s="38">
        <f t="shared" si="10"/>
        <v>0</v>
      </c>
      <c r="AC4" s="34"/>
      <c r="AD4" s="32"/>
      <c r="AE4" s="32"/>
      <c r="AF4" s="32"/>
      <c r="AG4" s="32"/>
      <c r="AH4" s="32"/>
      <c r="AI4" s="32"/>
      <c r="AJ4" s="32"/>
      <c r="AK4" s="32"/>
      <c r="AL4" s="32"/>
      <c r="AM4" s="22">
        <f t="shared" si="11"/>
        <v>0</v>
      </c>
      <c r="AN4" s="33">
        <f t="shared" si="12"/>
        <v>0</v>
      </c>
      <c r="AO4" s="37" t="str">
        <f>IF(ISNA(VLOOKUP($AD$2:$AD$66,Notes!$A$1:$B$10,2,0)),"",VLOOKUP($AD$2:$AD$66,Notes!$A$1:$B$10,2,0))</f>
        <v/>
      </c>
      <c r="AP4" s="22" t="str">
        <f>IF(ISNA(VLOOKUP($AF$2:$AF$66,Notes!$A$1:$B$10,2,0)),"",VLOOKUP($AF$2:$AF$66,Notes!$A$1:$B$10,2,0))</f>
        <v/>
      </c>
      <c r="AQ4" s="22" t="str">
        <f>IF(ISNA(VLOOKUP($AH$2:$AH$66,Notes!$A$1:$B$10,2,0)),"",VLOOKUP($AH$2:$AH$66,Notes!$A$1:$B$10,2,0))</f>
        <v/>
      </c>
      <c r="AR4" s="22" t="str">
        <f>IF(ISNA(VLOOKUP($AJ$2:$AJ$66,Notes!$C$1:$D$10,2,0)),"",VLOOKUP($AJ$2:$AJ$66,Notes!$C$1:$D$10,2,0))</f>
        <v/>
      </c>
      <c r="AS4" s="22" t="str">
        <f>IF(ISNA(VLOOKUP($AL$2:$AL$66,Notes!$E$1:$F$10,2,0)),"",VLOOKUP($AL$2:$AL$66,Notes!$E$1:$F$10,2,0))</f>
        <v/>
      </c>
      <c r="AT4" s="38">
        <f t="shared" si="13"/>
        <v>0</v>
      </c>
      <c r="AU4" s="34"/>
      <c r="AV4" s="32"/>
      <c r="AW4" s="32"/>
      <c r="AX4" s="32"/>
      <c r="AY4" s="32"/>
      <c r="AZ4" s="32"/>
      <c r="BA4" s="32"/>
      <c r="BB4" s="32"/>
      <c r="BC4" s="32"/>
      <c r="BD4" s="32"/>
      <c r="BE4" s="22">
        <f t="shared" si="14"/>
        <v>0</v>
      </c>
      <c r="BF4" s="33">
        <f t="shared" si="15"/>
        <v>0</v>
      </c>
      <c r="BG4" s="37" t="str">
        <f>IF(ISNA(VLOOKUP($AV$2:$AV$66,Notes!$A$1:$B$10,2,0)),"",VLOOKUP($AV$2:$AV$66,Notes!$A$1:$B$10,2,0))</f>
        <v/>
      </c>
      <c r="BH4" s="22" t="str">
        <f>IF(ISNA(VLOOKUP($AX$2:$AX$66,Notes!$A$1:$B$10,2,0)),"",VLOOKUP($AX$2:$AX$66,Notes!$A$1:$B$10,2,0))</f>
        <v/>
      </c>
      <c r="BI4" s="22" t="str">
        <f>IF(ISNA(VLOOKUP($AZ$2:$AZ$66,Notes!$A$1:$B$10,2,0)),"",VLOOKUP($AZ$2:$AZ$66,Notes!$A$1:$B$10,2,0))</f>
        <v/>
      </c>
      <c r="BJ4" s="22" t="str">
        <f>IF(ISNA(VLOOKUP($BB$2:$BB$66,Notes!$C$1:$D$10,2,0)),"",VLOOKUP($BB$2:$BB$66,Notes!$C$1:$D$10,2,0))</f>
        <v/>
      </c>
      <c r="BK4" s="22" t="str">
        <f>IF(ISNA(VLOOKUP($BD$2:$BD$66,Notes!$E$1:$F$10,2,0)),"",VLOOKUP($BD$2:$BD$66,Notes!$E$1:$F$10,2,0))</f>
        <v/>
      </c>
      <c r="BL4" s="38">
        <f t="shared" si="16"/>
        <v>0</v>
      </c>
      <c r="BM4" s="34"/>
      <c r="BN4" s="32"/>
      <c r="BO4" s="32"/>
      <c r="BP4" s="32"/>
      <c r="BQ4" s="32"/>
      <c r="BR4" s="32"/>
      <c r="BS4" s="32"/>
      <c r="BT4" s="32"/>
      <c r="BU4" s="32"/>
      <c r="BV4" s="32"/>
      <c r="BW4" s="22">
        <f t="shared" si="17"/>
        <v>0</v>
      </c>
      <c r="BX4" s="33">
        <f t="shared" si="18"/>
        <v>0</v>
      </c>
      <c r="BY4" s="37" t="str">
        <f>IF(ISNA(VLOOKUP($BN$2:$BN$66,Notes!$A$1:$B$10,2,0)),"",VLOOKUP($BN$2:$BN$66,Notes!$A$1:$B$10,2,0))</f>
        <v/>
      </c>
      <c r="BZ4" s="22" t="str">
        <f>IF(ISNA(VLOOKUP($BP$2:$BP$66,Notes!$A$1:$B$10,2,0)),"",VLOOKUP($BP$2:$BP$66,Notes!$A$1:$B$10,2,0))</f>
        <v/>
      </c>
      <c r="CA4" s="22" t="str">
        <f>IF(ISNA(VLOOKUP($BR$2:$BR$66,Notes!$A$1:$B$10,2,0)),"",VLOOKUP($BR$2:$BR$66,Notes!$A$1:$B$10,2,0))</f>
        <v/>
      </c>
      <c r="CB4" s="22" t="str">
        <f>IF(ISNA(VLOOKUP($BT$2:$BT$66,Notes!$C$1:$D$10,2,0)),"",VLOOKUP($BT$2:$BT$66,Notes!$C$1:$D$10,2,0))</f>
        <v/>
      </c>
      <c r="CC4" s="22" t="str">
        <f>IF(ISNA(VLOOKUP($BV$2:$BV$66,Notes!$E$1:$F$10,2,0)),"",VLOOKUP($BV$2:$BV$66,Notes!$E$1:$F$10,2,0))</f>
        <v/>
      </c>
      <c r="CD4" s="38">
        <f t="shared" si="19"/>
        <v>0</v>
      </c>
      <c r="CE4" s="57">
        <f t="shared" ref="CE4:CE65" si="20">AB4</f>
        <v>0</v>
      </c>
      <c r="CF4" s="22">
        <f t="shared" ref="CF4:CF65" si="21">AT4</f>
        <v>0</v>
      </c>
      <c r="CG4" s="22">
        <f t="shared" ref="CG4:CG65" si="22">BL4</f>
        <v>0</v>
      </c>
      <c r="CH4" s="22">
        <f t="shared" ref="CH4:CH65" si="23">CD4</f>
        <v>0</v>
      </c>
    </row>
    <row r="5" spans="1:86">
      <c r="A5" s="35">
        <v>19</v>
      </c>
      <c r="B5" s="36" t="s">
        <v>75</v>
      </c>
      <c r="C5" s="35">
        <f t="shared" si="0"/>
        <v>0</v>
      </c>
      <c r="D5" s="22">
        <f t="shared" si="1"/>
        <v>0</v>
      </c>
      <c r="E5" s="22">
        <f t="shared" si="2"/>
        <v>0</v>
      </c>
      <c r="F5" s="22">
        <f t="shared" si="3"/>
        <v>0</v>
      </c>
      <c r="G5" s="22">
        <f t="shared" si="4"/>
        <v>0</v>
      </c>
      <c r="H5" s="22">
        <f t="shared" si="5"/>
        <v>0</v>
      </c>
      <c r="I5" s="33">
        <f t="shared" si="6"/>
        <v>0</v>
      </c>
      <c r="J5" s="36">
        <f t="shared" si="7"/>
        <v>0</v>
      </c>
      <c r="K5" s="34"/>
      <c r="L5" s="32"/>
      <c r="M5" s="32"/>
      <c r="N5" s="32"/>
      <c r="O5" s="32"/>
      <c r="P5" s="32"/>
      <c r="Q5" s="32"/>
      <c r="R5" s="32"/>
      <c r="S5" s="32"/>
      <c r="T5" s="32"/>
      <c r="U5" s="22">
        <f t="shared" si="8"/>
        <v>0</v>
      </c>
      <c r="V5" s="33">
        <f t="shared" si="9"/>
        <v>0</v>
      </c>
      <c r="W5" s="37" t="str">
        <f>IF(ISNA(VLOOKUP($L$2:$L$66,Notes!$A$1:$B$10,2,0)),"",VLOOKUP($L$2:$L$66,Notes!$A$1:$B$10,2,0))</f>
        <v/>
      </c>
      <c r="X5" s="22" t="str">
        <f>IF(ISNA(VLOOKUP($N$2:$N$66,Notes!$A$1:$B$10,2,0)),"",VLOOKUP($N$2:$N$66,Notes!$A$1:$B$10,2,0))</f>
        <v/>
      </c>
      <c r="Y5" s="22" t="str">
        <f>IF(ISNA(VLOOKUP($P$2:$P$66,Notes!$A$1:$B$10,2,0)),"",VLOOKUP($P$2:$P$66,Notes!$A$1:$B$10,2,0))</f>
        <v/>
      </c>
      <c r="Z5" s="22" t="str">
        <f>IF(ISNA(VLOOKUP($R$2:$R$66,Notes!$C$1:$D$10,2,0)),"",VLOOKUP($R$2:$R$66,Notes!$C$1:$D$10,2,0))</f>
        <v/>
      </c>
      <c r="AA5" s="22" t="str">
        <f>IF(ISNA(VLOOKUP($T$2:$T$66,Notes!$E$1:$F$10,2,0)),"",VLOOKUP($T$2:$T$66,Notes!$E$1:$F$10,2,0))</f>
        <v/>
      </c>
      <c r="AB5" s="38">
        <f t="shared" si="10"/>
        <v>0</v>
      </c>
      <c r="AC5" s="34"/>
      <c r="AD5" s="32"/>
      <c r="AE5" s="32"/>
      <c r="AF5" s="32"/>
      <c r="AG5" s="32"/>
      <c r="AH5" s="32"/>
      <c r="AI5" s="32"/>
      <c r="AJ5" s="32"/>
      <c r="AK5" s="32"/>
      <c r="AL5" s="32"/>
      <c r="AM5" s="22">
        <f t="shared" si="11"/>
        <v>0</v>
      </c>
      <c r="AN5" s="33">
        <f t="shared" si="12"/>
        <v>0</v>
      </c>
      <c r="AO5" s="37" t="str">
        <f>IF(ISNA(VLOOKUP($AD$2:$AD$66,Notes!$A$1:$B$10,2,0)),"",VLOOKUP($AD$2:$AD$66,Notes!$A$1:$B$10,2,0))</f>
        <v/>
      </c>
      <c r="AP5" s="22" t="str">
        <f>IF(ISNA(VLOOKUP($AF$2:$AF$66,Notes!$A$1:$B$10,2,0)),"",VLOOKUP($AF$2:$AF$66,Notes!$A$1:$B$10,2,0))</f>
        <v/>
      </c>
      <c r="AQ5" s="22" t="str">
        <f>IF(ISNA(VLOOKUP($AH$2:$AH$66,Notes!$A$1:$B$10,2,0)),"",VLOOKUP($AH$2:$AH$66,Notes!$A$1:$B$10,2,0))</f>
        <v/>
      </c>
      <c r="AR5" s="22" t="str">
        <f>IF(ISNA(VLOOKUP($AJ$2:$AJ$66,Notes!$C$1:$D$10,2,0)),"",VLOOKUP($AJ$2:$AJ$66,Notes!$C$1:$D$10,2,0))</f>
        <v/>
      </c>
      <c r="AS5" s="22" t="str">
        <f>IF(ISNA(VLOOKUP($AL$2:$AL$66,Notes!$E$1:$F$10,2,0)),"",VLOOKUP($AL$2:$AL$66,Notes!$E$1:$F$10,2,0))</f>
        <v/>
      </c>
      <c r="AT5" s="38">
        <f t="shared" si="13"/>
        <v>0</v>
      </c>
      <c r="AU5" s="34"/>
      <c r="AV5" s="32"/>
      <c r="AW5" s="32"/>
      <c r="AX5" s="32"/>
      <c r="AY5" s="32"/>
      <c r="AZ5" s="32"/>
      <c r="BA5" s="32"/>
      <c r="BB5" s="32"/>
      <c r="BC5" s="32"/>
      <c r="BD5" s="32"/>
      <c r="BE5" s="22">
        <f t="shared" si="14"/>
        <v>0</v>
      </c>
      <c r="BF5" s="33">
        <f t="shared" si="15"/>
        <v>0</v>
      </c>
      <c r="BG5" s="37" t="str">
        <f>IF(ISNA(VLOOKUP($AV$2:$AV$66,Notes!$A$1:$B$10,2,0)),"",VLOOKUP($AV$2:$AV$66,Notes!$A$1:$B$10,2,0))</f>
        <v/>
      </c>
      <c r="BH5" s="22" t="str">
        <f>IF(ISNA(VLOOKUP($AX$2:$AX$66,Notes!$A$1:$B$10,2,0)),"",VLOOKUP($AX$2:$AX$66,Notes!$A$1:$B$10,2,0))</f>
        <v/>
      </c>
      <c r="BI5" s="22" t="str">
        <f>IF(ISNA(VLOOKUP($AZ$2:$AZ$66,Notes!$A$1:$B$10,2,0)),"",VLOOKUP($AZ$2:$AZ$66,Notes!$A$1:$B$10,2,0))</f>
        <v/>
      </c>
      <c r="BJ5" s="22" t="str">
        <f>IF(ISNA(VLOOKUP($BB$2:$BB$66,Notes!$C$1:$D$10,2,0)),"",VLOOKUP($BB$2:$BB$66,Notes!$C$1:$D$10,2,0))</f>
        <v/>
      </c>
      <c r="BK5" s="22" t="str">
        <f>IF(ISNA(VLOOKUP($BD$2:$BD$66,Notes!$E$1:$F$10,2,0)),"",VLOOKUP($BD$2:$BD$66,Notes!$E$1:$F$10,2,0))</f>
        <v/>
      </c>
      <c r="BL5" s="38">
        <f t="shared" si="16"/>
        <v>0</v>
      </c>
      <c r="BM5" s="34"/>
      <c r="BN5" s="32"/>
      <c r="BO5" s="32"/>
      <c r="BP5" s="32"/>
      <c r="BQ5" s="32"/>
      <c r="BR5" s="32"/>
      <c r="BS5" s="32"/>
      <c r="BT5" s="32"/>
      <c r="BU5" s="32"/>
      <c r="BV5" s="32"/>
      <c r="BW5" s="22">
        <f t="shared" si="17"/>
        <v>0</v>
      </c>
      <c r="BX5" s="33">
        <f t="shared" si="18"/>
        <v>0</v>
      </c>
      <c r="BY5" s="37" t="str">
        <f>IF(ISNA(VLOOKUP($BN$2:$BN$66,Notes!$A$1:$B$10,2,0)),"",VLOOKUP($BN$2:$BN$66,Notes!$A$1:$B$10,2,0))</f>
        <v/>
      </c>
      <c r="BZ5" s="22" t="str">
        <f>IF(ISNA(VLOOKUP($BP$2:$BP$66,Notes!$A$1:$B$10,2,0)),"",VLOOKUP($BP$2:$BP$66,Notes!$A$1:$B$10,2,0))</f>
        <v/>
      </c>
      <c r="CA5" s="22" t="str">
        <f>IF(ISNA(VLOOKUP($BR$2:$BR$66,Notes!$A$1:$B$10,2,0)),"",VLOOKUP($BR$2:$BR$66,Notes!$A$1:$B$10,2,0))</f>
        <v/>
      </c>
      <c r="CB5" s="22" t="str">
        <f>IF(ISNA(VLOOKUP($BT$2:$BT$66,Notes!$C$1:$D$10,2,0)),"",VLOOKUP($BT$2:$BT$66,Notes!$C$1:$D$10,2,0))</f>
        <v/>
      </c>
      <c r="CC5" s="22" t="str">
        <f>IF(ISNA(VLOOKUP($BV$2:$BV$66,Notes!$E$1:$F$10,2,0)),"",VLOOKUP($BV$2:$BV$66,Notes!$E$1:$F$10,2,0))</f>
        <v/>
      </c>
      <c r="CD5" s="38">
        <f t="shared" si="19"/>
        <v>0</v>
      </c>
      <c r="CE5" s="57">
        <f t="shared" si="20"/>
        <v>0</v>
      </c>
      <c r="CF5" s="22">
        <f t="shared" si="21"/>
        <v>0</v>
      </c>
      <c r="CG5" s="22">
        <f t="shared" si="22"/>
        <v>0</v>
      </c>
      <c r="CH5" s="22">
        <f t="shared" si="23"/>
        <v>0</v>
      </c>
    </row>
    <row r="6" spans="1:86">
      <c r="A6" s="121">
        <v>25</v>
      </c>
      <c r="B6" s="139" t="s">
        <v>282</v>
      </c>
      <c r="C6" s="35">
        <f t="shared" si="0"/>
        <v>145</v>
      </c>
      <c r="D6" s="22">
        <f t="shared" si="1"/>
        <v>30</v>
      </c>
      <c r="E6" s="22">
        <f t="shared" si="2"/>
        <v>2</v>
      </c>
      <c r="F6" s="22">
        <f t="shared" si="3"/>
        <v>15</v>
      </c>
      <c r="G6" s="22" t="str">
        <f t="shared" si="4"/>
        <v>CBDG</v>
      </c>
      <c r="H6" s="22">
        <f t="shared" si="5"/>
        <v>0</v>
      </c>
      <c r="I6" s="33">
        <f t="shared" si="6"/>
        <v>0</v>
      </c>
      <c r="J6" s="36">
        <f t="shared" si="7"/>
        <v>0</v>
      </c>
      <c r="K6" s="34"/>
      <c r="L6" s="32"/>
      <c r="M6" s="32"/>
      <c r="N6" s="32"/>
      <c r="O6" s="32"/>
      <c r="P6" s="32"/>
      <c r="Q6" s="32"/>
      <c r="R6" s="32"/>
      <c r="S6" s="32"/>
      <c r="T6" s="32"/>
      <c r="U6" s="22">
        <f t="shared" si="8"/>
        <v>0</v>
      </c>
      <c r="V6" s="33">
        <f t="shared" si="9"/>
        <v>0</v>
      </c>
      <c r="W6" s="37" t="str">
        <f>IF(ISNA(VLOOKUP($L$2:$L$66,Notes!$A$1:$B$10,2,0)),"",VLOOKUP($L$2:$L$66,Notes!$A$1:$B$10,2,0))</f>
        <v/>
      </c>
      <c r="X6" s="22" t="str">
        <f>IF(ISNA(VLOOKUP($N$2:$N$66,Notes!$A$1:$B$10,2,0)),"",VLOOKUP($N$2:$N$66,Notes!$A$1:$B$10,2,0))</f>
        <v/>
      </c>
      <c r="Y6" s="22" t="str">
        <f>IF(ISNA(VLOOKUP($P$2:$P$66,Notes!$A$1:$B$10,2,0)),"",VLOOKUP($P$2:$P$66,Notes!$A$1:$B$10,2,0))</f>
        <v/>
      </c>
      <c r="Z6" s="22" t="str">
        <f>IF(ISNA(VLOOKUP($R$2:$R$66,Notes!$C$1:$D$10,2,0)),"",VLOOKUP($R$2:$R$66,Notes!$C$1:$D$10,2,0))</f>
        <v/>
      </c>
      <c r="AA6" s="22" t="str">
        <f>IF(ISNA(VLOOKUP($T$2:$T$66,Notes!$E$1:$F$10,2,0)),"",VLOOKUP($T$2:$T$66,Notes!$E$1:$F$10,2,0))</f>
        <v/>
      </c>
      <c r="AB6" s="38">
        <f t="shared" si="10"/>
        <v>0</v>
      </c>
      <c r="AC6" s="34">
        <v>1</v>
      </c>
      <c r="AD6" s="32">
        <v>6</v>
      </c>
      <c r="AE6" s="32">
        <v>17</v>
      </c>
      <c r="AF6" s="32">
        <v>6</v>
      </c>
      <c r="AG6" s="32">
        <v>14</v>
      </c>
      <c r="AH6" s="32">
        <v>6</v>
      </c>
      <c r="AI6" s="32"/>
      <c r="AJ6" s="32"/>
      <c r="AK6" s="32"/>
      <c r="AL6" s="32"/>
      <c r="AM6" s="22">
        <f t="shared" si="11"/>
        <v>32</v>
      </c>
      <c r="AN6" s="33">
        <f t="shared" si="12"/>
        <v>1</v>
      </c>
      <c r="AO6" s="37">
        <f>IF(ISNA(VLOOKUP($AD$2:$AD$66,Notes!$A$1:$B$10,2,0)),"",VLOOKUP($AD$2:$AD$66,Notes!$A$1:$B$10,2,0))</f>
        <v>5</v>
      </c>
      <c r="AP6" s="22">
        <f>IF(ISNA(VLOOKUP($AF$2:$AF$66,Notes!$A$1:$B$10,2,0)),"",VLOOKUP($AF$2:$AF$66,Notes!$A$1:$B$10,2,0))</f>
        <v>5</v>
      </c>
      <c r="AQ6" s="22">
        <f>IF(ISNA(VLOOKUP($AH$2:$AH$66,Notes!$A$1:$B$10,2,0)),"",VLOOKUP($AH$2:$AH$66,Notes!$A$1:$B$10,2,0))</f>
        <v>5</v>
      </c>
      <c r="AR6" s="22" t="str">
        <f>IF(ISNA(VLOOKUP($AJ$2:$AJ$66,Notes!$C$1:$D$10,2,0)),"",VLOOKUP($AJ$2:$AJ$66,Notes!$C$1:$D$10,2,0))</f>
        <v/>
      </c>
      <c r="AS6" s="22" t="str">
        <f>IF(ISNA(VLOOKUP($AL$2:$AL$66,Notes!$E$1:$F$10,2,0)),"",VLOOKUP($AL$2:$AL$66,Notes!$E$1:$F$10,2,0))</f>
        <v/>
      </c>
      <c r="AT6" s="38">
        <f t="shared" si="13"/>
        <v>15</v>
      </c>
      <c r="AU6" s="34"/>
      <c r="AV6" s="32"/>
      <c r="AW6" s="32"/>
      <c r="AX6" s="32"/>
      <c r="AY6" s="32"/>
      <c r="AZ6" s="32"/>
      <c r="BA6" s="32"/>
      <c r="BB6" s="32"/>
      <c r="BC6" s="32"/>
      <c r="BD6" s="32"/>
      <c r="BE6" s="22">
        <f t="shared" si="14"/>
        <v>0</v>
      </c>
      <c r="BF6" s="33">
        <f t="shared" si="15"/>
        <v>0</v>
      </c>
      <c r="BG6" s="37" t="str">
        <f>IF(ISNA(VLOOKUP($AV$2:$AV$66,Notes!$A$1:$B$10,2,0)),"",VLOOKUP($AV$2:$AV$66,Notes!$A$1:$B$10,2,0))</f>
        <v/>
      </c>
      <c r="BH6" s="22" t="str">
        <f>IF(ISNA(VLOOKUP($AX$2:$AX$66,Notes!$A$1:$B$10,2,0)),"",VLOOKUP($AX$2:$AX$66,Notes!$A$1:$B$10,2,0))</f>
        <v/>
      </c>
      <c r="BI6" s="22" t="str">
        <f>IF(ISNA(VLOOKUP($AZ$2:$AZ$66,Notes!$A$1:$B$10,2,0)),"",VLOOKUP($AZ$2:$AZ$66,Notes!$A$1:$B$10,2,0))</f>
        <v/>
      </c>
      <c r="BJ6" s="22" t="str">
        <f>IF(ISNA(VLOOKUP($BB$2:$BB$66,Notes!$C$1:$D$10,2,0)),"",VLOOKUP($BB$2:$BB$66,Notes!$C$1:$D$10,2,0))</f>
        <v/>
      </c>
      <c r="BK6" s="22" t="str">
        <f>IF(ISNA(VLOOKUP($BD$2:$BD$66,Notes!$E$1:$F$10,2,0)),"",VLOOKUP($BD$2:$BD$66,Notes!$E$1:$F$10,2,0))</f>
        <v/>
      </c>
      <c r="BL6" s="38">
        <f t="shared" si="16"/>
        <v>0</v>
      </c>
      <c r="BM6" s="34">
        <v>39</v>
      </c>
      <c r="BN6" s="32">
        <v>6</v>
      </c>
      <c r="BO6" s="32">
        <v>42</v>
      </c>
      <c r="BP6" s="32">
        <v>6</v>
      </c>
      <c r="BQ6" s="32">
        <v>32</v>
      </c>
      <c r="BR6" s="32">
        <v>6</v>
      </c>
      <c r="BS6" s="32"/>
      <c r="BT6" s="32"/>
      <c r="BU6" s="32"/>
      <c r="BV6" s="32"/>
      <c r="BW6" s="22">
        <f t="shared" si="17"/>
        <v>113</v>
      </c>
      <c r="BX6" s="33">
        <f t="shared" si="18"/>
        <v>1</v>
      </c>
      <c r="BY6" s="37">
        <f>IF(ISNA(VLOOKUP($BN$2:$BN$66,Notes!$A$1:$B$10,2,0)),"",VLOOKUP($BN$2:$BN$66,Notes!$A$1:$B$10,2,0))</f>
        <v>5</v>
      </c>
      <c r="BZ6" s="22">
        <f>IF(ISNA(VLOOKUP($BP$2:$BP$66,Notes!$A$1:$B$10,2,0)),"",VLOOKUP($BP$2:$BP$66,Notes!$A$1:$B$10,2,0))</f>
        <v>5</v>
      </c>
      <c r="CA6" s="22">
        <f>IF(ISNA(VLOOKUP($BR$2:$BR$66,Notes!$A$1:$B$10,2,0)),"",VLOOKUP($BR$2:$BR$66,Notes!$A$1:$B$10,2,0))</f>
        <v>5</v>
      </c>
      <c r="CB6" s="22" t="str">
        <f>IF(ISNA(VLOOKUP($BT$2:$BT$66,Notes!$C$1:$D$10,2,0)),"",VLOOKUP($BT$2:$BT$66,Notes!$C$1:$D$10,2,0))</f>
        <v/>
      </c>
      <c r="CC6" s="22" t="str">
        <f>IF(ISNA(VLOOKUP($BV$2:$BV$66,Notes!$E$1:$F$10,2,0)),"",VLOOKUP($BV$2:$BV$66,Notes!$E$1:$F$10,2,0))</f>
        <v/>
      </c>
      <c r="CD6" s="38">
        <f t="shared" si="19"/>
        <v>15</v>
      </c>
      <c r="CE6" s="57">
        <f t="shared" si="20"/>
        <v>0</v>
      </c>
      <c r="CF6" s="22">
        <f t="shared" si="21"/>
        <v>15</v>
      </c>
      <c r="CG6" s="22">
        <f t="shared" si="22"/>
        <v>0</v>
      </c>
      <c r="CH6" s="22">
        <f t="shared" si="23"/>
        <v>15</v>
      </c>
    </row>
    <row r="7" spans="1:86">
      <c r="A7" s="35">
        <v>38</v>
      </c>
      <c r="B7" s="36" t="s">
        <v>76</v>
      </c>
      <c r="C7" s="35">
        <f t="shared" si="0"/>
        <v>0</v>
      </c>
      <c r="D7" s="22">
        <f t="shared" si="1"/>
        <v>0</v>
      </c>
      <c r="E7" s="22">
        <f t="shared" si="2"/>
        <v>0</v>
      </c>
      <c r="F7" s="22">
        <f t="shared" si="3"/>
        <v>0</v>
      </c>
      <c r="G7" s="22">
        <f t="shared" si="4"/>
        <v>0</v>
      </c>
      <c r="H7" s="22">
        <f t="shared" si="5"/>
        <v>0</v>
      </c>
      <c r="I7" s="33">
        <f t="shared" si="6"/>
        <v>0</v>
      </c>
      <c r="J7" s="36">
        <f t="shared" si="7"/>
        <v>0</v>
      </c>
      <c r="K7" s="34"/>
      <c r="L7" s="32"/>
      <c r="M7" s="32"/>
      <c r="N7" s="32"/>
      <c r="O7" s="32"/>
      <c r="P7" s="32"/>
      <c r="Q7" s="32"/>
      <c r="R7" s="32"/>
      <c r="S7" s="32"/>
      <c r="T7" s="32"/>
      <c r="U7" s="22">
        <f t="shared" si="8"/>
        <v>0</v>
      </c>
      <c r="V7" s="33">
        <f t="shared" si="9"/>
        <v>0</v>
      </c>
      <c r="W7" s="37" t="str">
        <f>IF(ISNA(VLOOKUP($L$2:$L$66,Notes!$A$1:$B$10,2,0)),"",VLOOKUP($L$2:$L$66,Notes!$A$1:$B$10,2,0))</f>
        <v/>
      </c>
      <c r="X7" s="22" t="str">
        <f>IF(ISNA(VLOOKUP($N$2:$N$66,Notes!$A$1:$B$10,2,0)),"",VLOOKUP($N$2:$N$66,Notes!$A$1:$B$10,2,0))</f>
        <v/>
      </c>
      <c r="Y7" s="22" t="str">
        <f>IF(ISNA(VLOOKUP($P$2:$P$66,Notes!$A$1:$B$10,2,0)),"",VLOOKUP($P$2:$P$66,Notes!$A$1:$B$10,2,0))</f>
        <v/>
      </c>
      <c r="Z7" s="22" t="str">
        <f>IF(ISNA(VLOOKUP($R$2:$R$66,Notes!$C$1:$D$10,2,0)),"",VLOOKUP($R$2:$R$66,Notes!$C$1:$D$10,2,0))</f>
        <v/>
      </c>
      <c r="AA7" s="22" t="str">
        <f>IF(ISNA(VLOOKUP($T$2:$T$66,Notes!$E$1:$F$10,2,0)),"",VLOOKUP($T$2:$T$66,Notes!$E$1:$F$10,2,0))</f>
        <v/>
      </c>
      <c r="AB7" s="38">
        <f t="shared" si="10"/>
        <v>0</v>
      </c>
      <c r="AC7" s="34"/>
      <c r="AD7" s="32"/>
      <c r="AE7" s="32"/>
      <c r="AF7" s="32"/>
      <c r="AG7" s="32"/>
      <c r="AH7" s="32"/>
      <c r="AI7" s="32"/>
      <c r="AJ7" s="32"/>
      <c r="AK7" s="32"/>
      <c r="AL7" s="32"/>
      <c r="AM7" s="22">
        <f t="shared" si="11"/>
        <v>0</v>
      </c>
      <c r="AN7" s="33">
        <f t="shared" si="12"/>
        <v>0</v>
      </c>
      <c r="AO7" s="37" t="str">
        <f>IF(ISNA(VLOOKUP($AD$2:$AD$66,Notes!$A$1:$B$10,2,0)),"",VLOOKUP($AD$2:$AD$66,Notes!$A$1:$B$10,2,0))</f>
        <v/>
      </c>
      <c r="AP7" s="22" t="str">
        <f>IF(ISNA(VLOOKUP($AF$2:$AF$66,Notes!$A$1:$B$10,2,0)),"",VLOOKUP($AF$2:$AF$66,Notes!$A$1:$B$10,2,0))</f>
        <v/>
      </c>
      <c r="AQ7" s="22" t="str">
        <f>IF(ISNA(VLOOKUP($AH$2:$AH$66,Notes!$A$1:$B$10,2,0)),"",VLOOKUP($AH$2:$AH$66,Notes!$A$1:$B$10,2,0))</f>
        <v/>
      </c>
      <c r="AR7" s="22" t="str">
        <f>IF(ISNA(VLOOKUP($AJ$2:$AJ$66,Notes!$C$1:$D$10,2,0)),"",VLOOKUP($AJ$2:$AJ$66,Notes!$C$1:$D$10,2,0))</f>
        <v/>
      </c>
      <c r="AS7" s="22" t="str">
        <f>IF(ISNA(VLOOKUP($AL$2:$AL$66,Notes!$E$1:$F$10,2,0)),"",VLOOKUP($AL$2:$AL$66,Notes!$E$1:$F$10,2,0))</f>
        <v/>
      </c>
      <c r="AT7" s="38">
        <f t="shared" si="13"/>
        <v>0</v>
      </c>
      <c r="AU7" s="34"/>
      <c r="AV7" s="32"/>
      <c r="AW7" s="32"/>
      <c r="AX7" s="32"/>
      <c r="AY7" s="32"/>
      <c r="AZ7" s="32"/>
      <c r="BA7" s="32"/>
      <c r="BB7" s="32"/>
      <c r="BC7" s="32"/>
      <c r="BD7" s="32"/>
      <c r="BE7" s="22">
        <f t="shared" si="14"/>
        <v>0</v>
      </c>
      <c r="BF7" s="33">
        <f t="shared" si="15"/>
        <v>0</v>
      </c>
      <c r="BG7" s="37" t="str">
        <f>IF(ISNA(VLOOKUP($AV$2:$AV$66,Notes!$A$1:$B$10,2,0)),"",VLOOKUP($AV$2:$AV$66,Notes!$A$1:$B$10,2,0))</f>
        <v/>
      </c>
      <c r="BH7" s="22" t="str">
        <f>IF(ISNA(VLOOKUP($AX$2:$AX$66,Notes!$A$1:$B$10,2,0)),"",VLOOKUP($AX$2:$AX$66,Notes!$A$1:$B$10,2,0))</f>
        <v/>
      </c>
      <c r="BI7" s="22" t="str">
        <f>IF(ISNA(VLOOKUP($AZ$2:$AZ$66,Notes!$A$1:$B$10,2,0)),"",VLOOKUP($AZ$2:$AZ$66,Notes!$A$1:$B$10,2,0))</f>
        <v/>
      </c>
      <c r="BJ7" s="22" t="str">
        <f>IF(ISNA(VLOOKUP($BB$2:$BB$66,Notes!$C$1:$D$10,2,0)),"",VLOOKUP($BB$2:$BB$66,Notes!$C$1:$D$10,2,0))</f>
        <v/>
      </c>
      <c r="BK7" s="22" t="str">
        <f>IF(ISNA(VLOOKUP($BD$2:$BD$66,Notes!$E$1:$F$10,2,0)),"",VLOOKUP($BD$2:$BD$66,Notes!$E$1:$F$10,2,0))</f>
        <v/>
      </c>
      <c r="BL7" s="38">
        <f t="shared" si="16"/>
        <v>0</v>
      </c>
      <c r="BM7" s="34"/>
      <c r="BN7" s="32"/>
      <c r="BO7" s="32"/>
      <c r="BP7" s="32"/>
      <c r="BQ7" s="32"/>
      <c r="BR7" s="32"/>
      <c r="BS7" s="32"/>
      <c r="BT7" s="32"/>
      <c r="BU7" s="32"/>
      <c r="BV7" s="32"/>
      <c r="BW7" s="22">
        <f t="shared" si="17"/>
        <v>0</v>
      </c>
      <c r="BX7" s="33">
        <f t="shared" si="18"/>
        <v>0</v>
      </c>
      <c r="BY7" s="37" t="str">
        <f>IF(ISNA(VLOOKUP($BN$2:$BN$66,Notes!$A$1:$B$10,2,0)),"",VLOOKUP($BN$2:$BN$66,Notes!$A$1:$B$10,2,0))</f>
        <v/>
      </c>
      <c r="BZ7" s="22" t="str">
        <f>IF(ISNA(VLOOKUP($BP$2:$BP$66,Notes!$A$1:$B$10,2,0)),"",VLOOKUP($BP$2:$BP$66,Notes!$A$1:$B$10,2,0))</f>
        <v/>
      </c>
      <c r="CA7" s="22" t="str">
        <f>IF(ISNA(VLOOKUP($BR$2:$BR$66,Notes!$A$1:$B$10,2,0)),"",VLOOKUP($BR$2:$BR$66,Notes!$A$1:$B$10,2,0))</f>
        <v/>
      </c>
      <c r="CB7" s="22" t="str">
        <f>IF(ISNA(VLOOKUP($BT$2:$BT$66,Notes!$C$1:$D$10,2,0)),"",VLOOKUP($BT$2:$BT$66,Notes!$C$1:$D$10,2,0))</f>
        <v/>
      </c>
      <c r="CC7" s="22" t="str">
        <f>IF(ISNA(VLOOKUP($BV$2:$BV$66,Notes!$E$1:$F$10,2,0)),"",VLOOKUP($BV$2:$BV$66,Notes!$E$1:$F$10,2,0))</f>
        <v/>
      </c>
      <c r="CD7" s="38">
        <f t="shared" si="19"/>
        <v>0</v>
      </c>
      <c r="CE7" s="57">
        <f t="shared" si="20"/>
        <v>0</v>
      </c>
      <c r="CF7" s="22">
        <f t="shared" si="21"/>
        <v>0</v>
      </c>
      <c r="CG7" s="22">
        <f t="shared" si="22"/>
        <v>0</v>
      </c>
      <c r="CH7" s="22">
        <f t="shared" si="23"/>
        <v>0</v>
      </c>
    </row>
    <row r="8" spans="1:86">
      <c r="A8" s="35">
        <v>40</v>
      </c>
      <c r="B8" s="36" t="s">
        <v>77</v>
      </c>
      <c r="C8" s="35">
        <f t="shared" si="0"/>
        <v>0</v>
      </c>
      <c r="D8" s="22">
        <f t="shared" si="1"/>
        <v>0</v>
      </c>
      <c r="E8" s="22">
        <f t="shared" si="2"/>
        <v>0</v>
      </c>
      <c r="F8" s="22">
        <f t="shared" si="3"/>
        <v>0</v>
      </c>
      <c r="G8" s="22">
        <f t="shared" si="4"/>
        <v>0</v>
      </c>
      <c r="H8" s="22">
        <f t="shared" si="5"/>
        <v>0</v>
      </c>
      <c r="I8" s="33">
        <f t="shared" si="6"/>
        <v>0</v>
      </c>
      <c r="J8" s="36">
        <f t="shared" si="7"/>
        <v>0</v>
      </c>
      <c r="K8" s="34"/>
      <c r="L8" s="32"/>
      <c r="M8" s="32"/>
      <c r="N8" s="32"/>
      <c r="O8" s="32"/>
      <c r="P8" s="32"/>
      <c r="Q8" s="32"/>
      <c r="R8" s="32"/>
      <c r="S8" s="32"/>
      <c r="T8" s="32"/>
      <c r="U8" s="22">
        <f t="shared" si="8"/>
        <v>0</v>
      </c>
      <c r="V8" s="33">
        <f t="shared" si="9"/>
        <v>0</v>
      </c>
      <c r="W8" s="37" t="str">
        <f>IF(ISNA(VLOOKUP($L$2:$L$66,Notes!$A$1:$B$10,2,0)),"",VLOOKUP($L$2:$L$66,Notes!$A$1:$B$10,2,0))</f>
        <v/>
      </c>
      <c r="X8" s="22" t="str">
        <f>IF(ISNA(VLOOKUP($N$2:$N$66,Notes!$A$1:$B$10,2,0)),"",VLOOKUP($N$2:$N$66,Notes!$A$1:$B$10,2,0))</f>
        <v/>
      </c>
      <c r="Y8" s="22" t="str">
        <f>IF(ISNA(VLOOKUP($P$2:$P$66,Notes!$A$1:$B$10,2,0)),"",VLOOKUP($P$2:$P$66,Notes!$A$1:$B$10,2,0))</f>
        <v/>
      </c>
      <c r="Z8" s="22" t="str">
        <f>IF(ISNA(VLOOKUP($R$2:$R$66,Notes!$C$1:$D$10,2,0)),"",VLOOKUP($R$2:$R$66,Notes!$C$1:$D$10,2,0))</f>
        <v/>
      </c>
      <c r="AA8" s="22" t="str">
        <f>IF(ISNA(VLOOKUP($T$2:$T$66,Notes!$E$1:$F$10,2,0)),"",VLOOKUP($T$2:$T$66,Notes!$E$1:$F$10,2,0))</f>
        <v/>
      </c>
      <c r="AB8" s="38">
        <f t="shared" si="10"/>
        <v>0</v>
      </c>
      <c r="AC8" s="34"/>
      <c r="AD8" s="32"/>
      <c r="AE8" s="32"/>
      <c r="AF8" s="32"/>
      <c r="AG8" s="32"/>
      <c r="AH8" s="32"/>
      <c r="AI8" s="32"/>
      <c r="AJ8" s="32"/>
      <c r="AK8" s="32"/>
      <c r="AL8" s="32"/>
      <c r="AM8" s="22">
        <f t="shared" si="11"/>
        <v>0</v>
      </c>
      <c r="AN8" s="33">
        <f t="shared" si="12"/>
        <v>0</v>
      </c>
      <c r="AO8" s="37" t="str">
        <f>IF(ISNA(VLOOKUP($AD$2:$AD$66,Notes!$A$1:$B$10,2,0)),"",VLOOKUP($AD$2:$AD$66,Notes!$A$1:$B$10,2,0))</f>
        <v/>
      </c>
      <c r="AP8" s="22" t="str">
        <f>IF(ISNA(VLOOKUP($AF$2:$AF$66,Notes!$A$1:$B$10,2,0)),"",VLOOKUP($AF$2:$AF$66,Notes!$A$1:$B$10,2,0))</f>
        <v/>
      </c>
      <c r="AQ8" s="22" t="str">
        <f>IF(ISNA(VLOOKUP($AH$2:$AH$66,Notes!$A$1:$B$10,2,0)),"",VLOOKUP($AH$2:$AH$66,Notes!$A$1:$B$10,2,0))</f>
        <v/>
      </c>
      <c r="AR8" s="22" t="str">
        <f>IF(ISNA(VLOOKUP($AJ$2:$AJ$66,Notes!$C$1:$D$10,2,0)),"",VLOOKUP($AJ$2:$AJ$66,Notes!$C$1:$D$10,2,0))</f>
        <v/>
      </c>
      <c r="AS8" s="22" t="str">
        <f>IF(ISNA(VLOOKUP($AL$2:$AL$66,Notes!$E$1:$F$10,2,0)),"",VLOOKUP($AL$2:$AL$66,Notes!$E$1:$F$10,2,0))</f>
        <v/>
      </c>
      <c r="AT8" s="38">
        <f t="shared" si="13"/>
        <v>0</v>
      </c>
      <c r="AU8" s="34"/>
      <c r="AV8" s="32"/>
      <c r="AW8" s="32"/>
      <c r="AX8" s="32"/>
      <c r="AY8" s="32"/>
      <c r="AZ8" s="32"/>
      <c r="BA8" s="32"/>
      <c r="BB8" s="32"/>
      <c r="BC8" s="32"/>
      <c r="BD8" s="32"/>
      <c r="BE8" s="22">
        <f t="shared" si="14"/>
        <v>0</v>
      </c>
      <c r="BF8" s="33">
        <f t="shared" si="15"/>
        <v>0</v>
      </c>
      <c r="BG8" s="37" t="str">
        <f>IF(ISNA(VLOOKUP($AV$2:$AV$66,Notes!$A$1:$B$10,2,0)),"",VLOOKUP($AV$2:$AV$66,Notes!$A$1:$B$10,2,0))</f>
        <v/>
      </c>
      <c r="BH8" s="22" t="str">
        <f>IF(ISNA(VLOOKUP($AX$2:$AX$66,Notes!$A$1:$B$10,2,0)),"",VLOOKUP($AX$2:$AX$66,Notes!$A$1:$B$10,2,0))</f>
        <v/>
      </c>
      <c r="BI8" s="22" t="str">
        <f>IF(ISNA(VLOOKUP($AZ$2:$AZ$66,Notes!$A$1:$B$10,2,0)),"",VLOOKUP($AZ$2:$AZ$66,Notes!$A$1:$B$10,2,0))</f>
        <v/>
      </c>
      <c r="BJ8" s="22" t="str">
        <f>IF(ISNA(VLOOKUP($BB$2:$BB$66,Notes!$C$1:$D$10,2,0)),"",VLOOKUP($BB$2:$BB$66,Notes!$C$1:$D$10,2,0))</f>
        <v/>
      </c>
      <c r="BK8" s="22" t="str">
        <f>IF(ISNA(VLOOKUP($BD$2:$BD$66,Notes!$E$1:$F$10,2,0)),"",VLOOKUP($BD$2:$BD$66,Notes!$E$1:$F$10,2,0))</f>
        <v/>
      </c>
      <c r="BL8" s="38">
        <f t="shared" si="16"/>
        <v>0</v>
      </c>
      <c r="BM8" s="34"/>
      <c r="BN8" s="32"/>
      <c r="BO8" s="32"/>
      <c r="BP8" s="32"/>
      <c r="BQ8" s="32"/>
      <c r="BR8" s="32"/>
      <c r="BS8" s="32"/>
      <c r="BT8" s="32"/>
      <c r="BU8" s="32"/>
      <c r="BV8" s="32"/>
      <c r="BW8" s="22">
        <f t="shared" si="17"/>
        <v>0</v>
      </c>
      <c r="BX8" s="33">
        <f t="shared" si="18"/>
        <v>0</v>
      </c>
      <c r="BY8" s="37" t="str">
        <f>IF(ISNA(VLOOKUP($BN$2:$BN$66,Notes!$A$1:$B$10,2,0)),"",VLOOKUP($BN$2:$BN$66,Notes!$A$1:$B$10,2,0))</f>
        <v/>
      </c>
      <c r="BZ8" s="22" t="str">
        <f>IF(ISNA(VLOOKUP($BP$2:$BP$66,Notes!$A$1:$B$10,2,0)),"",VLOOKUP($BP$2:$BP$66,Notes!$A$1:$B$10,2,0))</f>
        <v/>
      </c>
      <c r="CA8" s="22" t="str">
        <f>IF(ISNA(VLOOKUP($BR$2:$BR$66,Notes!$A$1:$B$10,2,0)),"",VLOOKUP($BR$2:$BR$66,Notes!$A$1:$B$10,2,0))</f>
        <v/>
      </c>
      <c r="CB8" s="22" t="str">
        <f>IF(ISNA(VLOOKUP($BT$2:$BT$66,Notes!$C$1:$D$10,2,0)),"",VLOOKUP($BT$2:$BT$66,Notes!$C$1:$D$10,2,0))</f>
        <v/>
      </c>
      <c r="CC8" s="22" t="str">
        <f>IF(ISNA(VLOOKUP($BV$2:$BV$66,Notes!$E$1:$F$10,2,0)),"",VLOOKUP($BV$2:$BV$66,Notes!$E$1:$F$10,2,0))</f>
        <v/>
      </c>
      <c r="CD8" s="38">
        <f t="shared" si="19"/>
        <v>0</v>
      </c>
      <c r="CE8" s="57">
        <f t="shared" si="20"/>
        <v>0</v>
      </c>
      <c r="CF8" s="22">
        <f t="shared" si="21"/>
        <v>0</v>
      </c>
      <c r="CG8" s="22">
        <f t="shared" si="22"/>
        <v>0</v>
      </c>
      <c r="CH8" s="22">
        <f t="shared" si="23"/>
        <v>0</v>
      </c>
    </row>
    <row r="9" spans="1:86">
      <c r="A9" s="35">
        <v>53</v>
      </c>
      <c r="B9" s="36" t="s">
        <v>78</v>
      </c>
      <c r="C9" s="35">
        <f t="shared" si="0"/>
        <v>0</v>
      </c>
      <c r="D9" s="22">
        <f t="shared" si="1"/>
        <v>0</v>
      </c>
      <c r="E9" s="22">
        <f t="shared" si="2"/>
        <v>0</v>
      </c>
      <c r="F9" s="22">
        <f t="shared" si="3"/>
        <v>0</v>
      </c>
      <c r="G9" s="22">
        <f t="shared" si="4"/>
        <v>0</v>
      </c>
      <c r="H9" s="22">
        <f t="shared" si="5"/>
        <v>0</v>
      </c>
      <c r="I9" s="33">
        <f t="shared" si="6"/>
        <v>0</v>
      </c>
      <c r="J9" s="36">
        <f t="shared" si="7"/>
        <v>0</v>
      </c>
      <c r="K9" s="34"/>
      <c r="L9" s="32"/>
      <c r="M9" s="32"/>
      <c r="N9" s="32"/>
      <c r="O9" s="32"/>
      <c r="P9" s="32"/>
      <c r="Q9" s="32"/>
      <c r="R9" s="32"/>
      <c r="S9" s="32"/>
      <c r="T9" s="32"/>
      <c r="U9" s="22">
        <f t="shared" si="8"/>
        <v>0</v>
      </c>
      <c r="V9" s="33">
        <f t="shared" si="9"/>
        <v>0</v>
      </c>
      <c r="W9" s="37" t="str">
        <f>IF(ISNA(VLOOKUP($L$2:$L$66,Notes!$A$1:$B$10,2,0)),"",VLOOKUP($L$2:$L$66,Notes!$A$1:$B$10,2,0))</f>
        <v/>
      </c>
      <c r="X9" s="22" t="str">
        <f>IF(ISNA(VLOOKUP($N$2:$N$66,Notes!$A$1:$B$10,2,0)),"",VLOOKUP($N$2:$N$66,Notes!$A$1:$B$10,2,0))</f>
        <v/>
      </c>
      <c r="Y9" s="22" t="str">
        <f>IF(ISNA(VLOOKUP($P$2:$P$66,Notes!$A$1:$B$10,2,0)),"",VLOOKUP($P$2:$P$66,Notes!$A$1:$B$10,2,0))</f>
        <v/>
      </c>
      <c r="Z9" s="22" t="str">
        <f>IF(ISNA(VLOOKUP($R$2:$R$66,Notes!$C$1:$D$10,2,0)),"",VLOOKUP($R$2:$R$66,Notes!$C$1:$D$10,2,0))</f>
        <v/>
      </c>
      <c r="AA9" s="22" t="str">
        <f>IF(ISNA(VLOOKUP($T$2:$T$66,Notes!$E$1:$F$10,2,0)),"",VLOOKUP($T$2:$T$66,Notes!$E$1:$F$10,2,0))</f>
        <v/>
      </c>
      <c r="AB9" s="38">
        <f t="shared" si="10"/>
        <v>0</v>
      </c>
      <c r="AC9" s="34"/>
      <c r="AD9" s="32"/>
      <c r="AE9" s="32"/>
      <c r="AF9" s="32"/>
      <c r="AG9" s="32"/>
      <c r="AH9" s="32"/>
      <c r="AI9" s="32"/>
      <c r="AJ9" s="32"/>
      <c r="AK9" s="32"/>
      <c r="AL9" s="32"/>
      <c r="AM9" s="22">
        <f t="shared" si="11"/>
        <v>0</v>
      </c>
      <c r="AN9" s="33">
        <f t="shared" si="12"/>
        <v>0</v>
      </c>
      <c r="AO9" s="37" t="str">
        <f>IF(ISNA(VLOOKUP($AD$2:$AD$66,Notes!$A$1:$B$10,2,0)),"",VLOOKUP($AD$2:$AD$66,Notes!$A$1:$B$10,2,0))</f>
        <v/>
      </c>
      <c r="AP9" s="22" t="str">
        <f>IF(ISNA(VLOOKUP($AF$2:$AF$66,Notes!$A$1:$B$10,2,0)),"",VLOOKUP($AF$2:$AF$66,Notes!$A$1:$B$10,2,0))</f>
        <v/>
      </c>
      <c r="AQ9" s="22" t="str">
        <f>IF(ISNA(VLOOKUP($AH$2:$AH$66,Notes!$A$1:$B$10,2,0)),"",VLOOKUP($AH$2:$AH$66,Notes!$A$1:$B$10,2,0))</f>
        <v/>
      </c>
      <c r="AR9" s="22" t="str">
        <f>IF(ISNA(VLOOKUP($AJ$2:$AJ$66,Notes!$C$1:$D$10,2,0)),"",VLOOKUP($AJ$2:$AJ$66,Notes!$C$1:$D$10,2,0))</f>
        <v/>
      </c>
      <c r="AS9" s="22" t="str">
        <f>IF(ISNA(VLOOKUP($AL$2:$AL$66,Notes!$E$1:$F$10,2,0)),"",VLOOKUP($AL$2:$AL$66,Notes!$E$1:$F$10,2,0))</f>
        <v/>
      </c>
      <c r="AT9" s="38">
        <f t="shared" si="13"/>
        <v>0</v>
      </c>
      <c r="AU9" s="34"/>
      <c r="AV9" s="32"/>
      <c r="AW9" s="32"/>
      <c r="AX9" s="32"/>
      <c r="AY9" s="32"/>
      <c r="AZ9" s="32"/>
      <c r="BA9" s="32"/>
      <c r="BB9" s="32"/>
      <c r="BC9" s="32"/>
      <c r="BD9" s="32"/>
      <c r="BE9" s="22">
        <f t="shared" si="14"/>
        <v>0</v>
      </c>
      <c r="BF9" s="33">
        <f t="shared" si="15"/>
        <v>0</v>
      </c>
      <c r="BG9" s="37" t="str">
        <f>IF(ISNA(VLOOKUP($AV$2:$AV$66,Notes!$A$1:$B$10,2,0)),"",VLOOKUP($AV$2:$AV$66,Notes!$A$1:$B$10,2,0))</f>
        <v/>
      </c>
      <c r="BH9" s="22" t="str">
        <f>IF(ISNA(VLOOKUP($AX$2:$AX$66,Notes!$A$1:$B$10,2,0)),"",VLOOKUP($AX$2:$AX$66,Notes!$A$1:$B$10,2,0))</f>
        <v/>
      </c>
      <c r="BI9" s="22" t="str">
        <f>IF(ISNA(VLOOKUP($AZ$2:$AZ$66,Notes!$A$1:$B$10,2,0)),"",VLOOKUP($AZ$2:$AZ$66,Notes!$A$1:$B$10,2,0))</f>
        <v/>
      </c>
      <c r="BJ9" s="22" t="str">
        <f>IF(ISNA(VLOOKUP($BB$2:$BB$66,Notes!$C$1:$D$10,2,0)),"",VLOOKUP($BB$2:$BB$66,Notes!$C$1:$D$10,2,0))</f>
        <v/>
      </c>
      <c r="BK9" s="22" t="str">
        <f>IF(ISNA(VLOOKUP($BD$2:$BD$66,Notes!$E$1:$F$10,2,0)),"",VLOOKUP($BD$2:$BD$66,Notes!$E$1:$F$10,2,0))</f>
        <v/>
      </c>
      <c r="BL9" s="38">
        <f t="shared" si="16"/>
        <v>0</v>
      </c>
      <c r="BM9" s="34"/>
      <c r="BN9" s="32"/>
      <c r="BO9" s="32"/>
      <c r="BP9" s="32"/>
      <c r="BQ9" s="32"/>
      <c r="BR9" s="32"/>
      <c r="BS9" s="32"/>
      <c r="BT9" s="32"/>
      <c r="BU9" s="32"/>
      <c r="BV9" s="32"/>
      <c r="BW9" s="22">
        <f t="shared" si="17"/>
        <v>0</v>
      </c>
      <c r="BX9" s="33">
        <f t="shared" si="18"/>
        <v>0</v>
      </c>
      <c r="BY9" s="37" t="str">
        <f>IF(ISNA(VLOOKUP($BN$2:$BN$66,Notes!$A$1:$B$10,2,0)),"",VLOOKUP($BN$2:$BN$66,Notes!$A$1:$B$10,2,0))</f>
        <v/>
      </c>
      <c r="BZ9" s="22" t="str">
        <f>IF(ISNA(VLOOKUP($BP$2:$BP$66,Notes!$A$1:$B$10,2,0)),"",VLOOKUP($BP$2:$BP$66,Notes!$A$1:$B$10,2,0))</f>
        <v/>
      </c>
      <c r="CA9" s="22" t="str">
        <f>IF(ISNA(VLOOKUP($BR$2:$BR$66,Notes!$A$1:$B$10,2,0)),"",VLOOKUP($BR$2:$BR$66,Notes!$A$1:$B$10,2,0))</f>
        <v/>
      </c>
      <c r="CB9" s="22" t="str">
        <f>IF(ISNA(VLOOKUP($BT$2:$BT$66,Notes!$C$1:$D$10,2,0)),"",VLOOKUP($BT$2:$BT$66,Notes!$C$1:$D$10,2,0))</f>
        <v/>
      </c>
      <c r="CC9" s="22" t="str">
        <f>IF(ISNA(VLOOKUP($BV$2:$BV$66,Notes!$E$1:$F$10,2,0)),"",VLOOKUP($BV$2:$BV$66,Notes!$E$1:$F$10,2,0))</f>
        <v/>
      </c>
      <c r="CD9" s="38">
        <f t="shared" si="19"/>
        <v>0</v>
      </c>
      <c r="CE9" s="57">
        <f t="shared" si="20"/>
        <v>0</v>
      </c>
      <c r="CF9" s="22">
        <f t="shared" si="21"/>
        <v>0</v>
      </c>
      <c r="CG9" s="22">
        <f t="shared" si="22"/>
        <v>0</v>
      </c>
      <c r="CH9" s="22">
        <f t="shared" si="23"/>
        <v>0</v>
      </c>
    </row>
    <row r="10" spans="1:86">
      <c r="A10" s="35">
        <v>84</v>
      </c>
      <c r="B10" s="36" t="s">
        <v>53</v>
      </c>
      <c r="C10" s="35">
        <f t="shared" si="0"/>
        <v>0</v>
      </c>
      <c r="D10" s="22">
        <f t="shared" si="1"/>
        <v>0</v>
      </c>
      <c r="E10" s="22">
        <f t="shared" si="2"/>
        <v>0</v>
      </c>
      <c r="F10" s="22">
        <f t="shared" si="3"/>
        <v>0</v>
      </c>
      <c r="G10" s="22">
        <f t="shared" si="4"/>
        <v>0</v>
      </c>
      <c r="H10" s="22">
        <f t="shared" si="5"/>
        <v>0</v>
      </c>
      <c r="I10" s="33">
        <f t="shared" si="6"/>
        <v>0</v>
      </c>
      <c r="J10" s="36">
        <f t="shared" si="7"/>
        <v>0</v>
      </c>
      <c r="K10" s="34"/>
      <c r="L10" s="32"/>
      <c r="M10" s="32"/>
      <c r="N10" s="32"/>
      <c r="O10" s="32"/>
      <c r="P10" s="32"/>
      <c r="Q10" s="32"/>
      <c r="R10" s="32"/>
      <c r="S10" s="32"/>
      <c r="T10" s="32"/>
      <c r="U10" s="22">
        <f t="shared" si="8"/>
        <v>0</v>
      </c>
      <c r="V10" s="33">
        <f t="shared" si="9"/>
        <v>0</v>
      </c>
      <c r="W10" s="37" t="str">
        <f>IF(ISNA(VLOOKUP($L$2:$L$66,Notes!$A$1:$B$10,2,0)),"",VLOOKUP($L$2:$L$66,Notes!$A$1:$B$10,2,0))</f>
        <v/>
      </c>
      <c r="X10" s="22" t="str">
        <f>IF(ISNA(VLOOKUP($N$2:$N$66,Notes!$A$1:$B$10,2,0)),"",VLOOKUP($N$2:$N$66,Notes!$A$1:$B$10,2,0))</f>
        <v/>
      </c>
      <c r="Y10" s="22" t="str">
        <f>IF(ISNA(VLOOKUP($P$2:$P$66,Notes!$A$1:$B$10,2,0)),"",VLOOKUP($P$2:$P$66,Notes!$A$1:$B$10,2,0))</f>
        <v/>
      </c>
      <c r="Z10" s="22" t="str">
        <f>IF(ISNA(VLOOKUP($R$2:$R$66,Notes!$C$1:$D$10,2,0)),"",VLOOKUP($R$2:$R$66,Notes!$C$1:$D$10,2,0))</f>
        <v/>
      </c>
      <c r="AA10" s="22" t="str">
        <f>IF(ISNA(VLOOKUP($T$2:$T$66,Notes!$E$1:$F$10,2,0)),"",VLOOKUP($T$2:$T$66,Notes!$E$1:$F$10,2,0))</f>
        <v/>
      </c>
      <c r="AB10" s="38">
        <f t="shared" si="10"/>
        <v>0</v>
      </c>
      <c r="AC10" s="34"/>
      <c r="AD10" s="32"/>
      <c r="AE10" s="32"/>
      <c r="AF10" s="32"/>
      <c r="AG10" s="32"/>
      <c r="AH10" s="32"/>
      <c r="AI10" s="32"/>
      <c r="AJ10" s="32"/>
      <c r="AK10" s="32"/>
      <c r="AL10" s="32"/>
      <c r="AM10" s="22">
        <f t="shared" si="11"/>
        <v>0</v>
      </c>
      <c r="AN10" s="33">
        <f t="shared" si="12"/>
        <v>0</v>
      </c>
      <c r="AO10" s="37" t="str">
        <f>IF(ISNA(VLOOKUP($AD$2:$AD$66,Notes!$A$1:$B$10,2,0)),"",VLOOKUP($AD$2:$AD$66,Notes!$A$1:$B$10,2,0))</f>
        <v/>
      </c>
      <c r="AP10" s="22" t="str">
        <f>IF(ISNA(VLOOKUP($AF$2:$AF$66,Notes!$A$1:$B$10,2,0)),"",VLOOKUP($AF$2:$AF$66,Notes!$A$1:$B$10,2,0))</f>
        <v/>
      </c>
      <c r="AQ10" s="22" t="str">
        <f>IF(ISNA(VLOOKUP($AH$2:$AH$66,Notes!$A$1:$B$10,2,0)),"",VLOOKUP($AH$2:$AH$66,Notes!$A$1:$B$10,2,0))</f>
        <v/>
      </c>
      <c r="AR10" s="22" t="str">
        <f>IF(ISNA(VLOOKUP($AJ$2:$AJ$66,Notes!$C$1:$D$10,2,0)),"",VLOOKUP($AJ$2:$AJ$66,Notes!$C$1:$D$10,2,0))</f>
        <v/>
      </c>
      <c r="AS10" s="22" t="str">
        <f>IF(ISNA(VLOOKUP($AL$2:$AL$66,Notes!$E$1:$F$10,2,0)),"",VLOOKUP($AL$2:$AL$66,Notes!$E$1:$F$10,2,0))</f>
        <v/>
      </c>
      <c r="AT10" s="38">
        <f t="shared" si="13"/>
        <v>0</v>
      </c>
      <c r="AU10" s="34"/>
      <c r="AV10" s="32"/>
      <c r="AW10" s="32"/>
      <c r="AX10" s="32"/>
      <c r="AY10" s="32"/>
      <c r="AZ10" s="32"/>
      <c r="BA10" s="32"/>
      <c r="BB10" s="32"/>
      <c r="BC10" s="32"/>
      <c r="BD10" s="32"/>
      <c r="BE10" s="22">
        <f t="shared" si="14"/>
        <v>0</v>
      </c>
      <c r="BF10" s="33">
        <f t="shared" si="15"/>
        <v>0</v>
      </c>
      <c r="BG10" s="37" t="str">
        <f>IF(ISNA(VLOOKUP($AV$2:$AV$66,Notes!$A$1:$B$10,2,0)),"",VLOOKUP($AV$2:$AV$66,Notes!$A$1:$B$10,2,0))</f>
        <v/>
      </c>
      <c r="BH10" s="22" t="str">
        <f>IF(ISNA(VLOOKUP($AX$2:$AX$66,Notes!$A$1:$B$10,2,0)),"",VLOOKUP($AX$2:$AX$66,Notes!$A$1:$B$10,2,0))</f>
        <v/>
      </c>
      <c r="BI10" s="22" t="str">
        <f>IF(ISNA(VLOOKUP($AZ$2:$AZ$66,Notes!$A$1:$B$10,2,0)),"",VLOOKUP($AZ$2:$AZ$66,Notes!$A$1:$B$10,2,0))</f>
        <v/>
      </c>
      <c r="BJ10" s="22" t="str">
        <f>IF(ISNA(VLOOKUP($BB$2:$BB$66,Notes!$C$1:$D$10,2,0)),"",VLOOKUP($BB$2:$BB$66,Notes!$C$1:$D$10,2,0))</f>
        <v/>
      </c>
      <c r="BK10" s="22" t="str">
        <f>IF(ISNA(VLOOKUP($BD$2:$BD$66,Notes!$E$1:$F$10,2,0)),"",VLOOKUP($BD$2:$BD$66,Notes!$E$1:$F$10,2,0))</f>
        <v/>
      </c>
      <c r="BL10" s="38">
        <f t="shared" si="16"/>
        <v>0</v>
      </c>
      <c r="BM10" s="34"/>
      <c r="BN10" s="32"/>
      <c r="BO10" s="32"/>
      <c r="BP10" s="32"/>
      <c r="BQ10" s="32"/>
      <c r="BR10" s="32"/>
      <c r="BS10" s="32"/>
      <c r="BT10" s="32"/>
      <c r="BU10" s="32"/>
      <c r="BV10" s="32"/>
      <c r="BW10" s="22">
        <f t="shared" si="17"/>
        <v>0</v>
      </c>
      <c r="BX10" s="33">
        <f t="shared" si="18"/>
        <v>0</v>
      </c>
      <c r="BY10" s="37" t="str">
        <f>IF(ISNA(VLOOKUP($BN$2:$BN$66,Notes!$A$1:$B$10,2,0)),"",VLOOKUP($BN$2:$BN$66,Notes!$A$1:$B$10,2,0))</f>
        <v/>
      </c>
      <c r="BZ10" s="22" t="str">
        <f>IF(ISNA(VLOOKUP($BP$2:$BP$66,Notes!$A$1:$B$10,2,0)),"",VLOOKUP($BP$2:$BP$66,Notes!$A$1:$B$10,2,0))</f>
        <v/>
      </c>
      <c r="CA10" s="22" t="str">
        <f>IF(ISNA(VLOOKUP($BR$2:$BR$66,Notes!$A$1:$B$10,2,0)),"",VLOOKUP($BR$2:$BR$66,Notes!$A$1:$B$10,2,0))</f>
        <v/>
      </c>
      <c r="CB10" s="22" t="str">
        <f>IF(ISNA(VLOOKUP($BT$2:$BT$66,Notes!$C$1:$D$10,2,0)),"",VLOOKUP($BT$2:$BT$66,Notes!$C$1:$D$10,2,0))</f>
        <v/>
      </c>
      <c r="CC10" s="22" t="str">
        <f>IF(ISNA(VLOOKUP($BV$2:$BV$66,Notes!$E$1:$F$10,2,0)),"",VLOOKUP($BV$2:$BV$66,Notes!$E$1:$F$10,2,0))</f>
        <v/>
      </c>
      <c r="CD10" s="38">
        <f t="shared" si="19"/>
        <v>0</v>
      </c>
      <c r="CE10" s="57">
        <f t="shared" si="20"/>
        <v>0</v>
      </c>
      <c r="CF10" s="22">
        <f t="shared" si="21"/>
        <v>0</v>
      </c>
      <c r="CG10" s="22">
        <f t="shared" si="22"/>
        <v>0</v>
      </c>
      <c r="CH10" s="22">
        <f t="shared" si="23"/>
        <v>0</v>
      </c>
    </row>
    <row r="11" spans="1:86">
      <c r="A11" s="35">
        <v>97</v>
      </c>
      <c r="B11" s="36" t="s">
        <v>49</v>
      </c>
      <c r="C11" s="35">
        <f t="shared" si="0"/>
        <v>7</v>
      </c>
      <c r="D11" s="22">
        <f t="shared" si="1"/>
        <v>4</v>
      </c>
      <c r="E11" s="22">
        <f t="shared" si="2"/>
        <v>1</v>
      </c>
      <c r="F11" s="22">
        <f t="shared" si="3"/>
        <v>4</v>
      </c>
      <c r="G11" s="22" t="str">
        <f t="shared" si="4"/>
        <v>CBDG</v>
      </c>
      <c r="H11" s="22">
        <f t="shared" si="5"/>
        <v>0</v>
      </c>
      <c r="I11" s="33">
        <f t="shared" si="6"/>
        <v>0</v>
      </c>
      <c r="J11" s="36">
        <f t="shared" si="7"/>
        <v>0</v>
      </c>
      <c r="K11" s="34">
        <v>7</v>
      </c>
      <c r="L11" s="32">
        <v>7</v>
      </c>
      <c r="M11" s="32"/>
      <c r="N11" s="32"/>
      <c r="O11" s="32"/>
      <c r="P11" s="32"/>
      <c r="Q11" s="32"/>
      <c r="R11" s="32"/>
      <c r="S11" s="32"/>
      <c r="T11" s="32"/>
      <c r="U11" s="22">
        <f t="shared" si="8"/>
        <v>7</v>
      </c>
      <c r="V11" s="33">
        <f t="shared" si="9"/>
        <v>1</v>
      </c>
      <c r="W11" s="37">
        <f>IF(ISNA(VLOOKUP($L$2:$L$66,Notes!$A$1:$B$10,2,0)),"",VLOOKUP($L$2:$L$66,Notes!$A$1:$B$10,2,0))</f>
        <v>4</v>
      </c>
      <c r="X11" s="22" t="str">
        <f>IF(ISNA(VLOOKUP($N$2:$N$66,Notes!$A$1:$B$10,2,0)),"",VLOOKUP($N$2:$N$66,Notes!$A$1:$B$10,2,0))</f>
        <v/>
      </c>
      <c r="Y11" s="22" t="str">
        <f>IF(ISNA(VLOOKUP($P$2:$P$66,Notes!$A$1:$B$10,2,0)),"",VLOOKUP($P$2:$P$66,Notes!$A$1:$B$10,2,0))</f>
        <v/>
      </c>
      <c r="Z11" s="22" t="str">
        <f>IF(ISNA(VLOOKUP($R$2:$R$66,Notes!$C$1:$D$10,2,0)),"",VLOOKUP($R$2:$R$66,Notes!$C$1:$D$10,2,0))</f>
        <v/>
      </c>
      <c r="AA11" s="22" t="str">
        <f>IF(ISNA(VLOOKUP($T$2:$T$66,Notes!$E$1:$F$10,2,0)),"",VLOOKUP($T$2:$T$66,Notes!$E$1:$F$10,2,0))</f>
        <v/>
      </c>
      <c r="AB11" s="38">
        <f t="shared" si="10"/>
        <v>4</v>
      </c>
      <c r="AC11" s="34"/>
      <c r="AD11" s="32"/>
      <c r="AE11" s="32"/>
      <c r="AF11" s="32"/>
      <c r="AG11" s="32"/>
      <c r="AH11" s="32"/>
      <c r="AI11" s="32"/>
      <c r="AJ11" s="32"/>
      <c r="AK11" s="32"/>
      <c r="AL11" s="32"/>
      <c r="AM11" s="22">
        <f t="shared" si="11"/>
        <v>0</v>
      </c>
      <c r="AN11" s="33">
        <f t="shared" si="12"/>
        <v>0</v>
      </c>
      <c r="AO11" s="37" t="str">
        <f>IF(ISNA(VLOOKUP($AD$2:$AD$66,Notes!$A$1:$B$10,2,0)),"",VLOOKUP($AD$2:$AD$66,Notes!$A$1:$B$10,2,0))</f>
        <v/>
      </c>
      <c r="AP11" s="22" t="str">
        <f>IF(ISNA(VLOOKUP($AF$2:$AF$66,Notes!$A$1:$B$10,2,0)),"",VLOOKUP($AF$2:$AF$66,Notes!$A$1:$B$10,2,0))</f>
        <v/>
      </c>
      <c r="AQ11" s="22" t="str">
        <f>IF(ISNA(VLOOKUP($AH$2:$AH$66,Notes!$A$1:$B$10,2,0)),"",VLOOKUP($AH$2:$AH$66,Notes!$A$1:$B$10,2,0))</f>
        <v/>
      </c>
      <c r="AR11" s="22" t="str">
        <f>IF(ISNA(VLOOKUP($AJ$2:$AJ$66,Notes!$C$1:$D$10,2,0)),"",VLOOKUP($AJ$2:$AJ$66,Notes!$C$1:$D$10,2,0))</f>
        <v/>
      </c>
      <c r="AS11" s="22" t="str">
        <f>IF(ISNA(VLOOKUP($AL$2:$AL$66,Notes!$E$1:$F$10,2,0)),"",VLOOKUP($AL$2:$AL$66,Notes!$E$1:$F$10,2,0))</f>
        <v/>
      </c>
      <c r="AT11" s="38">
        <f t="shared" si="13"/>
        <v>0</v>
      </c>
      <c r="AU11" s="34"/>
      <c r="AV11" s="32"/>
      <c r="AW11" s="32"/>
      <c r="AX11" s="32"/>
      <c r="AY11" s="32"/>
      <c r="AZ11" s="32"/>
      <c r="BA11" s="32"/>
      <c r="BB11" s="32"/>
      <c r="BC11" s="32"/>
      <c r="BD11" s="32"/>
      <c r="BE11" s="22">
        <f t="shared" si="14"/>
        <v>0</v>
      </c>
      <c r="BF11" s="33">
        <f t="shared" si="15"/>
        <v>0</v>
      </c>
      <c r="BG11" s="37" t="str">
        <f>IF(ISNA(VLOOKUP($AV$2:$AV$66,Notes!$A$1:$B$10,2,0)),"",VLOOKUP($AV$2:$AV$66,Notes!$A$1:$B$10,2,0))</f>
        <v/>
      </c>
      <c r="BH11" s="22" t="str">
        <f>IF(ISNA(VLOOKUP($AX$2:$AX$66,Notes!$A$1:$B$10,2,0)),"",VLOOKUP($AX$2:$AX$66,Notes!$A$1:$B$10,2,0))</f>
        <v/>
      </c>
      <c r="BI11" s="22" t="str">
        <f>IF(ISNA(VLOOKUP($AZ$2:$AZ$66,Notes!$A$1:$B$10,2,0)),"",VLOOKUP($AZ$2:$AZ$66,Notes!$A$1:$B$10,2,0))</f>
        <v/>
      </c>
      <c r="BJ11" s="22" t="str">
        <f>IF(ISNA(VLOOKUP($BB$2:$BB$66,Notes!$C$1:$D$10,2,0)),"",VLOOKUP($BB$2:$BB$66,Notes!$C$1:$D$10,2,0))</f>
        <v/>
      </c>
      <c r="BK11" s="22" t="str">
        <f>IF(ISNA(VLOOKUP($BD$2:$BD$66,Notes!$E$1:$F$10,2,0)),"",VLOOKUP($BD$2:$BD$66,Notes!$E$1:$F$10,2,0))</f>
        <v/>
      </c>
      <c r="BL11" s="38">
        <f t="shared" si="16"/>
        <v>0</v>
      </c>
      <c r="BM11" s="34"/>
      <c r="BN11" s="32"/>
      <c r="BO11" s="32"/>
      <c r="BP11" s="32"/>
      <c r="BQ11" s="32"/>
      <c r="BR11" s="32"/>
      <c r="BS11" s="32"/>
      <c r="BT11" s="32"/>
      <c r="BU11" s="32"/>
      <c r="BV11" s="32"/>
      <c r="BW11" s="22">
        <f t="shared" si="17"/>
        <v>0</v>
      </c>
      <c r="BX11" s="33">
        <f t="shared" si="18"/>
        <v>0</v>
      </c>
      <c r="BY11" s="37" t="str">
        <f>IF(ISNA(VLOOKUP($BN$2:$BN$66,Notes!$A$1:$B$10,2,0)),"",VLOOKUP($BN$2:$BN$66,Notes!$A$1:$B$10,2,0))</f>
        <v/>
      </c>
      <c r="BZ11" s="22" t="str">
        <f>IF(ISNA(VLOOKUP($BP$2:$BP$66,Notes!$A$1:$B$10,2,0)),"",VLOOKUP($BP$2:$BP$66,Notes!$A$1:$B$10,2,0))</f>
        <v/>
      </c>
      <c r="CA11" s="22" t="str">
        <f>IF(ISNA(VLOOKUP($BR$2:$BR$66,Notes!$A$1:$B$10,2,0)),"",VLOOKUP($BR$2:$BR$66,Notes!$A$1:$B$10,2,0))</f>
        <v/>
      </c>
      <c r="CB11" s="22" t="str">
        <f>IF(ISNA(VLOOKUP($BT$2:$BT$66,Notes!$C$1:$D$10,2,0)),"",VLOOKUP($BT$2:$BT$66,Notes!$C$1:$D$10,2,0))</f>
        <v/>
      </c>
      <c r="CC11" s="22" t="str">
        <f>IF(ISNA(VLOOKUP($BV$2:$BV$66,Notes!$E$1:$F$10,2,0)),"",VLOOKUP($BV$2:$BV$66,Notes!$E$1:$F$10,2,0))</f>
        <v/>
      </c>
      <c r="CD11" s="38">
        <f t="shared" si="19"/>
        <v>0</v>
      </c>
      <c r="CE11" s="57">
        <f t="shared" si="20"/>
        <v>4</v>
      </c>
      <c r="CF11" s="22">
        <f t="shared" si="21"/>
        <v>0</v>
      </c>
      <c r="CG11" s="22">
        <f t="shared" si="22"/>
        <v>0</v>
      </c>
      <c r="CH11" s="22">
        <f t="shared" si="23"/>
        <v>0</v>
      </c>
    </row>
    <row r="12" spans="1:86">
      <c r="A12" s="35">
        <v>100</v>
      </c>
      <c r="B12" s="36" t="s">
        <v>41</v>
      </c>
      <c r="C12" s="35">
        <f t="shared" si="0"/>
        <v>1391</v>
      </c>
      <c r="D12" s="22">
        <f t="shared" si="1"/>
        <v>194</v>
      </c>
      <c r="E12" s="22">
        <f t="shared" si="2"/>
        <v>4</v>
      </c>
      <c r="F12" s="22">
        <f t="shared" si="3"/>
        <v>48.5</v>
      </c>
      <c r="G12" s="22">
        <f t="shared" si="4"/>
        <v>147</v>
      </c>
      <c r="H12" s="22">
        <f t="shared" si="5"/>
        <v>0</v>
      </c>
      <c r="I12" s="33">
        <f t="shared" si="6"/>
        <v>0</v>
      </c>
      <c r="J12" s="36">
        <f t="shared" si="7"/>
        <v>0</v>
      </c>
      <c r="K12" s="34">
        <v>87</v>
      </c>
      <c r="L12" s="32">
        <v>2</v>
      </c>
      <c r="M12" s="32">
        <v>90</v>
      </c>
      <c r="N12" s="32">
        <v>2</v>
      </c>
      <c r="O12" s="32">
        <v>94</v>
      </c>
      <c r="P12" s="32">
        <v>2</v>
      </c>
      <c r="Q12" s="32"/>
      <c r="R12" s="32"/>
      <c r="S12" s="32">
        <v>86</v>
      </c>
      <c r="T12" s="32">
        <v>4</v>
      </c>
      <c r="U12" s="22">
        <f t="shared" si="8"/>
        <v>357</v>
      </c>
      <c r="V12" s="33">
        <f t="shared" si="9"/>
        <v>1</v>
      </c>
      <c r="W12" s="37">
        <f>IF(ISNA(VLOOKUP($L$2:$L$66,Notes!$A$1:$B$10,2,0)),"",VLOOKUP($L$2:$L$66,Notes!$A$1:$B$10,2,0))</f>
        <v>9</v>
      </c>
      <c r="X12" s="22">
        <f>IF(ISNA(VLOOKUP($N$2:$N$66,Notes!$A$1:$B$10,2,0)),"",VLOOKUP($N$2:$N$66,Notes!$A$1:$B$10,2,0))</f>
        <v>9</v>
      </c>
      <c r="Y12" s="22">
        <f>IF(ISNA(VLOOKUP($P$2:$P$66,Notes!$A$1:$B$10,2,0)),"",VLOOKUP($P$2:$P$66,Notes!$A$1:$B$10,2,0))</f>
        <v>9</v>
      </c>
      <c r="Z12" s="22" t="str">
        <f>IF(ISNA(VLOOKUP($R$2:$R$66,Notes!$C$1:$D$10,2,0)),"",VLOOKUP($R$2:$R$66,Notes!$C$1:$D$10,2,0))</f>
        <v/>
      </c>
      <c r="AA12" s="22">
        <f>IF(ISNA(VLOOKUP($T$2:$T$66,Notes!$E$1:$F$10,2,0)),"",VLOOKUP($T$2:$T$66,Notes!$E$1:$F$10,2,0))</f>
        <v>23</v>
      </c>
      <c r="AB12" s="38">
        <f t="shared" si="10"/>
        <v>50</v>
      </c>
      <c r="AC12" s="34">
        <v>90</v>
      </c>
      <c r="AD12" s="32">
        <v>2</v>
      </c>
      <c r="AE12" s="32">
        <v>89</v>
      </c>
      <c r="AF12" s="32">
        <v>4</v>
      </c>
      <c r="AG12" s="32">
        <v>87</v>
      </c>
      <c r="AH12" s="32">
        <v>3</v>
      </c>
      <c r="AI12" s="32"/>
      <c r="AJ12" s="32"/>
      <c r="AK12" s="32">
        <v>87</v>
      </c>
      <c r="AL12" s="32">
        <v>4</v>
      </c>
      <c r="AM12" s="22">
        <f t="shared" si="11"/>
        <v>353</v>
      </c>
      <c r="AN12" s="33">
        <f t="shared" si="12"/>
        <v>1</v>
      </c>
      <c r="AO12" s="37">
        <f>IF(ISNA(VLOOKUP($AD$2:$AD$66,Notes!$A$1:$B$10,2,0)),"",VLOOKUP($AD$2:$AD$66,Notes!$A$1:$B$10,2,0))</f>
        <v>9</v>
      </c>
      <c r="AP12" s="22">
        <f>IF(ISNA(VLOOKUP($AF$2:$AF$66,Notes!$A$1:$B$10,2,0)),"",VLOOKUP($AF$2:$AF$66,Notes!$A$1:$B$10,2,0))</f>
        <v>7</v>
      </c>
      <c r="AQ12" s="22">
        <f>IF(ISNA(VLOOKUP($AH$2:$AH$66,Notes!$A$1:$B$10,2,0)),"",VLOOKUP($AH$2:$AH$66,Notes!$A$1:$B$10,2,0))</f>
        <v>8</v>
      </c>
      <c r="AR12" s="22" t="str">
        <f>IF(ISNA(VLOOKUP($AJ$2:$AJ$66,Notes!$C$1:$D$10,2,0)),"",VLOOKUP($AJ$2:$AJ$66,Notes!$C$1:$D$10,2,0))</f>
        <v/>
      </c>
      <c r="AS12" s="22">
        <f>IF(ISNA(VLOOKUP($AL$2:$AL$66,Notes!$E$1:$F$10,2,0)),"",VLOOKUP($AL$2:$AL$66,Notes!$E$1:$F$10,2,0))</f>
        <v>23</v>
      </c>
      <c r="AT12" s="38">
        <f t="shared" si="13"/>
        <v>47</v>
      </c>
      <c r="AU12" s="34">
        <v>88</v>
      </c>
      <c r="AV12" s="32">
        <v>2</v>
      </c>
      <c r="AW12" s="32">
        <v>89</v>
      </c>
      <c r="AX12" s="32">
        <v>3</v>
      </c>
      <c r="AY12" s="32">
        <v>97</v>
      </c>
      <c r="AZ12" s="32">
        <v>2</v>
      </c>
      <c r="BA12" s="32"/>
      <c r="BB12" s="32"/>
      <c r="BC12" s="32">
        <v>87</v>
      </c>
      <c r="BD12" s="32">
        <v>4</v>
      </c>
      <c r="BE12" s="22">
        <f t="shared" si="14"/>
        <v>361</v>
      </c>
      <c r="BF12" s="33">
        <f t="shared" si="15"/>
        <v>1</v>
      </c>
      <c r="BG12" s="37">
        <f>IF(ISNA(VLOOKUP($AV$2:$AV$66,Notes!$A$1:$B$10,2,0)),"",VLOOKUP($AV$2:$AV$66,Notes!$A$1:$B$10,2,0))</f>
        <v>9</v>
      </c>
      <c r="BH12" s="22">
        <f>IF(ISNA(VLOOKUP($AX$2:$AX$66,Notes!$A$1:$B$10,2,0)),"",VLOOKUP($AX$2:$AX$66,Notes!$A$1:$B$10,2,0))</f>
        <v>8</v>
      </c>
      <c r="BI12" s="22">
        <f>IF(ISNA(VLOOKUP($AZ$2:$AZ$66,Notes!$A$1:$B$10,2,0)),"",VLOOKUP($AZ$2:$AZ$66,Notes!$A$1:$B$10,2,0))</f>
        <v>9</v>
      </c>
      <c r="BJ12" s="22" t="str">
        <f>IF(ISNA(VLOOKUP($BB$2:$BB$66,Notes!$C$1:$D$10,2,0)),"",VLOOKUP($BB$2:$BB$66,Notes!$C$1:$D$10,2,0))</f>
        <v/>
      </c>
      <c r="BK12" s="22">
        <f>IF(ISNA(VLOOKUP($BD$2:$BD$66,Notes!$E$1:$F$10,2,0)),"",VLOOKUP($BD$2:$BD$66,Notes!$E$1:$F$10,2,0))</f>
        <v>23</v>
      </c>
      <c r="BL12" s="38">
        <f t="shared" si="16"/>
        <v>49</v>
      </c>
      <c r="BM12" s="34">
        <v>85</v>
      </c>
      <c r="BN12" s="32">
        <v>3</v>
      </c>
      <c r="BO12" s="32">
        <v>75</v>
      </c>
      <c r="BP12" s="32">
        <v>3</v>
      </c>
      <c r="BQ12" s="32">
        <v>80</v>
      </c>
      <c r="BR12" s="32">
        <v>2</v>
      </c>
      <c r="BS12" s="32"/>
      <c r="BT12" s="32"/>
      <c r="BU12" s="32">
        <v>80</v>
      </c>
      <c r="BV12" s="32">
        <v>4</v>
      </c>
      <c r="BW12" s="22">
        <f t="shared" si="17"/>
        <v>320</v>
      </c>
      <c r="BX12" s="33">
        <f t="shared" si="18"/>
        <v>1</v>
      </c>
      <c r="BY12" s="37">
        <f>IF(ISNA(VLOOKUP($BN$2:$BN$66,Notes!$A$1:$B$10,2,0)),"",VLOOKUP($BN$2:$BN$66,Notes!$A$1:$B$10,2,0))</f>
        <v>8</v>
      </c>
      <c r="BZ12" s="22">
        <f>IF(ISNA(VLOOKUP($BP$2:$BP$66,Notes!$A$1:$B$10,2,0)),"",VLOOKUP($BP$2:$BP$66,Notes!$A$1:$B$10,2,0))</f>
        <v>8</v>
      </c>
      <c r="CA12" s="22">
        <f>IF(ISNA(VLOOKUP($BR$2:$BR$66,Notes!$A$1:$B$10,2,0)),"",VLOOKUP($BR$2:$BR$66,Notes!$A$1:$B$10,2,0))</f>
        <v>9</v>
      </c>
      <c r="CB12" s="22" t="str">
        <f>IF(ISNA(VLOOKUP($BT$2:$BT$66,Notes!$C$1:$D$10,2,0)),"",VLOOKUP($BT$2:$BT$66,Notes!$C$1:$D$10,2,0))</f>
        <v/>
      </c>
      <c r="CC12" s="22">
        <f>IF(ISNA(VLOOKUP($BV$2:$BV$66,Notes!$E$1:$F$10,2,0)),"",VLOOKUP($BV$2:$BV$66,Notes!$E$1:$F$10,2,0))</f>
        <v>23</v>
      </c>
      <c r="CD12" s="38">
        <f t="shared" si="19"/>
        <v>48</v>
      </c>
      <c r="CE12" s="57">
        <f t="shared" si="20"/>
        <v>50</v>
      </c>
      <c r="CF12" s="22">
        <f t="shared" si="21"/>
        <v>47</v>
      </c>
      <c r="CG12" s="22">
        <f t="shared" si="22"/>
        <v>49</v>
      </c>
      <c r="CH12" s="22">
        <f t="shared" si="23"/>
        <v>48</v>
      </c>
    </row>
    <row r="13" spans="1:86">
      <c r="A13" s="35">
        <v>105</v>
      </c>
      <c r="B13" s="36" t="s">
        <v>48</v>
      </c>
      <c r="C13" s="35">
        <f t="shared" si="0"/>
        <v>608</v>
      </c>
      <c r="D13" s="22">
        <f t="shared" si="1"/>
        <v>64</v>
      </c>
      <c r="E13" s="22">
        <f t="shared" si="2"/>
        <v>2</v>
      </c>
      <c r="F13" s="22">
        <f t="shared" si="3"/>
        <v>32</v>
      </c>
      <c r="G13" s="22" t="str">
        <f t="shared" si="4"/>
        <v>CBDG</v>
      </c>
      <c r="H13" s="22">
        <f t="shared" si="5"/>
        <v>0</v>
      </c>
      <c r="I13" s="33">
        <f t="shared" si="6"/>
        <v>0</v>
      </c>
      <c r="J13" s="36">
        <f t="shared" si="7"/>
        <v>0</v>
      </c>
      <c r="K13" s="34">
        <v>75</v>
      </c>
      <c r="L13" s="32">
        <v>4</v>
      </c>
      <c r="M13" s="32">
        <v>76</v>
      </c>
      <c r="N13" s="32">
        <v>5</v>
      </c>
      <c r="O13" s="32">
        <v>72</v>
      </c>
      <c r="P13" s="32">
        <v>7</v>
      </c>
      <c r="Q13" s="32">
        <v>59</v>
      </c>
      <c r="R13" s="32">
        <v>4</v>
      </c>
      <c r="S13" s="32"/>
      <c r="T13" s="32"/>
      <c r="U13" s="22">
        <f t="shared" si="8"/>
        <v>282</v>
      </c>
      <c r="V13" s="33">
        <f t="shared" si="9"/>
        <v>1</v>
      </c>
      <c r="W13" s="37">
        <f>IF(ISNA(VLOOKUP($L$2:$L$66,Notes!$A$1:$B$10,2,0)),"",VLOOKUP($L$2:$L$66,Notes!$A$1:$B$10,2,0))</f>
        <v>7</v>
      </c>
      <c r="X13" s="22">
        <f>IF(ISNA(VLOOKUP($N$2:$N$66,Notes!$A$1:$B$10,2,0)),"",VLOOKUP($N$2:$N$66,Notes!$A$1:$B$10,2,0))</f>
        <v>6</v>
      </c>
      <c r="Y13" s="22">
        <f>IF(ISNA(VLOOKUP($P$2:$P$66,Notes!$A$1:$B$10,2,0)),"",VLOOKUP($P$2:$P$66,Notes!$A$1:$B$10,2,0))</f>
        <v>4</v>
      </c>
      <c r="Z13" s="22">
        <f>IF(ISNA(VLOOKUP($R$2:$R$66,Notes!$C$1:$D$10,2,0)),"",VLOOKUP($R$2:$R$66,Notes!$C$1:$D$10,2,0))</f>
        <v>9</v>
      </c>
      <c r="AA13" s="22" t="str">
        <f>IF(ISNA(VLOOKUP($T$2:$T$66,Notes!$E$1:$F$10,2,0)),"",VLOOKUP($T$2:$T$66,Notes!$E$1:$F$10,2,0))</f>
        <v/>
      </c>
      <c r="AB13" s="38">
        <f t="shared" si="10"/>
        <v>26</v>
      </c>
      <c r="AC13" s="34"/>
      <c r="AD13" s="32"/>
      <c r="AE13" s="32"/>
      <c r="AF13" s="32"/>
      <c r="AG13" s="32"/>
      <c r="AH13" s="32"/>
      <c r="AI13" s="32"/>
      <c r="AJ13" s="32"/>
      <c r="AK13" s="32"/>
      <c r="AL13" s="32"/>
      <c r="AM13" s="22">
        <f t="shared" si="11"/>
        <v>0</v>
      </c>
      <c r="AN13" s="33">
        <f t="shared" si="12"/>
        <v>0</v>
      </c>
      <c r="AO13" s="37" t="str">
        <f>IF(ISNA(VLOOKUP($AD$2:$AD$66,Notes!$A$1:$B$10,2,0)),"",VLOOKUP($AD$2:$AD$66,Notes!$A$1:$B$10,2,0))</f>
        <v/>
      </c>
      <c r="AP13" s="22" t="str">
        <f>IF(ISNA(VLOOKUP($AF$2:$AF$66,Notes!$A$1:$B$10,2,0)),"",VLOOKUP($AF$2:$AF$66,Notes!$A$1:$B$10,2,0))</f>
        <v/>
      </c>
      <c r="AQ13" s="22" t="str">
        <f>IF(ISNA(VLOOKUP($AH$2:$AH$66,Notes!$A$1:$B$10,2,0)),"",VLOOKUP($AH$2:$AH$66,Notes!$A$1:$B$10,2,0))</f>
        <v/>
      </c>
      <c r="AR13" s="22" t="str">
        <f>IF(ISNA(VLOOKUP($AJ$2:$AJ$66,Notes!$C$1:$D$10,2,0)),"",VLOOKUP($AJ$2:$AJ$66,Notes!$C$1:$D$10,2,0))</f>
        <v/>
      </c>
      <c r="AS13" s="22" t="str">
        <f>IF(ISNA(VLOOKUP($AL$2:$AL$66,Notes!$E$1:$F$10,2,0)),"",VLOOKUP($AL$2:$AL$66,Notes!$E$1:$F$10,2,0))</f>
        <v/>
      </c>
      <c r="AT13" s="38">
        <f t="shared" si="13"/>
        <v>0</v>
      </c>
      <c r="AU13" s="34">
        <v>84</v>
      </c>
      <c r="AV13" s="32">
        <v>4</v>
      </c>
      <c r="AW13" s="32">
        <v>80</v>
      </c>
      <c r="AX13" s="32">
        <v>4</v>
      </c>
      <c r="AY13" s="32">
        <v>83</v>
      </c>
      <c r="AZ13" s="32">
        <v>4</v>
      </c>
      <c r="BA13" s="32"/>
      <c r="BB13" s="32"/>
      <c r="BC13" s="32">
        <v>79</v>
      </c>
      <c r="BD13" s="32">
        <v>7</v>
      </c>
      <c r="BE13" s="22">
        <f t="shared" si="14"/>
        <v>326</v>
      </c>
      <c r="BF13" s="33">
        <f t="shared" si="15"/>
        <v>1</v>
      </c>
      <c r="BG13" s="37">
        <f>IF(ISNA(VLOOKUP($AV$2:$AV$66,Notes!$A$1:$B$10,2,0)),"",VLOOKUP($AV$2:$AV$66,Notes!$A$1:$B$10,2,0))</f>
        <v>7</v>
      </c>
      <c r="BH13" s="22">
        <f>IF(ISNA(VLOOKUP($AX$2:$AX$66,Notes!$A$1:$B$10,2,0)),"",VLOOKUP($AX$2:$AX$66,Notes!$A$1:$B$10,2,0))</f>
        <v>7</v>
      </c>
      <c r="BI13" s="22">
        <f>IF(ISNA(VLOOKUP($AZ$2:$AZ$66,Notes!$A$1:$B$10,2,0)),"",VLOOKUP($AZ$2:$AZ$66,Notes!$A$1:$B$10,2,0))</f>
        <v>7</v>
      </c>
      <c r="BJ13" s="22" t="str">
        <f>IF(ISNA(VLOOKUP($BB$2:$BB$66,Notes!$C$1:$D$10,2,0)),"",VLOOKUP($BB$2:$BB$66,Notes!$C$1:$D$10,2,0))</f>
        <v/>
      </c>
      <c r="BK13" s="22">
        <f>IF(ISNA(VLOOKUP($BD$2:$BD$66,Notes!$E$1:$F$10,2,0)),"",VLOOKUP($BD$2:$BD$66,Notes!$E$1:$F$10,2,0))</f>
        <v>17</v>
      </c>
      <c r="BL13" s="38">
        <f t="shared" si="16"/>
        <v>38</v>
      </c>
      <c r="BM13" s="34"/>
      <c r="BN13" s="32"/>
      <c r="BO13" s="32"/>
      <c r="BP13" s="32"/>
      <c r="BQ13" s="32"/>
      <c r="BR13" s="32"/>
      <c r="BS13" s="32"/>
      <c r="BT13" s="32"/>
      <c r="BU13" s="32"/>
      <c r="BV13" s="32"/>
      <c r="BW13" s="22">
        <f t="shared" si="17"/>
        <v>0</v>
      </c>
      <c r="BX13" s="33">
        <f t="shared" si="18"/>
        <v>0</v>
      </c>
      <c r="BY13" s="37" t="str">
        <f>IF(ISNA(VLOOKUP($BN$2:$BN$66,Notes!$A$1:$B$10,2,0)),"",VLOOKUP($BN$2:$BN$66,Notes!$A$1:$B$10,2,0))</f>
        <v/>
      </c>
      <c r="BZ13" s="22" t="str">
        <f>IF(ISNA(VLOOKUP($BP$2:$BP$66,Notes!$A$1:$B$10,2,0)),"",VLOOKUP($BP$2:$BP$66,Notes!$A$1:$B$10,2,0))</f>
        <v/>
      </c>
      <c r="CA13" s="22" t="str">
        <f>IF(ISNA(VLOOKUP($BR$2:$BR$66,Notes!$A$1:$B$10,2,0)),"",VLOOKUP($BR$2:$BR$66,Notes!$A$1:$B$10,2,0))</f>
        <v/>
      </c>
      <c r="CB13" s="22" t="str">
        <f>IF(ISNA(VLOOKUP($BT$2:$BT$66,Notes!$C$1:$D$10,2,0)),"",VLOOKUP($BT$2:$BT$66,Notes!$C$1:$D$10,2,0))</f>
        <v/>
      </c>
      <c r="CC13" s="22" t="str">
        <f>IF(ISNA(VLOOKUP($BV$2:$BV$66,Notes!$E$1:$F$10,2,0)),"",VLOOKUP($BV$2:$BV$66,Notes!$E$1:$F$10,2,0))</f>
        <v/>
      </c>
      <c r="CD13" s="38">
        <f t="shared" si="19"/>
        <v>0</v>
      </c>
      <c r="CE13" s="57">
        <f t="shared" si="20"/>
        <v>26</v>
      </c>
      <c r="CF13" s="22">
        <f t="shared" si="21"/>
        <v>0</v>
      </c>
      <c r="CG13" s="22">
        <f t="shared" si="22"/>
        <v>38</v>
      </c>
      <c r="CH13" s="22">
        <f t="shared" si="23"/>
        <v>0</v>
      </c>
    </row>
    <row r="14" spans="1:86">
      <c r="A14" s="35">
        <v>120</v>
      </c>
      <c r="B14" s="36" t="s">
        <v>54</v>
      </c>
      <c r="C14" s="35">
        <f t="shared" si="0"/>
        <v>862</v>
      </c>
      <c r="D14" s="22">
        <f t="shared" si="1"/>
        <v>113</v>
      </c>
      <c r="E14" s="22">
        <f t="shared" si="2"/>
        <v>3</v>
      </c>
      <c r="F14" s="22">
        <f t="shared" si="3"/>
        <v>37.666666666666664</v>
      </c>
      <c r="G14" s="22">
        <f t="shared" si="4"/>
        <v>113</v>
      </c>
      <c r="H14" s="22">
        <f t="shared" si="5"/>
        <v>0</v>
      </c>
      <c r="I14" s="33">
        <f t="shared" si="6"/>
        <v>0</v>
      </c>
      <c r="J14" s="36">
        <f t="shared" si="7"/>
        <v>2</v>
      </c>
      <c r="K14" s="34"/>
      <c r="L14" s="32"/>
      <c r="M14" s="32"/>
      <c r="N14" s="32"/>
      <c r="O14" s="32"/>
      <c r="P14" s="32"/>
      <c r="Q14" s="32"/>
      <c r="R14" s="32"/>
      <c r="S14" s="32"/>
      <c r="T14" s="32"/>
      <c r="U14" s="22">
        <f t="shared" si="8"/>
        <v>0</v>
      </c>
      <c r="V14" s="33">
        <f t="shared" si="9"/>
        <v>0</v>
      </c>
      <c r="W14" s="37" t="str">
        <f>IF(ISNA(VLOOKUP($L$2:$L$66,Notes!$A$1:$B$10,2,0)),"",VLOOKUP($L$2:$L$66,Notes!$A$1:$B$10,2,0))</f>
        <v/>
      </c>
      <c r="X14" s="22" t="str">
        <f>IF(ISNA(VLOOKUP($N$2:$N$66,Notes!$A$1:$B$10,2,0)),"",VLOOKUP($N$2:$N$66,Notes!$A$1:$B$10,2,0))</f>
        <v/>
      </c>
      <c r="Y14" s="22" t="str">
        <f>IF(ISNA(VLOOKUP($P$2:$P$66,Notes!$A$1:$B$10,2,0)),"",VLOOKUP($P$2:$P$66,Notes!$A$1:$B$10,2,0))</f>
        <v/>
      </c>
      <c r="Z14" s="22" t="str">
        <f>IF(ISNA(VLOOKUP($R$2:$R$66,Notes!$C$1:$D$10,2,0)),"",VLOOKUP($R$2:$R$66,Notes!$C$1:$D$10,2,0))</f>
        <v/>
      </c>
      <c r="AA14" s="22" t="str">
        <f>IF(ISNA(VLOOKUP($T$2:$T$66,Notes!$E$1:$F$10,2,0)),"",VLOOKUP($T$2:$T$66,Notes!$E$1:$F$10,2,0))</f>
        <v/>
      </c>
      <c r="AB14" s="38">
        <f t="shared" si="10"/>
        <v>0</v>
      </c>
      <c r="AC14" s="34">
        <v>78</v>
      </c>
      <c r="AD14" s="32">
        <v>4</v>
      </c>
      <c r="AE14" s="32">
        <v>90</v>
      </c>
      <c r="AF14" s="32">
        <v>3</v>
      </c>
      <c r="AG14" s="32">
        <v>88</v>
      </c>
      <c r="AH14" s="32">
        <v>2</v>
      </c>
      <c r="AI14" s="32"/>
      <c r="AJ14" s="32"/>
      <c r="AK14" s="32">
        <v>77</v>
      </c>
      <c r="AL14" s="32">
        <v>6</v>
      </c>
      <c r="AM14" s="22">
        <f t="shared" si="11"/>
        <v>333</v>
      </c>
      <c r="AN14" s="33">
        <f t="shared" si="12"/>
        <v>1</v>
      </c>
      <c r="AO14" s="37">
        <f>IF(ISNA(VLOOKUP($AD$2:$AD$66,Notes!$A$1:$B$10,2,0)),"",VLOOKUP($AD$2:$AD$66,Notes!$A$1:$B$10,2,0))</f>
        <v>7</v>
      </c>
      <c r="AP14" s="22">
        <f>IF(ISNA(VLOOKUP($AF$2:$AF$66,Notes!$A$1:$B$10,2,0)),"",VLOOKUP($AF$2:$AF$66,Notes!$A$1:$B$10,2,0))</f>
        <v>8</v>
      </c>
      <c r="AQ14" s="22">
        <f>IF(ISNA(VLOOKUP($AH$2:$AH$66,Notes!$A$1:$B$10,2,0)),"",VLOOKUP($AH$2:$AH$66,Notes!$A$1:$B$10,2,0))</f>
        <v>9</v>
      </c>
      <c r="AR14" s="22" t="str">
        <f>IF(ISNA(VLOOKUP($AJ$2:$AJ$66,Notes!$C$1:$D$10,2,0)),"",VLOOKUP($AJ$2:$AJ$66,Notes!$C$1:$D$10,2,0))</f>
        <v/>
      </c>
      <c r="AS14" s="22">
        <f>IF(ISNA(VLOOKUP($AL$2:$AL$66,Notes!$E$1:$F$10,2,0)),"",VLOOKUP($AL$2:$AL$66,Notes!$E$1:$F$10,2,0))</f>
        <v>19</v>
      </c>
      <c r="AT14" s="38">
        <f t="shared" si="13"/>
        <v>43</v>
      </c>
      <c r="AU14" s="34">
        <v>75</v>
      </c>
      <c r="AV14" s="32">
        <v>5</v>
      </c>
      <c r="AW14" s="32">
        <v>66</v>
      </c>
      <c r="AX14" s="32">
        <v>5</v>
      </c>
      <c r="AY14" s="32">
        <v>66</v>
      </c>
      <c r="AZ14" s="32">
        <v>6</v>
      </c>
      <c r="BA14" s="32"/>
      <c r="BB14" s="32"/>
      <c r="BC14" s="32"/>
      <c r="BD14" s="32"/>
      <c r="BE14" s="22">
        <f t="shared" si="14"/>
        <v>207</v>
      </c>
      <c r="BF14" s="33">
        <f t="shared" si="15"/>
        <v>1</v>
      </c>
      <c r="BG14" s="37">
        <f>IF(ISNA(VLOOKUP($AV$2:$AV$66,Notes!$A$1:$B$10,2,0)),"",VLOOKUP($AV$2:$AV$66,Notes!$A$1:$B$10,2,0))</f>
        <v>6</v>
      </c>
      <c r="BH14" s="22">
        <f>IF(ISNA(VLOOKUP($AX$2:$AX$66,Notes!$A$1:$B$10,2,0)),"",VLOOKUP($AX$2:$AX$66,Notes!$A$1:$B$10,2,0))</f>
        <v>6</v>
      </c>
      <c r="BI14" s="22">
        <f>IF(ISNA(VLOOKUP($AZ$2:$AZ$66,Notes!$A$1:$B$10,2,0)),"",VLOOKUP($AZ$2:$AZ$66,Notes!$A$1:$B$10,2,0))</f>
        <v>5</v>
      </c>
      <c r="BJ14" s="22" t="str">
        <f>IF(ISNA(VLOOKUP($BB$2:$BB$66,Notes!$C$1:$D$10,2,0)),"",VLOOKUP($BB$2:$BB$66,Notes!$C$1:$D$10,2,0))</f>
        <v/>
      </c>
      <c r="BK14" s="22" t="str">
        <f>IF(ISNA(VLOOKUP($BD$2:$BD$66,Notes!$E$1:$F$10,2,0)),"",VLOOKUP($BD$2:$BD$66,Notes!$E$1:$F$10,2,0))</f>
        <v/>
      </c>
      <c r="BL14" s="38">
        <f t="shared" si="16"/>
        <v>17</v>
      </c>
      <c r="BM14" s="34">
        <v>64</v>
      </c>
      <c r="BN14" s="32">
        <v>5</v>
      </c>
      <c r="BO14" s="32">
        <v>84</v>
      </c>
      <c r="BP14" s="32">
        <v>1</v>
      </c>
      <c r="BQ14" s="32">
        <v>89</v>
      </c>
      <c r="BR14" s="32">
        <v>1</v>
      </c>
      <c r="BS14" s="32"/>
      <c r="BT14" s="32"/>
      <c r="BU14" s="32">
        <v>85</v>
      </c>
      <c r="BV14" s="32">
        <v>2</v>
      </c>
      <c r="BW14" s="22">
        <f t="shared" si="17"/>
        <v>322</v>
      </c>
      <c r="BX14" s="33">
        <f t="shared" si="18"/>
        <v>1</v>
      </c>
      <c r="BY14" s="37">
        <f>IF(ISNA(VLOOKUP($BN$2:$BN$66,Notes!$A$1:$B$10,2,0)),"",VLOOKUP($BN$2:$BN$66,Notes!$A$1:$B$10,2,0))</f>
        <v>6</v>
      </c>
      <c r="BZ14" s="22">
        <f>IF(ISNA(VLOOKUP($BP$2:$BP$66,Notes!$A$1:$B$10,2,0)),"",VLOOKUP($BP$2:$BP$66,Notes!$A$1:$B$10,2,0))</f>
        <v>10</v>
      </c>
      <c r="CA14" s="22">
        <f>IF(ISNA(VLOOKUP($BR$2:$BR$66,Notes!$A$1:$B$10,2,0)),"",VLOOKUP($BR$2:$BR$66,Notes!$A$1:$B$10,2,0))</f>
        <v>10</v>
      </c>
      <c r="CB14" s="22" t="str">
        <f>IF(ISNA(VLOOKUP($BT$2:$BT$66,Notes!$C$1:$D$10,2,0)),"",VLOOKUP($BT$2:$BT$66,Notes!$C$1:$D$10,2,0))</f>
        <v/>
      </c>
      <c r="CC14" s="22">
        <f>IF(ISNA(VLOOKUP($BV$2:$BV$66,Notes!$E$1:$F$10,2,0)),"",VLOOKUP($BV$2:$BV$66,Notes!$E$1:$F$10,2,0))</f>
        <v>27</v>
      </c>
      <c r="CD14" s="38">
        <f t="shared" si="19"/>
        <v>53</v>
      </c>
      <c r="CE14" s="57">
        <f t="shared" si="20"/>
        <v>0</v>
      </c>
      <c r="CF14" s="22">
        <f t="shared" si="21"/>
        <v>43</v>
      </c>
      <c r="CG14" s="22">
        <f t="shared" si="22"/>
        <v>17</v>
      </c>
      <c r="CH14" s="22">
        <f t="shared" si="23"/>
        <v>53</v>
      </c>
    </row>
    <row r="15" spans="1:86">
      <c r="A15" s="35">
        <v>121</v>
      </c>
      <c r="B15" s="36" t="s">
        <v>46</v>
      </c>
      <c r="C15" s="35">
        <f t="shared" si="0"/>
        <v>445</v>
      </c>
      <c r="D15" s="22">
        <f t="shared" si="1"/>
        <v>55</v>
      </c>
      <c r="E15" s="22">
        <f t="shared" si="2"/>
        <v>2</v>
      </c>
      <c r="F15" s="22">
        <f t="shared" si="3"/>
        <v>27.5</v>
      </c>
      <c r="G15" s="22" t="str">
        <f t="shared" si="4"/>
        <v>CBDG</v>
      </c>
      <c r="H15" s="22">
        <f t="shared" si="5"/>
        <v>0</v>
      </c>
      <c r="I15" s="33">
        <f t="shared" si="6"/>
        <v>0</v>
      </c>
      <c r="J15" s="36">
        <f t="shared" si="7"/>
        <v>0</v>
      </c>
      <c r="K15" s="34"/>
      <c r="L15" s="32"/>
      <c r="M15" s="32"/>
      <c r="N15" s="32"/>
      <c r="O15" s="32"/>
      <c r="P15" s="32"/>
      <c r="Q15" s="32"/>
      <c r="R15" s="32"/>
      <c r="S15" s="32"/>
      <c r="T15" s="32"/>
      <c r="U15" s="22">
        <f t="shared" si="8"/>
        <v>0</v>
      </c>
      <c r="V15" s="33">
        <f t="shared" si="9"/>
        <v>0</v>
      </c>
      <c r="W15" s="37" t="str">
        <f>IF(ISNA(VLOOKUP($L$2:$L$66,Notes!$A$1:$B$10,2,0)),"",VLOOKUP($L$2:$L$66,Notes!$A$1:$B$10,2,0))</f>
        <v/>
      </c>
      <c r="X15" s="22" t="str">
        <f>IF(ISNA(VLOOKUP($N$2:$N$66,Notes!$A$1:$B$10,2,0)),"",VLOOKUP($N$2:$N$66,Notes!$A$1:$B$10,2,0))</f>
        <v/>
      </c>
      <c r="Y15" s="22" t="str">
        <f>IF(ISNA(VLOOKUP($P$2:$P$66,Notes!$A$1:$B$10,2,0)),"",VLOOKUP($P$2:$P$66,Notes!$A$1:$B$10,2,0))</f>
        <v/>
      </c>
      <c r="Z15" s="22" t="str">
        <f>IF(ISNA(VLOOKUP($R$2:$R$66,Notes!$C$1:$D$10,2,0)),"",VLOOKUP($R$2:$R$66,Notes!$C$1:$D$10,2,0))</f>
        <v/>
      </c>
      <c r="AA15" s="22" t="str">
        <f>IF(ISNA(VLOOKUP($T$2:$T$66,Notes!$E$1:$F$10,2,0)),"",VLOOKUP($T$2:$T$66,Notes!$E$1:$F$10,2,0))</f>
        <v/>
      </c>
      <c r="AB15" s="38">
        <f t="shared" si="10"/>
        <v>0</v>
      </c>
      <c r="AC15" s="34"/>
      <c r="AD15" s="32"/>
      <c r="AE15" s="32"/>
      <c r="AF15" s="32"/>
      <c r="AG15" s="32"/>
      <c r="AH15" s="32"/>
      <c r="AI15" s="32"/>
      <c r="AJ15" s="32"/>
      <c r="AK15" s="32"/>
      <c r="AL15" s="32"/>
      <c r="AM15" s="22">
        <f t="shared" si="11"/>
        <v>0</v>
      </c>
      <c r="AN15" s="33">
        <f t="shared" si="12"/>
        <v>0</v>
      </c>
      <c r="AO15" s="37" t="str">
        <f>IF(ISNA(VLOOKUP($AD$2:$AD$66,Notes!$A$1:$B$10,2,0)),"",VLOOKUP($AD$2:$AD$66,Notes!$A$1:$B$10,2,0))</f>
        <v/>
      </c>
      <c r="AP15" s="22" t="str">
        <f>IF(ISNA(VLOOKUP($AF$2:$AF$66,Notes!$A$1:$B$10,2,0)),"",VLOOKUP($AF$2:$AF$66,Notes!$A$1:$B$10,2,0))</f>
        <v/>
      </c>
      <c r="AQ15" s="22" t="str">
        <f>IF(ISNA(VLOOKUP($AH$2:$AH$66,Notes!$A$1:$B$10,2,0)),"",VLOOKUP($AH$2:$AH$66,Notes!$A$1:$B$10,2,0))</f>
        <v/>
      </c>
      <c r="AR15" s="22" t="str">
        <f>IF(ISNA(VLOOKUP($AJ$2:$AJ$66,Notes!$C$1:$D$10,2,0)),"",VLOOKUP($AJ$2:$AJ$66,Notes!$C$1:$D$10,2,0))</f>
        <v/>
      </c>
      <c r="AS15" s="22" t="str">
        <f>IF(ISNA(VLOOKUP($AL$2:$AL$66,Notes!$E$1:$F$10,2,0)),"",VLOOKUP($AL$2:$AL$66,Notes!$E$1:$F$10,2,0))</f>
        <v/>
      </c>
      <c r="AT15" s="38">
        <f t="shared" si="13"/>
        <v>0</v>
      </c>
      <c r="AU15" s="34">
        <v>64</v>
      </c>
      <c r="AV15" s="32">
        <v>5</v>
      </c>
      <c r="AW15" s="32">
        <v>37</v>
      </c>
      <c r="AX15" s="32">
        <v>6</v>
      </c>
      <c r="AY15" s="32">
        <v>50</v>
      </c>
      <c r="AZ15" s="32">
        <v>6</v>
      </c>
      <c r="BA15" s="32">
        <v>9</v>
      </c>
      <c r="BB15" s="32">
        <v>3</v>
      </c>
      <c r="BC15" s="32"/>
      <c r="BD15" s="32"/>
      <c r="BE15" s="22">
        <f t="shared" si="14"/>
        <v>160</v>
      </c>
      <c r="BF15" s="33">
        <f t="shared" si="15"/>
        <v>1</v>
      </c>
      <c r="BG15" s="37">
        <f>IF(ISNA(VLOOKUP($AV$2:$AV$66,Notes!$A$1:$B$10,2,0)),"",VLOOKUP($AV$2:$AV$66,Notes!$A$1:$B$10,2,0))</f>
        <v>6</v>
      </c>
      <c r="BH15" s="22">
        <f>IF(ISNA(VLOOKUP($AX$2:$AX$66,Notes!$A$1:$B$10,2,0)),"",VLOOKUP($AX$2:$AX$66,Notes!$A$1:$B$10,2,0))</f>
        <v>5</v>
      </c>
      <c r="BI15" s="22">
        <f>IF(ISNA(VLOOKUP($AZ$2:$AZ$66,Notes!$A$1:$B$10,2,0)),"",VLOOKUP($AZ$2:$AZ$66,Notes!$A$1:$B$10,2,0))</f>
        <v>5</v>
      </c>
      <c r="BJ15" s="22">
        <f>IF(ISNA(VLOOKUP($BB$2:$BB$66,Notes!$C$1:$D$10,2,0)),"",VLOOKUP($BB$2:$BB$66,Notes!$C$1:$D$10,2,0))</f>
        <v>10</v>
      </c>
      <c r="BK15" s="22" t="str">
        <f>IF(ISNA(VLOOKUP($BD$2:$BD$66,Notes!$E$1:$F$10,2,0)),"",VLOOKUP($BD$2:$BD$66,Notes!$E$1:$F$10,2,0))</f>
        <v/>
      </c>
      <c r="BL15" s="38">
        <f t="shared" si="16"/>
        <v>26</v>
      </c>
      <c r="BM15" s="34">
        <v>77</v>
      </c>
      <c r="BN15" s="32">
        <v>4</v>
      </c>
      <c r="BO15" s="32">
        <v>52</v>
      </c>
      <c r="BP15" s="32">
        <v>6</v>
      </c>
      <c r="BQ15" s="32">
        <v>79</v>
      </c>
      <c r="BR15" s="32">
        <v>3</v>
      </c>
      <c r="BS15" s="32">
        <v>77</v>
      </c>
      <c r="BT15" s="32">
        <v>4</v>
      </c>
      <c r="BU15" s="32"/>
      <c r="BV15" s="32"/>
      <c r="BW15" s="22">
        <f t="shared" si="17"/>
        <v>285</v>
      </c>
      <c r="BX15" s="33">
        <f t="shared" si="18"/>
        <v>1</v>
      </c>
      <c r="BY15" s="37">
        <f>IF(ISNA(VLOOKUP($BN$2:$BN$66,Notes!$A$1:$B$10,2,0)),"",VLOOKUP($BN$2:$BN$66,Notes!$A$1:$B$10,2,0))</f>
        <v>7</v>
      </c>
      <c r="BZ15" s="22">
        <f>IF(ISNA(VLOOKUP($BP$2:$BP$66,Notes!$A$1:$B$10,2,0)),"",VLOOKUP($BP$2:$BP$66,Notes!$A$1:$B$10,2,0))</f>
        <v>5</v>
      </c>
      <c r="CA15" s="22">
        <f>IF(ISNA(VLOOKUP($BR$2:$BR$66,Notes!$A$1:$B$10,2,0)),"",VLOOKUP($BR$2:$BR$66,Notes!$A$1:$B$10,2,0))</f>
        <v>8</v>
      </c>
      <c r="CB15" s="22">
        <f>IF(ISNA(VLOOKUP($BT$2:$BT$66,Notes!$C$1:$D$10,2,0)),"",VLOOKUP($BT$2:$BT$66,Notes!$C$1:$D$10,2,0))</f>
        <v>9</v>
      </c>
      <c r="CC15" s="22" t="str">
        <f>IF(ISNA(VLOOKUP($BV$2:$BV$66,Notes!$E$1:$F$10,2,0)),"",VLOOKUP($BV$2:$BV$66,Notes!$E$1:$F$10,2,0))</f>
        <v/>
      </c>
      <c r="CD15" s="38">
        <f t="shared" si="19"/>
        <v>29</v>
      </c>
      <c r="CE15" s="57">
        <f t="shared" si="20"/>
        <v>0</v>
      </c>
      <c r="CF15" s="22">
        <f t="shared" si="21"/>
        <v>0</v>
      </c>
      <c r="CG15" s="22">
        <f t="shared" si="22"/>
        <v>26</v>
      </c>
      <c r="CH15" s="22">
        <f t="shared" si="23"/>
        <v>29</v>
      </c>
    </row>
    <row r="16" spans="1:86">
      <c r="A16" s="35">
        <v>122</v>
      </c>
      <c r="B16" s="139" t="s">
        <v>164</v>
      </c>
      <c r="C16" s="35">
        <f t="shared" si="0"/>
        <v>0</v>
      </c>
      <c r="D16" s="22">
        <f t="shared" si="1"/>
        <v>0</v>
      </c>
      <c r="E16" s="22">
        <f t="shared" si="2"/>
        <v>0</v>
      </c>
      <c r="F16" s="22">
        <f t="shared" si="3"/>
        <v>0</v>
      </c>
      <c r="G16" s="22">
        <f t="shared" si="4"/>
        <v>0</v>
      </c>
      <c r="H16" s="22">
        <f t="shared" si="5"/>
        <v>0</v>
      </c>
      <c r="I16" s="33">
        <f t="shared" si="6"/>
        <v>0</v>
      </c>
      <c r="J16" s="36">
        <f t="shared" si="7"/>
        <v>0</v>
      </c>
      <c r="K16" s="34"/>
      <c r="L16" s="32"/>
      <c r="M16" s="32"/>
      <c r="N16" s="32"/>
      <c r="O16" s="32"/>
      <c r="P16" s="32"/>
      <c r="Q16" s="32"/>
      <c r="R16" s="32"/>
      <c r="S16" s="32"/>
      <c r="T16" s="32"/>
      <c r="U16" s="22">
        <f t="shared" si="8"/>
        <v>0</v>
      </c>
      <c r="V16" s="33">
        <f t="shared" si="9"/>
        <v>0</v>
      </c>
      <c r="W16" s="37" t="str">
        <f>IF(ISNA(VLOOKUP($L$2:$L$66,Notes!$A$1:$B$10,2,0)),"",VLOOKUP($L$2:$L$66,Notes!$A$1:$B$10,2,0))</f>
        <v/>
      </c>
      <c r="X16" s="22" t="str">
        <f>IF(ISNA(VLOOKUP($N$2:$N$66,Notes!$A$1:$B$10,2,0)),"",VLOOKUP($N$2:$N$66,Notes!$A$1:$B$10,2,0))</f>
        <v/>
      </c>
      <c r="Y16" s="22" t="str">
        <f>IF(ISNA(VLOOKUP($P$2:$P$66,Notes!$A$1:$B$10,2,0)),"",VLOOKUP($P$2:$P$66,Notes!$A$1:$B$10,2,0))</f>
        <v/>
      </c>
      <c r="Z16" s="22" t="str">
        <f>IF(ISNA(VLOOKUP($R$2:$R$66,Notes!$C$1:$D$10,2,0)),"",VLOOKUP($R$2:$R$66,Notes!$C$1:$D$10,2,0))</f>
        <v/>
      </c>
      <c r="AA16" s="22" t="str">
        <f>IF(ISNA(VLOOKUP($T$2:$T$66,Notes!$E$1:$F$10,2,0)),"",VLOOKUP($T$2:$T$66,Notes!$E$1:$F$10,2,0))</f>
        <v/>
      </c>
      <c r="AB16" s="38">
        <f t="shared" si="10"/>
        <v>0</v>
      </c>
      <c r="AC16" s="34"/>
      <c r="AD16" s="32"/>
      <c r="AE16" s="32"/>
      <c r="AF16" s="32"/>
      <c r="AG16" s="32"/>
      <c r="AH16" s="32"/>
      <c r="AI16" s="32"/>
      <c r="AJ16" s="32"/>
      <c r="AK16" s="32"/>
      <c r="AL16" s="32"/>
      <c r="AM16" s="22">
        <f t="shared" si="11"/>
        <v>0</v>
      </c>
      <c r="AN16" s="33">
        <f t="shared" si="12"/>
        <v>0</v>
      </c>
      <c r="AO16" s="37" t="str">
        <f>IF(ISNA(VLOOKUP($AD$2:$AD$66,Notes!$A$1:$B$10,2,0)),"",VLOOKUP($AD$2:$AD$66,Notes!$A$1:$B$10,2,0))</f>
        <v/>
      </c>
      <c r="AP16" s="22" t="str">
        <f>IF(ISNA(VLOOKUP($AF$2:$AF$66,Notes!$A$1:$B$10,2,0)),"",VLOOKUP($AF$2:$AF$66,Notes!$A$1:$B$10,2,0))</f>
        <v/>
      </c>
      <c r="AQ16" s="22" t="str">
        <f>IF(ISNA(VLOOKUP($AH$2:$AH$66,Notes!$A$1:$B$10,2,0)),"",VLOOKUP($AH$2:$AH$66,Notes!$A$1:$B$10,2,0))</f>
        <v/>
      </c>
      <c r="AR16" s="22" t="str">
        <f>IF(ISNA(VLOOKUP($AJ$2:$AJ$66,Notes!$C$1:$D$10,2,0)),"",VLOOKUP($AJ$2:$AJ$66,Notes!$C$1:$D$10,2,0))</f>
        <v/>
      </c>
      <c r="AS16" s="22" t="str">
        <f>IF(ISNA(VLOOKUP($AL$2:$AL$66,Notes!$E$1:$F$10,2,0)),"",VLOOKUP($AL$2:$AL$66,Notes!$E$1:$F$10,2,0))</f>
        <v/>
      </c>
      <c r="AT16" s="38">
        <f t="shared" si="13"/>
        <v>0</v>
      </c>
      <c r="AU16" s="34"/>
      <c r="AV16" s="32"/>
      <c r="AW16" s="32"/>
      <c r="AX16" s="32"/>
      <c r="AY16" s="32"/>
      <c r="AZ16" s="32"/>
      <c r="BA16" s="32"/>
      <c r="BB16" s="32"/>
      <c r="BC16" s="32"/>
      <c r="BD16" s="32"/>
      <c r="BE16" s="22">
        <f t="shared" si="14"/>
        <v>0</v>
      </c>
      <c r="BF16" s="33">
        <f t="shared" si="15"/>
        <v>0</v>
      </c>
      <c r="BG16" s="37" t="str">
        <f>IF(ISNA(VLOOKUP($AV$2:$AV$66,Notes!$A$1:$B$10,2,0)),"",VLOOKUP($AV$2:$AV$66,Notes!$A$1:$B$10,2,0))</f>
        <v/>
      </c>
      <c r="BH16" s="22" t="str">
        <f>IF(ISNA(VLOOKUP($AX$2:$AX$66,Notes!$A$1:$B$10,2,0)),"",VLOOKUP($AX$2:$AX$66,Notes!$A$1:$B$10,2,0))</f>
        <v/>
      </c>
      <c r="BI16" s="22" t="str">
        <f>IF(ISNA(VLOOKUP($AZ$2:$AZ$66,Notes!$A$1:$B$10,2,0)),"",VLOOKUP($AZ$2:$AZ$66,Notes!$A$1:$B$10,2,0))</f>
        <v/>
      </c>
      <c r="BJ16" s="22" t="str">
        <f>IF(ISNA(VLOOKUP($BB$2:$BB$66,Notes!$C$1:$D$10,2,0)),"",VLOOKUP($BB$2:$BB$66,Notes!$C$1:$D$10,2,0))</f>
        <v/>
      </c>
      <c r="BK16" s="22" t="str">
        <f>IF(ISNA(VLOOKUP($BD$2:$BD$66,Notes!$E$1:$F$10,2,0)),"",VLOOKUP($BD$2:$BD$66,Notes!$E$1:$F$10,2,0))</f>
        <v/>
      </c>
      <c r="BL16" s="38">
        <f t="shared" si="16"/>
        <v>0</v>
      </c>
      <c r="BM16" s="34"/>
      <c r="BN16" s="32"/>
      <c r="BO16" s="32"/>
      <c r="BP16" s="32"/>
      <c r="BQ16" s="32"/>
      <c r="BR16" s="32"/>
      <c r="BS16" s="32"/>
      <c r="BT16" s="32"/>
      <c r="BU16" s="32"/>
      <c r="BV16" s="32"/>
      <c r="BW16" s="22">
        <f t="shared" si="17"/>
        <v>0</v>
      </c>
      <c r="BX16" s="33">
        <f t="shared" si="18"/>
        <v>0</v>
      </c>
      <c r="BY16" s="37" t="str">
        <f>IF(ISNA(VLOOKUP($BN$2:$BN$66,Notes!$A$1:$B$10,2,0)),"",VLOOKUP($BN$2:$BN$66,Notes!$A$1:$B$10,2,0))</f>
        <v/>
      </c>
      <c r="BZ16" s="22" t="str">
        <f>IF(ISNA(VLOOKUP($BP$2:$BP$66,Notes!$A$1:$B$10,2,0)),"",VLOOKUP($BP$2:$BP$66,Notes!$A$1:$B$10,2,0))</f>
        <v/>
      </c>
      <c r="CA16" s="22" t="str">
        <f>IF(ISNA(VLOOKUP($BR$2:$BR$66,Notes!$A$1:$B$10,2,0)),"",VLOOKUP($BR$2:$BR$66,Notes!$A$1:$B$10,2,0))</f>
        <v/>
      </c>
      <c r="CB16" s="22" t="str">
        <f>IF(ISNA(VLOOKUP($BT$2:$BT$66,Notes!$C$1:$D$10,2,0)),"",VLOOKUP($BT$2:$BT$66,Notes!$C$1:$D$10,2,0))</f>
        <v/>
      </c>
      <c r="CC16" s="22" t="str">
        <f>IF(ISNA(VLOOKUP($BV$2:$BV$66,Notes!$E$1:$F$10,2,0)),"",VLOOKUP($BV$2:$BV$66,Notes!$E$1:$F$10,2,0))</f>
        <v/>
      </c>
      <c r="CD16" s="38">
        <f t="shared" si="19"/>
        <v>0</v>
      </c>
      <c r="CE16" s="57">
        <f t="shared" si="20"/>
        <v>0</v>
      </c>
      <c r="CF16" s="22">
        <f t="shared" si="21"/>
        <v>0</v>
      </c>
      <c r="CG16" s="22">
        <f t="shared" si="22"/>
        <v>0</v>
      </c>
      <c r="CH16" s="22">
        <f t="shared" si="23"/>
        <v>0</v>
      </c>
    </row>
    <row r="17" spans="1:86">
      <c r="A17" s="35">
        <v>127</v>
      </c>
      <c r="B17" s="36" t="s">
        <v>80</v>
      </c>
      <c r="C17" s="35">
        <f t="shared" si="0"/>
        <v>573</v>
      </c>
      <c r="D17" s="22">
        <f t="shared" si="1"/>
        <v>55</v>
      </c>
      <c r="E17" s="22">
        <f t="shared" si="2"/>
        <v>2</v>
      </c>
      <c r="F17" s="22">
        <f t="shared" si="3"/>
        <v>27.5</v>
      </c>
      <c r="G17" s="22" t="str">
        <f t="shared" si="4"/>
        <v>CBDG</v>
      </c>
      <c r="H17" s="22">
        <f t="shared" si="5"/>
        <v>0</v>
      </c>
      <c r="I17" s="33">
        <f t="shared" si="6"/>
        <v>0</v>
      </c>
      <c r="J17" s="36">
        <f t="shared" si="7"/>
        <v>0</v>
      </c>
      <c r="K17" s="34"/>
      <c r="L17" s="32"/>
      <c r="M17" s="32"/>
      <c r="N17" s="32"/>
      <c r="O17" s="32"/>
      <c r="P17" s="32"/>
      <c r="Q17" s="32"/>
      <c r="R17" s="32"/>
      <c r="S17" s="32"/>
      <c r="T17" s="32"/>
      <c r="U17" s="22">
        <f t="shared" si="8"/>
        <v>0</v>
      </c>
      <c r="V17" s="33">
        <f t="shared" si="9"/>
        <v>0</v>
      </c>
      <c r="W17" s="37" t="str">
        <f>IF(ISNA(VLOOKUP($L$2:$L$66,Notes!$A$1:$B$10,2,0)),"",VLOOKUP($L$2:$L$66,Notes!$A$1:$B$10,2,0))</f>
        <v/>
      </c>
      <c r="X17" s="22" t="str">
        <f>IF(ISNA(VLOOKUP($N$2:$N$66,Notes!$A$1:$B$10,2,0)),"",VLOOKUP($N$2:$N$66,Notes!$A$1:$B$10,2,0))</f>
        <v/>
      </c>
      <c r="Y17" s="22" t="str">
        <f>IF(ISNA(VLOOKUP($P$2:$P$66,Notes!$A$1:$B$10,2,0)),"",VLOOKUP($P$2:$P$66,Notes!$A$1:$B$10,2,0))</f>
        <v/>
      </c>
      <c r="Z17" s="22" t="str">
        <f>IF(ISNA(VLOOKUP($R$2:$R$66,Notes!$C$1:$D$10,2,0)),"",VLOOKUP($R$2:$R$66,Notes!$C$1:$D$10,2,0))</f>
        <v/>
      </c>
      <c r="AA17" s="22" t="str">
        <f>IF(ISNA(VLOOKUP($T$2:$T$66,Notes!$E$1:$F$10,2,0)),"",VLOOKUP($T$2:$T$66,Notes!$E$1:$F$10,2,0))</f>
        <v/>
      </c>
      <c r="AB17" s="38">
        <f t="shared" si="10"/>
        <v>0</v>
      </c>
      <c r="AC17" s="34">
        <v>85</v>
      </c>
      <c r="AD17" s="32">
        <v>3</v>
      </c>
      <c r="AE17" s="32">
        <v>64</v>
      </c>
      <c r="AF17" s="32">
        <v>5</v>
      </c>
      <c r="AG17" s="32">
        <v>80</v>
      </c>
      <c r="AH17" s="32">
        <v>3</v>
      </c>
      <c r="AI17" s="32">
        <v>70</v>
      </c>
      <c r="AJ17" s="32">
        <v>6</v>
      </c>
      <c r="AK17" s="32"/>
      <c r="AL17" s="32"/>
      <c r="AM17" s="22">
        <f t="shared" si="11"/>
        <v>299</v>
      </c>
      <c r="AN17" s="33">
        <f t="shared" si="12"/>
        <v>1</v>
      </c>
      <c r="AO17" s="37">
        <f>IF(ISNA(VLOOKUP($AD$2:$AD$66,Notes!$A$1:$B$10,2,0)),"",VLOOKUP($AD$2:$AD$66,Notes!$A$1:$B$10,2,0))</f>
        <v>8</v>
      </c>
      <c r="AP17" s="22">
        <f>IF(ISNA(VLOOKUP($AF$2:$AF$66,Notes!$A$1:$B$10,2,0)),"",VLOOKUP($AF$2:$AF$66,Notes!$A$1:$B$10,2,0))</f>
        <v>6</v>
      </c>
      <c r="AQ17" s="22">
        <f>IF(ISNA(VLOOKUP($AH$2:$AH$66,Notes!$A$1:$B$10,2,0)),"",VLOOKUP($AH$2:$AH$66,Notes!$A$1:$B$10,2,0))</f>
        <v>8</v>
      </c>
      <c r="AR17" s="22">
        <f>IF(ISNA(VLOOKUP($AJ$2:$AJ$66,Notes!$C$1:$D$10,2,0)),"",VLOOKUP($AJ$2:$AJ$66,Notes!$C$1:$D$10,2,0))</f>
        <v>7</v>
      </c>
      <c r="AS17" s="22" t="str">
        <f>IF(ISNA(VLOOKUP($AL$2:$AL$66,Notes!$E$1:$F$10,2,0)),"",VLOOKUP($AL$2:$AL$66,Notes!$E$1:$F$10,2,0))</f>
        <v/>
      </c>
      <c r="AT17" s="38">
        <f t="shared" si="13"/>
        <v>29</v>
      </c>
      <c r="AU17" s="34"/>
      <c r="AV17" s="32"/>
      <c r="AW17" s="32"/>
      <c r="AX17" s="32"/>
      <c r="AY17" s="32"/>
      <c r="AZ17" s="32"/>
      <c r="BA17" s="32"/>
      <c r="BB17" s="32"/>
      <c r="BC17" s="32"/>
      <c r="BD17" s="32"/>
      <c r="BE17" s="22">
        <f t="shared" si="14"/>
        <v>0</v>
      </c>
      <c r="BF17" s="33">
        <f t="shared" si="15"/>
        <v>0</v>
      </c>
      <c r="BG17" s="37" t="str">
        <f>IF(ISNA(VLOOKUP($AV$2:$AV$66,Notes!$A$1:$B$10,2,0)),"",VLOOKUP($AV$2:$AV$66,Notes!$A$1:$B$10,2,0))</f>
        <v/>
      </c>
      <c r="BH17" s="22" t="str">
        <f>IF(ISNA(VLOOKUP($AX$2:$AX$66,Notes!$A$1:$B$10,2,0)),"",VLOOKUP($AX$2:$AX$66,Notes!$A$1:$B$10,2,0))</f>
        <v/>
      </c>
      <c r="BI17" s="22" t="str">
        <f>IF(ISNA(VLOOKUP($AZ$2:$AZ$66,Notes!$A$1:$B$10,2,0)),"",VLOOKUP($AZ$2:$AZ$66,Notes!$A$1:$B$10,2,0))</f>
        <v/>
      </c>
      <c r="BJ17" s="22" t="str">
        <f>IF(ISNA(VLOOKUP($BB$2:$BB$66,Notes!$C$1:$D$10,2,0)),"",VLOOKUP($BB$2:$BB$66,Notes!$C$1:$D$10,2,0))</f>
        <v/>
      </c>
      <c r="BK17" s="22" t="str">
        <f>IF(ISNA(VLOOKUP($BD$2:$BD$66,Notes!$E$1:$F$10,2,0)),"",VLOOKUP($BD$2:$BD$66,Notes!$E$1:$F$10,2,0))</f>
        <v/>
      </c>
      <c r="BL17" s="38">
        <f t="shared" si="16"/>
        <v>0</v>
      </c>
      <c r="BM17" s="34">
        <v>79</v>
      </c>
      <c r="BN17" s="32">
        <v>5</v>
      </c>
      <c r="BO17" s="32">
        <v>74</v>
      </c>
      <c r="BP17" s="32">
        <v>5</v>
      </c>
      <c r="BQ17" s="32">
        <v>80</v>
      </c>
      <c r="BR17" s="32">
        <v>3</v>
      </c>
      <c r="BS17" s="32">
        <v>41</v>
      </c>
      <c r="BT17" s="32">
        <v>7</v>
      </c>
      <c r="BU17" s="32"/>
      <c r="BV17" s="32"/>
      <c r="BW17" s="22">
        <f t="shared" si="17"/>
        <v>274</v>
      </c>
      <c r="BX17" s="33">
        <f t="shared" si="18"/>
        <v>1</v>
      </c>
      <c r="BY17" s="37">
        <f>IF(ISNA(VLOOKUP($BN$2:$BN$66,Notes!$A$1:$B$10,2,0)),"",VLOOKUP($BN$2:$BN$66,Notes!$A$1:$B$10,2,0))</f>
        <v>6</v>
      </c>
      <c r="BZ17" s="22">
        <f>IF(ISNA(VLOOKUP($BP$2:$BP$66,Notes!$A$1:$B$10,2,0)),"",VLOOKUP($BP$2:$BP$66,Notes!$A$1:$B$10,2,0))</f>
        <v>6</v>
      </c>
      <c r="CA17" s="22">
        <f>IF(ISNA(VLOOKUP($BR$2:$BR$66,Notes!$A$1:$B$10,2,0)),"",VLOOKUP($BR$2:$BR$66,Notes!$A$1:$B$10,2,0))</f>
        <v>8</v>
      </c>
      <c r="CB17" s="22">
        <f>IF(ISNA(VLOOKUP($BT$2:$BT$66,Notes!$C$1:$D$10,2,0)),"",VLOOKUP($BT$2:$BT$66,Notes!$C$1:$D$10,2,0))</f>
        <v>6</v>
      </c>
      <c r="CC17" s="22" t="str">
        <f>IF(ISNA(VLOOKUP($BV$2:$BV$66,Notes!$E$1:$F$10,2,0)),"",VLOOKUP($BV$2:$BV$66,Notes!$E$1:$F$10,2,0))</f>
        <v/>
      </c>
      <c r="CD17" s="38">
        <f t="shared" si="19"/>
        <v>26</v>
      </c>
      <c r="CE17" s="57">
        <f t="shared" si="20"/>
        <v>0</v>
      </c>
      <c r="CF17" s="22">
        <f t="shared" si="21"/>
        <v>29</v>
      </c>
      <c r="CG17" s="22">
        <f t="shared" si="22"/>
        <v>0</v>
      </c>
      <c r="CH17" s="22">
        <f t="shared" si="23"/>
        <v>26</v>
      </c>
    </row>
    <row r="18" spans="1:86">
      <c r="A18" s="35">
        <v>144</v>
      </c>
      <c r="B18" s="36" t="s">
        <v>44</v>
      </c>
      <c r="C18" s="35">
        <f t="shared" si="0"/>
        <v>0</v>
      </c>
      <c r="D18" s="22">
        <f t="shared" si="1"/>
        <v>0</v>
      </c>
      <c r="E18" s="22">
        <f t="shared" si="2"/>
        <v>0</v>
      </c>
      <c r="F18" s="22">
        <f t="shared" si="3"/>
        <v>0</v>
      </c>
      <c r="G18" s="22">
        <f t="shared" si="4"/>
        <v>0</v>
      </c>
      <c r="H18" s="22">
        <f t="shared" si="5"/>
        <v>0</v>
      </c>
      <c r="I18" s="33">
        <f t="shared" si="6"/>
        <v>0</v>
      </c>
      <c r="J18" s="36">
        <f t="shared" si="7"/>
        <v>0</v>
      </c>
      <c r="K18" s="34"/>
      <c r="L18" s="32"/>
      <c r="M18" s="32"/>
      <c r="N18" s="32"/>
      <c r="O18" s="32"/>
      <c r="P18" s="32"/>
      <c r="Q18" s="32"/>
      <c r="R18" s="32"/>
      <c r="S18" s="32"/>
      <c r="T18" s="32"/>
      <c r="U18" s="22">
        <f t="shared" si="8"/>
        <v>0</v>
      </c>
      <c r="V18" s="33">
        <f t="shared" si="9"/>
        <v>0</v>
      </c>
      <c r="W18" s="37" t="str">
        <f>IF(ISNA(VLOOKUP($L$2:$L$66,Notes!$A$1:$B$10,2,0)),"",VLOOKUP($L$2:$L$66,Notes!$A$1:$B$10,2,0))</f>
        <v/>
      </c>
      <c r="X18" s="22" t="str">
        <f>IF(ISNA(VLOOKUP($N$2:$N$66,Notes!$A$1:$B$10,2,0)),"",VLOOKUP($N$2:$N$66,Notes!$A$1:$B$10,2,0))</f>
        <v/>
      </c>
      <c r="Y18" s="22" t="str">
        <f>IF(ISNA(VLOOKUP($P$2:$P$66,Notes!$A$1:$B$10,2,0)),"",VLOOKUP($P$2:$P$66,Notes!$A$1:$B$10,2,0))</f>
        <v/>
      </c>
      <c r="Z18" s="22" t="str">
        <f>IF(ISNA(VLOOKUP($R$2:$R$66,Notes!$C$1:$D$10,2,0)),"",VLOOKUP($R$2:$R$66,Notes!$C$1:$D$10,2,0))</f>
        <v/>
      </c>
      <c r="AA18" s="22" t="str">
        <f>IF(ISNA(VLOOKUP($T$2:$T$66,Notes!$E$1:$F$10,2,0)),"",VLOOKUP($T$2:$T$66,Notes!$E$1:$F$10,2,0))</f>
        <v/>
      </c>
      <c r="AB18" s="38">
        <f t="shared" si="10"/>
        <v>0</v>
      </c>
      <c r="AC18" s="34"/>
      <c r="AD18" s="32"/>
      <c r="AE18" s="32"/>
      <c r="AF18" s="32"/>
      <c r="AG18" s="32"/>
      <c r="AH18" s="32"/>
      <c r="AI18" s="32"/>
      <c r="AJ18" s="32"/>
      <c r="AK18" s="32"/>
      <c r="AL18" s="32"/>
      <c r="AM18" s="22">
        <f t="shared" si="11"/>
        <v>0</v>
      </c>
      <c r="AN18" s="33">
        <f t="shared" si="12"/>
        <v>0</v>
      </c>
      <c r="AO18" s="37" t="str">
        <f>IF(ISNA(VLOOKUP($AD$2:$AD$66,Notes!$A$1:$B$10,2,0)),"",VLOOKUP($AD$2:$AD$66,Notes!$A$1:$B$10,2,0))</f>
        <v/>
      </c>
      <c r="AP18" s="22" t="str">
        <f>IF(ISNA(VLOOKUP($AF$2:$AF$66,Notes!$A$1:$B$10,2,0)),"",VLOOKUP($AF$2:$AF$66,Notes!$A$1:$B$10,2,0))</f>
        <v/>
      </c>
      <c r="AQ18" s="22" t="str">
        <f>IF(ISNA(VLOOKUP($AH$2:$AH$66,Notes!$A$1:$B$10,2,0)),"",VLOOKUP($AH$2:$AH$66,Notes!$A$1:$B$10,2,0))</f>
        <v/>
      </c>
      <c r="AR18" s="22" t="str">
        <f>IF(ISNA(VLOOKUP($AJ$2:$AJ$66,Notes!$C$1:$D$10,2,0)),"",VLOOKUP($AJ$2:$AJ$66,Notes!$C$1:$D$10,2,0))</f>
        <v/>
      </c>
      <c r="AS18" s="22" t="str">
        <f>IF(ISNA(VLOOKUP($AL$2:$AL$66,Notes!$E$1:$F$10,2,0)),"",VLOOKUP($AL$2:$AL$66,Notes!$E$1:$F$10,2,0))</f>
        <v/>
      </c>
      <c r="AT18" s="38">
        <f t="shared" si="13"/>
        <v>0</v>
      </c>
      <c r="AU18" s="34"/>
      <c r="AV18" s="32"/>
      <c r="AW18" s="32"/>
      <c r="AX18" s="32"/>
      <c r="AY18" s="32"/>
      <c r="AZ18" s="32"/>
      <c r="BA18" s="32"/>
      <c r="BB18" s="32"/>
      <c r="BC18" s="32"/>
      <c r="BD18" s="32"/>
      <c r="BE18" s="22">
        <f t="shared" si="14"/>
        <v>0</v>
      </c>
      <c r="BF18" s="33">
        <f t="shared" si="15"/>
        <v>0</v>
      </c>
      <c r="BG18" s="37" t="str">
        <f>IF(ISNA(VLOOKUP($AV$2:$AV$66,Notes!$A$1:$B$10,2,0)),"",VLOOKUP($AV$2:$AV$66,Notes!$A$1:$B$10,2,0))</f>
        <v/>
      </c>
      <c r="BH18" s="22" t="str">
        <f>IF(ISNA(VLOOKUP($AX$2:$AX$66,Notes!$A$1:$B$10,2,0)),"",VLOOKUP($AX$2:$AX$66,Notes!$A$1:$B$10,2,0))</f>
        <v/>
      </c>
      <c r="BI18" s="22" t="str">
        <f>IF(ISNA(VLOOKUP($AZ$2:$AZ$66,Notes!$A$1:$B$10,2,0)),"",VLOOKUP($AZ$2:$AZ$66,Notes!$A$1:$B$10,2,0))</f>
        <v/>
      </c>
      <c r="BJ18" s="22" t="str">
        <f>IF(ISNA(VLOOKUP($BB$2:$BB$66,Notes!$C$1:$D$10,2,0)),"",VLOOKUP($BB$2:$BB$66,Notes!$C$1:$D$10,2,0))</f>
        <v/>
      </c>
      <c r="BK18" s="22" t="str">
        <f>IF(ISNA(VLOOKUP($BD$2:$BD$66,Notes!$E$1:$F$10,2,0)),"",VLOOKUP($BD$2:$BD$66,Notes!$E$1:$F$10,2,0))</f>
        <v/>
      </c>
      <c r="BL18" s="38">
        <f t="shared" si="16"/>
        <v>0</v>
      </c>
      <c r="BM18" s="34"/>
      <c r="BN18" s="32"/>
      <c r="BO18" s="32"/>
      <c r="BP18" s="32"/>
      <c r="BQ18" s="32"/>
      <c r="BR18" s="32"/>
      <c r="BS18" s="32"/>
      <c r="BT18" s="32"/>
      <c r="BU18" s="32"/>
      <c r="BV18" s="32"/>
      <c r="BW18" s="22">
        <f t="shared" si="17"/>
        <v>0</v>
      </c>
      <c r="BX18" s="33">
        <f t="shared" si="18"/>
        <v>0</v>
      </c>
      <c r="BY18" s="37" t="str">
        <f>IF(ISNA(VLOOKUP($BN$2:$BN$66,Notes!$A$1:$B$10,2,0)),"",VLOOKUP($BN$2:$BN$66,Notes!$A$1:$B$10,2,0))</f>
        <v/>
      </c>
      <c r="BZ18" s="22" t="str">
        <f>IF(ISNA(VLOOKUP($BP$2:$BP$66,Notes!$A$1:$B$10,2,0)),"",VLOOKUP($BP$2:$BP$66,Notes!$A$1:$B$10,2,0))</f>
        <v/>
      </c>
      <c r="CA18" s="22" t="str">
        <f>IF(ISNA(VLOOKUP($BR$2:$BR$66,Notes!$A$1:$B$10,2,0)),"",VLOOKUP($BR$2:$BR$66,Notes!$A$1:$B$10,2,0))</f>
        <v/>
      </c>
      <c r="CB18" s="22" t="str">
        <f>IF(ISNA(VLOOKUP($BT$2:$BT$66,Notes!$C$1:$D$10,2,0)),"",VLOOKUP($BT$2:$BT$66,Notes!$C$1:$D$10,2,0))</f>
        <v/>
      </c>
      <c r="CC18" s="22" t="str">
        <f>IF(ISNA(VLOOKUP($BV$2:$BV$66,Notes!$E$1:$F$10,2,0)),"",VLOOKUP($BV$2:$BV$66,Notes!$E$1:$F$10,2,0))</f>
        <v/>
      </c>
      <c r="CD18" s="38">
        <f t="shared" si="19"/>
        <v>0</v>
      </c>
      <c r="CE18" s="57">
        <f t="shared" si="20"/>
        <v>0</v>
      </c>
      <c r="CF18" s="22">
        <f t="shared" si="21"/>
        <v>0</v>
      </c>
      <c r="CG18" s="22">
        <f t="shared" si="22"/>
        <v>0</v>
      </c>
      <c r="CH18" s="22">
        <f t="shared" si="23"/>
        <v>0</v>
      </c>
    </row>
    <row r="19" spans="1:86">
      <c r="A19" s="35">
        <v>148</v>
      </c>
      <c r="B19" s="139" t="s">
        <v>272</v>
      </c>
      <c r="C19" s="35">
        <f t="shared" si="0"/>
        <v>0</v>
      </c>
      <c r="D19" s="22">
        <f t="shared" si="1"/>
        <v>0</v>
      </c>
      <c r="E19" s="22">
        <f t="shared" si="2"/>
        <v>0</v>
      </c>
      <c r="F19" s="22">
        <f t="shared" si="3"/>
        <v>0</v>
      </c>
      <c r="G19" s="22">
        <f t="shared" si="4"/>
        <v>0</v>
      </c>
      <c r="H19" s="22">
        <f t="shared" si="5"/>
        <v>0</v>
      </c>
      <c r="I19" s="33">
        <f t="shared" si="6"/>
        <v>0</v>
      </c>
      <c r="J19" s="36">
        <f t="shared" si="7"/>
        <v>0</v>
      </c>
      <c r="K19" s="34"/>
      <c r="L19" s="32"/>
      <c r="M19" s="32"/>
      <c r="N19" s="32"/>
      <c r="O19" s="32"/>
      <c r="P19" s="32"/>
      <c r="Q19" s="32"/>
      <c r="R19" s="32"/>
      <c r="S19" s="32"/>
      <c r="T19" s="32"/>
      <c r="U19" s="22">
        <f t="shared" si="8"/>
        <v>0</v>
      </c>
      <c r="V19" s="33">
        <f t="shared" si="9"/>
        <v>0</v>
      </c>
      <c r="W19" s="37" t="str">
        <f>IF(ISNA(VLOOKUP($L$2:$L$66,Notes!$A$1:$B$10,2,0)),"",VLOOKUP($L$2:$L$66,Notes!$A$1:$B$10,2,0))</f>
        <v/>
      </c>
      <c r="X19" s="22" t="str">
        <f>IF(ISNA(VLOOKUP($N$2:$N$66,Notes!$A$1:$B$10,2,0)),"",VLOOKUP($N$2:$N$66,Notes!$A$1:$B$10,2,0))</f>
        <v/>
      </c>
      <c r="Y19" s="22" t="str">
        <f>IF(ISNA(VLOOKUP($P$2:$P$66,Notes!$A$1:$B$10,2,0)),"",VLOOKUP($P$2:$P$66,Notes!$A$1:$B$10,2,0))</f>
        <v/>
      </c>
      <c r="Z19" s="22" t="str">
        <f>IF(ISNA(VLOOKUP($R$2:$R$66,Notes!$C$1:$D$10,2,0)),"",VLOOKUP($R$2:$R$66,Notes!$C$1:$D$10,2,0))</f>
        <v/>
      </c>
      <c r="AA19" s="22" t="str">
        <f>IF(ISNA(VLOOKUP($T$2:$T$66,Notes!$E$1:$F$10,2,0)),"",VLOOKUP($T$2:$T$66,Notes!$E$1:$F$10,2,0))</f>
        <v/>
      </c>
      <c r="AB19" s="38">
        <f t="shared" si="10"/>
        <v>0</v>
      </c>
      <c r="AC19" s="34"/>
      <c r="AD19" s="32"/>
      <c r="AE19" s="32"/>
      <c r="AF19" s="32"/>
      <c r="AG19" s="32"/>
      <c r="AH19" s="32"/>
      <c r="AI19" s="32"/>
      <c r="AJ19" s="32"/>
      <c r="AK19" s="32"/>
      <c r="AL19" s="32"/>
      <c r="AM19" s="22">
        <f t="shared" si="11"/>
        <v>0</v>
      </c>
      <c r="AN19" s="33">
        <f t="shared" si="12"/>
        <v>0</v>
      </c>
      <c r="AO19" s="37" t="str">
        <f>IF(ISNA(VLOOKUP($AD$2:$AD$66,Notes!$A$1:$B$10,2,0)),"",VLOOKUP($AD$2:$AD$66,Notes!$A$1:$B$10,2,0))</f>
        <v/>
      </c>
      <c r="AP19" s="22" t="str">
        <f>IF(ISNA(VLOOKUP($AF$2:$AF$66,Notes!$A$1:$B$10,2,0)),"",VLOOKUP($AF$2:$AF$66,Notes!$A$1:$B$10,2,0))</f>
        <v/>
      </c>
      <c r="AQ19" s="22" t="str">
        <f>IF(ISNA(VLOOKUP($AH$2:$AH$66,Notes!$A$1:$B$10,2,0)),"",VLOOKUP($AH$2:$AH$66,Notes!$A$1:$B$10,2,0))</f>
        <v/>
      </c>
      <c r="AR19" s="22" t="str">
        <f>IF(ISNA(VLOOKUP($AJ$2:$AJ$66,Notes!$C$1:$D$10,2,0)),"",VLOOKUP($AJ$2:$AJ$66,Notes!$C$1:$D$10,2,0))</f>
        <v/>
      </c>
      <c r="AS19" s="22" t="str">
        <f>IF(ISNA(VLOOKUP($AL$2:$AL$66,Notes!$E$1:$F$10,2,0)),"",VLOOKUP($AL$2:$AL$66,Notes!$E$1:$F$10,2,0))</f>
        <v/>
      </c>
      <c r="AT19" s="38">
        <f t="shared" si="13"/>
        <v>0</v>
      </c>
      <c r="AU19" s="34"/>
      <c r="AV19" s="32"/>
      <c r="AW19" s="32"/>
      <c r="AX19" s="32"/>
      <c r="AY19" s="32"/>
      <c r="AZ19" s="32"/>
      <c r="BA19" s="32"/>
      <c r="BB19" s="32"/>
      <c r="BC19" s="32"/>
      <c r="BD19" s="32"/>
      <c r="BE19" s="22">
        <f t="shared" si="14"/>
        <v>0</v>
      </c>
      <c r="BF19" s="33">
        <f t="shared" si="15"/>
        <v>0</v>
      </c>
      <c r="BG19" s="37" t="str">
        <f>IF(ISNA(VLOOKUP($AV$2:$AV$66,Notes!$A$1:$B$10,2,0)),"",VLOOKUP($AV$2:$AV$66,Notes!$A$1:$B$10,2,0))</f>
        <v/>
      </c>
      <c r="BH19" s="22" t="str">
        <f>IF(ISNA(VLOOKUP($AX$2:$AX$66,Notes!$A$1:$B$10,2,0)),"",VLOOKUP($AX$2:$AX$66,Notes!$A$1:$B$10,2,0))</f>
        <v/>
      </c>
      <c r="BI19" s="22" t="str">
        <f>IF(ISNA(VLOOKUP($AZ$2:$AZ$66,Notes!$A$1:$B$10,2,0)),"",VLOOKUP($AZ$2:$AZ$66,Notes!$A$1:$B$10,2,0))</f>
        <v/>
      </c>
      <c r="BJ19" s="22" t="str">
        <f>IF(ISNA(VLOOKUP($BB$2:$BB$66,Notes!$C$1:$D$10,2,0)),"",VLOOKUP($BB$2:$BB$66,Notes!$C$1:$D$10,2,0))</f>
        <v/>
      </c>
      <c r="BK19" s="22" t="str">
        <f>IF(ISNA(VLOOKUP($BD$2:$BD$66,Notes!$E$1:$F$10,2,0)),"",VLOOKUP($BD$2:$BD$66,Notes!$E$1:$F$10,2,0))</f>
        <v/>
      </c>
      <c r="BL19" s="38">
        <f t="shared" si="16"/>
        <v>0</v>
      </c>
      <c r="BM19" s="34"/>
      <c r="BN19" s="32"/>
      <c r="BO19" s="32"/>
      <c r="BP19" s="32"/>
      <c r="BQ19" s="32"/>
      <c r="BR19" s="32"/>
      <c r="BS19" s="32"/>
      <c r="BT19" s="32"/>
      <c r="BU19" s="32"/>
      <c r="BV19" s="32"/>
      <c r="BW19" s="22">
        <f t="shared" si="17"/>
        <v>0</v>
      </c>
      <c r="BX19" s="33">
        <f t="shared" si="18"/>
        <v>0</v>
      </c>
      <c r="BY19" s="37" t="str">
        <f>IF(ISNA(VLOOKUP($BN$2:$BN$66,Notes!$A$1:$B$10,2,0)),"",VLOOKUP($BN$2:$BN$66,Notes!$A$1:$B$10,2,0))</f>
        <v/>
      </c>
      <c r="BZ19" s="22" t="str">
        <f>IF(ISNA(VLOOKUP($BP$2:$BP$66,Notes!$A$1:$B$10,2,0)),"",VLOOKUP($BP$2:$BP$66,Notes!$A$1:$B$10,2,0))</f>
        <v/>
      </c>
      <c r="CA19" s="22" t="str">
        <f>IF(ISNA(VLOOKUP($BR$2:$BR$66,Notes!$A$1:$B$10,2,0)),"",VLOOKUP($BR$2:$BR$66,Notes!$A$1:$B$10,2,0))</f>
        <v/>
      </c>
      <c r="CB19" s="22" t="str">
        <f>IF(ISNA(VLOOKUP($BT$2:$BT$66,Notes!$C$1:$D$10,2,0)),"",VLOOKUP($BT$2:$BT$66,Notes!$C$1:$D$10,2,0))</f>
        <v/>
      </c>
      <c r="CC19" s="22" t="str">
        <f>IF(ISNA(VLOOKUP($BV$2:$BV$66,Notes!$E$1:$F$10,2,0)),"",VLOOKUP($BV$2:$BV$66,Notes!$E$1:$F$10,2,0))</f>
        <v/>
      </c>
      <c r="CD19" s="38">
        <f t="shared" si="19"/>
        <v>0</v>
      </c>
      <c r="CE19" s="57">
        <f t="shared" si="20"/>
        <v>0</v>
      </c>
      <c r="CF19" s="22">
        <f t="shared" si="21"/>
        <v>0</v>
      </c>
      <c r="CG19" s="22">
        <f t="shared" si="22"/>
        <v>0</v>
      </c>
      <c r="CH19" s="22">
        <f t="shared" si="23"/>
        <v>0</v>
      </c>
    </row>
    <row r="20" spans="1:86">
      <c r="A20" s="35">
        <v>150</v>
      </c>
      <c r="B20" s="36" t="s">
        <v>52</v>
      </c>
      <c r="C20" s="35">
        <f t="shared" si="0"/>
        <v>683</v>
      </c>
      <c r="D20" s="22">
        <f t="shared" si="1"/>
        <v>91</v>
      </c>
      <c r="E20" s="22">
        <f t="shared" si="2"/>
        <v>2</v>
      </c>
      <c r="F20" s="22">
        <f t="shared" si="3"/>
        <v>45.5</v>
      </c>
      <c r="G20" s="22" t="str">
        <f t="shared" si="4"/>
        <v>CBDG</v>
      </c>
      <c r="H20" s="22">
        <f t="shared" si="5"/>
        <v>0</v>
      </c>
      <c r="I20" s="33">
        <f t="shared" si="6"/>
        <v>0</v>
      </c>
      <c r="J20" s="36">
        <f t="shared" si="7"/>
        <v>1</v>
      </c>
      <c r="K20" s="34">
        <v>84</v>
      </c>
      <c r="L20" s="32">
        <v>3</v>
      </c>
      <c r="M20" s="32">
        <v>80</v>
      </c>
      <c r="N20" s="32">
        <v>3</v>
      </c>
      <c r="O20" s="32">
        <v>83</v>
      </c>
      <c r="P20" s="32">
        <v>3</v>
      </c>
      <c r="Q20" s="32"/>
      <c r="R20" s="32"/>
      <c r="S20" s="32">
        <v>80</v>
      </c>
      <c r="T20" s="32">
        <v>6</v>
      </c>
      <c r="U20" s="22">
        <f t="shared" si="8"/>
        <v>327</v>
      </c>
      <c r="V20" s="33">
        <f t="shared" si="9"/>
        <v>1</v>
      </c>
      <c r="W20" s="37">
        <f>IF(ISNA(VLOOKUP($L$2:$L$66,Notes!$A$1:$B$10,2,0)),"",VLOOKUP($L$2:$L$66,Notes!$A$1:$B$10,2,0))</f>
        <v>8</v>
      </c>
      <c r="X20" s="22">
        <f>IF(ISNA(VLOOKUP($N$2:$N$66,Notes!$A$1:$B$10,2,0)),"",VLOOKUP($N$2:$N$66,Notes!$A$1:$B$10,2,0))</f>
        <v>8</v>
      </c>
      <c r="Y20" s="22">
        <f>IF(ISNA(VLOOKUP($P$2:$P$66,Notes!$A$1:$B$10,2,0)),"",VLOOKUP($P$2:$P$66,Notes!$A$1:$B$10,2,0))</f>
        <v>8</v>
      </c>
      <c r="Z20" s="22" t="str">
        <f>IF(ISNA(VLOOKUP($R$2:$R$66,Notes!$C$1:$D$10,2,0)),"",VLOOKUP($R$2:$R$66,Notes!$C$1:$D$10,2,0))</f>
        <v/>
      </c>
      <c r="AA20" s="22">
        <f>IF(ISNA(VLOOKUP($T$2:$T$66,Notes!$E$1:$F$10,2,0)),"",VLOOKUP($T$2:$T$66,Notes!$E$1:$F$10,2,0))</f>
        <v>19</v>
      </c>
      <c r="AB20" s="38">
        <f t="shared" si="10"/>
        <v>43</v>
      </c>
      <c r="AC20" s="34">
        <v>93</v>
      </c>
      <c r="AD20" s="32">
        <v>1</v>
      </c>
      <c r="AE20" s="32">
        <v>91</v>
      </c>
      <c r="AF20" s="32">
        <v>2</v>
      </c>
      <c r="AG20" s="32">
        <v>87</v>
      </c>
      <c r="AH20" s="32">
        <v>3</v>
      </c>
      <c r="AI20" s="32"/>
      <c r="AJ20" s="32"/>
      <c r="AK20" s="32">
        <v>85</v>
      </c>
      <c r="AL20" s="32">
        <v>5</v>
      </c>
      <c r="AM20" s="22">
        <f t="shared" si="11"/>
        <v>356</v>
      </c>
      <c r="AN20" s="33">
        <f t="shared" si="12"/>
        <v>1</v>
      </c>
      <c r="AO20" s="37">
        <f>IF(ISNA(VLOOKUP($AD$2:$AD$66,Notes!$A$1:$B$10,2,0)),"",VLOOKUP($AD$2:$AD$66,Notes!$A$1:$B$10,2,0))</f>
        <v>10</v>
      </c>
      <c r="AP20" s="22">
        <f>IF(ISNA(VLOOKUP($AF$2:$AF$66,Notes!$A$1:$B$10,2,0)),"",VLOOKUP($AF$2:$AF$66,Notes!$A$1:$B$10,2,0))</f>
        <v>9</v>
      </c>
      <c r="AQ20" s="22">
        <f>IF(ISNA(VLOOKUP($AH$2:$AH$66,Notes!$A$1:$B$10,2,0)),"",VLOOKUP($AH$2:$AH$66,Notes!$A$1:$B$10,2,0))</f>
        <v>8</v>
      </c>
      <c r="AR20" s="22" t="str">
        <f>IF(ISNA(VLOOKUP($AJ$2:$AJ$66,Notes!$C$1:$D$10,2,0)),"",VLOOKUP($AJ$2:$AJ$66,Notes!$C$1:$D$10,2,0))</f>
        <v/>
      </c>
      <c r="AS20" s="22">
        <f>IF(ISNA(VLOOKUP($AL$2:$AL$66,Notes!$E$1:$F$10,2,0)),"",VLOOKUP($AL$2:$AL$66,Notes!$E$1:$F$10,2,0))</f>
        <v>21</v>
      </c>
      <c r="AT20" s="38">
        <f t="shared" si="13"/>
        <v>48</v>
      </c>
      <c r="AU20" s="34"/>
      <c r="AV20" s="32"/>
      <c r="AW20" s="32"/>
      <c r="AX20" s="32"/>
      <c r="AY20" s="32"/>
      <c r="AZ20" s="32"/>
      <c r="BA20" s="32"/>
      <c r="BB20" s="32"/>
      <c r="BC20" s="32"/>
      <c r="BD20" s="32"/>
      <c r="BE20" s="22">
        <f t="shared" si="14"/>
        <v>0</v>
      </c>
      <c r="BF20" s="33">
        <f t="shared" si="15"/>
        <v>0</v>
      </c>
      <c r="BG20" s="37" t="str">
        <f>IF(ISNA(VLOOKUP($AV$2:$AV$66,Notes!$A$1:$B$10,2,0)),"",VLOOKUP($AV$2:$AV$66,Notes!$A$1:$B$10,2,0))</f>
        <v/>
      </c>
      <c r="BH20" s="22" t="str">
        <f>IF(ISNA(VLOOKUP($AX$2:$AX$66,Notes!$A$1:$B$10,2,0)),"",VLOOKUP($AX$2:$AX$66,Notes!$A$1:$B$10,2,0))</f>
        <v/>
      </c>
      <c r="BI20" s="22" t="str">
        <f>IF(ISNA(VLOOKUP($AZ$2:$AZ$66,Notes!$A$1:$B$10,2,0)),"",VLOOKUP($AZ$2:$AZ$66,Notes!$A$1:$B$10,2,0))</f>
        <v/>
      </c>
      <c r="BJ20" s="22" t="str">
        <f>IF(ISNA(VLOOKUP($BB$2:$BB$66,Notes!$C$1:$D$10,2,0)),"",VLOOKUP($BB$2:$BB$66,Notes!$C$1:$D$10,2,0))</f>
        <v/>
      </c>
      <c r="BK20" s="22" t="str">
        <f>IF(ISNA(VLOOKUP($BD$2:$BD$66,Notes!$E$1:$F$10,2,0)),"",VLOOKUP($BD$2:$BD$66,Notes!$E$1:$F$10,2,0))</f>
        <v/>
      </c>
      <c r="BL20" s="38">
        <f t="shared" si="16"/>
        <v>0</v>
      </c>
      <c r="BM20" s="34"/>
      <c r="BN20" s="32"/>
      <c r="BO20" s="32"/>
      <c r="BP20" s="32"/>
      <c r="BQ20" s="32"/>
      <c r="BR20" s="32"/>
      <c r="BS20" s="32"/>
      <c r="BT20" s="32"/>
      <c r="BU20" s="32"/>
      <c r="BV20" s="32"/>
      <c r="BW20" s="22">
        <f t="shared" si="17"/>
        <v>0</v>
      </c>
      <c r="BX20" s="33">
        <f t="shared" si="18"/>
        <v>0</v>
      </c>
      <c r="BY20" s="37" t="str">
        <f>IF(ISNA(VLOOKUP($BN$2:$BN$66,Notes!$A$1:$B$10,2,0)),"",VLOOKUP($BN$2:$BN$66,Notes!$A$1:$B$10,2,0))</f>
        <v/>
      </c>
      <c r="BZ20" s="22" t="str">
        <f>IF(ISNA(VLOOKUP($BP$2:$BP$66,Notes!$A$1:$B$10,2,0)),"",VLOOKUP($BP$2:$BP$66,Notes!$A$1:$B$10,2,0))</f>
        <v/>
      </c>
      <c r="CA20" s="22" t="str">
        <f>IF(ISNA(VLOOKUP($BR$2:$BR$66,Notes!$A$1:$B$10,2,0)),"",VLOOKUP($BR$2:$BR$66,Notes!$A$1:$B$10,2,0))</f>
        <v/>
      </c>
      <c r="CB20" s="22" t="str">
        <f>IF(ISNA(VLOOKUP($BT$2:$BT$66,Notes!$C$1:$D$10,2,0)),"",VLOOKUP($BT$2:$BT$66,Notes!$C$1:$D$10,2,0))</f>
        <v/>
      </c>
      <c r="CC20" s="22" t="str">
        <f>IF(ISNA(VLOOKUP($BV$2:$BV$66,Notes!$E$1:$F$10,2,0)),"",VLOOKUP($BV$2:$BV$66,Notes!$E$1:$F$10,2,0))</f>
        <v/>
      </c>
      <c r="CD20" s="38">
        <f t="shared" si="19"/>
        <v>0</v>
      </c>
      <c r="CE20" s="57">
        <f t="shared" si="20"/>
        <v>43</v>
      </c>
      <c r="CF20" s="22">
        <f t="shared" si="21"/>
        <v>48</v>
      </c>
      <c r="CG20" s="22">
        <f t="shared" si="22"/>
        <v>0</v>
      </c>
      <c r="CH20" s="22">
        <f t="shared" si="23"/>
        <v>0</v>
      </c>
    </row>
    <row r="21" spans="1:86">
      <c r="A21" s="35">
        <v>169</v>
      </c>
      <c r="B21" s="36" t="s">
        <v>55</v>
      </c>
      <c r="C21" s="35">
        <f t="shared" si="0"/>
        <v>0</v>
      </c>
      <c r="D21" s="22">
        <f t="shared" si="1"/>
        <v>0</v>
      </c>
      <c r="E21" s="22">
        <f t="shared" si="2"/>
        <v>0</v>
      </c>
      <c r="F21" s="22">
        <f t="shared" si="3"/>
        <v>0</v>
      </c>
      <c r="G21" s="22">
        <f t="shared" si="4"/>
        <v>0</v>
      </c>
      <c r="H21" s="22">
        <f t="shared" si="5"/>
        <v>0</v>
      </c>
      <c r="I21" s="33">
        <f t="shared" si="6"/>
        <v>0</v>
      </c>
      <c r="J21" s="36">
        <f t="shared" si="7"/>
        <v>0</v>
      </c>
      <c r="K21" s="34"/>
      <c r="L21" s="32"/>
      <c r="M21" s="32"/>
      <c r="N21" s="32"/>
      <c r="O21" s="32"/>
      <c r="P21" s="32"/>
      <c r="Q21" s="32"/>
      <c r="R21" s="32"/>
      <c r="S21" s="32"/>
      <c r="T21" s="32"/>
      <c r="U21" s="22">
        <f t="shared" si="8"/>
        <v>0</v>
      </c>
      <c r="V21" s="33">
        <f t="shared" si="9"/>
        <v>0</v>
      </c>
      <c r="W21" s="37" t="str">
        <f>IF(ISNA(VLOOKUP($L$2:$L$66,Notes!$A$1:$B$10,2,0)),"",VLOOKUP($L$2:$L$66,Notes!$A$1:$B$10,2,0))</f>
        <v/>
      </c>
      <c r="X21" s="22" t="str">
        <f>IF(ISNA(VLOOKUP($N$2:$N$66,Notes!$A$1:$B$10,2,0)),"",VLOOKUP($N$2:$N$66,Notes!$A$1:$B$10,2,0))</f>
        <v/>
      </c>
      <c r="Y21" s="22" t="str">
        <f>IF(ISNA(VLOOKUP($P$2:$P$66,Notes!$A$1:$B$10,2,0)),"",VLOOKUP($P$2:$P$66,Notes!$A$1:$B$10,2,0))</f>
        <v/>
      </c>
      <c r="Z21" s="22" t="str">
        <f>IF(ISNA(VLOOKUP($R$2:$R$66,Notes!$C$1:$D$10,2,0)),"",VLOOKUP($R$2:$R$66,Notes!$C$1:$D$10,2,0))</f>
        <v/>
      </c>
      <c r="AA21" s="22" t="str">
        <f>IF(ISNA(VLOOKUP($T$2:$T$66,Notes!$E$1:$F$10,2,0)),"",VLOOKUP($T$2:$T$66,Notes!$E$1:$F$10,2,0))</f>
        <v/>
      </c>
      <c r="AB21" s="38">
        <f t="shared" si="10"/>
        <v>0</v>
      </c>
      <c r="AC21" s="34"/>
      <c r="AD21" s="32"/>
      <c r="AE21" s="32"/>
      <c r="AF21" s="32"/>
      <c r="AG21" s="32"/>
      <c r="AH21" s="32"/>
      <c r="AI21" s="32"/>
      <c r="AJ21" s="32"/>
      <c r="AK21" s="32"/>
      <c r="AL21" s="32"/>
      <c r="AM21" s="22">
        <f t="shared" si="11"/>
        <v>0</v>
      </c>
      <c r="AN21" s="33">
        <f t="shared" si="12"/>
        <v>0</v>
      </c>
      <c r="AO21" s="37" t="str">
        <f>IF(ISNA(VLOOKUP($AD$2:$AD$66,Notes!$A$1:$B$10,2,0)),"",VLOOKUP($AD$2:$AD$66,Notes!$A$1:$B$10,2,0))</f>
        <v/>
      </c>
      <c r="AP21" s="22" t="str">
        <f>IF(ISNA(VLOOKUP($AF$2:$AF$66,Notes!$A$1:$B$10,2,0)),"",VLOOKUP($AF$2:$AF$66,Notes!$A$1:$B$10,2,0))</f>
        <v/>
      </c>
      <c r="AQ21" s="22" t="str">
        <f>IF(ISNA(VLOOKUP($AH$2:$AH$66,Notes!$A$1:$B$10,2,0)),"",VLOOKUP($AH$2:$AH$66,Notes!$A$1:$B$10,2,0))</f>
        <v/>
      </c>
      <c r="AR21" s="22" t="str">
        <f>IF(ISNA(VLOOKUP($AJ$2:$AJ$66,Notes!$C$1:$D$10,2,0)),"",VLOOKUP($AJ$2:$AJ$66,Notes!$C$1:$D$10,2,0))</f>
        <v/>
      </c>
      <c r="AS21" s="22" t="str">
        <f>IF(ISNA(VLOOKUP($AL$2:$AL$66,Notes!$E$1:$F$10,2,0)),"",VLOOKUP($AL$2:$AL$66,Notes!$E$1:$F$10,2,0))</f>
        <v/>
      </c>
      <c r="AT21" s="38">
        <f t="shared" si="13"/>
        <v>0</v>
      </c>
      <c r="AU21" s="34"/>
      <c r="AV21" s="32"/>
      <c r="AW21" s="32"/>
      <c r="AX21" s="32"/>
      <c r="AY21" s="32"/>
      <c r="AZ21" s="32"/>
      <c r="BA21" s="32"/>
      <c r="BB21" s="32"/>
      <c r="BC21" s="32"/>
      <c r="BD21" s="32"/>
      <c r="BE21" s="22">
        <f t="shared" si="14"/>
        <v>0</v>
      </c>
      <c r="BF21" s="33">
        <f t="shared" si="15"/>
        <v>0</v>
      </c>
      <c r="BG21" s="37" t="str">
        <f>IF(ISNA(VLOOKUP($AV$2:$AV$66,Notes!$A$1:$B$10,2,0)),"",VLOOKUP($AV$2:$AV$66,Notes!$A$1:$B$10,2,0))</f>
        <v/>
      </c>
      <c r="BH21" s="22" t="str">
        <f>IF(ISNA(VLOOKUP($AX$2:$AX$66,Notes!$A$1:$B$10,2,0)),"",VLOOKUP($AX$2:$AX$66,Notes!$A$1:$B$10,2,0))</f>
        <v/>
      </c>
      <c r="BI21" s="22" t="str">
        <f>IF(ISNA(VLOOKUP($AZ$2:$AZ$66,Notes!$A$1:$B$10,2,0)),"",VLOOKUP($AZ$2:$AZ$66,Notes!$A$1:$B$10,2,0))</f>
        <v/>
      </c>
      <c r="BJ21" s="22" t="str">
        <f>IF(ISNA(VLOOKUP($BB$2:$BB$66,Notes!$C$1:$D$10,2,0)),"",VLOOKUP($BB$2:$BB$66,Notes!$C$1:$D$10,2,0))</f>
        <v/>
      </c>
      <c r="BK21" s="22" t="str">
        <f>IF(ISNA(VLOOKUP($BD$2:$BD$66,Notes!$E$1:$F$10,2,0)),"",VLOOKUP($BD$2:$BD$66,Notes!$E$1:$F$10,2,0))</f>
        <v/>
      </c>
      <c r="BL21" s="38">
        <f t="shared" si="16"/>
        <v>0</v>
      </c>
      <c r="BM21" s="34"/>
      <c r="BN21" s="32"/>
      <c r="BO21" s="32"/>
      <c r="BP21" s="32"/>
      <c r="BQ21" s="32"/>
      <c r="BR21" s="32"/>
      <c r="BS21" s="32"/>
      <c r="BT21" s="32"/>
      <c r="BU21" s="32"/>
      <c r="BV21" s="32"/>
      <c r="BW21" s="22">
        <f t="shared" si="17"/>
        <v>0</v>
      </c>
      <c r="BX21" s="33">
        <f t="shared" si="18"/>
        <v>0</v>
      </c>
      <c r="BY21" s="37" t="str">
        <f>IF(ISNA(VLOOKUP($BN$2:$BN$66,Notes!$A$1:$B$10,2,0)),"",VLOOKUP($BN$2:$BN$66,Notes!$A$1:$B$10,2,0))</f>
        <v/>
      </c>
      <c r="BZ21" s="22" t="str">
        <f>IF(ISNA(VLOOKUP($BP$2:$BP$66,Notes!$A$1:$B$10,2,0)),"",VLOOKUP($BP$2:$BP$66,Notes!$A$1:$B$10,2,0))</f>
        <v/>
      </c>
      <c r="CA21" s="22" t="str">
        <f>IF(ISNA(VLOOKUP($BR$2:$BR$66,Notes!$A$1:$B$10,2,0)),"",VLOOKUP($BR$2:$BR$66,Notes!$A$1:$B$10,2,0))</f>
        <v/>
      </c>
      <c r="CB21" s="22" t="str">
        <f>IF(ISNA(VLOOKUP($BT$2:$BT$66,Notes!$C$1:$D$10,2,0)),"",VLOOKUP($BT$2:$BT$66,Notes!$C$1:$D$10,2,0))</f>
        <v/>
      </c>
      <c r="CC21" s="22" t="str">
        <f>IF(ISNA(VLOOKUP($BV$2:$BV$66,Notes!$E$1:$F$10,2,0)),"",VLOOKUP($BV$2:$BV$66,Notes!$E$1:$F$10,2,0))</f>
        <v/>
      </c>
      <c r="CD21" s="38">
        <f t="shared" si="19"/>
        <v>0</v>
      </c>
      <c r="CE21" s="57">
        <f t="shared" si="20"/>
        <v>0</v>
      </c>
      <c r="CF21" s="22">
        <f t="shared" si="21"/>
        <v>0</v>
      </c>
      <c r="CG21" s="22">
        <f t="shared" si="22"/>
        <v>0</v>
      </c>
      <c r="CH21" s="22">
        <f t="shared" si="23"/>
        <v>0</v>
      </c>
    </row>
    <row r="22" spans="1:86">
      <c r="A22" s="35">
        <v>173</v>
      </c>
      <c r="B22" s="36" t="s">
        <v>50</v>
      </c>
      <c r="C22" s="35">
        <f t="shared" si="0"/>
        <v>591</v>
      </c>
      <c r="D22" s="22">
        <f t="shared" si="1"/>
        <v>61</v>
      </c>
      <c r="E22" s="22">
        <f t="shared" si="2"/>
        <v>2</v>
      </c>
      <c r="F22" s="22">
        <f t="shared" si="3"/>
        <v>30.5</v>
      </c>
      <c r="G22" s="22" t="str">
        <f t="shared" si="4"/>
        <v>CBDG</v>
      </c>
      <c r="H22" s="22">
        <f t="shared" si="5"/>
        <v>0</v>
      </c>
      <c r="I22" s="33">
        <f t="shared" si="6"/>
        <v>0</v>
      </c>
      <c r="J22" s="36">
        <f t="shared" si="7"/>
        <v>0</v>
      </c>
      <c r="K22" s="34"/>
      <c r="L22" s="32"/>
      <c r="M22" s="32"/>
      <c r="N22" s="32"/>
      <c r="O22" s="32"/>
      <c r="P22" s="32"/>
      <c r="Q22" s="32"/>
      <c r="R22" s="32"/>
      <c r="S22" s="32"/>
      <c r="T22" s="32"/>
      <c r="U22" s="22">
        <f t="shared" si="8"/>
        <v>0</v>
      </c>
      <c r="V22" s="33">
        <f t="shared" si="9"/>
        <v>0</v>
      </c>
      <c r="W22" s="37" t="str">
        <f>IF(ISNA(VLOOKUP($L$2:$L$66,Notes!$A$1:$B$10,2,0)),"",VLOOKUP($L$2:$L$66,Notes!$A$1:$B$10,2,0))</f>
        <v/>
      </c>
      <c r="X22" s="22" t="str">
        <f>IF(ISNA(VLOOKUP($N$2:$N$66,Notes!$A$1:$B$10,2,0)),"",VLOOKUP($N$2:$N$66,Notes!$A$1:$B$10,2,0))</f>
        <v/>
      </c>
      <c r="Y22" s="22" t="str">
        <f>IF(ISNA(VLOOKUP($P$2:$P$66,Notes!$A$1:$B$10,2,0)),"",VLOOKUP($P$2:$P$66,Notes!$A$1:$B$10,2,0))</f>
        <v/>
      </c>
      <c r="Z22" s="22" t="str">
        <f>IF(ISNA(VLOOKUP($R$2:$R$66,Notes!$C$1:$D$10,2,0)),"",VLOOKUP($R$2:$R$66,Notes!$C$1:$D$10,2,0))</f>
        <v/>
      </c>
      <c r="AA22" s="22" t="str">
        <f>IF(ISNA(VLOOKUP($T$2:$T$66,Notes!$E$1:$F$10,2,0)),"",VLOOKUP($T$2:$T$66,Notes!$E$1:$F$10,2,0))</f>
        <v/>
      </c>
      <c r="AB22" s="38">
        <f t="shared" si="10"/>
        <v>0</v>
      </c>
      <c r="AC22" s="34">
        <v>76</v>
      </c>
      <c r="AD22" s="32">
        <v>4</v>
      </c>
      <c r="AE22" s="32">
        <v>81</v>
      </c>
      <c r="AF22" s="32">
        <v>3</v>
      </c>
      <c r="AG22" s="32">
        <v>60</v>
      </c>
      <c r="AH22" s="32">
        <v>5</v>
      </c>
      <c r="AI22" s="32">
        <v>71</v>
      </c>
      <c r="AJ22" s="32">
        <v>4</v>
      </c>
      <c r="AK22" s="32"/>
      <c r="AL22" s="32"/>
      <c r="AM22" s="22">
        <f t="shared" si="11"/>
        <v>288</v>
      </c>
      <c r="AN22" s="33">
        <f t="shared" si="12"/>
        <v>1</v>
      </c>
      <c r="AO22" s="37">
        <f>IF(ISNA(VLOOKUP($AD$2:$AD$66,Notes!$A$1:$B$10,2,0)),"",VLOOKUP($AD$2:$AD$66,Notes!$A$1:$B$10,2,0))</f>
        <v>7</v>
      </c>
      <c r="AP22" s="22">
        <f>IF(ISNA(VLOOKUP($AF$2:$AF$66,Notes!$A$1:$B$10,2,0)),"",VLOOKUP($AF$2:$AF$66,Notes!$A$1:$B$10,2,0))</f>
        <v>8</v>
      </c>
      <c r="AQ22" s="22">
        <f>IF(ISNA(VLOOKUP($AH$2:$AH$66,Notes!$A$1:$B$10,2,0)),"",VLOOKUP($AH$2:$AH$66,Notes!$A$1:$B$10,2,0))</f>
        <v>6</v>
      </c>
      <c r="AR22" s="22">
        <f>IF(ISNA(VLOOKUP($AJ$2:$AJ$66,Notes!$C$1:$D$10,2,0)),"",VLOOKUP($AJ$2:$AJ$66,Notes!$C$1:$D$10,2,0))</f>
        <v>9</v>
      </c>
      <c r="AS22" s="22" t="str">
        <f>IF(ISNA(VLOOKUP($AL$2:$AL$66,Notes!$E$1:$F$10,2,0)),"",VLOOKUP($AL$2:$AL$66,Notes!$E$1:$F$10,2,0))</f>
        <v/>
      </c>
      <c r="AT22" s="38">
        <f t="shared" si="13"/>
        <v>30</v>
      </c>
      <c r="AU22" s="34"/>
      <c r="AV22" s="32"/>
      <c r="AW22" s="32"/>
      <c r="AX22" s="32"/>
      <c r="AY22" s="32"/>
      <c r="AZ22" s="32"/>
      <c r="BA22" s="32"/>
      <c r="BB22" s="32"/>
      <c r="BC22" s="32"/>
      <c r="BD22" s="32"/>
      <c r="BE22" s="22">
        <f t="shared" si="14"/>
        <v>0</v>
      </c>
      <c r="BF22" s="33">
        <f t="shared" si="15"/>
        <v>0</v>
      </c>
      <c r="BG22" s="37" t="str">
        <f>IF(ISNA(VLOOKUP($AV$2:$AV$66,Notes!$A$1:$B$10,2,0)),"",VLOOKUP($AV$2:$AV$66,Notes!$A$1:$B$10,2,0))</f>
        <v/>
      </c>
      <c r="BH22" s="22" t="str">
        <f>IF(ISNA(VLOOKUP($AX$2:$AX$66,Notes!$A$1:$B$10,2,0)),"",VLOOKUP($AX$2:$AX$66,Notes!$A$1:$B$10,2,0))</f>
        <v/>
      </c>
      <c r="BI22" s="22" t="str">
        <f>IF(ISNA(VLOOKUP($AZ$2:$AZ$66,Notes!$A$1:$B$10,2,0)),"",VLOOKUP($AZ$2:$AZ$66,Notes!$A$1:$B$10,2,0))</f>
        <v/>
      </c>
      <c r="BJ22" s="22" t="str">
        <f>IF(ISNA(VLOOKUP($BB$2:$BB$66,Notes!$C$1:$D$10,2,0)),"",VLOOKUP($BB$2:$BB$66,Notes!$C$1:$D$10,2,0))</f>
        <v/>
      </c>
      <c r="BK22" s="22" t="str">
        <f>IF(ISNA(VLOOKUP($BD$2:$BD$66,Notes!$E$1:$F$10,2,0)),"",VLOOKUP($BD$2:$BD$66,Notes!$E$1:$F$10,2,0))</f>
        <v/>
      </c>
      <c r="BL22" s="38">
        <f t="shared" si="16"/>
        <v>0</v>
      </c>
      <c r="BM22" s="34">
        <v>82</v>
      </c>
      <c r="BN22" s="32">
        <v>4</v>
      </c>
      <c r="BO22" s="32">
        <v>86</v>
      </c>
      <c r="BP22" s="32">
        <v>3</v>
      </c>
      <c r="BQ22" s="32">
        <v>56</v>
      </c>
      <c r="BR22" s="32">
        <v>5</v>
      </c>
      <c r="BS22" s="32">
        <v>79</v>
      </c>
      <c r="BT22" s="32">
        <v>3</v>
      </c>
      <c r="BU22" s="32"/>
      <c r="BV22" s="32"/>
      <c r="BW22" s="22">
        <f t="shared" si="17"/>
        <v>303</v>
      </c>
      <c r="BX22" s="33">
        <f t="shared" si="18"/>
        <v>1</v>
      </c>
      <c r="BY22" s="37">
        <f>IF(ISNA(VLOOKUP($BN$2:$BN$66,Notes!$A$1:$B$10,2,0)),"",VLOOKUP($BN$2:$BN$66,Notes!$A$1:$B$10,2,0))</f>
        <v>7</v>
      </c>
      <c r="BZ22" s="22">
        <f>IF(ISNA(VLOOKUP($BP$2:$BP$66,Notes!$A$1:$B$10,2,0)),"",VLOOKUP($BP$2:$BP$66,Notes!$A$1:$B$10,2,0))</f>
        <v>8</v>
      </c>
      <c r="CA22" s="22">
        <f>IF(ISNA(VLOOKUP($BR$2:$BR$66,Notes!$A$1:$B$10,2,0)),"",VLOOKUP($BR$2:$BR$66,Notes!$A$1:$B$10,2,0))</f>
        <v>6</v>
      </c>
      <c r="CB22" s="22">
        <f>IF(ISNA(VLOOKUP($BT$2:$BT$66,Notes!$C$1:$D$10,2,0)),"",VLOOKUP($BT$2:$BT$66,Notes!$C$1:$D$10,2,0))</f>
        <v>10</v>
      </c>
      <c r="CC22" s="22" t="str">
        <f>IF(ISNA(VLOOKUP($BV$2:$BV$66,Notes!$E$1:$F$10,2,0)),"",VLOOKUP($BV$2:$BV$66,Notes!$E$1:$F$10,2,0))</f>
        <v/>
      </c>
      <c r="CD22" s="38">
        <f t="shared" si="19"/>
        <v>31</v>
      </c>
      <c r="CE22" s="57">
        <f t="shared" si="20"/>
        <v>0</v>
      </c>
      <c r="CF22" s="22">
        <f t="shared" si="21"/>
        <v>30</v>
      </c>
      <c r="CG22" s="22">
        <f t="shared" si="22"/>
        <v>0</v>
      </c>
      <c r="CH22" s="22">
        <f t="shared" si="23"/>
        <v>31</v>
      </c>
    </row>
    <row r="23" spans="1:86">
      <c r="A23" s="35">
        <v>175</v>
      </c>
      <c r="B23" s="36" t="s">
        <v>43</v>
      </c>
      <c r="C23" s="35">
        <f t="shared" si="0"/>
        <v>0</v>
      </c>
      <c r="D23" s="22">
        <f t="shared" si="1"/>
        <v>0</v>
      </c>
      <c r="E23" s="22">
        <f t="shared" si="2"/>
        <v>0</v>
      </c>
      <c r="F23" s="22">
        <f t="shared" si="3"/>
        <v>0</v>
      </c>
      <c r="G23" s="22">
        <f t="shared" si="4"/>
        <v>0</v>
      </c>
      <c r="H23" s="22">
        <f t="shared" si="5"/>
        <v>0</v>
      </c>
      <c r="I23" s="33">
        <f t="shared" si="6"/>
        <v>0</v>
      </c>
      <c r="J23" s="36">
        <f t="shared" si="7"/>
        <v>0</v>
      </c>
      <c r="K23" s="34"/>
      <c r="L23" s="32"/>
      <c r="M23" s="32"/>
      <c r="N23" s="32"/>
      <c r="O23" s="32"/>
      <c r="P23" s="32"/>
      <c r="Q23" s="32"/>
      <c r="R23" s="32"/>
      <c r="S23" s="32"/>
      <c r="T23" s="32"/>
      <c r="U23" s="22">
        <f t="shared" si="8"/>
        <v>0</v>
      </c>
      <c r="V23" s="33">
        <f t="shared" si="9"/>
        <v>0</v>
      </c>
      <c r="W23" s="37" t="str">
        <f>IF(ISNA(VLOOKUP($L$2:$L$66,Notes!$A$1:$B$10,2,0)),"",VLOOKUP($L$2:$L$66,Notes!$A$1:$B$10,2,0))</f>
        <v/>
      </c>
      <c r="X23" s="22" t="str">
        <f>IF(ISNA(VLOOKUP($N$2:$N$66,Notes!$A$1:$B$10,2,0)),"",VLOOKUP($N$2:$N$66,Notes!$A$1:$B$10,2,0))</f>
        <v/>
      </c>
      <c r="Y23" s="22" t="str">
        <f>IF(ISNA(VLOOKUP($P$2:$P$66,Notes!$A$1:$B$10,2,0)),"",VLOOKUP($P$2:$P$66,Notes!$A$1:$B$10,2,0))</f>
        <v/>
      </c>
      <c r="Z23" s="22" t="str">
        <f>IF(ISNA(VLOOKUP($R$2:$R$66,Notes!$C$1:$D$10,2,0)),"",VLOOKUP($R$2:$R$66,Notes!$C$1:$D$10,2,0))</f>
        <v/>
      </c>
      <c r="AA23" s="22" t="str">
        <f>IF(ISNA(VLOOKUP($T$2:$T$66,Notes!$E$1:$F$10,2,0)),"",VLOOKUP($T$2:$T$66,Notes!$E$1:$F$10,2,0))</f>
        <v/>
      </c>
      <c r="AB23" s="38">
        <f t="shared" si="10"/>
        <v>0</v>
      </c>
      <c r="AC23" s="34"/>
      <c r="AD23" s="32"/>
      <c r="AE23" s="32"/>
      <c r="AF23" s="32"/>
      <c r="AG23" s="32"/>
      <c r="AH23" s="32"/>
      <c r="AI23" s="32"/>
      <c r="AJ23" s="32"/>
      <c r="AK23" s="32"/>
      <c r="AL23" s="32"/>
      <c r="AM23" s="22">
        <f t="shared" si="11"/>
        <v>0</v>
      </c>
      <c r="AN23" s="33">
        <f t="shared" si="12"/>
        <v>0</v>
      </c>
      <c r="AO23" s="37" t="str">
        <f>IF(ISNA(VLOOKUP($AD$2:$AD$66,Notes!$A$1:$B$10,2,0)),"",VLOOKUP($AD$2:$AD$66,Notes!$A$1:$B$10,2,0))</f>
        <v/>
      </c>
      <c r="AP23" s="22" t="str">
        <f>IF(ISNA(VLOOKUP($AF$2:$AF$66,Notes!$A$1:$B$10,2,0)),"",VLOOKUP($AF$2:$AF$66,Notes!$A$1:$B$10,2,0))</f>
        <v/>
      </c>
      <c r="AQ23" s="22" t="str">
        <f>IF(ISNA(VLOOKUP($AH$2:$AH$66,Notes!$A$1:$B$10,2,0)),"",VLOOKUP($AH$2:$AH$66,Notes!$A$1:$B$10,2,0))</f>
        <v/>
      </c>
      <c r="AR23" s="22" t="str">
        <f>IF(ISNA(VLOOKUP($AJ$2:$AJ$66,Notes!$C$1:$D$10,2,0)),"",VLOOKUP($AJ$2:$AJ$66,Notes!$C$1:$D$10,2,0))</f>
        <v/>
      </c>
      <c r="AS23" s="22" t="str">
        <f>IF(ISNA(VLOOKUP($AL$2:$AL$66,Notes!$E$1:$F$10,2,0)),"",VLOOKUP($AL$2:$AL$66,Notes!$E$1:$F$10,2,0))</f>
        <v/>
      </c>
      <c r="AT23" s="38">
        <f t="shared" si="13"/>
        <v>0</v>
      </c>
      <c r="AU23" s="34"/>
      <c r="AV23" s="32"/>
      <c r="AW23" s="32"/>
      <c r="AX23" s="32"/>
      <c r="AY23" s="32"/>
      <c r="AZ23" s="32"/>
      <c r="BA23" s="32"/>
      <c r="BB23" s="32"/>
      <c r="BC23" s="32"/>
      <c r="BD23" s="32"/>
      <c r="BE23" s="22">
        <f t="shared" si="14"/>
        <v>0</v>
      </c>
      <c r="BF23" s="33">
        <f t="shared" si="15"/>
        <v>0</v>
      </c>
      <c r="BG23" s="37" t="str">
        <f>IF(ISNA(VLOOKUP($AV$2:$AV$66,Notes!$A$1:$B$10,2,0)),"",VLOOKUP($AV$2:$AV$66,Notes!$A$1:$B$10,2,0))</f>
        <v/>
      </c>
      <c r="BH23" s="22" t="str">
        <f>IF(ISNA(VLOOKUP($AX$2:$AX$66,Notes!$A$1:$B$10,2,0)),"",VLOOKUP($AX$2:$AX$66,Notes!$A$1:$B$10,2,0))</f>
        <v/>
      </c>
      <c r="BI23" s="22" t="str">
        <f>IF(ISNA(VLOOKUP($AZ$2:$AZ$66,Notes!$A$1:$B$10,2,0)),"",VLOOKUP($AZ$2:$AZ$66,Notes!$A$1:$B$10,2,0))</f>
        <v/>
      </c>
      <c r="BJ23" s="22" t="str">
        <f>IF(ISNA(VLOOKUP($BB$2:$BB$66,Notes!$C$1:$D$10,2,0)),"",VLOOKUP($BB$2:$BB$66,Notes!$C$1:$D$10,2,0))</f>
        <v/>
      </c>
      <c r="BK23" s="22" t="str">
        <f>IF(ISNA(VLOOKUP($BD$2:$BD$66,Notes!$E$1:$F$10,2,0)),"",VLOOKUP($BD$2:$BD$66,Notes!$E$1:$F$10,2,0))</f>
        <v/>
      </c>
      <c r="BL23" s="38">
        <f t="shared" si="16"/>
        <v>0</v>
      </c>
      <c r="BM23" s="34"/>
      <c r="BN23" s="32"/>
      <c r="BO23" s="32"/>
      <c r="BP23" s="32"/>
      <c r="BQ23" s="32"/>
      <c r="BR23" s="32"/>
      <c r="BS23" s="32"/>
      <c r="BT23" s="32"/>
      <c r="BU23" s="32"/>
      <c r="BV23" s="32"/>
      <c r="BW23" s="22">
        <f t="shared" si="17"/>
        <v>0</v>
      </c>
      <c r="BX23" s="33">
        <f t="shared" si="18"/>
        <v>0</v>
      </c>
      <c r="BY23" s="37" t="str">
        <f>IF(ISNA(VLOOKUP($BN$2:$BN$66,Notes!$A$1:$B$10,2,0)),"",VLOOKUP($BN$2:$BN$66,Notes!$A$1:$B$10,2,0))</f>
        <v/>
      </c>
      <c r="BZ23" s="22" t="str">
        <f>IF(ISNA(VLOOKUP($BP$2:$BP$66,Notes!$A$1:$B$10,2,0)),"",VLOOKUP($BP$2:$BP$66,Notes!$A$1:$B$10,2,0))</f>
        <v/>
      </c>
      <c r="CA23" s="22" t="str">
        <f>IF(ISNA(VLOOKUP($BR$2:$BR$66,Notes!$A$1:$B$10,2,0)),"",VLOOKUP($BR$2:$BR$66,Notes!$A$1:$B$10,2,0))</f>
        <v/>
      </c>
      <c r="CB23" s="22" t="str">
        <f>IF(ISNA(VLOOKUP($BT$2:$BT$66,Notes!$C$1:$D$10,2,0)),"",VLOOKUP($BT$2:$BT$66,Notes!$C$1:$D$10,2,0))</f>
        <v/>
      </c>
      <c r="CC23" s="22" t="str">
        <f>IF(ISNA(VLOOKUP($BV$2:$BV$66,Notes!$E$1:$F$10,2,0)),"",VLOOKUP($BV$2:$BV$66,Notes!$E$1:$F$10,2,0))</f>
        <v/>
      </c>
      <c r="CD23" s="38">
        <f t="shared" si="19"/>
        <v>0</v>
      </c>
      <c r="CE23" s="57">
        <f t="shared" si="20"/>
        <v>0</v>
      </c>
      <c r="CF23" s="22">
        <f t="shared" si="21"/>
        <v>0</v>
      </c>
      <c r="CG23" s="22">
        <f t="shared" si="22"/>
        <v>0</v>
      </c>
      <c r="CH23" s="22">
        <f t="shared" si="23"/>
        <v>0</v>
      </c>
    </row>
    <row r="24" spans="1:86">
      <c r="A24" s="35">
        <v>183</v>
      </c>
      <c r="B24" s="36" t="s">
        <v>81</v>
      </c>
      <c r="C24" s="35">
        <f t="shared" si="0"/>
        <v>899</v>
      </c>
      <c r="D24" s="22">
        <f t="shared" si="1"/>
        <v>102</v>
      </c>
      <c r="E24" s="22">
        <f t="shared" si="2"/>
        <v>3</v>
      </c>
      <c r="F24" s="22">
        <f t="shared" si="3"/>
        <v>34</v>
      </c>
      <c r="G24" s="22">
        <f t="shared" si="4"/>
        <v>102</v>
      </c>
      <c r="H24" s="22">
        <f t="shared" si="5"/>
        <v>0</v>
      </c>
      <c r="I24" s="33">
        <f t="shared" si="6"/>
        <v>0</v>
      </c>
      <c r="J24" s="36">
        <f t="shared" si="7"/>
        <v>1</v>
      </c>
      <c r="K24" s="34">
        <v>67</v>
      </c>
      <c r="L24" s="32">
        <v>7</v>
      </c>
      <c r="M24" s="32">
        <v>76</v>
      </c>
      <c r="N24" s="32">
        <v>4</v>
      </c>
      <c r="O24" s="32">
        <v>74</v>
      </c>
      <c r="P24" s="32">
        <v>6</v>
      </c>
      <c r="Q24" s="32">
        <v>52</v>
      </c>
      <c r="R24" s="32">
        <v>5</v>
      </c>
      <c r="S24" s="32"/>
      <c r="T24" s="32"/>
      <c r="U24" s="22">
        <f t="shared" si="8"/>
        <v>269</v>
      </c>
      <c r="V24" s="33">
        <f t="shared" si="9"/>
        <v>1</v>
      </c>
      <c r="W24" s="37">
        <f>IF(ISNA(VLOOKUP($L$2:$L$66,Notes!$A$1:$B$10,2,0)),"",VLOOKUP($L$2:$L$66,Notes!$A$1:$B$10,2,0))</f>
        <v>4</v>
      </c>
      <c r="X24" s="22">
        <f>IF(ISNA(VLOOKUP($N$2:$N$66,Notes!$A$1:$B$10,2,0)),"",VLOOKUP($N$2:$N$66,Notes!$A$1:$B$10,2,0))</f>
        <v>7</v>
      </c>
      <c r="Y24" s="22">
        <f>IF(ISNA(VLOOKUP($P$2:$P$66,Notes!$A$1:$B$10,2,0)),"",VLOOKUP($P$2:$P$66,Notes!$A$1:$B$10,2,0))</f>
        <v>5</v>
      </c>
      <c r="Z24" s="22">
        <f>IF(ISNA(VLOOKUP($R$2:$R$66,Notes!$C$1:$D$10,2,0)),"",VLOOKUP($R$2:$R$66,Notes!$C$1:$D$10,2,0))</f>
        <v>8</v>
      </c>
      <c r="AA24" s="22" t="str">
        <f>IF(ISNA(VLOOKUP($T$2:$T$66,Notes!$E$1:$F$10,2,0)),"",VLOOKUP($T$2:$T$66,Notes!$E$1:$F$10,2,0))</f>
        <v/>
      </c>
      <c r="AB24" s="38">
        <f t="shared" si="10"/>
        <v>24</v>
      </c>
      <c r="AC24" s="34">
        <v>87</v>
      </c>
      <c r="AD24" s="32">
        <v>2</v>
      </c>
      <c r="AE24" s="32">
        <v>79</v>
      </c>
      <c r="AF24" s="32">
        <v>4</v>
      </c>
      <c r="AG24" s="32">
        <v>69</v>
      </c>
      <c r="AH24" s="32">
        <v>4</v>
      </c>
      <c r="AI24" s="32">
        <v>79</v>
      </c>
      <c r="AJ24" s="32">
        <v>2</v>
      </c>
      <c r="AK24" s="32"/>
      <c r="AL24" s="32"/>
      <c r="AM24" s="22">
        <f t="shared" si="11"/>
        <v>314</v>
      </c>
      <c r="AN24" s="33">
        <f t="shared" si="12"/>
        <v>1</v>
      </c>
      <c r="AO24" s="37">
        <f>IF(ISNA(VLOOKUP($AD$2:$AD$66,Notes!$A$1:$B$10,2,0)),"",VLOOKUP($AD$2:$AD$66,Notes!$A$1:$B$10,2,0))</f>
        <v>9</v>
      </c>
      <c r="AP24" s="22">
        <f>IF(ISNA(VLOOKUP($AF$2:$AF$66,Notes!$A$1:$B$10,2,0)),"",VLOOKUP($AF$2:$AF$66,Notes!$A$1:$B$10,2,0))</f>
        <v>7</v>
      </c>
      <c r="AQ24" s="22">
        <f>IF(ISNA(VLOOKUP($AH$2:$AH$66,Notes!$A$1:$B$10,2,0)),"",VLOOKUP($AH$2:$AH$66,Notes!$A$1:$B$10,2,0))</f>
        <v>7</v>
      </c>
      <c r="AR24" s="22">
        <f>IF(ISNA(VLOOKUP($AJ$2:$AJ$66,Notes!$C$1:$D$10,2,0)),"",VLOOKUP($AJ$2:$AJ$66,Notes!$C$1:$D$10,2,0))</f>
        <v>12</v>
      </c>
      <c r="AS24" s="22" t="str">
        <f>IF(ISNA(VLOOKUP($AL$2:$AL$66,Notes!$E$1:$F$10,2,0)),"",VLOOKUP($AL$2:$AL$66,Notes!$E$1:$F$10,2,0))</f>
        <v/>
      </c>
      <c r="AT24" s="38">
        <f t="shared" si="13"/>
        <v>35</v>
      </c>
      <c r="AU24" s="34"/>
      <c r="AV24" s="32"/>
      <c r="AW24" s="32"/>
      <c r="AX24" s="32"/>
      <c r="AY24" s="32"/>
      <c r="AZ24" s="32"/>
      <c r="BA24" s="32"/>
      <c r="BB24" s="32"/>
      <c r="BC24" s="32"/>
      <c r="BD24" s="32"/>
      <c r="BE24" s="22">
        <f t="shared" si="14"/>
        <v>0</v>
      </c>
      <c r="BF24" s="33">
        <f t="shared" si="15"/>
        <v>0</v>
      </c>
      <c r="BG24" s="37" t="str">
        <f>IF(ISNA(VLOOKUP($AV$2:$AV$66,Notes!$A$1:$B$10,2,0)),"",VLOOKUP($AV$2:$AV$66,Notes!$A$1:$B$10,2,0))</f>
        <v/>
      </c>
      <c r="BH24" s="22" t="str">
        <f>IF(ISNA(VLOOKUP($AX$2:$AX$66,Notes!$A$1:$B$10,2,0)),"",VLOOKUP($AX$2:$AX$66,Notes!$A$1:$B$10,2,0))</f>
        <v/>
      </c>
      <c r="BI24" s="22" t="str">
        <f>IF(ISNA(VLOOKUP($AZ$2:$AZ$66,Notes!$A$1:$B$10,2,0)),"",VLOOKUP($AZ$2:$AZ$66,Notes!$A$1:$B$10,2,0))</f>
        <v/>
      </c>
      <c r="BJ24" s="22" t="str">
        <f>IF(ISNA(VLOOKUP($BB$2:$BB$66,Notes!$C$1:$D$10,2,0)),"",VLOOKUP($BB$2:$BB$66,Notes!$C$1:$D$10,2,0))</f>
        <v/>
      </c>
      <c r="BK24" s="22" t="str">
        <f>IF(ISNA(VLOOKUP($BD$2:$BD$66,Notes!$E$1:$F$10,2,0)),"",VLOOKUP($BD$2:$BD$66,Notes!$E$1:$F$10,2,0))</f>
        <v/>
      </c>
      <c r="BL24" s="38">
        <f t="shared" si="16"/>
        <v>0</v>
      </c>
      <c r="BM24" s="34">
        <v>90</v>
      </c>
      <c r="BN24" s="32">
        <v>1</v>
      </c>
      <c r="BO24" s="32">
        <v>81</v>
      </c>
      <c r="BP24" s="32">
        <v>3</v>
      </c>
      <c r="BQ24" s="32">
        <v>83</v>
      </c>
      <c r="BR24" s="32">
        <v>3</v>
      </c>
      <c r="BS24" s="32"/>
      <c r="BT24" s="32"/>
      <c r="BU24" s="32">
        <v>62</v>
      </c>
      <c r="BV24" s="32">
        <v>7</v>
      </c>
      <c r="BW24" s="22">
        <f t="shared" si="17"/>
        <v>316</v>
      </c>
      <c r="BX24" s="33">
        <f t="shared" si="18"/>
        <v>1</v>
      </c>
      <c r="BY24" s="37">
        <f>IF(ISNA(VLOOKUP($BN$2:$BN$66,Notes!$A$1:$B$10,2,0)),"",VLOOKUP($BN$2:$BN$66,Notes!$A$1:$B$10,2,0))</f>
        <v>10</v>
      </c>
      <c r="BZ24" s="22">
        <f>IF(ISNA(VLOOKUP($BP$2:$BP$66,Notes!$A$1:$B$10,2,0)),"",VLOOKUP($BP$2:$BP$66,Notes!$A$1:$B$10,2,0))</f>
        <v>8</v>
      </c>
      <c r="CA24" s="22">
        <f>IF(ISNA(VLOOKUP($BR$2:$BR$66,Notes!$A$1:$B$10,2,0)),"",VLOOKUP($BR$2:$BR$66,Notes!$A$1:$B$10,2,0))</f>
        <v>8</v>
      </c>
      <c r="CB24" s="22" t="str">
        <f>IF(ISNA(VLOOKUP($BT$2:$BT$66,Notes!$C$1:$D$10,2,0)),"",VLOOKUP($BT$2:$BT$66,Notes!$C$1:$D$10,2,0))</f>
        <v/>
      </c>
      <c r="CC24" s="22">
        <f>IF(ISNA(VLOOKUP($BV$2:$BV$66,Notes!$E$1:$F$10,2,0)),"",VLOOKUP($BV$2:$BV$66,Notes!$E$1:$F$10,2,0))</f>
        <v>17</v>
      </c>
      <c r="CD24" s="38">
        <f t="shared" si="19"/>
        <v>43</v>
      </c>
      <c r="CE24" s="57">
        <f t="shared" si="20"/>
        <v>24</v>
      </c>
      <c r="CF24" s="22">
        <f t="shared" si="21"/>
        <v>35</v>
      </c>
      <c r="CG24" s="22">
        <f t="shared" si="22"/>
        <v>0</v>
      </c>
      <c r="CH24" s="22">
        <f t="shared" si="23"/>
        <v>43</v>
      </c>
    </row>
    <row r="25" spans="1:86">
      <c r="A25" s="35">
        <v>191</v>
      </c>
      <c r="B25" s="36" t="s">
        <v>82</v>
      </c>
      <c r="C25" s="35">
        <f t="shared" si="0"/>
        <v>0</v>
      </c>
      <c r="D25" s="22">
        <f t="shared" si="1"/>
        <v>0</v>
      </c>
      <c r="E25" s="22">
        <f t="shared" si="2"/>
        <v>0</v>
      </c>
      <c r="F25" s="22">
        <f t="shared" si="3"/>
        <v>0</v>
      </c>
      <c r="G25" s="22">
        <f t="shared" si="4"/>
        <v>0</v>
      </c>
      <c r="H25" s="22">
        <f t="shared" si="5"/>
        <v>0</v>
      </c>
      <c r="I25" s="33">
        <f t="shared" si="6"/>
        <v>0</v>
      </c>
      <c r="J25" s="36">
        <f t="shared" si="7"/>
        <v>0</v>
      </c>
      <c r="K25" s="34"/>
      <c r="L25" s="32"/>
      <c r="M25" s="32"/>
      <c r="N25" s="32"/>
      <c r="O25" s="32"/>
      <c r="P25" s="32"/>
      <c r="Q25" s="32"/>
      <c r="R25" s="32"/>
      <c r="S25" s="32"/>
      <c r="T25" s="32"/>
      <c r="U25" s="22">
        <f t="shared" si="8"/>
        <v>0</v>
      </c>
      <c r="V25" s="33">
        <f t="shared" si="9"/>
        <v>0</v>
      </c>
      <c r="W25" s="37" t="str">
        <f>IF(ISNA(VLOOKUP($L$2:$L$66,Notes!$A$1:$B$10,2,0)),"",VLOOKUP($L$2:$L$66,Notes!$A$1:$B$10,2,0))</f>
        <v/>
      </c>
      <c r="X25" s="22" t="str">
        <f>IF(ISNA(VLOOKUP($N$2:$N$66,Notes!$A$1:$B$10,2,0)),"",VLOOKUP($N$2:$N$66,Notes!$A$1:$B$10,2,0))</f>
        <v/>
      </c>
      <c r="Y25" s="22" t="str">
        <f>IF(ISNA(VLOOKUP($P$2:$P$66,Notes!$A$1:$B$10,2,0)),"",VLOOKUP($P$2:$P$66,Notes!$A$1:$B$10,2,0))</f>
        <v/>
      </c>
      <c r="Z25" s="22" t="str">
        <f>IF(ISNA(VLOOKUP($R$2:$R$66,Notes!$C$1:$D$10,2,0)),"",VLOOKUP($R$2:$R$66,Notes!$C$1:$D$10,2,0))</f>
        <v/>
      </c>
      <c r="AA25" s="22" t="str">
        <f>IF(ISNA(VLOOKUP($T$2:$T$66,Notes!$E$1:$F$10,2,0)),"",VLOOKUP($T$2:$T$66,Notes!$E$1:$F$10,2,0))</f>
        <v/>
      </c>
      <c r="AB25" s="38">
        <f t="shared" si="10"/>
        <v>0</v>
      </c>
      <c r="AC25" s="34"/>
      <c r="AD25" s="32"/>
      <c r="AE25" s="32"/>
      <c r="AF25" s="32"/>
      <c r="AG25" s="32"/>
      <c r="AH25" s="32"/>
      <c r="AI25" s="32"/>
      <c r="AJ25" s="32"/>
      <c r="AK25" s="32"/>
      <c r="AL25" s="32"/>
      <c r="AM25" s="22">
        <f t="shared" si="11"/>
        <v>0</v>
      </c>
      <c r="AN25" s="33">
        <f t="shared" si="12"/>
        <v>0</v>
      </c>
      <c r="AO25" s="37" t="str">
        <f>IF(ISNA(VLOOKUP($AD$2:$AD$66,Notes!$A$1:$B$10,2,0)),"",VLOOKUP($AD$2:$AD$66,Notes!$A$1:$B$10,2,0))</f>
        <v/>
      </c>
      <c r="AP25" s="22" t="str">
        <f>IF(ISNA(VLOOKUP($AF$2:$AF$66,Notes!$A$1:$B$10,2,0)),"",VLOOKUP($AF$2:$AF$66,Notes!$A$1:$B$10,2,0))</f>
        <v/>
      </c>
      <c r="AQ25" s="22" t="str">
        <f>IF(ISNA(VLOOKUP($AH$2:$AH$66,Notes!$A$1:$B$10,2,0)),"",VLOOKUP($AH$2:$AH$66,Notes!$A$1:$B$10,2,0))</f>
        <v/>
      </c>
      <c r="AR25" s="22" t="str">
        <f>IF(ISNA(VLOOKUP($AJ$2:$AJ$66,Notes!$C$1:$D$10,2,0)),"",VLOOKUP($AJ$2:$AJ$66,Notes!$C$1:$D$10,2,0))</f>
        <v/>
      </c>
      <c r="AS25" s="22" t="str">
        <f>IF(ISNA(VLOOKUP($AL$2:$AL$66,Notes!$E$1:$F$10,2,0)),"",VLOOKUP($AL$2:$AL$66,Notes!$E$1:$F$10,2,0))</f>
        <v/>
      </c>
      <c r="AT25" s="38">
        <f t="shared" si="13"/>
        <v>0</v>
      </c>
      <c r="AU25" s="34"/>
      <c r="AV25" s="32"/>
      <c r="AW25" s="32"/>
      <c r="AX25" s="32"/>
      <c r="AY25" s="32"/>
      <c r="AZ25" s="32"/>
      <c r="BA25" s="32"/>
      <c r="BB25" s="32"/>
      <c r="BC25" s="32"/>
      <c r="BD25" s="32"/>
      <c r="BE25" s="22">
        <f t="shared" si="14"/>
        <v>0</v>
      </c>
      <c r="BF25" s="33">
        <f t="shared" si="15"/>
        <v>0</v>
      </c>
      <c r="BG25" s="37" t="str">
        <f>IF(ISNA(VLOOKUP($AV$2:$AV$66,Notes!$A$1:$B$10,2,0)),"",VLOOKUP($AV$2:$AV$66,Notes!$A$1:$B$10,2,0))</f>
        <v/>
      </c>
      <c r="BH25" s="22" t="str">
        <f>IF(ISNA(VLOOKUP($AX$2:$AX$66,Notes!$A$1:$B$10,2,0)),"",VLOOKUP($AX$2:$AX$66,Notes!$A$1:$B$10,2,0))</f>
        <v/>
      </c>
      <c r="BI25" s="22" t="str">
        <f>IF(ISNA(VLOOKUP($AZ$2:$AZ$66,Notes!$A$1:$B$10,2,0)),"",VLOOKUP($AZ$2:$AZ$66,Notes!$A$1:$B$10,2,0))</f>
        <v/>
      </c>
      <c r="BJ25" s="22" t="str">
        <f>IF(ISNA(VLOOKUP($BB$2:$BB$66,Notes!$C$1:$D$10,2,0)),"",VLOOKUP($BB$2:$BB$66,Notes!$C$1:$D$10,2,0))</f>
        <v/>
      </c>
      <c r="BK25" s="22" t="str">
        <f>IF(ISNA(VLOOKUP($BD$2:$BD$66,Notes!$E$1:$F$10,2,0)),"",VLOOKUP($BD$2:$BD$66,Notes!$E$1:$F$10,2,0))</f>
        <v/>
      </c>
      <c r="BL25" s="38">
        <f t="shared" si="16"/>
        <v>0</v>
      </c>
      <c r="BM25" s="34"/>
      <c r="BN25" s="32"/>
      <c r="BO25" s="32"/>
      <c r="BP25" s="32"/>
      <c r="BQ25" s="32"/>
      <c r="BR25" s="32"/>
      <c r="BS25" s="32"/>
      <c r="BT25" s="32"/>
      <c r="BU25" s="32"/>
      <c r="BV25" s="32"/>
      <c r="BW25" s="22">
        <f t="shared" si="17"/>
        <v>0</v>
      </c>
      <c r="BX25" s="33">
        <f t="shared" si="18"/>
        <v>0</v>
      </c>
      <c r="BY25" s="37" t="str">
        <f>IF(ISNA(VLOOKUP($BN$2:$BN$66,Notes!$A$1:$B$10,2,0)),"",VLOOKUP($BN$2:$BN$66,Notes!$A$1:$B$10,2,0))</f>
        <v/>
      </c>
      <c r="BZ25" s="22" t="str">
        <f>IF(ISNA(VLOOKUP($BP$2:$BP$66,Notes!$A$1:$B$10,2,0)),"",VLOOKUP($BP$2:$BP$66,Notes!$A$1:$B$10,2,0))</f>
        <v/>
      </c>
      <c r="CA25" s="22" t="str">
        <f>IF(ISNA(VLOOKUP($BR$2:$BR$66,Notes!$A$1:$B$10,2,0)),"",VLOOKUP($BR$2:$BR$66,Notes!$A$1:$B$10,2,0))</f>
        <v/>
      </c>
      <c r="CB25" s="22" t="str">
        <f>IF(ISNA(VLOOKUP($BT$2:$BT$66,Notes!$C$1:$D$10,2,0)),"",VLOOKUP($BT$2:$BT$66,Notes!$C$1:$D$10,2,0))</f>
        <v/>
      </c>
      <c r="CC25" s="22" t="str">
        <f>IF(ISNA(VLOOKUP($BV$2:$BV$66,Notes!$E$1:$F$10,2,0)),"",VLOOKUP($BV$2:$BV$66,Notes!$E$1:$F$10,2,0))</f>
        <v/>
      </c>
      <c r="CD25" s="38">
        <f t="shared" si="19"/>
        <v>0</v>
      </c>
      <c r="CE25" s="57">
        <f t="shared" si="20"/>
        <v>0</v>
      </c>
      <c r="CF25" s="22">
        <f t="shared" si="21"/>
        <v>0</v>
      </c>
      <c r="CG25" s="22">
        <f t="shared" si="22"/>
        <v>0</v>
      </c>
      <c r="CH25" s="22">
        <f t="shared" si="23"/>
        <v>0</v>
      </c>
    </row>
    <row r="26" spans="1:86">
      <c r="A26" s="35">
        <v>192</v>
      </c>
      <c r="B26" s="36" t="s">
        <v>47</v>
      </c>
      <c r="C26" s="35">
        <f t="shared" si="0"/>
        <v>0</v>
      </c>
      <c r="D26" s="22">
        <f t="shared" si="1"/>
        <v>0</v>
      </c>
      <c r="E26" s="22">
        <f t="shared" si="2"/>
        <v>0</v>
      </c>
      <c r="F26" s="22">
        <f t="shared" si="3"/>
        <v>0</v>
      </c>
      <c r="G26" s="22">
        <f t="shared" si="4"/>
        <v>0</v>
      </c>
      <c r="H26" s="22">
        <f t="shared" si="5"/>
        <v>0</v>
      </c>
      <c r="I26" s="33">
        <f t="shared" si="6"/>
        <v>0</v>
      </c>
      <c r="J26" s="36">
        <f t="shared" si="7"/>
        <v>0</v>
      </c>
      <c r="K26" s="34"/>
      <c r="L26" s="32"/>
      <c r="M26" s="32"/>
      <c r="N26" s="32"/>
      <c r="O26" s="32"/>
      <c r="P26" s="32"/>
      <c r="Q26" s="32"/>
      <c r="R26" s="32"/>
      <c r="S26" s="32"/>
      <c r="T26" s="32"/>
      <c r="U26" s="22">
        <f t="shared" si="8"/>
        <v>0</v>
      </c>
      <c r="V26" s="33">
        <f t="shared" si="9"/>
        <v>0</v>
      </c>
      <c r="W26" s="37" t="str">
        <f>IF(ISNA(VLOOKUP($L$2:$L$66,Notes!$A$1:$B$10,2,0)),"",VLOOKUP($L$2:$L$66,Notes!$A$1:$B$10,2,0))</f>
        <v/>
      </c>
      <c r="X26" s="22" t="str">
        <f>IF(ISNA(VLOOKUP($N$2:$N$66,Notes!$A$1:$B$10,2,0)),"",VLOOKUP($N$2:$N$66,Notes!$A$1:$B$10,2,0))</f>
        <v/>
      </c>
      <c r="Y26" s="22" t="str">
        <f>IF(ISNA(VLOOKUP($P$2:$P$66,Notes!$A$1:$B$10,2,0)),"",VLOOKUP($P$2:$P$66,Notes!$A$1:$B$10,2,0))</f>
        <v/>
      </c>
      <c r="Z26" s="22" t="str">
        <f>IF(ISNA(VLOOKUP($R$2:$R$66,Notes!$C$1:$D$10,2,0)),"",VLOOKUP($R$2:$R$66,Notes!$C$1:$D$10,2,0))</f>
        <v/>
      </c>
      <c r="AA26" s="22" t="str">
        <f>IF(ISNA(VLOOKUP($T$2:$T$66,Notes!$E$1:$F$10,2,0)),"",VLOOKUP($T$2:$T$66,Notes!$E$1:$F$10,2,0))</f>
        <v/>
      </c>
      <c r="AB26" s="38">
        <f t="shared" si="10"/>
        <v>0</v>
      </c>
      <c r="AC26" s="34"/>
      <c r="AD26" s="32"/>
      <c r="AE26" s="32"/>
      <c r="AF26" s="32"/>
      <c r="AG26" s="32"/>
      <c r="AH26" s="32"/>
      <c r="AI26" s="32"/>
      <c r="AJ26" s="32"/>
      <c r="AK26" s="32"/>
      <c r="AL26" s="32"/>
      <c r="AM26" s="22">
        <f t="shared" si="11"/>
        <v>0</v>
      </c>
      <c r="AN26" s="33">
        <f t="shared" si="12"/>
        <v>0</v>
      </c>
      <c r="AO26" s="37" t="str">
        <f>IF(ISNA(VLOOKUP($AD$2:$AD$66,Notes!$A$1:$B$10,2,0)),"",VLOOKUP($AD$2:$AD$66,Notes!$A$1:$B$10,2,0))</f>
        <v/>
      </c>
      <c r="AP26" s="22" t="str">
        <f>IF(ISNA(VLOOKUP($AF$2:$AF$66,Notes!$A$1:$B$10,2,0)),"",VLOOKUP($AF$2:$AF$66,Notes!$A$1:$B$10,2,0))</f>
        <v/>
      </c>
      <c r="AQ26" s="22" t="str">
        <f>IF(ISNA(VLOOKUP($AH$2:$AH$66,Notes!$A$1:$B$10,2,0)),"",VLOOKUP($AH$2:$AH$66,Notes!$A$1:$B$10,2,0))</f>
        <v/>
      </c>
      <c r="AR26" s="22" t="str">
        <f>IF(ISNA(VLOOKUP($AJ$2:$AJ$66,Notes!$C$1:$D$10,2,0)),"",VLOOKUP($AJ$2:$AJ$66,Notes!$C$1:$D$10,2,0))</f>
        <v/>
      </c>
      <c r="AS26" s="22" t="str">
        <f>IF(ISNA(VLOOKUP($AL$2:$AL$66,Notes!$E$1:$F$10,2,0)),"",VLOOKUP($AL$2:$AL$66,Notes!$E$1:$F$10,2,0))</f>
        <v/>
      </c>
      <c r="AT26" s="38">
        <f t="shared" si="13"/>
        <v>0</v>
      </c>
      <c r="AU26" s="34"/>
      <c r="AV26" s="32"/>
      <c r="AW26" s="32"/>
      <c r="AX26" s="32"/>
      <c r="AY26" s="32"/>
      <c r="AZ26" s="32"/>
      <c r="BA26" s="32"/>
      <c r="BB26" s="32"/>
      <c r="BC26" s="32"/>
      <c r="BD26" s="32"/>
      <c r="BE26" s="22">
        <f t="shared" si="14"/>
        <v>0</v>
      </c>
      <c r="BF26" s="33">
        <f t="shared" si="15"/>
        <v>0</v>
      </c>
      <c r="BG26" s="37" t="str">
        <f>IF(ISNA(VLOOKUP($AV$2:$AV$66,Notes!$A$1:$B$10,2,0)),"",VLOOKUP($AV$2:$AV$66,Notes!$A$1:$B$10,2,0))</f>
        <v/>
      </c>
      <c r="BH26" s="22" t="str">
        <f>IF(ISNA(VLOOKUP($AX$2:$AX$66,Notes!$A$1:$B$10,2,0)),"",VLOOKUP($AX$2:$AX$66,Notes!$A$1:$B$10,2,0))</f>
        <v/>
      </c>
      <c r="BI26" s="22" t="str">
        <f>IF(ISNA(VLOOKUP($AZ$2:$AZ$66,Notes!$A$1:$B$10,2,0)),"",VLOOKUP($AZ$2:$AZ$66,Notes!$A$1:$B$10,2,0))</f>
        <v/>
      </c>
      <c r="BJ26" s="22" t="str">
        <f>IF(ISNA(VLOOKUP($BB$2:$BB$66,Notes!$C$1:$D$10,2,0)),"",VLOOKUP($BB$2:$BB$66,Notes!$C$1:$D$10,2,0))</f>
        <v/>
      </c>
      <c r="BK26" s="22" t="str">
        <f>IF(ISNA(VLOOKUP($BD$2:$BD$66,Notes!$E$1:$F$10,2,0)),"",VLOOKUP($BD$2:$BD$66,Notes!$E$1:$F$10,2,0))</f>
        <v/>
      </c>
      <c r="BL26" s="38">
        <f t="shared" si="16"/>
        <v>0</v>
      </c>
      <c r="BM26" s="34"/>
      <c r="BN26" s="32"/>
      <c r="BO26" s="32"/>
      <c r="BP26" s="32"/>
      <c r="BQ26" s="32"/>
      <c r="BR26" s="32"/>
      <c r="BS26" s="32"/>
      <c r="BT26" s="32"/>
      <c r="BU26" s="32"/>
      <c r="BV26" s="32"/>
      <c r="BW26" s="22">
        <f t="shared" si="17"/>
        <v>0</v>
      </c>
      <c r="BX26" s="33">
        <f t="shared" si="18"/>
        <v>0</v>
      </c>
      <c r="BY26" s="37" t="str">
        <f>IF(ISNA(VLOOKUP($BN$2:$BN$66,Notes!$A$1:$B$10,2,0)),"",VLOOKUP($BN$2:$BN$66,Notes!$A$1:$B$10,2,0))</f>
        <v/>
      </c>
      <c r="BZ26" s="22" t="str">
        <f>IF(ISNA(VLOOKUP($BP$2:$BP$66,Notes!$A$1:$B$10,2,0)),"",VLOOKUP($BP$2:$BP$66,Notes!$A$1:$B$10,2,0))</f>
        <v/>
      </c>
      <c r="CA26" s="22" t="str">
        <f>IF(ISNA(VLOOKUP($BR$2:$BR$66,Notes!$A$1:$B$10,2,0)),"",VLOOKUP($BR$2:$BR$66,Notes!$A$1:$B$10,2,0))</f>
        <v/>
      </c>
      <c r="CB26" s="22" t="str">
        <f>IF(ISNA(VLOOKUP($BT$2:$BT$66,Notes!$C$1:$D$10,2,0)),"",VLOOKUP($BT$2:$BT$66,Notes!$C$1:$D$10,2,0))</f>
        <v/>
      </c>
      <c r="CC26" s="22" t="str">
        <f>IF(ISNA(VLOOKUP($BV$2:$BV$66,Notes!$E$1:$F$10,2,0)),"",VLOOKUP($BV$2:$BV$66,Notes!$E$1:$F$10,2,0))</f>
        <v/>
      </c>
      <c r="CD26" s="38">
        <f t="shared" si="19"/>
        <v>0</v>
      </c>
      <c r="CE26" s="57">
        <f t="shared" si="20"/>
        <v>0</v>
      </c>
      <c r="CF26" s="22">
        <f t="shared" si="21"/>
        <v>0</v>
      </c>
      <c r="CG26" s="22">
        <f t="shared" si="22"/>
        <v>0</v>
      </c>
      <c r="CH26" s="22">
        <f t="shared" si="23"/>
        <v>0</v>
      </c>
    </row>
    <row r="27" spans="1:86">
      <c r="A27" s="35">
        <v>197</v>
      </c>
      <c r="B27" s="139" t="s">
        <v>275</v>
      </c>
      <c r="C27" s="35">
        <f t="shared" si="0"/>
        <v>246</v>
      </c>
      <c r="D27" s="22">
        <f t="shared" si="1"/>
        <v>20</v>
      </c>
      <c r="E27" s="22">
        <f t="shared" si="2"/>
        <v>1</v>
      </c>
      <c r="F27" s="22">
        <f t="shared" si="3"/>
        <v>20</v>
      </c>
      <c r="G27" s="22" t="str">
        <f t="shared" si="4"/>
        <v>CBDG</v>
      </c>
      <c r="H27" s="22">
        <f t="shared" si="5"/>
        <v>0</v>
      </c>
      <c r="I27" s="33">
        <f t="shared" si="6"/>
        <v>0</v>
      </c>
      <c r="J27" s="36">
        <f t="shared" si="7"/>
        <v>0</v>
      </c>
      <c r="K27" s="34">
        <v>60</v>
      </c>
      <c r="L27" s="32">
        <v>8</v>
      </c>
      <c r="M27" s="32">
        <v>56</v>
      </c>
      <c r="N27" s="32">
        <v>7</v>
      </c>
      <c r="O27" s="32">
        <v>61</v>
      </c>
      <c r="P27" s="32">
        <v>8</v>
      </c>
      <c r="Q27" s="32">
        <v>69</v>
      </c>
      <c r="R27" s="32">
        <v>3</v>
      </c>
      <c r="S27" s="32"/>
      <c r="T27" s="32"/>
      <c r="U27" s="22">
        <f t="shared" si="8"/>
        <v>246</v>
      </c>
      <c r="V27" s="33">
        <f t="shared" si="9"/>
        <v>1</v>
      </c>
      <c r="W27" s="37">
        <f>IF(ISNA(VLOOKUP($L$2:$L$66,Notes!$A$1:$B$10,2,0)),"",VLOOKUP($L$2:$L$66,Notes!$A$1:$B$10,2,0))</f>
        <v>3</v>
      </c>
      <c r="X27" s="22">
        <f>IF(ISNA(VLOOKUP($N$2:$N$66,Notes!$A$1:$B$10,2,0)),"",VLOOKUP($N$2:$N$66,Notes!$A$1:$B$10,2,0))</f>
        <v>4</v>
      </c>
      <c r="Y27" s="22">
        <f>IF(ISNA(VLOOKUP($P$2:$P$66,Notes!$A$1:$B$10,2,0)),"",VLOOKUP($P$2:$P$66,Notes!$A$1:$B$10,2,0))</f>
        <v>3</v>
      </c>
      <c r="Z27" s="22">
        <f>IF(ISNA(VLOOKUP($R$2:$R$66,Notes!$C$1:$D$10,2,0)),"",VLOOKUP($R$2:$R$66,Notes!$C$1:$D$10,2,0))</f>
        <v>10</v>
      </c>
      <c r="AA27" s="22" t="str">
        <f>IF(ISNA(VLOOKUP($T$2:$T$66,Notes!$E$1:$F$10,2,0)),"",VLOOKUP($T$2:$T$66,Notes!$E$1:$F$10,2,0))</f>
        <v/>
      </c>
      <c r="AB27" s="38">
        <f t="shared" si="10"/>
        <v>20</v>
      </c>
      <c r="AC27" s="34"/>
      <c r="AD27" s="32"/>
      <c r="AE27" s="32"/>
      <c r="AF27" s="32"/>
      <c r="AG27" s="32"/>
      <c r="AH27" s="32"/>
      <c r="AI27" s="32"/>
      <c r="AJ27" s="32"/>
      <c r="AK27" s="32"/>
      <c r="AL27" s="32"/>
      <c r="AM27" s="22">
        <f t="shared" si="11"/>
        <v>0</v>
      </c>
      <c r="AN27" s="33">
        <f t="shared" si="12"/>
        <v>0</v>
      </c>
      <c r="AO27" s="37" t="str">
        <f>IF(ISNA(VLOOKUP($AD$2:$AD$66,Notes!$A$1:$B$10,2,0)),"",VLOOKUP($AD$2:$AD$66,Notes!$A$1:$B$10,2,0))</f>
        <v/>
      </c>
      <c r="AP27" s="22" t="str">
        <f>IF(ISNA(VLOOKUP($AF$2:$AF$66,Notes!$A$1:$B$10,2,0)),"",VLOOKUP($AF$2:$AF$66,Notes!$A$1:$B$10,2,0))</f>
        <v/>
      </c>
      <c r="AQ27" s="22" t="str">
        <f>IF(ISNA(VLOOKUP($AH$2:$AH$66,Notes!$A$1:$B$10,2,0)),"",VLOOKUP($AH$2:$AH$66,Notes!$A$1:$B$10,2,0))</f>
        <v/>
      </c>
      <c r="AR27" s="22" t="str">
        <f>IF(ISNA(VLOOKUP($AJ$2:$AJ$66,Notes!$C$1:$D$10,2,0)),"",VLOOKUP($AJ$2:$AJ$66,Notes!$C$1:$D$10,2,0))</f>
        <v/>
      </c>
      <c r="AS27" s="22" t="str">
        <f>IF(ISNA(VLOOKUP($AL$2:$AL$66,Notes!$E$1:$F$10,2,0)),"",VLOOKUP($AL$2:$AL$66,Notes!$E$1:$F$10,2,0))</f>
        <v/>
      </c>
      <c r="AT27" s="38">
        <f t="shared" si="13"/>
        <v>0</v>
      </c>
      <c r="AU27" s="34"/>
      <c r="AV27" s="32"/>
      <c r="AW27" s="32"/>
      <c r="AX27" s="32"/>
      <c r="AY27" s="32"/>
      <c r="AZ27" s="32"/>
      <c r="BA27" s="32"/>
      <c r="BB27" s="32"/>
      <c r="BC27" s="32"/>
      <c r="BD27" s="32"/>
      <c r="BE27" s="22">
        <f t="shared" si="14"/>
        <v>0</v>
      </c>
      <c r="BF27" s="33">
        <f t="shared" si="15"/>
        <v>0</v>
      </c>
      <c r="BG27" s="37" t="str">
        <f>IF(ISNA(VLOOKUP($AV$2:$AV$66,Notes!$A$1:$B$10,2,0)),"",VLOOKUP($AV$2:$AV$66,Notes!$A$1:$B$10,2,0))</f>
        <v/>
      </c>
      <c r="BH27" s="22" t="str">
        <f>IF(ISNA(VLOOKUP($AX$2:$AX$66,Notes!$A$1:$B$10,2,0)),"",VLOOKUP($AX$2:$AX$66,Notes!$A$1:$B$10,2,0))</f>
        <v/>
      </c>
      <c r="BI27" s="22" t="str">
        <f>IF(ISNA(VLOOKUP($AZ$2:$AZ$66,Notes!$A$1:$B$10,2,0)),"",VLOOKUP($AZ$2:$AZ$66,Notes!$A$1:$B$10,2,0))</f>
        <v/>
      </c>
      <c r="BJ27" s="22" t="str">
        <f>IF(ISNA(VLOOKUP($BB$2:$BB$66,Notes!$C$1:$D$10,2,0)),"",VLOOKUP($BB$2:$BB$66,Notes!$C$1:$D$10,2,0))</f>
        <v/>
      </c>
      <c r="BK27" s="22" t="str">
        <f>IF(ISNA(VLOOKUP($BD$2:$BD$66,Notes!$E$1:$F$10,2,0)),"",VLOOKUP($BD$2:$BD$66,Notes!$E$1:$F$10,2,0))</f>
        <v/>
      </c>
      <c r="BL27" s="38">
        <f t="shared" si="16"/>
        <v>0</v>
      </c>
      <c r="BM27" s="34"/>
      <c r="BN27" s="32"/>
      <c r="BO27" s="32"/>
      <c r="BP27" s="32"/>
      <c r="BQ27" s="32"/>
      <c r="BR27" s="32"/>
      <c r="BS27" s="32"/>
      <c r="BT27" s="32"/>
      <c r="BU27" s="32"/>
      <c r="BV27" s="32"/>
      <c r="BW27" s="22">
        <f t="shared" si="17"/>
        <v>0</v>
      </c>
      <c r="BX27" s="33">
        <f t="shared" si="18"/>
        <v>0</v>
      </c>
      <c r="BY27" s="37" t="str">
        <f>IF(ISNA(VLOOKUP($BN$2:$BN$66,Notes!$A$1:$B$10,2,0)),"",VLOOKUP($BN$2:$BN$66,Notes!$A$1:$B$10,2,0))</f>
        <v/>
      </c>
      <c r="BZ27" s="22" t="str">
        <f>IF(ISNA(VLOOKUP($BP$2:$BP$66,Notes!$A$1:$B$10,2,0)),"",VLOOKUP($BP$2:$BP$66,Notes!$A$1:$B$10,2,0))</f>
        <v/>
      </c>
      <c r="CA27" s="22" t="str">
        <f>IF(ISNA(VLOOKUP($BR$2:$BR$66,Notes!$A$1:$B$10,2,0)),"",VLOOKUP($BR$2:$BR$66,Notes!$A$1:$B$10,2,0))</f>
        <v/>
      </c>
      <c r="CB27" s="22" t="str">
        <f>IF(ISNA(VLOOKUP($BT$2:$BT$66,Notes!$C$1:$D$10,2,0)),"",VLOOKUP($BT$2:$BT$66,Notes!$C$1:$D$10,2,0))</f>
        <v/>
      </c>
      <c r="CC27" s="22" t="str">
        <f>IF(ISNA(VLOOKUP($BV$2:$BV$66,Notes!$E$1:$F$10,2,0)),"",VLOOKUP($BV$2:$BV$66,Notes!$E$1:$F$10,2,0))</f>
        <v/>
      </c>
      <c r="CD27" s="38">
        <f t="shared" si="19"/>
        <v>0</v>
      </c>
      <c r="CE27" s="57">
        <f t="shared" si="20"/>
        <v>20</v>
      </c>
      <c r="CF27" s="22">
        <f t="shared" si="21"/>
        <v>0</v>
      </c>
      <c r="CG27" s="22">
        <f t="shared" si="22"/>
        <v>0</v>
      </c>
      <c r="CH27" s="22">
        <f t="shared" si="23"/>
        <v>0</v>
      </c>
    </row>
    <row r="28" spans="1:86">
      <c r="A28" s="35">
        <v>203</v>
      </c>
      <c r="B28" s="36" t="s">
        <v>83</v>
      </c>
      <c r="C28" s="35">
        <f t="shared" si="0"/>
        <v>0</v>
      </c>
      <c r="D28" s="22">
        <f t="shared" si="1"/>
        <v>0</v>
      </c>
      <c r="E28" s="22">
        <f t="shared" si="2"/>
        <v>0</v>
      </c>
      <c r="F28" s="22">
        <f t="shared" si="3"/>
        <v>0</v>
      </c>
      <c r="G28" s="22">
        <f t="shared" si="4"/>
        <v>0</v>
      </c>
      <c r="H28" s="22">
        <f t="shared" si="5"/>
        <v>0</v>
      </c>
      <c r="I28" s="33">
        <f t="shared" si="6"/>
        <v>0</v>
      </c>
      <c r="J28" s="36">
        <f t="shared" si="7"/>
        <v>0</v>
      </c>
      <c r="K28" s="34"/>
      <c r="L28" s="32"/>
      <c r="M28" s="32"/>
      <c r="N28" s="32"/>
      <c r="O28" s="32"/>
      <c r="P28" s="32"/>
      <c r="Q28" s="32"/>
      <c r="R28" s="32"/>
      <c r="S28" s="32"/>
      <c r="T28" s="32"/>
      <c r="U28" s="22">
        <f t="shared" si="8"/>
        <v>0</v>
      </c>
      <c r="V28" s="33">
        <f t="shared" si="9"/>
        <v>0</v>
      </c>
      <c r="W28" s="37" t="str">
        <f>IF(ISNA(VLOOKUP($L$2:$L$66,Notes!$A$1:$B$10,2,0)),"",VLOOKUP($L$2:$L$66,Notes!$A$1:$B$10,2,0))</f>
        <v/>
      </c>
      <c r="X28" s="22" t="str">
        <f>IF(ISNA(VLOOKUP($N$2:$N$66,Notes!$A$1:$B$10,2,0)),"",VLOOKUP($N$2:$N$66,Notes!$A$1:$B$10,2,0))</f>
        <v/>
      </c>
      <c r="Y28" s="22" t="str">
        <f>IF(ISNA(VLOOKUP($P$2:$P$66,Notes!$A$1:$B$10,2,0)),"",VLOOKUP($P$2:$P$66,Notes!$A$1:$B$10,2,0))</f>
        <v/>
      </c>
      <c r="Z28" s="22" t="str">
        <f>IF(ISNA(VLOOKUP($R$2:$R$66,Notes!$C$1:$D$10,2,0)),"",VLOOKUP($R$2:$R$66,Notes!$C$1:$D$10,2,0))</f>
        <v/>
      </c>
      <c r="AA28" s="22" t="str">
        <f>IF(ISNA(VLOOKUP($T$2:$T$66,Notes!$E$1:$F$10,2,0)),"",VLOOKUP($T$2:$T$66,Notes!$E$1:$F$10,2,0))</f>
        <v/>
      </c>
      <c r="AB28" s="38">
        <f t="shared" si="10"/>
        <v>0</v>
      </c>
      <c r="AC28" s="34"/>
      <c r="AD28" s="32"/>
      <c r="AE28" s="32"/>
      <c r="AF28" s="32"/>
      <c r="AG28" s="32"/>
      <c r="AH28" s="32"/>
      <c r="AI28" s="32"/>
      <c r="AJ28" s="32"/>
      <c r="AK28" s="32"/>
      <c r="AL28" s="32"/>
      <c r="AM28" s="22">
        <f t="shared" si="11"/>
        <v>0</v>
      </c>
      <c r="AN28" s="33">
        <f t="shared" si="12"/>
        <v>0</v>
      </c>
      <c r="AO28" s="37" t="str">
        <f>IF(ISNA(VLOOKUP($AD$2:$AD$66,Notes!$A$1:$B$10,2,0)),"",VLOOKUP($AD$2:$AD$66,Notes!$A$1:$B$10,2,0))</f>
        <v/>
      </c>
      <c r="AP28" s="22" t="str">
        <f>IF(ISNA(VLOOKUP($AF$2:$AF$66,Notes!$A$1:$B$10,2,0)),"",VLOOKUP($AF$2:$AF$66,Notes!$A$1:$B$10,2,0))</f>
        <v/>
      </c>
      <c r="AQ28" s="22" t="str">
        <f>IF(ISNA(VLOOKUP($AH$2:$AH$66,Notes!$A$1:$B$10,2,0)),"",VLOOKUP($AH$2:$AH$66,Notes!$A$1:$B$10,2,0))</f>
        <v/>
      </c>
      <c r="AR28" s="22" t="str">
        <f>IF(ISNA(VLOOKUP($AJ$2:$AJ$66,Notes!$C$1:$D$10,2,0)),"",VLOOKUP($AJ$2:$AJ$66,Notes!$C$1:$D$10,2,0))</f>
        <v/>
      </c>
      <c r="AS28" s="22" t="str">
        <f>IF(ISNA(VLOOKUP($AL$2:$AL$66,Notes!$E$1:$F$10,2,0)),"",VLOOKUP($AL$2:$AL$66,Notes!$E$1:$F$10,2,0))</f>
        <v/>
      </c>
      <c r="AT28" s="38">
        <f t="shared" si="13"/>
        <v>0</v>
      </c>
      <c r="AU28" s="34"/>
      <c r="AV28" s="32"/>
      <c r="AW28" s="32"/>
      <c r="AX28" s="32"/>
      <c r="AY28" s="32"/>
      <c r="AZ28" s="32"/>
      <c r="BA28" s="32"/>
      <c r="BB28" s="32"/>
      <c r="BC28" s="32"/>
      <c r="BD28" s="32"/>
      <c r="BE28" s="22">
        <f t="shared" si="14"/>
        <v>0</v>
      </c>
      <c r="BF28" s="33">
        <f t="shared" si="15"/>
        <v>0</v>
      </c>
      <c r="BG28" s="37" t="str">
        <f>IF(ISNA(VLOOKUP($AV$2:$AV$66,Notes!$A$1:$B$10,2,0)),"",VLOOKUP($AV$2:$AV$66,Notes!$A$1:$B$10,2,0))</f>
        <v/>
      </c>
      <c r="BH28" s="22" t="str">
        <f>IF(ISNA(VLOOKUP($AX$2:$AX$66,Notes!$A$1:$B$10,2,0)),"",VLOOKUP($AX$2:$AX$66,Notes!$A$1:$B$10,2,0))</f>
        <v/>
      </c>
      <c r="BI28" s="22" t="str">
        <f>IF(ISNA(VLOOKUP($AZ$2:$AZ$66,Notes!$A$1:$B$10,2,0)),"",VLOOKUP($AZ$2:$AZ$66,Notes!$A$1:$B$10,2,0))</f>
        <v/>
      </c>
      <c r="BJ28" s="22" t="str">
        <f>IF(ISNA(VLOOKUP($BB$2:$BB$66,Notes!$C$1:$D$10,2,0)),"",VLOOKUP($BB$2:$BB$66,Notes!$C$1:$D$10,2,0))</f>
        <v/>
      </c>
      <c r="BK28" s="22" t="str">
        <f>IF(ISNA(VLOOKUP($BD$2:$BD$66,Notes!$E$1:$F$10,2,0)),"",VLOOKUP($BD$2:$BD$66,Notes!$E$1:$F$10,2,0))</f>
        <v/>
      </c>
      <c r="BL28" s="38">
        <f t="shared" si="16"/>
        <v>0</v>
      </c>
      <c r="BM28" s="34"/>
      <c r="BN28" s="32"/>
      <c r="BO28" s="32"/>
      <c r="BP28" s="32"/>
      <c r="BQ28" s="32"/>
      <c r="BR28" s="32"/>
      <c r="BS28" s="32"/>
      <c r="BT28" s="32"/>
      <c r="BU28" s="32"/>
      <c r="BV28" s="32"/>
      <c r="BW28" s="22">
        <f t="shared" si="17"/>
        <v>0</v>
      </c>
      <c r="BX28" s="33">
        <f t="shared" si="18"/>
        <v>0</v>
      </c>
      <c r="BY28" s="37" t="str">
        <f>IF(ISNA(VLOOKUP($BN$2:$BN$66,Notes!$A$1:$B$10,2,0)),"",VLOOKUP($BN$2:$BN$66,Notes!$A$1:$B$10,2,0))</f>
        <v/>
      </c>
      <c r="BZ28" s="22" t="str">
        <f>IF(ISNA(VLOOKUP($BP$2:$BP$66,Notes!$A$1:$B$10,2,0)),"",VLOOKUP($BP$2:$BP$66,Notes!$A$1:$B$10,2,0))</f>
        <v/>
      </c>
      <c r="CA28" s="22" t="str">
        <f>IF(ISNA(VLOOKUP($BR$2:$BR$66,Notes!$A$1:$B$10,2,0)),"",VLOOKUP($BR$2:$BR$66,Notes!$A$1:$B$10,2,0))</f>
        <v/>
      </c>
      <c r="CB28" s="22" t="str">
        <f>IF(ISNA(VLOOKUP($BT$2:$BT$66,Notes!$C$1:$D$10,2,0)),"",VLOOKUP($BT$2:$BT$66,Notes!$C$1:$D$10,2,0))</f>
        <v/>
      </c>
      <c r="CC28" s="22" t="str">
        <f>IF(ISNA(VLOOKUP($BV$2:$BV$66,Notes!$E$1:$F$10,2,0)),"",VLOOKUP($BV$2:$BV$66,Notes!$E$1:$F$10,2,0))</f>
        <v/>
      </c>
      <c r="CD28" s="38">
        <f t="shared" si="19"/>
        <v>0</v>
      </c>
      <c r="CE28" s="57">
        <f t="shared" si="20"/>
        <v>0</v>
      </c>
      <c r="CF28" s="22">
        <f t="shared" si="21"/>
        <v>0</v>
      </c>
      <c r="CG28" s="22">
        <f t="shared" si="22"/>
        <v>0</v>
      </c>
      <c r="CH28" s="22">
        <f t="shared" si="23"/>
        <v>0</v>
      </c>
    </row>
    <row r="29" spans="1:86">
      <c r="A29" s="35">
        <v>244</v>
      </c>
      <c r="B29" s="36" t="s">
        <v>84</v>
      </c>
      <c r="C29" s="35">
        <f t="shared" si="0"/>
        <v>0</v>
      </c>
      <c r="D29" s="22">
        <f t="shared" si="1"/>
        <v>0</v>
      </c>
      <c r="E29" s="22">
        <f t="shared" si="2"/>
        <v>0</v>
      </c>
      <c r="F29" s="22">
        <f t="shared" si="3"/>
        <v>0</v>
      </c>
      <c r="G29" s="22">
        <f t="shared" si="4"/>
        <v>0</v>
      </c>
      <c r="H29" s="22">
        <f t="shared" si="5"/>
        <v>0</v>
      </c>
      <c r="I29" s="33">
        <f t="shared" si="6"/>
        <v>0</v>
      </c>
      <c r="J29" s="36">
        <f t="shared" si="7"/>
        <v>0</v>
      </c>
      <c r="K29" s="34"/>
      <c r="L29" s="32"/>
      <c r="M29" s="32"/>
      <c r="N29" s="32"/>
      <c r="O29" s="32"/>
      <c r="P29" s="32"/>
      <c r="Q29" s="32"/>
      <c r="R29" s="32"/>
      <c r="S29" s="32"/>
      <c r="T29" s="32"/>
      <c r="U29" s="22">
        <f t="shared" si="8"/>
        <v>0</v>
      </c>
      <c r="V29" s="33">
        <f t="shared" si="9"/>
        <v>0</v>
      </c>
      <c r="W29" s="37" t="str">
        <f>IF(ISNA(VLOOKUP($L$2:$L$66,Notes!$A$1:$B$10,2,0)),"",VLOOKUP($L$2:$L$66,Notes!$A$1:$B$10,2,0))</f>
        <v/>
      </c>
      <c r="X29" s="22" t="str">
        <f>IF(ISNA(VLOOKUP($N$2:$N$66,Notes!$A$1:$B$10,2,0)),"",VLOOKUP($N$2:$N$66,Notes!$A$1:$B$10,2,0))</f>
        <v/>
      </c>
      <c r="Y29" s="22" t="str">
        <f>IF(ISNA(VLOOKUP($P$2:$P$66,Notes!$A$1:$B$10,2,0)),"",VLOOKUP($P$2:$P$66,Notes!$A$1:$B$10,2,0))</f>
        <v/>
      </c>
      <c r="Z29" s="22" t="str">
        <f>IF(ISNA(VLOOKUP($R$2:$R$66,Notes!$C$1:$D$10,2,0)),"",VLOOKUP($R$2:$R$66,Notes!$C$1:$D$10,2,0))</f>
        <v/>
      </c>
      <c r="AA29" s="22" t="str">
        <f>IF(ISNA(VLOOKUP($T$2:$T$66,Notes!$E$1:$F$10,2,0)),"",VLOOKUP($T$2:$T$66,Notes!$E$1:$F$10,2,0))</f>
        <v/>
      </c>
      <c r="AB29" s="38">
        <f t="shared" si="10"/>
        <v>0</v>
      </c>
      <c r="AC29" s="34"/>
      <c r="AD29" s="32"/>
      <c r="AE29" s="32"/>
      <c r="AF29" s="32"/>
      <c r="AG29" s="32"/>
      <c r="AH29" s="32"/>
      <c r="AI29" s="32"/>
      <c r="AJ29" s="32"/>
      <c r="AK29" s="32"/>
      <c r="AL29" s="32"/>
      <c r="AM29" s="22">
        <f t="shared" si="11"/>
        <v>0</v>
      </c>
      <c r="AN29" s="33">
        <f t="shared" si="12"/>
        <v>0</v>
      </c>
      <c r="AO29" s="37" t="str">
        <f>IF(ISNA(VLOOKUP($AD$2:$AD$66,Notes!$A$1:$B$10,2,0)),"",VLOOKUP($AD$2:$AD$66,Notes!$A$1:$B$10,2,0))</f>
        <v/>
      </c>
      <c r="AP29" s="22" t="str">
        <f>IF(ISNA(VLOOKUP($AF$2:$AF$66,Notes!$A$1:$B$10,2,0)),"",VLOOKUP($AF$2:$AF$66,Notes!$A$1:$B$10,2,0))</f>
        <v/>
      </c>
      <c r="AQ29" s="22" t="str">
        <f>IF(ISNA(VLOOKUP($AH$2:$AH$66,Notes!$A$1:$B$10,2,0)),"",VLOOKUP($AH$2:$AH$66,Notes!$A$1:$B$10,2,0))</f>
        <v/>
      </c>
      <c r="AR29" s="22" t="str">
        <f>IF(ISNA(VLOOKUP($AJ$2:$AJ$66,Notes!$C$1:$D$10,2,0)),"",VLOOKUP($AJ$2:$AJ$66,Notes!$C$1:$D$10,2,0))</f>
        <v/>
      </c>
      <c r="AS29" s="22" t="str">
        <f>IF(ISNA(VLOOKUP($AL$2:$AL$66,Notes!$E$1:$F$10,2,0)),"",VLOOKUP($AL$2:$AL$66,Notes!$E$1:$F$10,2,0))</f>
        <v/>
      </c>
      <c r="AT29" s="38">
        <f t="shared" si="13"/>
        <v>0</v>
      </c>
      <c r="AU29" s="34"/>
      <c r="AV29" s="32"/>
      <c r="AW29" s="32"/>
      <c r="AX29" s="32"/>
      <c r="AY29" s="32"/>
      <c r="AZ29" s="32"/>
      <c r="BA29" s="32"/>
      <c r="BB29" s="32"/>
      <c r="BC29" s="32"/>
      <c r="BD29" s="32"/>
      <c r="BE29" s="22">
        <f t="shared" si="14"/>
        <v>0</v>
      </c>
      <c r="BF29" s="33">
        <f t="shared" si="15"/>
        <v>0</v>
      </c>
      <c r="BG29" s="37" t="str">
        <f>IF(ISNA(VLOOKUP($AV$2:$AV$66,Notes!$A$1:$B$10,2,0)),"",VLOOKUP($AV$2:$AV$66,Notes!$A$1:$B$10,2,0))</f>
        <v/>
      </c>
      <c r="BH29" s="22" t="str">
        <f>IF(ISNA(VLOOKUP($AX$2:$AX$66,Notes!$A$1:$B$10,2,0)),"",VLOOKUP($AX$2:$AX$66,Notes!$A$1:$B$10,2,0))</f>
        <v/>
      </c>
      <c r="BI29" s="22" t="str">
        <f>IF(ISNA(VLOOKUP($AZ$2:$AZ$66,Notes!$A$1:$B$10,2,0)),"",VLOOKUP($AZ$2:$AZ$66,Notes!$A$1:$B$10,2,0))</f>
        <v/>
      </c>
      <c r="BJ29" s="22" t="str">
        <f>IF(ISNA(VLOOKUP($BB$2:$BB$66,Notes!$C$1:$D$10,2,0)),"",VLOOKUP($BB$2:$BB$66,Notes!$C$1:$D$10,2,0))</f>
        <v/>
      </c>
      <c r="BK29" s="22" t="str">
        <f>IF(ISNA(VLOOKUP($BD$2:$BD$66,Notes!$E$1:$F$10,2,0)),"",VLOOKUP($BD$2:$BD$66,Notes!$E$1:$F$10,2,0))</f>
        <v/>
      </c>
      <c r="BL29" s="38">
        <f t="shared" si="16"/>
        <v>0</v>
      </c>
      <c r="BM29" s="34"/>
      <c r="BN29" s="32"/>
      <c r="BO29" s="32"/>
      <c r="BP29" s="32"/>
      <c r="BQ29" s="32"/>
      <c r="BR29" s="32"/>
      <c r="BS29" s="32"/>
      <c r="BT29" s="32"/>
      <c r="BU29" s="32"/>
      <c r="BV29" s="32"/>
      <c r="BW29" s="22">
        <f t="shared" si="17"/>
        <v>0</v>
      </c>
      <c r="BX29" s="33">
        <f t="shared" si="18"/>
        <v>0</v>
      </c>
      <c r="BY29" s="37" t="str">
        <f>IF(ISNA(VLOOKUP($BN$2:$BN$66,Notes!$A$1:$B$10,2,0)),"",VLOOKUP($BN$2:$BN$66,Notes!$A$1:$B$10,2,0))</f>
        <v/>
      </c>
      <c r="BZ29" s="22" t="str">
        <f>IF(ISNA(VLOOKUP($BP$2:$BP$66,Notes!$A$1:$B$10,2,0)),"",VLOOKUP($BP$2:$BP$66,Notes!$A$1:$B$10,2,0))</f>
        <v/>
      </c>
      <c r="CA29" s="22" t="str">
        <f>IF(ISNA(VLOOKUP($BR$2:$BR$66,Notes!$A$1:$B$10,2,0)),"",VLOOKUP($BR$2:$BR$66,Notes!$A$1:$B$10,2,0))</f>
        <v/>
      </c>
      <c r="CB29" s="22" t="str">
        <f>IF(ISNA(VLOOKUP($BT$2:$BT$66,Notes!$C$1:$D$10,2,0)),"",VLOOKUP($BT$2:$BT$66,Notes!$C$1:$D$10,2,0))</f>
        <v/>
      </c>
      <c r="CC29" s="22" t="str">
        <f>IF(ISNA(VLOOKUP($BV$2:$BV$66,Notes!$E$1:$F$10,2,0)),"",VLOOKUP($BV$2:$BV$66,Notes!$E$1:$F$10,2,0))</f>
        <v/>
      </c>
      <c r="CD29" s="38">
        <f t="shared" si="19"/>
        <v>0</v>
      </c>
      <c r="CE29" s="57">
        <f t="shared" si="20"/>
        <v>0</v>
      </c>
      <c r="CF29" s="22">
        <f t="shared" si="21"/>
        <v>0</v>
      </c>
      <c r="CG29" s="22">
        <f t="shared" si="22"/>
        <v>0</v>
      </c>
      <c r="CH29" s="22">
        <f t="shared" si="23"/>
        <v>0</v>
      </c>
    </row>
    <row r="30" spans="1:86">
      <c r="A30" s="35">
        <v>248</v>
      </c>
      <c r="B30" s="36" t="s">
        <v>58</v>
      </c>
      <c r="C30" s="35">
        <f t="shared" si="0"/>
        <v>1299</v>
      </c>
      <c r="D30" s="22">
        <f t="shared" si="1"/>
        <v>146</v>
      </c>
      <c r="E30" s="22">
        <f t="shared" si="2"/>
        <v>4</v>
      </c>
      <c r="F30" s="22">
        <f t="shared" si="3"/>
        <v>36.5</v>
      </c>
      <c r="G30" s="22">
        <f t="shared" si="4"/>
        <v>118</v>
      </c>
      <c r="H30" s="22">
        <f t="shared" si="5"/>
        <v>0</v>
      </c>
      <c r="I30" s="33">
        <f t="shared" si="6"/>
        <v>0</v>
      </c>
      <c r="J30" s="36">
        <f t="shared" si="7"/>
        <v>0</v>
      </c>
      <c r="K30" s="34">
        <v>78</v>
      </c>
      <c r="L30" s="32">
        <v>4</v>
      </c>
      <c r="M30" s="32">
        <v>89</v>
      </c>
      <c r="N30" s="32">
        <v>3</v>
      </c>
      <c r="O30" s="32">
        <v>86</v>
      </c>
      <c r="P30" s="32">
        <v>3</v>
      </c>
      <c r="Q30" s="32"/>
      <c r="R30" s="32"/>
      <c r="S30" s="32">
        <v>83</v>
      </c>
      <c r="T30" s="32">
        <v>5</v>
      </c>
      <c r="U30" s="22">
        <f t="shared" si="8"/>
        <v>336</v>
      </c>
      <c r="V30" s="33">
        <f t="shared" si="9"/>
        <v>1</v>
      </c>
      <c r="W30" s="37">
        <f>IF(ISNA(VLOOKUP($L$2:$L$66,Notes!$A$1:$B$10,2,0)),"",VLOOKUP($L$2:$L$66,Notes!$A$1:$B$10,2,0))</f>
        <v>7</v>
      </c>
      <c r="X30" s="22">
        <f>IF(ISNA(VLOOKUP($N$2:$N$66,Notes!$A$1:$B$10,2,0)),"",VLOOKUP($N$2:$N$66,Notes!$A$1:$B$10,2,0))</f>
        <v>8</v>
      </c>
      <c r="Y30" s="22">
        <f>IF(ISNA(VLOOKUP($P$2:$P$66,Notes!$A$1:$B$10,2,0)),"",VLOOKUP($P$2:$P$66,Notes!$A$1:$B$10,2,0))</f>
        <v>8</v>
      </c>
      <c r="Z30" s="22" t="str">
        <f>IF(ISNA(VLOOKUP($R$2:$R$66,Notes!$C$1:$D$10,2,0)),"",VLOOKUP($R$2:$R$66,Notes!$C$1:$D$10,2,0))</f>
        <v/>
      </c>
      <c r="AA30" s="22">
        <f>IF(ISNA(VLOOKUP($T$2:$T$66,Notes!$E$1:$F$10,2,0)),"",VLOOKUP($T$2:$T$66,Notes!$E$1:$F$10,2,0))</f>
        <v>21</v>
      </c>
      <c r="AB30" s="38">
        <f t="shared" si="10"/>
        <v>44</v>
      </c>
      <c r="AC30" s="34">
        <v>83</v>
      </c>
      <c r="AD30" s="32">
        <v>4</v>
      </c>
      <c r="AE30" s="32">
        <v>91</v>
      </c>
      <c r="AF30" s="32">
        <v>3</v>
      </c>
      <c r="AG30" s="32">
        <v>86</v>
      </c>
      <c r="AH30" s="32">
        <v>4</v>
      </c>
      <c r="AI30" s="32">
        <v>71</v>
      </c>
      <c r="AJ30" s="32">
        <v>5</v>
      </c>
      <c r="AK30" s="32"/>
      <c r="AL30" s="32"/>
      <c r="AM30" s="22">
        <f t="shared" si="11"/>
        <v>331</v>
      </c>
      <c r="AN30" s="33">
        <f t="shared" si="12"/>
        <v>1</v>
      </c>
      <c r="AO30" s="37">
        <f>IF(ISNA(VLOOKUP($AD$2:$AD$66,Notes!$A$1:$B$10,2,0)),"",VLOOKUP($AD$2:$AD$66,Notes!$A$1:$B$10,2,0))</f>
        <v>7</v>
      </c>
      <c r="AP30" s="22">
        <f>IF(ISNA(VLOOKUP($AF$2:$AF$66,Notes!$A$1:$B$10,2,0)),"",VLOOKUP($AF$2:$AF$66,Notes!$A$1:$B$10,2,0))</f>
        <v>8</v>
      </c>
      <c r="AQ30" s="22">
        <f>IF(ISNA(VLOOKUP($AH$2:$AH$66,Notes!$A$1:$B$10,2,0)),"",VLOOKUP($AH$2:$AH$66,Notes!$A$1:$B$10,2,0))</f>
        <v>7</v>
      </c>
      <c r="AR30" s="22">
        <f>IF(ISNA(VLOOKUP($AJ$2:$AJ$66,Notes!$C$1:$D$10,2,0)),"",VLOOKUP($AJ$2:$AJ$66,Notes!$C$1:$D$10,2,0))</f>
        <v>8</v>
      </c>
      <c r="AS30" s="22" t="str">
        <f>IF(ISNA(VLOOKUP($AL$2:$AL$66,Notes!$E$1:$F$10,2,0)),"",VLOOKUP($AL$2:$AL$66,Notes!$E$1:$F$10,2,0))</f>
        <v/>
      </c>
      <c r="AT30" s="38">
        <f t="shared" si="13"/>
        <v>30</v>
      </c>
      <c r="AU30" s="34">
        <v>86</v>
      </c>
      <c r="AV30" s="32">
        <v>3</v>
      </c>
      <c r="AW30" s="32">
        <v>88</v>
      </c>
      <c r="AX30" s="32">
        <v>2</v>
      </c>
      <c r="AY30" s="32">
        <v>86</v>
      </c>
      <c r="AZ30" s="32">
        <v>3</v>
      </c>
      <c r="BA30" s="32"/>
      <c r="BB30" s="32"/>
      <c r="BC30" s="32">
        <v>81</v>
      </c>
      <c r="BD30" s="32">
        <v>6</v>
      </c>
      <c r="BE30" s="22">
        <f t="shared" si="14"/>
        <v>341</v>
      </c>
      <c r="BF30" s="33">
        <f t="shared" si="15"/>
        <v>1</v>
      </c>
      <c r="BG30" s="37">
        <f>IF(ISNA(VLOOKUP($AV$2:$AV$66,Notes!$A$1:$B$10,2,0)),"",VLOOKUP($AV$2:$AV$66,Notes!$A$1:$B$10,2,0))</f>
        <v>8</v>
      </c>
      <c r="BH30" s="22">
        <f>IF(ISNA(VLOOKUP($AX$2:$AX$66,Notes!$A$1:$B$10,2,0)),"",VLOOKUP($AX$2:$AX$66,Notes!$A$1:$B$10,2,0))</f>
        <v>9</v>
      </c>
      <c r="BI30" s="22">
        <f>IF(ISNA(VLOOKUP($AZ$2:$AZ$66,Notes!$A$1:$B$10,2,0)),"",VLOOKUP($AZ$2:$AZ$66,Notes!$A$1:$B$10,2,0))</f>
        <v>8</v>
      </c>
      <c r="BJ30" s="22" t="str">
        <f>IF(ISNA(VLOOKUP($BB$2:$BB$66,Notes!$C$1:$D$10,2,0)),"",VLOOKUP($BB$2:$BB$66,Notes!$C$1:$D$10,2,0))</f>
        <v/>
      </c>
      <c r="BK30" s="22">
        <f>IF(ISNA(VLOOKUP($BD$2:$BD$66,Notes!$E$1:$F$10,2,0)),"",VLOOKUP($BD$2:$BD$66,Notes!$E$1:$F$10,2,0))</f>
        <v>19</v>
      </c>
      <c r="BL30" s="38">
        <f t="shared" si="16"/>
        <v>44</v>
      </c>
      <c r="BM30" s="34">
        <v>75</v>
      </c>
      <c r="BN30" s="32">
        <v>4</v>
      </c>
      <c r="BO30" s="32">
        <v>69</v>
      </c>
      <c r="BP30" s="32">
        <v>4</v>
      </c>
      <c r="BQ30" s="32">
        <v>76</v>
      </c>
      <c r="BR30" s="32">
        <v>5</v>
      </c>
      <c r="BS30" s="32">
        <v>71</v>
      </c>
      <c r="BT30" s="32">
        <v>5</v>
      </c>
      <c r="BU30" s="32"/>
      <c r="BV30" s="32"/>
      <c r="BW30" s="22">
        <f t="shared" si="17"/>
        <v>291</v>
      </c>
      <c r="BX30" s="33">
        <f t="shared" si="18"/>
        <v>1</v>
      </c>
      <c r="BY30" s="37">
        <f>IF(ISNA(VLOOKUP($BN$2:$BN$66,Notes!$A$1:$B$10,2,0)),"",VLOOKUP($BN$2:$BN$66,Notes!$A$1:$B$10,2,0))</f>
        <v>7</v>
      </c>
      <c r="BZ30" s="22">
        <f>IF(ISNA(VLOOKUP($BP$2:$BP$66,Notes!$A$1:$B$10,2,0)),"",VLOOKUP($BP$2:$BP$66,Notes!$A$1:$B$10,2,0))</f>
        <v>7</v>
      </c>
      <c r="CA30" s="22">
        <f>IF(ISNA(VLOOKUP($BR$2:$BR$66,Notes!$A$1:$B$10,2,0)),"",VLOOKUP($BR$2:$BR$66,Notes!$A$1:$B$10,2,0))</f>
        <v>6</v>
      </c>
      <c r="CB30" s="22">
        <f>IF(ISNA(VLOOKUP($BT$2:$BT$66,Notes!$C$1:$D$10,2,0)),"",VLOOKUP($BT$2:$BT$66,Notes!$C$1:$D$10,2,0))</f>
        <v>8</v>
      </c>
      <c r="CC30" s="22" t="str">
        <f>IF(ISNA(VLOOKUP($BV$2:$BV$66,Notes!$E$1:$F$10,2,0)),"",VLOOKUP($BV$2:$BV$66,Notes!$E$1:$F$10,2,0))</f>
        <v/>
      </c>
      <c r="CD30" s="38">
        <f t="shared" si="19"/>
        <v>28</v>
      </c>
      <c r="CE30" s="57">
        <f t="shared" si="20"/>
        <v>44</v>
      </c>
      <c r="CF30" s="22">
        <f t="shared" si="21"/>
        <v>30</v>
      </c>
      <c r="CG30" s="22">
        <f t="shared" si="22"/>
        <v>44</v>
      </c>
      <c r="CH30" s="22">
        <f t="shared" si="23"/>
        <v>28</v>
      </c>
    </row>
    <row r="31" spans="1:86">
      <c r="A31" s="35">
        <v>259</v>
      </c>
      <c r="B31" s="36" t="s">
        <v>42</v>
      </c>
      <c r="C31" s="35">
        <f t="shared" si="0"/>
        <v>1330</v>
      </c>
      <c r="D31" s="22">
        <f t="shared" si="1"/>
        <v>166</v>
      </c>
      <c r="E31" s="22">
        <f t="shared" si="2"/>
        <v>4</v>
      </c>
      <c r="F31" s="22">
        <f t="shared" si="3"/>
        <v>41.5</v>
      </c>
      <c r="G31" s="22">
        <f t="shared" si="4"/>
        <v>131</v>
      </c>
      <c r="H31" s="22">
        <f t="shared" si="5"/>
        <v>0</v>
      </c>
      <c r="I31" s="33">
        <f t="shared" si="6"/>
        <v>1</v>
      </c>
      <c r="J31" s="36">
        <f t="shared" si="7"/>
        <v>2</v>
      </c>
      <c r="K31" s="34">
        <v>87</v>
      </c>
      <c r="L31" s="32">
        <v>1</v>
      </c>
      <c r="M31" s="32">
        <v>86</v>
      </c>
      <c r="N31" s="32">
        <v>1</v>
      </c>
      <c r="O31" s="32">
        <v>78</v>
      </c>
      <c r="P31" s="32">
        <v>4</v>
      </c>
      <c r="Q31" s="32"/>
      <c r="R31" s="32"/>
      <c r="S31" s="32">
        <v>73</v>
      </c>
      <c r="T31" s="32">
        <v>8</v>
      </c>
      <c r="U31" s="22">
        <f t="shared" si="8"/>
        <v>324</v>
      </c>
      <c r="V31" s="33">
        <f t="shared" si="9"/>
        <v>1</v>
      </c>
      <c r="W31" s="37">
        <f>IF(ISNA(VLOOKUP($L$2:$L$66,Notes!$A$1:$B$10,2,0)),"",VLOOKUP($L$2:$L$66,Notes!$A$1:$B$10,2,0))</f>
        <v>10</v>
      </c>
      <c r="X31" s="22">
        <f>IF(ISNA(VLOOKUP($N$2:$N$66,Notes!$A$1:$B$10,2,0)),"",VLOOKUP($N$2:$N$66,Notes!$A$1:$B$10,2,0))</f>
        <v>10</v>
      </c>
      <c r="Y31" s="22">
        <f>IF(ISNA(VLOOKUP($P$2:$P$66,Notes!$A$1:$B$10,2,0)),"",VLOOKUP($P$2:$P$66,Notes!$A$1:$B$10,2,0))</f>
        <v>7</v>
      </c>
      <c r="Z31" s="22" t="str">
        <f>IF(ISNA(VLOOKUP($R$2:$R$66,Notes!$C$1:$D$10,2,0)),"",VLOOKUP($R$2:$R$66,Notes!$C$1:$D$10,2,0))</f>
        <v/>
      </c>
      <c r="AA31" s="22">
        <f>IF(ISNA(VLOOKUP($T$2:$T$66,Notes!$E$1:$F$10,2,0)),"",VLOOKUP($T$2:$T$66,Notes!$E$1:$F$10,2,0))</f>
        <v>15</v>
      </c>
      <c r="AB31" s="38">
        <f t="shared" si="10"/>
        <v>42</v>
      </c>
      <c r="AC31" s="34">
        <v>92</v>
      </c>
      <c r="AD31" s="32">
        <v>3</v>
      </c>
      <c r="AE31" s="32">
        <v>88</v>
      </c>
      <c r="AF31" s="32">
        <v>4</v>
      </c>
      <c r="AG31" s="32">
        <v>82</v>
      </c>
      <c r="AH31" s="32">
        <v>4</v>
      </c>
      <c r="AI31" s="32">
        <v>83</v>
      </c>
      <c r="AJ31" s="32">
        <v>1</v>
      </c>
      <c r="AK31" s="32"/>
      <c r="AL31" s="32"/>
      <c r="AM31" s="22">
        <f t="shared" si="11"/>
        <v>345</v>
      </c>
      <c r="AN31" s="33">
        <f t="shared" si="12"/>
        <v>1</v>
      </c>
      <c r="AO31" s="37">
        <f>IF(ISNA(VLOOKUP($AD$2:$AD$66,Notes!$A$1:$B$10,2,0)),"",VLOOKUP($AD$2:$AD$66,Notes!$A$1:$B$10,2,0))</f>
        <v>8</v>
      </c>
      <c r="AP31" s="22">
        <f>IF(ISNA(VLOOKUP($AF$2:$AF$66,Notes!$A$1:$B$10,2,0)),"",VLOOKUP($AF$2:$AF$66,Notes!$A$1:$B$10,2,0))</f>
        <v>7</v>
      </c>
      <c r="AQ31" s="22">
        <f>IF(ISNA(VLOOKUP($AH$2:$AH$66,Notes!$A$1:$B$10,2,0)),"",VLOOKUP($AH$2:$AH$66,Notes!$A$1:$B$10,2,0))</f>
        <v>7</v>
      </c>
      <c r="AR31" s="22">
        <f>IF(ISNA(VLOOKUP($AJ$2:$AJ$66,Notes!$C$1:$D$10,2,0)),"",VLOOKUP($AJ$2:$AJ$66,Notes!$C$1:$D$10,2,0))</f>
        <v>14</v>
      </c>
      <c r="AS31" s="22" t="str">
        <f>IF(ISNA(VLOOKUP($AL$2:$AL$66,Notes!$E$1:$F$10,2,0)),"",VLOOKUP($AL$2:$AL$66,Notes!$E$1:$F$10,2,0))</f>
        <v/>
      </c>
      <c r="AT31" s="38">
        <f t="shared" si="13"/>
        <v>36</v>
      </c>
      <c r="AU31" s="34">
        <v>88</v>
      </c>
      <c r="AV31" s="32">
        <v>2</v>
      </c>
      <c r="AW31" s="32">
        <v>87</v>
      </c>
      <c r="AX31" s="32">
        <v>3</v>
      </c>
      <c r="AY31" s="32">
        <v>96</v>
      </c>
      <c r="AZ31" s="32">
        <v>2</v>
      </c>
      <c r="BA31" s="32"/>
      <c r="BB31" s="32"/>
      <c r="BC31" s="32">
        <v>90</v>
      </c>
      <c r="BD31" s="32">
        <v>2</v>
      </c>
      <c r="BE31" s="22">
        <f t="shared" si="14"/>
        <v>361</v>
      </c>
      <c r="BF31" s="33">
        <f t="shared" si="15"/>
        <v>1</v>
      </c>
      <c r="BG31" s="37">
        <f>IF(ISNA(VLOOKUP($AV$2:$AV$66,Notes!$A$1:$B$10,2,0)),"",VLOOKUP($AV$2:$AV$66,Notes!$A$1:$B$10,2,0))</f>
        <v>9</v>
      </c>
      <c r="BH31" s="22">
        <f>IF(ISNA(VLOOKUP($AX$2:$AX$66,Notes!$A$1:$B$10,2,0)),"",VLOOKUP($AX$2:$AX$66,Notes!$A$1:$B$10,2,0))</f>
        <v>8</v>
      </c>
      <c r="BI31" s="22">
        <f>IF(ISNA(VLOOKUP($AZ$2:$AZ$66,Notes!$A$1:$B$10,2,0)),"",VLOOKUP($AZ$2:$AZ$66,Notes!$A$1:$B$10,2,0))</f>
        <v>9</v>
      </c>
      <c r="BJ31" s="22" t="str">
        <f>IF(ISNA(VLOOKUP($BB$2:$BB$66,Notes!$C$1:$D$10,2,0)),"",VLOOKUP($BB$2:$BB$66,Notes!$C$1:$D$10,2,0))</f>
        <v/>
      </c>
      <c r="BK31" s="22">
        <f>IF(ISNA(VLOOKUP($BD$2:$BD$66,Notes!$E$1:$F$10,2,0)),"",VLOOKUP($BD$2:$BD$66,Notes!$E$1:$F$10,2,0))</f>
        <v>27</v>
      </c>
      <c r="BL31" s="38">
        <f t="shared" si="16"/>
        <v>53</v>
      </c>
      <c r="BM31" s="34">
        <v>75</v>
      </c>
      <c r="BN31" s="32">
        <v>3</v>
      </c>
      <c r="BO31" s="32">
        <v>61</v>
      </c>
      <c r="BP31" s="32">
        <v>5</v>
      </c>
      <c r="BQ31" s="32">
        <v>84</v>
      </c>
      <c r="BR31" s="32">
        <v>2</v>
      </c>
      <c r="BS31" s="32">
        <v>80</v>
      </c>
      <c r="BT31" s="32">
        <v>2</v>
      </c>
      <c r="BU31" s="32"/>
      <c r="BV31" s="32"/>
      <c r="BW31" s="22">
        <f t="shared" si="17"/>
        <v>300</v>
      </c>
      <c r="BX31" s="33">
        <f t="shared" si="18"/>
        <v>1</v>
      </c>
      <c r="BY31" s="37">
        <f>IF(ISNA(VLOOKUP($BN$2:$BN$66,Notes!$A$1:$B$10,2,0)),"",VLOOKUP($BN$2:$BN$66,Notes!$A$1:$B$10,2,0))</f>
        <v>8</v>
      </c>
      <c r="BZ31" s="22">
        <f>IF(ISNA(VLOOKUP($BP$2:$BP$66,Notes!$A$1:$B$10,2,0)),"",VLOOKUP($BP$2:$BP$66,Notes!$A$1:$B$10,2,0))</f>
        <v>6</v>
      </c>
      <c r="CA31" s="22">
        <f>IF(ISNA(VLOOKUP($BR$2:$BR$66,Notes!$A$1:$B$10,2,0)),"",VLOOKUP($BR$2:$BR$66,Notes!$A$1:$B$10,2,0))</f>
        <v>9</v>
      </c>
      <c r="CB31" s="22">
        <f>IF(ISNA(VLOOKUP($BT$2:$BT$66,Notes!$C$1:$D$10,2,0)),"",VLOOKUP($BT$2:$BT$66,Notes!$C$1:$D$10,2,0))</f>
        <v>12</v>
      </c>
      <c r="CC31" s="22" t="str">
        <f>IF(ISNA(VLOOKUP($BV$2:$BV$66,Notes!$E$1:$F$10,2,0)),"",VLOOKUP($BV$2:$BV$66,Notes!$E$1:$F$10,2,0))</f>
        <v/>
      </c>
      <c r="CD31" s="38">
        <f t="shared" si="19"/>
        <v>35</v>
      </c>
      <c r="CE31" s="57">
        <f t="shared" si="20"/>
        <v>42</v>
      </c>
      <c r="CF31" s="22">
        <f t="shared" si="21"/>
        <v>36</v>
      </c>
      <c r="CG31" s="22">
        <f t="shared" si="22"/>
        <v>53</v>
      </c>
      <c r="CH31" s="22">
        <f t="shared" si="23"/>
        <v>35</v>
      </c>
    </row>
    <row r="32" spans="1:86">
      <c r="A32" s="35">
        <v>260</v>
      </c>
      <c r="B32" s="36" t="s">
        <v>59</v>
      </c>
      <c r="C32" s="35">
        <f t="shared" si="0"/>
        <v>595</v>
      </c>
      <c r="D32" s="22">
        <f t="shared" si="1"/>
        <v>83</v>
      </c>
      <c r="E32" s="22">
        <f t="shared" si="2"/>
        <v>2</v>
      </c>
      <c r="F32" s="22">
        <f t="shared" si="3"/>
        <v>41.5</v>
      </c>
      <c r="G32" s="22" t="str">
        <f t="shared" si="4"/>
        <v>CBDG</v>
      </c>
      <c r="H32" s="22">
        <f t="shared" si="5"/>
        <v>1</v>
      </c>
      <c r="I32" s="33">
        <f t="shared" si="6"/>
        <v>0</v>
      </c>
      <c r="J32" s="36">
        <f t="shared" si="7"/>
        <v>1</v>
      </c>
      <c r="K32" s="34"/>
      <c r="L32" s="32"/>
      <c r="M32" s="32"/>
      <c r="N32" s="32"/>
      <c r="O32" s="32"/>
      <c r="P32" s="32"/>
      <c r="Q32" s="32"/>
      <c r="R32" s="32"/>
      <c r="S32" s="32"/>
      <c r="T32" s="32"/>
      <c r="U32" s="22">
        <f t="shared" si="8"/>
        <v>0</v>
      </c>
      <c r="V32" s="33">
        <f t="shared" si="9"/>
        <v>0</v>
      </c>
      <c r="W32" s="37" t="str">
        <f>IF(ISNA(VLOOKUP($L$2:$L$66,Notes!$A$1:$B$10,2,0)),"",VLOOKUP($L$2:$L$66,Notes!$A$1:$B$10,2,0))</f>
        <v/>
      </c>
      <c r="X32" s="22" t="str">
        <f>IF(ISNA(VLOOKUP($N$2:$N$66,Notes!$A$1:$B$10,2,0)),"",VLOOKUP($N$2:$N$66,Notes!$A$1:$B$10,2,0))</f>
        <v/>
      </c>
      <c r="Y32" s="22" t="str">
        <f>IF(ISNA(VLOOKUP($P$2:$P$66,Notes!$A$1:$B$10,2,0)),"",VLOOKUP($P$2:$P$66,Notes!$A$1:$B$10,2,0))</f>
        <v/>
      </c>
      <c r="Z32" s="22" t="str">
        <f>IF(ISNA(VLOOKUP($R$2:$R$66,Notes!$C$1:$D$10,2,0)),"",VLOOKUP($R$2:$R$66,Notes!$C$1:$D$10,2,0))</f>
        <v/>
      </c>
      <c r="AA32" s="22" t="str">
        <f>IF(ISNA(VLOOKUP($T$2:$T$66,Notes!$E$1:$F$10,2,0)),"",VLOOKUP($T$2:$T$66,Notes!$E$1:$F$10,2,0))</f>
        <v/>
      </c>
      <c r="AB32" s="38">
        <f t="shared" si="10"/>
        <v>0</v>
      </c>
      <c r="AC32" s="34"/>
      <c r="AD32" s="32"/>
      <c r="AE32" s="32"/>
      <c r="AF32" s="32"/>
      <c r="AG32" s="32"/>
      <c r="AH32" s="32"/>
      <c r="AI32" s="32"/>
      <c r="AJ32" s="32"/>
      <c r="AK32" s="32"/>
      <c r="AL32" s="32"/>
      <c r="AM32" s="22">
        <f t="shared" si="11"/>
        <v>0</v>
      </c>
      <c r="AN32" s="33">
        <f t="shared" si="12"/>
        <v>0</v>
      </c>
      <c r="AO32" s="37" t="str">
        <f>IF(ISNA(VLOOKUP($AD$2:$AD$66,Notes!$A$1:$B$10,2,0)),"",VLOOKUP($AD$2:$AD$66,Notes!$A$1:$B$10,2,0))</f>
        <v/>
      </c>
      <c r="AP32" s="22" t="str">
        <f>IF(ISNA(VLOOKUP($AF$2:$AF$66,Notes!$A$1:$B$10,2,0)),"",VLOOKUP($AF$2:$AF$66,Notes!$A$1:$B$10,2,0))</f>
        <v/>
      </c>
      <c r="AQ32" s="22" t="str">
        <f>IF(ISNA(VLOOKUP($AH$2:$AH$66,Notes!$A$1:$B$10,2,0)),"",VLOOKUP($AH$2:$AH$66,Notes!$A$1:$B$10,2,0))</f>
        <v/>
      </c>
      <c r="AR32" s="22" t="str">
        <f>IF(ISNA(VLOOKUP($AJ$2:$AJ$66,Notes!$C$1:$D$10,2,0)),"",VLOOKUP($AJ$2:$AJ$66,Notes!$C$1:$D$10,2,0))</f>
        <v/>
      </c>
      <c r="AS32" s="22" t="str">
        <f>IF(ISNA(VLOOKUP($AL$2:$AL$66,Notes!$E$1:$F$10,2,0)),"",VLOOKUP($AL$2:$AL$66,Notes!$E$1:$F$10,2,0))</f>
        <v/>
      </c>
      <c r="AT32" s="38">
        <f t="shared" si="13"/>
        <v>0</v>
      </c>
      <c r="AU32" s="34">
        <v>57</v>
      </c>
      <c r="AV32" s="32">
        <v>6</v>
      </c>
      <c r="AW32" s="32">
        <v>65</v>
      </c>
      <c r="AX32" s="32">
        <v>5</v>
      </c>
      <c r="AY32" s="32">
        <v>66</v>
      </c>
      <c r="AZ32" s="32">
        <v>5</v>
      </c>
      <c r="BA32" s="32">
        <v>78</v>
      </c>
      <c r="BB32" s="32">
        <v>2</v>
      </c>
      <c r="BC32" s="32"/>
      <c r="BD32" s="32"/>
      <c r="BE32" s="22">
        <f t="shared" si="14"/>
        <v>266</v>
      </c>
      <c r="BF32" s="33">
        <f t="shared" si="15"/>
        <v>1</v>
      </c>
      <c r="BG32" s="37">
        <f>IF(ISNA(VLOOKUP($AV$2:$AV$66,Notes!$A$1:$B$10,2,0)),"",VLOOKUP($AV$2:$AV$66,Notes!$A$1:$B$10,2,0))</f>
        <v>5</v>
      </c>
      <c r="BH32" s="22">
        <f>IF(ISNA(VLOOKUP($AX$2:$AX$66,Notes!$A$1:$B$10,2,0)),"",VLOOKUP($AX$2:$AX$66,Notes!$A$1:$B$10,2,0))</f>
        <v>6</v>
      </c>
      <c r="BI32" s="22">
        <f>IF(ISNA(VLOOKUP($AZ$2:$AZ$66,Notes!$A$1:$B$10,2,0)),"",VLOOKUP($AZ$2:$AZ$66,Notes!$A$1:$B$10,2,0))</f>
        <v>6</v>
      </c>
      <c r="BJ32" s="22">
        <f>IF(ISNA(VLOOKUP($BB$2:$BB$66,Notes!$C$1:$D$10,2,0)),"",VLOOKUP($BB$2:$BB$66,Notes!$C$1:$D$10,2,0))</f>
        <v>12</v>
      </c>
      <c r="BK32" s="22" t="str">
        <f>IF(ISNA(VLOOKUP($BD$2:$BD$66,Notes!$E$1:$F$10,2,0)),"",VLOOKUP($BD$2:$BD$66,Notes!$E$1:$F$10,2,0))</f>
        <v/>
      </c>
      <c r="BL32" s="38">
        <f t="shared" si="16"/>
        <v>29</v>
      </c>
      <c r="BM32" s="34">
        <v>95</v>
      </c>
      <c r="BN32" s="32">
        <v>1</v>
      </c>
      <c r="BO32" s="32">
        <v>81</v>
      </c>
      <c r="BP32" s="32">
        <v>4</v>
      </c>
      <c r="BQ32" s="32">
        <v>64</v>
      </c>
      <c r="BR32" s="32">
        <v>4</v>
      </c>
      <c r="BS32" s="32"/>
      <c r="BT32" s="32"/>
      <c r="BU32" s="32">
        <v>89</v>
      </c>
      <c r="BV32" s="32">
        <v>1</v>
      </c>
      <c r="BW32" s="22">
        <f t="shared" si="17"/>
        <v>329</v>
      </c>
      <c r="BX32" s="33">
        <f t="shared" si="18"/>
        <v>1</v>
      </c>
      <c r="BY32" s="37">
        <f>IF(ISNA(VLOOKUP($BN$2:$BN$66,Notes!$A$1:$B$10,2,0)),"",VLOOKUP($BN$2:$BN$66,Notes!$A$1:$B$10,2,0))</f>
        <v>10</v>
      </c>
      <c r="BZ32" s="22">
        <f>IF(ISNA(VLOOKUP($BP$2:$BP$66,Notes!$A$1:$B$10,2,0)),"",VLOOKUP($BP$2:$BP$66,Notes!$A$1:$B$10,2,0))</f>
        <v>7</v>
      </c>
      <c r="CA32" s="22">
        <f>IF(ISNA(VLOOKUP($BR$2:$BR$66,Notes!$A$1:$B$10,2,0)),"",VLOOKUP($BR$2:$BR$66,Notes!$A$1:$B$10,2,0))</f>
        <v>7</v>
      </c>
      <c r="CB32" s="22" t="str">
        <f>IF(ISNA(VLOOKUP($BT$2:$BT$66,Notes!$C$1:$D$10,2,0)),"",VLOOKUP($BT$2:$BT$66,Notes!$C$1:$D$10,2,0))</f>
        <v/>
      </c>
      <c r="CC32" s="22">
        <f>IF(ISNA(VLOOKUP($BV$2:$BV$66,Notes!$E$1:$F$10,2,0)),"",VLOOKUP($BV$2:$BV$66,Notes!$E$1:$F$10,2,0))</f>
        <v>30</v>
      </c>
      <c r="CD32" s="38">
        <f t="shared" si="19"/>
        <v>54</v>
      </c>
      <c r="CE32" s="57">
        <f t="shared" si="20"/>
        <v>0</v>
      </c>
      <c r="CF32" s="22">
        <f t="shared" si="21"/>
        <v>0</v>
      </c>
      <c r="CG32" s="22">
        <f t="shared" si="22"/>
        <v>29</v>
      </c>
      <c r="CH32" s="22">
        <f t="shared" si="23"/>
        <v>54</v>
      </c>
    </row>
    <row r="33" spans="1:86">
      <c r="A33" s="35">
        <v>291</v>
      </c>
      <c r="B33" s="36" t="s">
        <v>85</v>
      </c>
      <c r="C33" s="35">
        <f t="shared" si="0"/>
        <v>0</v>
      </c>
      <c r="D33" s="22">
        <f t="shared" si="1"/>
        <v>0</v>
      </c>
      <c r="E33" s="22">
        <f t="shared" si="2"/>
        <v>0</v>
      </c>
      <c r="F33" s="22">
        <f t="shared" si="3"/>
        <v>0</v>
      </c>
      <c r="G33" s="22">
        <f t="shared" si="4"/>
        <v>0</v>
      </c>
      <c r="H33" s="22">
        <f t="shared" si="5"/>
        <v>0</v>
      </c>
      <c r="I33" s="33">
        <f t="shared" si="6"/>
        <v>0</v>
      </c>
      <c r="J33" s="36">
        <f t="shared" si="7"/>
        <v>0</v>
      </c>
      <c r="K33" s="34"/>
      <c r="L33" s="32"/>
      <c r="M33" s="32"/>
      <c r="N33" s="32"/>
      <c r="O33" s="32"/>
      <c r="P33" s="32"/>
      <c r="Q33" s="32"/>
      <c r="R33" s="32"/>
      <c r="S33" s="32"/>
      <c r="T33" s="32"/>
      <c r="U33" s="22">
        <f t="shared" si="8"/>
        <v>0</v>
      </c>
      <c r="V33" s="33">
        <f t="shared" si="9"/>
        <v>0</v>
      </c>
      <c r="W33" s="37" t="str">
        <f>IF(ISNA(VLOOKUP($L$2:$L$66,Notes!$A$1:$B$10,2,0)),"",VLOOKUP($L$2:$L$66,Notes!$A$1:$B$10,2,0))</f>
        <v/>
      </c>
      <c r="X33" s="22" t="str">
        <f>IF(ISNA(VLOOKUP($N$2:$N$66,Notes!$A$1:$B$10,2,0)),"",VLOOKUP($N$2:$N$66,Notes!$A$1:$B$10,2,0))</f>
        <v/>
      </c>
      <c r="Y33" s="22" t="str">
        <f>IF(ISNA(VLOOKUP($P$2:$P$66,Notes!$A$1:$B$10,2,0)),"",VLOOKUP($P$2:$P$66,Notes!$A$1:$B$10,2,0))</f>
        <v/>
      </c>
      <c r="Z33" s="22" t="str">
        <f>IF(ISNA(VLOOKUP($R$2:$R$66,Notes!$C$1:$D$10,2,0)),"",VLOOKUP($R$2:$R$66,Notes!$C$1:$D$10,2,0))</f>
        <v/>
      </c>
      <c r="AA33" s="22" t="str">
        <f>IF(ISNA(VLOOKUP($T$2:$T$66,Notes!$E$1:$F$10,2,0)),"",VLOOKUP($T$2:$T$66,Notes!$E$1:$F$10,2,0))</f>
        <v/>
      </c>
      <c r="AB33" s="38">
        <f t="shared" si="10"/>
        <v>0</v>
      </c>
      <c r="AC33" s="34"/>
      <c r="AD33" s="32"/>
      <c r="AE33" s="32"/>
      <c r="AF33" s="32"/>
      <c r="AG33" s="32"/>
      <c r="AH33" s="32"/>
      <c r="AI33" s="32"/>
      <c r="AJ33" s="32"/>
      <c r="AK33" s="32"/>
      <c r="AL33" s="32"/>
      <c r="AM33" s="22">
        <f t="shared" si="11"/>
        <v>0</v>
      </c>
      <c r="AN33" s="33">
        <f t="shared" si="12"/>
        <v>0</v>
      </c>
      <c r="AO33" s="37" t="str">
        <f>IF(ISNA(VLOOKUP($AD$2:$AD$66,Notes!$A$1:$B$10,2,0)),"",VLOOKUP($AD$2:$AD$66,Notes!$A$1:$B$10,2,0))</f>
        <v/>
      </c>
      <c r="AP33" s="22" t="str">
        <f>IF(ISNA(VLOOKUP($AF$2:$AF$66,Notes!$A$1:$B$10,2,0)),"",VLOOKUP($AF$2:$AF$66,Notes!$A$1:$B$10,2,0))</f>
        <v/>
      </c>
      <c r="AQ33" s="22" t="str">
        <f>IF(ISNA(VLOOKUP($AH$2:$AH$66,Notes!$A$1:$B$10,2,0)),"",VLOOKUP($AH$2:$AH$66,Notes!$A$1:$B$10,2,0))</f>
        <v/>
      </c>
      <c r="AR33" s="22" t="str">
        <f>IF(ISNA(VLOOKUP($AJ$2:$AJ$66,Notes!$C$1:$D$10,2,0)),"",VLOOKUP($AJ$2:$AJ$66,Notes!$C$1:$D$10,2,0))</f>
        <v/>
      </c>
      <c r="AS33" s="22" t="str">
        <f>IF(ISNA(VLOOKUP($AL$2:$AL$66,Notes!$E$1:$F$10,2,0)),"",VLOOKUP($AL$2:$AL$66,Notes!$E$1:$F$10,2,0))</f>
        <v/>
      </c>
      <c r="AT33" s="38">
        <f t="shared" si="13"/>
        <v>0</v>
      </c>
      <c r="AU33" s="34"/>
      <c r="AV33" s="32"/>
      <c r="AW33" s="32"/>
      <c r="AX33" s="32"/>
      <c r="AY33" s="32"/>
      <c r="AZ33" s="32"/>
      <c r="BA33" s="32"/>
      <c r="BB33" s="32"/>
      <c r="BC33" s="32"/>
      <c r="BD33" s="32"/>
      <c r="BE33" s="22">
        <f t="shared" si="14"/>
        <v>0</v>
      </c>
      <c r="BF33" s="33">
        <f t="shared" si="15"/>
        <v>0</v>
      </c>
      <c r="BG33" s="37" t="str">
        <f>IF(ISNA(VLOOKUP($AV$2:$AV$66,Notes!$A$1:$B$10,2,0)),"",VLOOKUP($AV$2:$AV$66,Notes!$A$1:$B$10,2,0))</f>
        <v/>
      </c>
      <c r="BH33" s="22" t="str">
        <f>IF(ISNA(VLOOKUP($AX$2:$AX$66,Notes!$A$1:$B$10,2,0)),"",VLOOKUP($AX$2:$AX$66,Notes!$A$1:$B$10,2,0))</f>
        <v/>
      </c>
      <c r="BI33" s="22" t="str">
        <f>IF(ISNA(VLOOKUP($AZ$2:$AZ$66,Notes!$A$1:$B$10,2,0)),"",VLOOKUP($AZ$2:$AZ$66,Notes!$A$1:$B$10,2,0))</f>
        <v/>
      </c>
      <c r="BJ33" s="22" t="str">
        <f>IF(ISNA(VLOOKUP($BB$2:$BB$66,Notes!$C$1:$D$10,2,0)),"",VLOOKUP($BB$2:$BB$66,Notes!$C$1:$D$10,2,0))</f>
        <v/>
      </c>
      <c r="BK33" s="22" t="str">
        <f>IF(ISNA(VLOOKUP($BD$2:$BD$66,Notes!$E$1:$F$10,2,0)),"",VLOOKUP($BD$2:$BD$66,Notes!$E$1:$F$10,2,0))</f>
        <v/>
      </c>
      <c r="BL33" s="38">
        <f t="shared" si="16"/>
        <v>0</v>
      </c>
      <c r="BM33" s="34"/>
      <c r="BN33" s="32"/>
      <c r="BO33" s="32"/>
      <c r="BP33" s="32"/>
      <c r="BQ33" s="32"/>
      <c r="BR33" s="32"/>
      <c r="BS33" s="32"/>
      <c r="BT33" s="32"/>
      <c r="BU33" s="32"/>
      <c r="BV33" s="32"/>
      <c r="BW33" s="22">
        <f t="shared" si="17"/>
        <v>0</v>
      </c>
      <c r="BX33" s="33">
        <f t="shared" si="18"/>
        <v>0</v>
      </c>
      <c r="BY33" s="37" t="str">
        <f>IF(ISNA(VLOOKUP($BN$2:$BN$66,Notes!$A$1:$B$10,2,0)),"",VLOOKUP($BN$2:$BN$66,Notes!$A$1:$B$10,2,0))</f>
        <v/>
      </c>
      <c r="BZ33" s="22" t="str">
        <f>IF(ISNA(VLOOKUP($BP$2:$BP$66,Notes!$A$1:$B$10,2,0)),"",VLOOKUP($BP$2:$BP$66,Notes!$A$1:$B$10,2,0))</f>
        <v/>
      </c>
      <c r="CA33" s="22" t="str">
        <f>IF(ISNA(VLOOKUP($BR$2:$BR$66,Notes!$A$1:$B$10,2,0)),"",VLOOKUP($BR$2:$BR$66,Notes!$A$1:$B$10,2,0))</f>
        <v/>
      </c>
      <c r="CB33" s="22" t="str">
        <f>IF(ISNA(VLOOKUP($BT$2:$BT$66,Notes!$C$1:$D$10,2,0)),"",VLOOKUP($BT$2:$BT$66,Notes!$C$1:$D$10,2,0))</f>
        <v/>
      </c>
      <c r="CC33" s="22" t="str">
        <f>IF(ISNA(VLOOKUP($BV$2:$BV$66,Notes!$E$1:$F$10,2,0)),"",VLOOKUP($BV$2:$BV$66,Notes!$E$1:$F$10,2,0))</f>
        <v/>
      </c>
      <c r="CD33" s="38">
        <f t="shared" si="19"/>
        <v>0</v>
      </c>
      <c r="CE33" s="57">
        <f t="shared" si="20"/>
        <v>0</v>
      </c>
      <c r="CF33" s="22">
        <f t="shared" si="21"/>
        <v>0</v>
      </c>
      <c r="CG33" s="22">
        <f t="shared" si="22"/>
        <v>0</v>
      </c>
      <c r="CH33" s="22">
        <f t="shared" si="23"/>
        <v>0</v>
      </c>
    </row>
    <row r="34" spans="1:86">
      <c r="A34" s="35">
        <v>304</v>
      </c>
      <c r="B34" s="36" t="s">
        <v>51</v>
      </c>
      <c r="C34" s="35">
        <f t="shared" si="0"/>
        <v>0</v>
      </c>
      <c r="D34" s="22">
        <f t="shared" si="1"/>
        <v>0</v>
      </c>
      <c r="E34" s="22">
        <f t="shared" si="2"/>
        <v>0</v>
      </c>
      <c r="F34" s="22">
        <f t="shared" si="3"/>
        <v>0</v>
      </c>
      <c r="G34" s="22">
        <f t="shared" si="4"/>
        <v>0</v>
      </c>
      <c r="H34" s="22">
        <f t="shared" si="5"/>
        <v>0</v>
      </c>
      <c r="I34" s="33">
        <f t="shared" si="6"/>
        <v>0</v>
      </c>
      <c r="J34" s="36">
        <f t="shared" si="7"/>
        <v>0</v>
      </c>
      <c r="K34" s="34"/>
      <c r="L34" s="32"/>
      <c r="M34" s="32"/>
      <c r="N34" s="32"/>
      <c r="O34" s="32"/>
      <c r="P34" s="32"/>
      <c r="Q34" s="32"/>
      <c r="R34" s="32"/>
      <c r="S34" s="32"/>
      <c r="T34" s="32"/>
      <c r="U34" s="22">
        <f t="shared" si="8"/>
        <v>0</v>
      </c>
      <c r="V34" s="33">
        <f t="shared" si="9"/>
        <v>0</v>
      </c>
      <c r="W34" s="37" t="str">
        <f>IF(ISNA(VLOOKUP($L$2:$L$66,Notes!$A$1:$B$10,2,0)),"",VLOOKUP($L$2:$L$66,Notes!$A$1:$B$10,2,0))</f>
        <v/>
      </c>
      <c r="X34" s="22" t="str">
        <f>IF(ISNA(VLOOKUP($N$2:$N$66,Notes!$A$1:$B$10,2,0)),"",VLOOKUP($N$2:$N$66,Notes!$A$1:$B$10,2,0))</f>
        <v/>
      </c>
      <c r="Y34" s="22" t="str">
        <f>IF(ISNA(VLOOKUP($P$2:$P$66,Notes!$A$1:$B$10,2,0)),"",VLOOKUP($P$2:$P$66,Notes!$A$1:$B$10,2,0))</f>
        <v/>
      </c>
      <c r="Z34" s="22" t="str">
        <f>IF(ISNA(VLOOKUP($R$2:$R$66,Notes!$C$1:$D$10,2,0)),"",VLOOKUP($R$2:$R$66,Notes!$C$1:$D$10,2,0))</f>
        <v/>
      </c>
      <c r="AA34" s="22" t="str">
        <f>IF(ISNA(VLOOKUP($T$2:$T$66,Notes!$E$1:$F$10,2,0)),"",VLOOKUP($T$2:$T$66,Notes!$E$1:$F$10,2,0))</f>
        <v/>
      </c>
      <c r="AB34" s="38">
        <f t="shared" si="10"/>
        <v>0</v>
      </c>
      <c r="AC34" s="34"/>
      <c r="AD34" s="32"/>
      <c r="AE34" s="32"/>
      <c r="AF34" s="32"/>
      <c r="AG34" s="32"/>
      <c r="AH34" s="32"/>
      <c r="AI34" s="32"/>
      <c r="AJ34" s="32"/>
      <c r="AK34" s="32"/>
      <c r="AL34" s="32"/>
      <c r="AM34" s="22">
        <f t="shared" si="11"/>
        <v>0</v>
      </c>
      <c r="AN34" s="33">
        <f t="shared" si="12"/>
        <v>0</v>
      </c>
      <c r="AO34" s="37" t="str">
        <f>IF(ISNA(VLOOKUP($AD$2:$AD$66,Notes!$A$1:$B$10,2,0)),"",VLOOKUP($AD$2:$AD$66,Notes!$A$1:$B$10,2,0))</f>
        <v/>
      </c>
      <c r="AP34" s="22" t="str">
        <f>IF(ISNA(VLOOKUP($AF$2:$AF$66,Notes!$A$1:$B$10,2,0)),"",VLOOKUP($AF$2:$AF$66,Notes!$A$1:$B$10,2,0))</f>
        <v/>
      </c>
      <c r="AQ34" s="22" t="str">
        <f>IF(ISNA(VLOOKUP($AH$2:$AH$66,Notes!$A$1:$B$10,2,0)),"",VLOOKUP($AH$2:$AH$66,Notes!$A$1:$B$10,2,0))</f>
        <v/>
      </c>
      <c r="AR34" s="22" t="str">
        <f>IF(ISNA(VLOOKUP($AJ$2:$AJ$66,Notes!$C$1:$D$10,2,0)),"",VLOOKUP($AJ$2:$AJ$66,Notes!$C$1:$D$10,2,0))</f>
        <v/>
      </c>
      <c r="AS34" s="22" t="str">
        <f>IF(ISNA(VLOOKUP($AL$2:$AL$66,Notes!$E$1:$F$10,2,0)),"",VLOOKUP($AL$2:$AL$66,Notes!$E$1:$F$10,2,0))</f>
        <v/>
      </c>
      <c r="AT34" s="38">
        <f t="shared" si="13"/>
        <v>0</v>
      </c>
      <c r="AU34" s="34"/>
      <c r="AV34" s="32"/>
      <c r="AW34" s="32"/>
      <c r="AX34" s="32"/>
      <c r="AY34" s="32"/>
      <c r="AZ34" s="32"/>
      <c r="BA34" s="32"/>
      <c r="BB34" s="32"/>
      <c r="BC34" s="32"/>
      <c r="BD34" s="32"/>
      <c r="BE34" s="22">
        <f t="shared" si="14"/>
        <v>0</v>
      </c>
      <c r="BF34" s="33">
        <f t="shared" si="15"/>
        <v>0</v>
      </c>
      <c r="BG34" s="37" t="str">
        <f>IF(ISNA(VLOOKUP($AV$2:$AV$66,Notes!$A$1:$B$10,2,0)),"",VLOOKUP($AV$2:$AV$66,Notes!$A$1:$B$10,2,0))</f>
        <v/>
      </c>
      <c r="BH34" s="22" t="str">
        <f>IF(ISNA(VLOOKUP($AX$2:$AX$66,Notes!$A$1:$B$10,2,0)),"",VLOOKUP($AX$2:$AX$66,Notes!$A$1:$B$10,2,0))</f>
        <v/>
      </c>
      <c r="BI34" s="22" t="str">
        <f>IF(ISNA(VLOOKUP($AZ$2:$AZ$66,Notes!$A$1:$B$10,2,0)),"",VLOOKUP($AZ$2:$AZ$66,Notes!$A$1:$B$10,2,0))</f>
        <v/>
      </c>
      <c r="BJ34" s="22" t="str">
        <f>IF(ISNA(VLOOKUP($BB$2:$BB$66,Notes!$C$1:$D$10,2,0)),"",VLOOKUP($BB$2:$BB$66,Notes!$C$1:$D$10,2,0))</f>
        <v/>
      </c>
      <c r="BK34" s="22" t="str">
        <f>IF(ISNA(VLOOKUP($BD$2:$BD$66,Notes!$E$1:$F$10,2,0)),"",VLOOKUP($BD$2:$BD$66,Notes!$E$1:$F$10,2,0))</f>
        <v/>
      </c>
      <c r="BL34" s="38">
        <f t="shared" si="16"/>
        <v>0</v>
      </c>
      <c r="BM34" s="34"/>
      <c r="BN34" s="32"/>
      <c r="BO34" s="32"/>
      <c r="BP34" s="32"/>
      <c r="BQ34" s="32"/>
      <c r="BR34" s="32"/>
      <c r="BS34" s="32"/>
      <c r="BT34" s="32"/>
      <c r="BU34" s="32"/>
      <c r="BV34" s="32"/>
      <c r="BW34" s="22">
        <f t="shared" si="17"/>
        <v>0</v>
      </c>
      <c r="BX34" s="33">
        <f t="shared" si="18"/>
        <v>0</v>
      </c>
      <c r="BY34" s="37" t="str">
        <f>IF(ISNA(VLOOKUP($BN$2:$BN$66,Notes!$A$1:$B$10,2,0)),"",VLOOKUP($BN$2:$BN$66,Notes!$A$1:$B$10,2,0))</f>
        <v/>
      </c>
      <c r="BZ34" s="22" t="str">
        <f>IF(ISNA(VLOOKUP($BP$2:$BP$66,Notes!$A$1:$B$10,2,0)),"",VLOOKUP($BP$2:$BP$66,Notes!$A$1:$B$10,2,0))</f>
        <v/>
      </c>
      <c r="CA34" s="22" t="str">
        <f>IF(ISNA(VLOOKUP($BR$2:$BR$66,Notes!$A$1:$B$10,2,0)),"",VLOOKUP($BR$2:$BR$66,Notes!$A$1:$B$10,2,0))</f>
        <v/>
      </c>
      <c r="CB34" s="22" t="str">
        <f>IF(ISNA(VLOOKUP($BT$2:$BT$66,Notes!$C$1:$D$10,2,0)),"",VLOOKUP($BT$2:$BT$66,Notes!$C$1:$D$10,2,0))</f>
        <v/>
      </c>
      <c r="CC34" s="22" t="str">
        <f>IF(ISNA(VLOOKUP($BV$2:$BV$66,Notes!$E$1:$F$10,2,0)),"",VLOOKUP($BV$2:$BV$66,Notes!$E$1:$F$10,2,0))</f>
        <v/>
      </c>
      <c r="CD34" s="38">
        <f t="shared" si="19"/>
        <v>0</v>
      </c>
      <c r="CE34" s="57">
        <f t="shared" si="20"/>
        <v>0</v>
      </c>
      <c r="CF34" s="22">
        <f t="shared" si="21"/>
        <v>0</v>
      </c>
      <c r="CG34" s="22">
        <f t="shared" si="22"/>
        <v>0</v>
      </c>
      <c r="CH34" s="22">
        <f t="shared" si="23"/>
        <v>0</v>
      </c>
    </row>
    <row r="35" spans="1:86">
      <c r="A35" s="35">
        <v>348</v>
      </c>
      <c r="B35" s="36" t="s">
        <v>86</v>
      </c>
      <c r="C35" s="35">
        <f t="shared" ref="C35:C66" si="24">SUM(U35,AM35,BE35,BW35)</f>
        <v>0</v>
      </c>
      <c r="D35" s="22">
        <f t="shared" ref="D35:D66" si="25">SUM(AB35,AT35,BL35,CD35)</f>
        <v>0</v>
      </c>
      <c r="E35" s="22">
        <f t="shared" ref="E35:E66" si="26">SUM(V35,AN35,BF35,BX35)</f>
        <v>0</v>
      </c>
      <c r="F35" s="22">
        <f t="shared" ref="F35:F66" si="27">IFERROR(D35/E35,0)</f>
        <v>0</v>
      </c>
      <c r="G35" s="22">
        <f t="shared" ref="G35:G66" si="28">IF(E35&lt;1,0,IF(E35&lt;3,"CBDG",LARGE(CE35:CH35,1)+LARGE(CE35:CH35,2)+LARGE(CE35:CH35,3)))</f>
        <v>0</v>
      </c>
      <c r="H35" s="22">
        <f t="shared" ref="H35:H66" si="29">COUNTIF(T35,"1")+COUNTIF(AL35,"1")+COUNTIF(BD35,"1")+COUNTIF(BV35,"1")</f>
        <v>0</v>
      </c>
      <c r="I35" s="33">
        <f t="shared" ref="I35:I66" si="30">COUNTIF(R35,"1")+COUNTIF(AJ35,"1")+COUNTIF(BB35,"1")+COUNTIF(BT35,"1")</f>
        <v>0</v>
      </c>
      <c r="J35" s="36">
        <f t="shared" ref="J35:J66" si="31">COUNTIF(L35,"1")+COUNTIF(N35,"1")+COUNTIF(P35,"1")+COUNTIF(AD35,"1")+COUNTIF(AF35,"1")+COUNTIF(AH35,"1")+COUNTIF(AV35,"1")+COUNTIF(AX35,"1")+COUNTIF(AZ35,"1")+COUNTIF(BN35,"1")+COUNTIF(BP35,"1")+COUNTIF(BR35,"1")</f>
        <v>0</v>
      </c>
      <c r="K35" s="34"/>
      <c r="L35" s="32"/>
      <c r="M35" s="32"/>
      <c r="N35" s="32"/>
      <c r="O35" s="32"/>
      <c r="P35" s="32"/>
      <c r="Q35" s="32"/>
      <c r="R35" s="32"/>
      <c r="S35" s="32"/>
      <c r="T35" s="32"/>
      <c r="U35" s="22">
        <f t="shared" ref="U35:U66" si="32">SUM(K35,M35,O35,Q35,S35)</f>
        <v>0</v>
      </c>
      <c r="V35" s="33">
        <f t="shared" ref="V35:V66" si="33">IF(U35&gt;0,1,0)</f>
        <v>0</v>
      </c>
      <c r="W35" s="37" t="str">
        <f>IF(ISNA(VLOOKUP($L$2:$L$66,Notes!$A$1:$B$10,2,0)),"",VLOOKUP($L$2:$L$66,Notes!$A$1:$B$10,2,0))</f>
        <v/>
      </c>
      <c r="X35" s="22" t="str">
        <f>IF(ISNA(VLOOKUP($N$2:$N$66,Notes!$A$1:$B$10,2,0)),"",VLOOKUP($N$2:$N$66,Notes!$A$1:$B$10,2,0))</f>
        <v/>
      </c>
      <c r="Y35" s="22" t="str">
        <f>IF(ISNA(VLOOKUP($P$2:$P$66,Notes!$A$1:$B$10,2,0)),"",VLOOKUP($P$2:$P$66,Notes!$A$1:$B$10,2,0))</f>
        <v/>
      </c>
      <c r="Z35" s="22" t="str">
        <f>IF(ISNA(VLOOKUP($R$2:$R$66,Notes!$C$1:$D$10,2,0)),"",VLOOKUP($R$2:$R$66,Notes!$C$1:$D$10,2,0))</f>
        <v/>
      </c>
      <c r="AA35" s="22" t="str">
        <f>IF(ISNA(VLOOKUP($T$2:$T$66,Notes!$E$1:$F$10,2,0)),"",VLOOKUP($T$2:$T$66,Notes!$E$1:$F$10,2,0))</f>
        <v/>
      </c>
      <c r="AB35" s="38">
        <f t="shared" ref="AB35:AB66" si="34">SUM(W35:AA35)</f>
        <v>0</v>
      </c>
      <c r="AC35" s="34"/>
      <c r="AD35" s="32"/>
      <c r="AE35" s="32"/>
      <c r="AF35" s="32"/>
      <c r="AG35" s="32"/>
      <c r="AH35" s="32"/>
      <c r="AI35" s="32"/>
      <c r="AJ35" s="32"/>
      <c r="AK35" s="32"/>
      <c r="AL35" s="32"/>
      <c r="AM35" s="22">
        <f t="shared" ref="AM35:AM66" si="35">SUM(AC35,AE35,AG35,AI35,AK35)</f>
        <v>0</v>
      </c>
      <c r="AN35" s="33">
        <f t="shared" ref="AN35:AN66" si="36">IF(AM35&gt;0,1,0)</f>
        <v>0</v>
      </c>
      <c r="AO35" s="37" t="str">
        <f>IF(ISNA(VLOOKUP($AD$2:$AD$66,Notes!$A$1:$B$10,2,0)),"",VLOOKUP($AD$2:$AD$66,Notes!$A$1:$B$10,2,0))</f>
        <v/>
      </c>
      <c r="AP35" s="22" t="str">
        <f>IF(ISNA(VLOOKUP($AF$2:$AF$66,Notes!$A$1:$B$10,2,0)),"",VLOOKUP($AF$2:$AF$66,Notes!$A$1:$B$10,2,0))</f>
        <v/>
      </c>
      <c r="AQ35" s="22" t="str">
        <f>IF(ISNA(VLOOKUP($AH$2:$AH$66,Notes!$A$1:$B$10,2,0)),"",VLOOKUP($AH$2:$AH$66,Notes!$A$1:$B$10,2,0))</f>
        <v/>
      </c>
      <c r="AR35" s="22" t="str">
        <f>IF(ISNA(VLOOKUP($AJ$2:$AJ$66,Notes!$C$1:$D$10,2,0)),"",VLOOKUP($AJ$2:$AJ$66,Notes!$C$1:$D$10,2,0))</f>
        <v/>
      </c>
      <c r="AS35" s="22" t="str">
        <f>IF(ISNA(VLOOKUP($AL$2:$AL$66,Notes!$E$1:$F$10,2,0)),"",VLOOKUP($AL$2:$AL$66,Notes!$E$1:$F$10,2,0))</f>
        <v/>
      </c>
      <c r="AT35" s="38">
        <f t="shared" ref="AT35:AT66" si="37">SUM(AO35:AS35)</f>
        <v>0</v>
      </c>
      <c r="AU35" s="34"/>
      <c r="AV35" s="32"/>
      <c r="AW35" s="32"/>
      <c r="AX35" s="32"/>
      <c r="AY35" s="32"/>
      <c r="AZ35" s="32"/>
      <c r="BA35" s="32"/>
      <c r="BB35" s="32"/>
      <c r="BC35" s="32"/>
      <c r="BD35" s="32"/>
      <c r="BE35" s="22">
        <f t="shared" ref="BE35:BE66" si="38">SUM(AU35,AW35,AY35,BA35,BC35)</f>
        <v>0</v>
      </c>
      <c r="BF35" s="33">
        <f t="shared" ref="BF35:BF66" si="39">IF(BE35&gt;0,1,0)</f>
        <v>0</v>
      </c>
      <c r="BG35" s="37" t="str">
        <f>IF(ISNA(VLOOKUP($AV$2:$AV$66,Notes!$A$1:$B$10,2,0)),"",VLOOKUP($AV$2:$AV$66,Notes!$A$1:$B$10,2,0))</f>
        <v/>
      </c>
      <c r="BH35" s="22" t="str">
        <f>IF(ISNA(VLOOKUP($AX$2:$AX$66,Notes!$A$1:$B$10,2,0)),"",VLOOKUP($AX$2:$AX$66,Notes!$A$1:$B$10,2,0))</f>
        <v/>
      </c>
      <c r="BI35" s="22" t="str">
        <f>IF(ISNA(VLOOKUP($AZ$2:$AZ$66,Notes!$A$1:$B$10,2,0)),"",VLOOKUP($AZ$2:$AZ$66,Notes!$A$1:$B$10,2,0))</f>
        <v/>
      </c>
      <c r="BJ35" s="22" t="str">
        <f>IF(ISNA(VLOOKUP($BB$2:$BB$66,Notes!$C$1:$D$10,2,0)),"",VLOOKUP($BB$2:$BB$66,Notes!$C$1:$D$10,2,0))</f>
        <v/>
      </c>
      <c r="BK35" s="22" t="str">
        <f>IF(ISNA(VLOOKUP($BD$2:$BD$66,Notes!$E$1:$F$10,2,0)),"",VLOOKUP($BD$2:$BD$66,Notes!$E$1:$F$10,2,0))</f>
        <v/>
      </c>
      <c r="BL35" s="38">
        <f t="shared" ref="BL35:BL66" si="40">SUM(BG35:BK35)</f>
        <v>0</v>
      </c>
      <c r="BM35" s="34"/>
      <c r="BN35" s="32"/>
      <c r="BO35" s="32"/>
      <c r="BP35" s="32"/>
      <c r="BQ35" s="32"/>
      <c r="BR35" s="32"/>
      <c r="BS35" s="32"/>
      <c r="BT35" s="32"/>
      <c r="BU35" s="32"/>
      <c r="BV35" s="32"/>
      <c r="BW35" s="22">
        <f t="shared" ref="BW35:BW66" si="41">SUM(BM35,BO35,BQ35,BS35,BU35)</f>
        <v>0</v>
      </c>
      <c r="BX35" s="33">
        <f t="shared" ref="BX35:BX66" si="42">IF(BW35&gt;0,1,0)</f>
        <v>0</v>
      </c>
      <c r="BY35" s="37" t="str">
        <f>IF(ISNA(VLOOKUP($BN$2:$BN$66,Notes!$A$1:$B$10,2,0)),"",VLOOKUP($BN$2:$BN$66,Notes!$A$1:$B$10,2,0))</f>
        <v/>
      </c>
      <c r="BZ35" s="22" t="str">
        <f>IF(ISNA(VLOOKUP($BP$2:$BP$66,Notes!$A$1:$B$10,2,0)),"",VLOOKUP($BP$2:$BP$66,Notes!$A$1:$B$10,2,0))</f>
        <v/>
      </c>
      <c r="CA35" s="22" t="str">
        <f>IF(ISNA(VLOOKUP($BR$2:$BR$66,Notes!$A$1:$B$10,2,0)),"",VLOOKUP($BR$2:$BR$66,Notes!$A$1:$B$10,2,0))</f>
        <v/>
      </c>
      <c r="CB35" s="22" t="str">
        <f>IF(ISNA(VLOOKUP($BT$2:$BT$66,Notes!$C$1:$D$10,2,0)),"",VLOOKUP($BT$2:$BT$66,Notes!$C$1:$D$10,2,0))</f>
        <v/>
      </c>
      <c r="CC35" s="22" t="str">
        <f>IF(ISNA(VLOOKUP($BV$2:$BV$66,Notes!$E$1:$F$10,2,0)),"",VLOOKUP($BV$2:$BV$66,Notes!$E$1:$F$10,2,0))</f>
        <v/>
      </c>
      <c r="CD35" s="38">
        <f t="shared" ref="CD35:CD66" si="43">SUM(BY35:CC35)</f>
        <v>0</v>
      </c>
      <c r="CE35" s="57">
        <f t="shared" si="20"/>
        <v>0</v>
      </c>
      <c r="CF35" s="22">
        <f t="shared" si="21"/>
        <v>0</v>
      </c>
      <c r="CG35" s="22">
        <f t="shared" si="22"/>
        <v>0</v>
      </c>
      <c r="CH35" s="22">
        <f t="shared" si="23"/>
        <v>0</v>
      </c>
    </row>
    <row r="36" spans="1:86">
      <c r="A36" s="35">
        <v>390</v>
      </c>
      <c r="B36" s="36" t="s">
        <v>87</v>
      </c>
      <c r="C36" s="35">
        <f t="shared" si="24"/>
        <v>0</v>
      </c>
      <c r="D36" s="22">
        <f t="shared" si="25"/>
        <v>0</v>
      </c>
      <c r="E36" s="22">
        <f t="shared" si="26"/>
        <v>0</v>
      </c>
      <c r="F36" s="22">
        <f t="shared" si="27"/>
        <v>0</v>
      </c>
      <c r="G36" s="22">
        <f t="shared" si="28"/>
        <v>0</v>
      </c>
      <c r="H36" s="22">
        <f t="shared" si="29"/>
        <v>0</v>
      </c>
      <c r="I36" s="33">
        <f t="shared" si="30"/>
        <v>0</v>
      </c>
      <c r="J36" s="36">
        <f t="shared" si="31"/>
        <v>0</v>
      </c>
      <c r="K36" s="34"/>
      <c r="L36" s="32"/>
      <c r="M36" s="32"/>
      <c r="N36" s="32"/>
      <c r="O36" s="32"/>
      <c r="P36" s="32"/>
      <c r="Q36" s="32"/>
      <c r="R36" s="32"/>
      <c r="S36" s="32"/>
      <c r="T36" s="32"/>
      <c r="U36" s="22">
        <f t="shared" si="32"/>
        <v>0</v>
      </c>
      <c r="V36" s="33">
        <f t="shared" si="33"/>
        <v>0</v>
      </c>
      <c r="W36" s="37" t="str">
        <f>IF(ISNA(VLOOKUP($L$2:$L$66,Notes!$A$1:$B$10,2,0)),"",VLOOKUP($L$2:$L$66,Notes!$A$1:$B$10,2,0))</f>
        <v/>
      </c>
      <c r="X36" s="22" t="str">
        <f>IF(ISNA(VLOOKUP($N$2:$N$66,Notes!$A$1:$B$10,2,0)),"",VLOOKUP($N$2:$N$66,Notes!$A$1:$B$10,2,0))</f>
        <v/>
      </c>
      <c r="Y36" s="22" t="str">
        <f>IF(ISNA(VLOOKUP($P$2:$P$66,Notes!$A$1:$B$10,2,0)),"",VLOOKUP($P$2:$P$66,Notes!$A$1:$B$10,2,0))</f>
        <v/>
      </c>
      <c r="Z36" s="22" t="str">
        <f>IF(ISNA(VLOOKUP($R$2:$R$66,Notes!$C$1:$D$10,2,0)),"",VLOOKUP($R$2:$R$66,Notes!$C$1:$D$10,2,0))</f>
        <v/>
      </c>
      <c r="AA36" s="22" t="str">
        <f>IF(ISNA(VLOOKUP($T$2:$T$66,Notes!$E$1:$F$10,2,0)),"",VLOOKUP($T$2:$T$66,Notes!$E$1:$F$10,2,0))</f>
        <v/>
      </c>
      <c r="AB36" s="38">
        <f t="shared" si="34"/>
        <v>0</v>
      </c>
      <c r="AC36" s="34"/>
      <c r="AD36" s="32"/>
      <c r="AE36" s="32"/>
      <c r="AF36" s="32"/>
      <c r="AG36" s="32"/>
      <c r="AH36" s="32"/>
      <c r="AI36" s="32"/>
      <c r="AJ36" s="32"/>
      <c r="AK36" s="32"/>
      <c r="AL36" s="32"/>
      <c r="AM36" s="22">
        <f t="shared" si="35"/>
        <v>0</v>
      </c>
      <c r="AN36" s="33">
        <f t="shared" si="36"/>
        <v>0</v>
      </c>
      <c r="AO36" s="37" t="str">
        <f>IF(ISNA(VLOOKUP($AD$2:$AD$66,Notes!$A$1:$B$10,2,0)),"",VLOOKUP($AD$2:$AD$66,Notes!$A$1:$B$10,2,0))</f>
        <v/>
      </c>
      <c r="AP36" s="22" t="str">
        <f>IF(ISNA(VLOOKUP($AF$2:$AF$66,Notes!$A$1:$B$10,2,0)),"",VLOOKUP($AF$2:$AF$66,Notes!$A$1:$B$10,2,0))</f>
        <v/>
      </c>
      <c r="AQ36" s="22" t="str">
        <f>IF(ISNA(VLOOKUP($AH$2:$AH$66,Notes!$A$1:$B$10,2,0)),"",VLOOKUP($AH$2:$AH$66,Notes!$A$1:$B$10,2,0))</f>
        <v/>
      </c>
      <c r="AR36" s="22" t="str">
        <f>IF(ISNA(VLOOKUP($AJ$2:$AJ$66,Notes!$C$1:$D$10,2,0)),"",VLOOKUP($AJ$2:$AJ$66,Notes!$C$1:$D$10,2,0))</f>
        <v/>
      </c>
      <c r="AS36" s="22" t="str">
        <f>IF(ISNA(VLOOKUP($AL$2:$AL$66,Notes!$E$1:$F$10,2,0)),"",VLOOKUP($AL$2:$AL$66,Notes!$E$1:$F$10,2,0))</f>
        <v/>
      </c>
      <c r="AT36" s="38">
        <f t="shared" si="37"/>
        <v>0</v>
      </c>
      <c r="AU36" s="34"/>
      <c r="AV36" s="32"/>
      <c r="AW36" s="32"/>
      <c r="AX36" s="32"/>
      <c r="AY36" s="32"/>
      <c r="AZ36" s="32"/>
      <c r="BA36" s="32"/>
      <c r="BB36" s="32"/>
      <c r="BC36" s="32"/>
      <c r="BD36" s="32"/>
      <c r="BE36" s="22">
        <f t="shared" si="38"/>
        <v>0</v>
      </c>
      <c r="BF36" s="33">
        <f t="shared" si="39"/>
        <v>0</v>
      </c>
      <c r="BG36" s="37" t="str">
        <f>IF(ISNA(VLOOKUP($AV$2:$AV$66,Notes!$A$1:$B$10,2,0)),"",VLOOKUP($AV$2:$AV$66,Notes!$A$1:$B$10,2,0))</f>
        <v/>
      </c>
      <c r="BH36" s="22" t="str">
        <f>IF(ISNA(VLOOKUP($AX$2:$AX$66,Notes!$A$1:$B$10,2,0)),"",VLOOKUP($AX$2:$AX$66,Notes!$A$1:$B$10,2,0))</f>
        <v/>
      </c>
      <c r="BI36" s="22" t="str">
        <f>IF(ISNA(VLOOKUP($AZ$2:$AZ$66,Notes!$A$1:$B$10,2,0)),"",VLOOKUP($AZ$2:$AZ$66,Notes!$A$1:$B$10,2,0))</f>
        <v/>
      </c>
      <c r="BJ36" s="22" t="str">
        <f>IF(ISNA(VLOOKUP($BB$2:$BB$66,Notes!$C$1:$D$10,2,0)),"",VLOOKUP($BB$2:$BB$66,Notes!$C$1:$D$10,2,0))</f>
        <v/>
      </c>
      <c r="BK36" s="22" t="str">
        <f>IF(ISNA(VLOOKUP($BD$2:$BD$66,Notes!$E$1:$F$10,2,0)),"",VLOOKUP($BD$2:$BD$66,Notes!$E$1:$F$10,2,0))</f>
        <v/>
      </c>
      <c r="BL36" s="38">
        <f t="shared" si="40"/>
        <v>0</v>
      </c>
      <c r="BM36" s="34"/>
      <c r="BN36" s="32"/>
      <c r="BO36" s="32"/>
      <c r="BP36" s="32"/>
      <c r="BQ36" s="32"/>
      <c r="BR36" s="32"/>
      <c r="BS36" s="32"/>
      <c r="BT36" s="32"/>
      <c r="BU36" s="32"/>
      <c r="BV36" s="32"/>
      <c r="BW36" s="22">
        <f t="shared" si="41"/>
        <v>0</v>
      </c>
      <c r="BX36" s="33">
        <f t="shared" si="42"/>
        <v>0</v>
      </c>
      <c r="BY36" s="37" t="str">
        <f>IF(ISNA(VLOOKUP($BN$2:$BN$66,Notes!$A$1:$B$10,2,0)),"",VLOOKUP($BN$2:$BN$66,Notes!$A$1:$B$10,2,0))</f>
        <v/>
      </c>
      <c r="BZ36" s="22" t="str">
        <f>IF(ISNA(VLOOKUP($BP$2:$BP$66,Notes!$A$1:$B$10,2,0)),"",VLOOKUP($BP$2:$BP$66,Notes!$A$1:$B$10,2,0))</f>
        <v/>
      </c>
      <c r="CA36" s="22" t="str">
        <f>IF(ISNA(VLOOKUP($BR$2:$BR$66,Notes!$A$1:$B$10,2,0)),"",VLOOKUP($BR$2:$BR$66,Notes!$A$1:$B$10,2,0))</f>
        <v/>
      </c>
      <c r="CB36" s="22" t="str">
        <f>IF(ISNA(VLOOKUP($BT$2:$BT$66,Notes!$C$1:$D$10,2,0)),"",VLOOKUP($BT$2:$BT$66,Notes!$C$1:$D$10,2,0))</f>
        <v/>
      </c>
      <c r="CC36" s="22" t="str">
        <f>IF(ISNA(VLOOKUP($BV$2:$BV$66,Notes!$E$1:$F$10,2,0)),"",VLOOKUP($BV$2:$BV$66,Notes!$E$1:$F$10,2,0))</f>
        <v/>
      </c>
      <c r="CD36" s="38">
        <f t="shared" si="43"/>
        <v>0</v>
      </c>
      <c r="CE36" s="57">
        <f t="shared" si="20"/>
        <v>0</v>
      </c>
      <c r="CF36" s="22">
        <f t="shared" si="21"/>
        <v>0</v>
      </c>
      <c r="CG36" s="22">
        <f t="shared" si="22"/>
        <v>0</v>
      </c>
      <c r="CH36" s="22">
        <f t="shared" si="23"/>
        <v>0</v>
      </c>
    </row>
    <row r="37" spans="1:86">
      <c r="A37" s="35">
        <v>391</v>
      </c>
      <c r="B37" s="36" t="s">
        <v>88</v>
      </c>
      <c r="C37" s="35">
        <f t="shared" si="24"/>
        <v>329</v>
      </c>
      <c r="D37" s="22">
        <f t="shared" si="25"/>
        <v>45</v>
      </c>
      <c r="E37" s="22">
        <f t="shared" si="26"/>
        <v>1</v>
      </c>
      <c r="F37" s="22">
        <f t="shared" si="27"/>
        <v>45</v>
      </c>
      <c r="G37" s="22" t="str">
        <f t="shared" si="28"/>
        <v>CBDG</v>
      </c>
      <c r="H37" s="22">
        <f t="shared" si="29"/>
        <v>0</v>
      </c>
      <c r="I37" s="33">
        <f t="shared" si="30"/>
        <v>0</v>
      </c>
      <c r="J37" s="36">
        <f t="shared" si="31"/>
        <v>1</v>
      </c>
      <c r="K37" s="34"/>
      <c r="L37" s="32"/>
      <c r="M37" s="32"/>
      <c r="N37" s="32"/>
      <c r="O37" s="32"/>
      <c r="P37" s="32"/>
      <c r="Q37" s="32"/>
      <c r="R37" s="32"/>
      <c r="S37" s="32"/>
      <c r="T37" s="32"/>
      <c r="U37" s="22">
        <f t="shared" si="32"/>
        <v>0</v>
      </c>
      <c r="V37" s="33">
        <f t="shared" si="33"/>
        <v>0</v>
      </c>
      <c r="W37" s="37" t="str">
        <f>IF(ISNA(VLOOKUP($L$2:$L$66,Notes!$A$1:$B$10,2,0)),"",VLOOKUP($L$2:$L$66,Notes!$A$1:$B$10,2,0))</f>
        <v/>
      </c>
      <c r="X37" s="22" t="str">
        <f>IF(ISNA(VLOOKUP($N$2:$N$66,Notes!$A$1:$B$10,2,0)),"",VLOOKUP($N$2:$N$66,Notes!$A$1:$B$10,2,0))</f>
        <v/>
      </c>
      <c r="Y37" s="22" t="str">
        <f>IF(ISNA(VLOOKUP($P$2:$P$66,Notes!$A$1:$B$10,2,0)),"",VLOOKUP($P$2:$P$66,Notes!$A$1:$B$10,2,0))</f>
        <v/>
      </c>
      <c r="Z37" s="22" t="str">
        <f>IF(ISNA(VLOOKUP($R$2:$R$66,Notes!$C$1:$D$10,2,0)),"",VLOOKUP($R$2:$R$66,Notes!$C$1:$D$10,2,0))</f>
        <v/>
      </c>
      <c r="AA37" s="22" t="str">
        <f>IF(ISNA(VLOOKUP($T$2:$T$66,Notes!$E$1:$F$10,2,0)),"",VLOOKUP($T$2:$T$66,Notes!$E$1:$F$10,2,0))</f>
        <v/>
      </c>
      <c r="AB37" s="38">
        <f t="shared" si="34"/>
        <v>0</v>
      </c>
      <c r="AC37" s="34">
        <v>89</v>
      </c>
      <c r="AD37" s="32">
        <v>1</v>
      </c>
      <c r="AE37" s="32">
        <v>82</v>
      </c>
      <c r="AF37" s="32">
        <v>2</v>
      </c>
      <c r="AG37" s="32">
        <v>81</v>
      </c>
      <c r="AH37" s="32">
        <v>2</v>
      </c>
      <c r="AI37" s="32"/>
      <c r="AJ37" s="32"/>
      <c r="AK37" s="32">
        <v>77</v>
      </c>
      <c r="AL37" s="32">
        <v>7</v>
      </c>
      <c r="AM37" s="22">
        <f t="shared" si="35"/>
        <v>329</v>
      </c>
      <c r="AN37" s="33">
        <f t="shared" si="36"/>
        <v>1</v>
      </c>
      <c r="AO37" s="37">
        <f>IF(ISNA(VLOOKUP($AD$2:$AD$66,Notes!$A$1:$B$10,2,0)),"",VLOOKUP($AD$2:$AD$66,Notes!$A$1:$B$10,2,0))</f>
        <v>10</v>
      </c>
      <c r="AP37" s="22">
        <f>IF(ISNA(VLOOKUP($AF$2:$AF$66,Notes!$A$1:$B$10,2,0)),"",VLOOKUP($AF$2:$AF$66,Notes!$A$1:$B$10,2,0))</f>
        <v>9</v>
      </c>
      <c r="AQ37" s="22">
        <f>IF(ISNA(VLOOKUP($AH$2:$AH$66,Notes!$A$1:$B$10,2,0)),"",VLOOKUP($AH$2:$AH$66,Notes!$A$1:$B$10,2,0))</f>
        <v>9</v>
      </c>
      <c r="AR37" s="22" t="str">
        <f>IF(ISNA(VLOOKUP($AJ$2:$AJ$66,Notes!$C$1:$D$10,2,0)),"",VLOOKUP($AJ$2:$AJ$66,Notes!$C$1:$D$10,2,0))</f>
        <v/>
      </c>
      <c r="AS37" s="22">
        <f>IF(ISNA(VLOOKUP($AL$2:$AL$66,Notes!$E$1:$F$10,2,0)),"",VLOOKUP($AL$2:$AL$66,Notes!$E$1:$F$10,2,0))</f>
        <v>17</v>
      </c>
      <c r="AT37" s="38">
        <f t="shared" si="37"/>
        <v>45</v>
      </c>
      <c r="AU37" s="34"/>
      <c r="AV37" s="32"/>
      <c r="AW37" s="32"/>
      <c r="AX37" s="32"/>
      <c r="AY37" s="32"/>
      <c r="AZ37" s="32"/>
      <c r="BA37" s="32"/>
      <c r="BB37" s="32"/>
      <c r="BC37" s="32"/>
      <c r="BD37" s="32"/>
      <c r="BE37" s="22">
        <f t="shared" si="38"/>
        <v>0</v>
      </c>
      <c r="BF37" s="33">
        <f t="shared" si="39"/>
        <v>0</v>
      </c>
      <c r="BG37" s="37" t="str">
        <f>IF(ISNA(VLOOKUP($AV$2:$AV$66,Notes!$A$1:$B$10,2,0)),"",VLOOKUP($AV$2:$AV$66,Notes!$A$1:$B$10,2,0))</f>
        <v/>
      </c>
      <c r="BH37" s="22" t="str">
        <f>IF(ISNA(VLOOKUP($AX$2:$AX$66,Notes!$A$1:$B$10,2,0)),"",VLOOKUP($AX$2:$AX$66,Notes!$A$1:$B$10,2,0))</f>
        <v/>
      </c>
      <c r="BI37" s="22" t="str">
        <f>IF(ISNA(VLOOKUP($AZ$2:$AZ$66,Notes!$A$1:$B$10,2,0)),"",VLOOKUP($AZ$2:$AZ$66,Notes!$A$1:$B$10,2,0))</f>
        <v/>
      </c>
      <c r="BJ37" s="22" t="str">
        <f>IF(ISNA(VLOOKUP($BB$2:$BB$66,Notes!$C$1:$D$10,2,0)),"",VLOOKUP($BB$2:$BB$66,Notes!$C$1:$D$10,2,0))</f>
        <v/>
      </c>
      <c r="BK37" s="22" t="str">
        <f>IF(ISNA(VLOOKUP($BD$2:$BD$66,Notes!$E$1:$F$10,2,0)),"",VLOOKUP($BD$2:$BD$66,Notes!$E$1:$F$10,2,0))</f>
        <v/>
      </c>
      <c r="BL37" s="38">
        <f t="shared" si="40"/>
        <v>0</v>
      </c>
      <c r="BM37" s="34"/>
      <c r="BN37" s="32"/>
      <c r="BO37" s="32"/>
      <c r="BP37" s="32"/>
      <c r="BQ37" s="32"/>
      <c r="BR37" s="32"/>
      <c r="BS37" s="32"/>
      <c r="BT37" s="32"/>
      <c r="BU37" s="32"/>
      <c r="BV37" s="32"/>
      <c r="BW37" s="22">
        <f t="shared" si="41"/>
        <v>0</v>
      </c>
      <c r="BX37" s="33">
        <f t="shared" si="42"/>
        <v>0</v>
      </c>
      <c r="BY37" s="37" t="str">
        <f>IF(ISNA(VLOOKUP($BN$2:$BN$66,Notes!$A$1:$B$10,2,0)),"",VLOOKUP($BN$2:$BN$66,Notes!$A$1:$B$10,2,0))</f>
        <v/>
      </c>
      <c r="BZ37" s="22" t="str">
        <f>IF(ISNA(VLOOKUP($BP$2:$BP$66,Notes!$A$1:$B$10,2,0)),"",VLOOKUP($BP$2:$BP$66,Notes!$A$1:$B$10,2,0))</f>
        <v/>
      </c>
      <c r="CA37" s="22" t="str">
        <f>IF(ISNA(VLOOKUP($BR$2:$BR$66,Notes!$A$1:$B$10,2,0)),"",VLOOKUP($BR$2:$BR$66,Notes!$A$1:$B$10,2,0))</f>
        <v/>
      </c>
      <c r="CB37" s="22" t="str">
        <f>IF(ISNA(VLOOKUP($BT$2:$BT$66,Notes!$C$1:$D$10,2,0)),"",VLOOKUP($BT$2:$BT$66,Notes!$C$1:$D$10,2,0))</f>
        <v/>
      </c>
      <c r="CC37" s="22" t="str">
        <f>IF(ISNA(VLOOKUP($BV$2:$BV$66,Notes!$E$1:$F$10,2,0)),"",VLOOKUP($BV$2:$BV$66,Notes!$E$1:$F$10,2,0))</f>
        <v/>
      </c>
      <c r="CD37" s="38">
        <f t="shared" si="43"/>
        <v>0</v>
      </c>
      <c r="CE37" s="57">
        <f t="shared" si="20"/>
        <v>0</v>
      </c>
      <c r="CF37" s="22">
        <f t="shared" si="21"/>
        <v>45</v>
      </c>
      <c r="CG37" s="22">
        <f t="shared" si="22"/>
        <v>0</v>
      </c>
      <c r="CH37" s="22">
        <f t="shared" si="23"/>
        <v>0</v>
      </c>
    </row>
    <row r="38" spans="1:86">
      <c r="A38" s="35">
        <v>411</v>
      </c>
      <c r="B38" s="36" t="s">
        <v>89</v>
      </c>
      <c r="C38" s="35">
        <f t="shared" si="24"/>
        <v>0</v>
      </c>
      <c r="D38" s="22">
        <f t="shared" si="25"/>
        <v>0</v>
      </c>
      <c r="E38" s="22">
        <f t="shared" si="26"/>
        <v>0</v>
      </c>
      <c r="F38" s="22">
        <f t="shared" si="27"/>
        <v>0</v>
      </c>
      <c r="G38" s="22">
        <f t="shared" si="28"/>
        <v>0</v>
      </c>
      <c r="H38" s="22">
        <f t="shared" si="29"/>
        <v>0</v>
      </c>
      <c r="I38" s="33">
        <f t="shared" si="30"/>
        <v>0</v>
      </c>
      <c r="J38" s="36">
        <f t="shared" si="31"/>
        <v>0</v>
      </c>
      <c r="K38" s="34"/>
      <c r="L38" s="32"/>
      <c r="M38" s="32"/>
      <c r="N38" s="32"/>
      <c r="O38" s="32"/>
      <c r="P38" s="32"/>
      <c r="Q38" s="32"/>
      <c r="R38" s="32"/>
      <c r="S38" s="32"/>
      <c r="T38" s="32"/>
      <c r="U38" s="22">
        <f t="shared" si="32"/>
        <v>0</v>
      </c>
      <c r="V38" s="33">
        <f t="shared" si="33"/>
        <v>0</v>
      </c>
      <c r="W38" s="37" t="str">
        <f>IF(ISNA(VLOOKUP($L$2:$L$66,Notes!$A$1:$B$10,2,0)),"",VLOOKUP($L$2:$L$66,Notes!$A$1:$B$10,2,0))</f>
        <v/>
      </c>
      <c r="X38" s="22" t="str">
        <f>IF(ISNA(VLOOKUP($N$2:$N$66,Notes!$A$1:$B$10,2,0)),"",VLOOKUP($N$2:$N$66,Notes!$A$1:$B$10,2,0))</f>
        <v/>
      </c>
      <c r="Y38" s="22" t="str">
        <f>IF(ISNA(VLOOKUP($P$2:$P$66,Notes!$A$1:$B$10,2,0)),"",VLOOKUP($P$2:$P$66,Notes!$A$1:$B$10,2,0))</f>
        <v/>
      </c>
      <c r="Z38" s="22" t="str">
        <f>IF(ISNA(VLOOKUP($R$2:$R$66,Notes!$C$1:$D$10,2,0)),"",VLOOKUP($R$2:$R$66,Notes!$C$1:$D$10,2,0))</f>
        <v/>
      </c>
      <c r="AA38" s="22" t="str">
        <f>IF(ISNA(VLOOKUP($T$2:$T$66,Notes!$E$1:$F$10,2,0)),"",VLOOKUP($T$2:$T$66,Notes!$E$1:$F$10,2,0))</f>
        <v/>
      </c>
      <c r="AB38" s="38">
        <f t="shared" si="34"/>
        <v>0</v>
      </c>
      <c r="AC38" s="34"/>
      <c r="AD38" s="32"/>
      <c r="AE38" s="32"/>
      <c r="AF38" s="32"/>
      <c r="AG38" s="32"/>
      <c r="AH38" s="32"/>
      <c r="AI38" s="32"/>
      <c r="AJ38" s="32"/>
      <c r="AK38" s="32"/>
      <c r="AL38" s="32"/>
      <c r="AM38" s="22">
        <f t="shared" si="35"/>
        <v>0</v>
      </c>
      <c r="AN38" s="33">
        <f t="shared" si="36"/>
        <v>0</v>
      </c>
      <c r="AO38" s="37" t="str">
        <f>IF(ISNA(VLOOKUP($AD$2:$AD$66,Notes!$A$1:$B$10,2,0)),"",VLOOKUP($AD$2:$AD$66,Notes!$A$1:$B$10,2,0))</f>
        <v/>
      </c>
      <c r="AP38" s="22" t="str">
        <f>IF(ISNA(VLOOKUP($AF$2:$AF$66,Notes!$A$1:$B$10,2,0)),"",VLOOKUP($AF$2:$AF$66,Notes!$A$1:$B$10,2,0))</f>
        <v/>
      </c>
      <c r="AQ38" s="22" t="str">
        <f>IF(ISNA(VLOOKUP($AH$2:$AH$66,Notes!$A$1:$B$10,2,0)),"",VLOOKUP($AH$2:$AH$66,Notes!$A$1:$B$10,2,0))</f>
        <v/>
      </c>
      <c r="AR38" s="22" t="str">
        <f>IF(ISNA(VLOOKUP($AJ$2:$AJ$66,Notes!$C$1:$D$10,2,0)),"",VLOOKUP($AJ$2:$AJ$66,Notes!$C$1:$D$10,2,0))</f>
        <v/>
      </c>
      <c r="AS38" s="22" t="str">
        <f>IF(ISNA(VLOOKUP($AL$2:$AL$66,Notes!$E$1:$F$10,2,0)),"",VLOOKUP($AL$2:$AL$66,Notes!$E$1:$F$10,2,0))</f>
        <v/>
      </c>
      <c r="AT38" s="38">
        <f t="shared" si="37"/>
        <v>0</v>
      </c>
      <c r="AU38" s="34"/>
      <c r="AV38" s="32"/>
      <c r="AW38" s="32"/>
      <c r="AX38" s="32"/>
      <c r="AY38" s="32"/>
      <c r="AZ38" s="32"/>
      <c r="BA38" s="32"/>
      <c r="BB38" s="32"/>
      <c r="BC38" s="32"/>
      <c r="BD38" s="32"/>
      <c r="BE38" s="22">
        <f t="shared" si="38"/>
        <v>0</v>
      </c>
      <c r="BF38" s="33">
        <f t="shared" si="39"/>
        <v>0</v>
      </c>
      <c r="BG38" s="37" t="str">
        <f>IF(ISNA(VLOOKUP($AV$2:$AV$66,Notes!$A$1:$B$10,2,0)),"",VLOOKUP($AV$2:$AV$66,Notes!$A$1:$B$10,2,0))</f>
        <v/>
      </c>
      <c r="BH38" s="22" t="str">
        <f>IF(ISNA(VLOOKUP($AX$2:$AX$66,Notes!$A$1:$B$10,2,0)),"",VLOOKUP($AX$2:$AX$66,Notes!$A$1:$B$10,2,0))</f>
        <v/>
      </c>
      <c r="BI38" s="22" t="str">
        <f>IF(ISNA(VLOOKUP($AZ$2:$AZ$66,Notes!$A$1:$B$10,2,0)),"",VLOOKUP($AZ$2:$AZ$66,Notes!$A$1:$B$10,2,0))</f>
        <v/>
      </c>
      <c r="BJ38" s="22" t="str">
        <f>IF(ISNA(VLOOKUP($BB$2:$BB$66,Notes!$C$1:$D$10,2,0)),"",VLOOKUP($BB$2:$BB$66,Notes!$C$1:$D$10,2,0))</f>
        <v/>
      </c>
      <c r="BK38" s="22" t="str">
        <f>IF(ISNA(VLOOKUP($BD$2:$BD$66,Notes!$E$1:$F$10,2,0)),"",VLOOKUP($BD$2:$BD$66,Notes!$E$1:$F$10,2,0))</f>
        <v/>
      </c>
      <c r="BL38" s="38">
        <f t="shared" si="40"/>
        <v>0</v>
      </c>
      <c r="BM38" s="34"/>
      <c r="BN38" s="32"/>
      <c r="BO38" s="32"/>
      <c r="BP38" s="32"/>
      <c r="BQ38" s="32"/>
      <c r="BR38" s="32"/>
      <c r="BS38" s="32"/>
      <c r="BT38" s="32"/>
      <c r="BU38" s="32"/>
      <c r="BV38" s="32"/>
      <c r="BW38" s="22">
        <f t="shared" si="41"/>
        <v>0</v>
      </c>
      <c r="BX38" s="33">
        <f t="shared" si="42"/>
        <v>0</v>
      </c>
      <c r="BY38" s="37" t="str">
        <f>IF(ISNA(VLOOKUP($BN$2:$BN$66,Notes!$A$1:$B$10,2,0)),"",VLOOKUP($BN$2:$BN$66,Notes!$A$1:$B$10,2,0))</f>
        <v/>
      </c>
      <c r="BZ38" s="22" t="str">
        <f>IF(ISNA(VLOOKUP($BP$2:$BP$66,Notes!$A$1:$B$10,2,0)),"",VLOOKUP($BP$2:$BP$66,Notes!$A$1:$B$10,2,0))</f>
        <v/>
      </c>
      <c r="CA38" s="22" t="str">
        <f>IF(ISNA(VLOOKUP($BR$2:$BR$66,Notes!$A$1:$B$10,2,0)),"",VLOOKUP($BR$2:$BR$66,Notes!$A$1:$B$10,2,0))</f>
        <v/>
      </c>
      <c r="CB38" s="22" t="str">
        <f>IF(ISNA(VLOOKUP($BT$2:$BT$66,Notes!$C$1:$D$10,2,0)),"",VLOOKUP($BT$2:$BT$66,Notes!$C$1:$D$10,2,0))</f>
        <v/>
      </c>
      <c r="CC38" s="22" t="str">
        <f>IF(ISNA(VLOOKUP($BV$2:$BV$66,Notes!$E$1:$F$10,2,0)),"",VLOOKUP($BV$2:$BV$66,Notes!$E$1:$F$10,2,0))</f>
        <v/>
      </c>
      <c r="CD38" s="38">
        <f t="shared" si="43"/>
        <v>0</v>
      </c>
      <c r="CE38" s="57">
        <f t="shared" si="20"/>
        <v>0</v>
      </c>
      <c r="CF38" s="22">
        <f t="shared" si="21"/>
        <v>0</v>
      </c>
      <c r="CG38" s="22">
        <f t="shared" si="22"/>
        <v>0</v>
      </c>
      <c r="CH38" s="22">
        <f t="shared" si="23"/>
        <v>0</v>
      </c>
    </row>
    <row r="39" spans="1:86">
      <c r="A39" s="95">
        <v>422</v>
      </c>
      <c r="B39" s="36" t="s">
        <v>155</v>
      </c>
      <c r="C39" s="35">
        <f t="shared" si="24"/>
        <v>0</v>
      </c>
      <c r="D39" s="22">
        <f t="shared" si="25"/>
        <v>0</v>
      </c>
      <c r="E39" s="22">
        <f t="shared" si="26"/>
        <v>0</v>
      </c>
      <c r="F39" s="22">
        <f t="shared" si="27"/>
        <v>0</v>
      </c>
      <c r="G39" s="22">
        <f t="shared" si="28"/>
        <v>0</v>
      </c>
      <c r="H39" s="22">
        <f t="shared" si="29"/>
        <v>0</v>
      </c>
      <c r="I39" s="33">
        <f t="shared" si="30"/>
        <v>0</v>
      </c>
      <c r="J39" s="36">
        <f t="shared" si="31"/>
        <v>0</v>
      </c>
      <c r="K39" s="34"/>
      <c r="L39" s="32"/>
      <c r="M39" s="32"/>
      <c r="N39" s="32"/>
      <c r="O39" s="32"/>
      <c r="P39" s="32"/>
      <c r="Q39" s="32"/>
      <c r="R39" s="32"/>
      <c r="S39" s="32"/>
      <c r="T39" s="32"/>
      <c r="U39" s="22">
        <f t="shared" si="32"/>
        <v>0</v>
      </c>
      <c r="V39" s="33">
        <f t="shared" si="33"/>
        <v>0</v>
      </c>
      <c r="W39" s="37" t="str">
        <f>IF(ISNA(VLOOKUP($L$2:$L$66,Notes!$A$1:$B$10,2,0)),"",VLOOKUP($L$2:$L$66,Notes!$A$1:$B$10,2,0))</f>
        <v/>
      </c>
      <c r="X39" s="22" t="str">
        <f>IF(ISNA(VLOOKUP($N$2:$N$66,Notes!$A$1:$B$10,2,0)),"",VLOOKUP($N$2:$N$66,Notes!$A$1:$B$10,2,0))</f>
        <v/>
      </c>
      <c r="Y39" s="22" t="str">
        <f>IF(ISNA(VLOOKUP($P$2:$P$66,Notes!$A$1:$B$10,2,0)),"",VLOOKUP($P$2:$P$66,Notes!$A$1:$B$10,2,0))</f>
        <v/>
      </c>
      <c r="Z39" s="22" t="str">
        <f>IF(ISNA(VLOOKUP($R$2:$R$66,Notes!$C$1:$D$10,2,0)),"",VLOOKUP($R$2:$R$66,Notes!$C$1:$D$10,2,0))</f>
        <v/>
      </c>
      <c r="AA39" s="22" t="str">
        <f>IF(ISNA(VLOOKUP($T$2:$T$66,Notes!$E$1:$F$10,2,0)),"",VLOOKUP($T$2:$T$66,Notes!$E$1:$F$10,2,0))</f>
        <v/>
      </c>
      <c r="AB39" s="38">
        <f t="shared" si="34"/>
        <v>0</v>
      </c>
      <c r="AC39" s="34"/>
      <c r="AD39" s="32"/>
      <c r="AE39" s="32"/>
      <c r="AF39" s="32"/>
      <c r="AG39" s="32"/>
      <c r="AH39" s="32"/>
      <c r="AI39" s="32"/>
      <c r="AJ39" s="32"/>
      <c r="AK39" s="32"/>
      <c r="AL39" s="32"/>
      <c r="AM39" s="22">
        <f t="shared" si="35"/>
        <v>0</v>
      </c>
      <c r="AN39" s="33">
        <f t="shared" si="36"/>
        <v>0</v>
      </c>
      <c r="AO39" s="37" t="str">
        <f>IF(ISNA(VLOOKUP($AD$2:$AD$66,Notes!$A$1:$B$10,2,0)),"",VLOOKUP($AD$2:$AD$66,Notes!$A$1:$B$10,2,0))</f>
        <v/>
      </c>
      <c r="AP39" s="22" t="str">
        <f>IF(ISNA(VLOOKUP($AF$2:$AF$66,Notes!$A$1:$B$10,2,0)),"",VLOOKUP($AF$2:$AF$66,Notes!$A$1:$B$10,2,0))</f>
        <v/>
      </c>
      <c r="AQ39" s="22" t="str">
        <f>IF(ISNA(VLOOKUP($AH$2:$AH$66,Notes!$A$1:$B$10,2,0)),"",VLOOKUP($AH$2:$AH$66,Notes!$A$1:$B$10,2,0))</f>
        <v/>
      </c>
      <c r="AR39" s="22" t="str">
        <f>IF(ISNA(VLOOKUP($AJ$2:$AJ$66,Notes!$C$1:$D$10,2,0)),"",VLOOKUP($AJ$2:$AJ$66,Notes!$C$1:$D$10,2,0))</f>
        <v/>
      </c>
      <c r="AS39" s="22" t="str">
        <f>IF(ISNA(VLOOKUP($AL$2:$AL$66,Notes!$E$1:$F$10,2,0)),"",VLOOKUP($AL$2:$AL$66,Notes!$E$1:$F$10,2,0))</f>
        <v/>
      </c>
      <c r="AT39" s="38">
        <f t="shared" si="37"/>
        <v>0</v>
      </c>
      <c r="AU39" s="34"/>
      <c r="AV39" s="32"/>
      <c r="AW39" s="32"/>
      <c r="AX39" s="32"/>
      <c r="AY39" s="32"/>
      <c r="AZ39" s="32"/>
      <c r="BA39" s="32"/>
      <c r="BB39" s="32"/>
      <c r="BC39" s="32"/>
      <c r="BD39" s="32"/>
      <c r="BE39" s="22">
        <f t="shared" si="38"/>
        <v>0</v>
      </c>
      <c r="BF39" s="33">
        <f t="shared" si="39"/>
        <v>0</v>
      </c>
      <c r="BG39" s="37" t="str">
        <f>IF(ISNA(VLOOKUP($AV$2:$AV$66,Notes!$A$1:$B$10,2,0)),"",VLOOKUP($AV$2:$AV$66,Notes!$A$1:$B$10,2,0))</f>
        <v/>
      </c>
      <c r="BH39" s="22" t="str">
        <f>IF(ISNA(VLOOKUP($AX$2:$AX$66,Notes!$A$1:$B$10,2,0)),"",VLOOKUP($AX$2:$AX$66,Notes!$A$1:$B$10,2,0))</f>
        <v/>
      </c>
      <c r="BI39" s="22" t="str">
        <f>IF(ISNA(VLOOKUP($AZ$2:$AZ$66,Notes!$A$1:$B$10,2,0)),"",VLOOKUP($AZ$2:$AZ$66,Notes!$A$1:$B$10,2,0))</f>
        <v/>
      </c>
      <c r="BJ39" s="22" t="str">
        <f>IF(ISNA(VLOOKUP($BB$2:$BB$66,Notes!$C$1:$D$10,2,0)),"",VLOOKUP($BB$2:$BB$66,Notes!$C$1:$D$10,2,0))</f>
        <v/>
      </c>
      <c r="BK39" s="22" t="str">
        <f>IF(ISNA(VLOOKUP($BD$2:$BD$66,Notes!$E$1:$F$10,2,0)),"",VLOOKUP($BD$2:$BD$66,Notes!$E$1:$F$10,2,0))</f>
        <v/>
      </c>
      <c r="BL39" s="38">
        <f t="shared" si="40"/>
        <v>0</v>
      </c>
      <c r="BM39" s="34"/>
      <c r="BN39" s="32"/>
      <c r="BO39" s="32"/>
      <c r="BP39" s="32"/>
      <c r="BQ39" s="32"/>
      <c r="BR39" s="32"/>
      <c r="BS39" s="32"/>
      <c r="BT39" s="32"/>
      <c r="BU39" s="32"/>
      <c r="BV39" s="32"/>
      <c r="BW39" s="22">
        <f t="shared" si="41"/>
        <v>0</v>
      </c>
      <c r="BX39" s="33">
        <f t="shared" si="42"/>
        <v>0</v>
      </c>
      <c r="BY39" s="37" t="str">
        <f>IF(ISNA(VLOOKUP($BN$2:$BN$66,Notes!$A$1:$B$10,2,0)),"",VLOOKUP($BN$2:$BN$66,Notes!$A$1:$B$10,2,0))</f>
        <v/>
      </c>
      <c r="BZ39" s="22" t="str">
        <f>IF(ISNA(VLOOKUP($BP$2:$BP$66,Notes!$A$1:$B$10,2,0)),"",VLOOKUP($BP$2:$BP$66,Notes!$A$1:$B$10,2,0))</f>
        <v/>
      </c>
      <c r="CA39" s="22" t="str">
        <f>IF(ISNA(VLOOKUP($BR$2:$BR$66,Notes!$A$1:$B$10,2,0)),"",VLOOKUP($BR$2:$BR$66,Notes!$A$1:$B$10,2,0))</f>
        <v/>
      </c>
      <c r="CB39" s="22" t="str">
        <f>IF(ISNA(VLOOKUP($BT$2:$BT$66,Notes!$C$1:$D$10,2,0)),"",VLOOKUP($BT$2:$BT$66,Notes!$C$1:$D$10,2,0))</f>
        <v/>
      </c>
      <c r="CC39" s="22" t="str">
        <f>IF(ISNA(VLOOKUP($BV$2:$BV$66,Notes!$E$1:$F$10,2,0)),"",VLOOKUP($BV$2:$BV$66,Notes!$E$1:$F$10,2,0))</f>
        <v/>
      </c>
      <c r="CD39" s="38">
        <f t="shared" si="43"/>
        <v>0</v>
      </c>
      <c r="CE39" s="57">
        <f t="shared" si="20"/>
        <v>0</v>
      </c>
      <c r="CF39" s="22">
        <f t="shared" si="21"/>
        <v>0</v>
      </c>
      <c r="CG39" s="22">
        <f t="shared" si="22"/>
        <v>0</v>
      </c>
      <c r="CH39" s="22">
        <f t="shared" si="23"/>
        <v>0</v>
      </c>
    </row>
    <row r="40" spans="1:86">
      <c r="A40" s="35">
        <v>464</v>
      </c>
      <c r="B40" s="36" t="s">
        <v>90</v>
      </c>
      <c r="C40" s="35">
        <f t="shared" si="24"/>
        <v>0</v>
      </c>
      <c r="D40" s="22">
        <f t="shared" si="25"/>
        <v>0</v>
      </c>
      <c r="E40" s="22">
        <f t="shared" si="26"/>
        <v>0</v>
      </c>
      <c r="F40" s="22">
        <f t="shared" si="27"/>
        <v>0</v>
      </c>
      <c r="G40" s="22">
        <f t="shared" si="28"/>
        <v>0</v>
      </c>
      <c r="H40" s="22">
        <f t="shared" si="29"/>
        <v>0</v>
      </c>
      <c r="I40" s="33">
        <f t="shared" si="30"/>
        <v>0</v>
      </c>
      <c r="J40" s="36">
        <f t="shared" si="31"/>
        <v>0</v>
      </c>
      <c r="K40" s="34"/>
      <c r="L40" s="32"/>
      <c r="M40" s="32"/>
      <c r="N40" s="32"/>
      <c r="O40" s="32"/>
      <c r="P40" s="32"/>
      <c r="Q40" s="32"/>
      <c r="R40" s="32"/>
      <c r="S40" s="32"/>
      <c r="T40" s="32"/>
      <c r="U40" s="22">
        <f t="shared" si="32"/>
        <v>0</v>
      </c>
      <c r="V40" s="33">
        <f t="shared" si="33"/>
        <v>0</v>
      </c>
      <c r="W40" s="37" t="str">
        <f>IF(ISNA(VLOOKUP($L$2:$L$66,Notes!$A$1:$B$10,2,0)),"",VLOOKUP($L$2:$L$66,Notes!$A$1:$B$10,2,0))</f>
        <v/>
      </c>
      <c r="X40" s="22" t="str">
        <f>IF(ISNA(VLOOKUP($N$2:$N$66,Notes!$A$1:$B$10,2,0)),"",VLOOKUP($N$2:$N$66,Notes!$A$1:$B$10,2,0))</f>
        <v/>
      </c>
      <c r="Y40" s="22" t="str">
        <f>IF(ISNA(VLOOKUP($P$2:$P$66,Notes!$A$1:$B$10,2,0)),"",VLOOKUP($P$2:$P$66,Notes!$A$1:$B$10,2,0))</f>
        <v/>
      </c>
      <c r="Z40" s="22" t="str">
        <f>IF(ISNA(VLOOKUP($R$2:$R$66,Notes!$C$1:$D$10,2,0)),"",VLOOKUP($R$2:$R$66,Notes!$C$1:$D$10,2,0))</f>
        <v/>
      </c>
      <c r="AA40" s="22" t="str">
        <f>IF(ISNA(VLOOKUP($T$2:$T$66,Notes!$E$1:$F$10,2,0)),"",VLOOKUP($T$2:$T$66,Notes!$E$1:$F$10,2,0))</f>
        <v/>
      </c>
      <c r="AB40" s="38">
        <f t="shared" si="34"/>
        <v>0</v>
      </c>
      <c r="AC40" s="34"/>
      <c r="AD40" s="32"/>
      <c r="AE40" s="32"/>
      <c r="AF40" s="32"/>
      <c r="AG40" s="32"/>
      <c r="AH40" s="32"/>
      <c r="AI40" s="32"/>
      <c r="AJ40" s="32"/>
      <c r="AK40" s="32"/>
      <c r="AL40" s="32"/>
      <c r="AM40" s="22">
        <f t="shared" si="35"/>
        <v>0</v>
      </c>
      <c r="AN40" s="33">
        <f t="shared" si="36"/>
        <v>0</v>
      </c>
      <c r="AO40" s="37" t="str">
        <f>IF(ISNA(VLOOKUP($AD$2:$AD$66,Notes!$A$1:$B$10,2,0)),"",VLOOKUP($AD$2:$AD$66,Notes!$A$1:$B$10,2,0))</f>
        <v/>
      </c>
      <c r="AP40" s="22" t="str">
        <f>IF(ISNA(VLOOKUP($AF$2:$AF$66,Notes!$A$1:$B$10,2,0)),"",VLOOKUP($AF$2:$AF$66,Notes!$A$1:$B$10,2,0))</f>
        <v/>
      </c>
      <c r="AQ40" s="22" t="str">
        <f>IF(ISNA(VLOOKUP($AH$2:$AH$66,Notes!$A$1:$B$10,2,0)),"",VLOOKUP($AH$2:$AH$66,Notes!$A$1:$B$10,2,0))</f>
        <v/>
      </c>
      <c r="AR40" s="22" t="str">
        <f>IF(ISNA(VLOOKUP($AJ$2:$AJ$66,Notes!$C$1:$D$10,2,0)),"",VLOOKUP($AJ$2:$AJ$66,Notes!$C$1:$D$10,2,0))</f>
        <v/>
      </c>
      <c r="AS40" s="22" t="str">
        <f>IF(ISNA(VLOOKUP($AL$2:$AL$66,Notes!$E$1:$F$10,2,0)),"",VLOOKUP($AL$2:$AL$66,Notes!$E$1:$F$10,2,0))</f>
        <v/>
      </c>
      <c r="AT40" s="38">
        <f t="shared" si="37"/>
        <v>0</v>
      </c>
      <c r="AU40" s="34"/>
      <c r="AV40" s="32"/>
      <c r="AW40" s="32"/>
      <c r="AX40" s="32"/>
      <c r="AY40" s="32"/>
      <c r="AZ40" s="32"/>
      <c r="BA40" s="32"/>
      <c r="BB40" s="32"/>
      <c r="BC40" s="32"/>
      <c r="BD40" s="32"/>
      <c r="BE40" s="22">
        <f t="shared" si="38"/>
        <v>0</v>
      </c>
      <c r="BF40" s="33">
        <f t="shared" si="39"/>
        <v>0</v>
      </c>
      <c r="BG40" s="37" t="str">
        <f>IF(ISNA(VLOOKUP($AV$2:$AV$66,Notes!$A$1:$B$10,2,0)),"",VLOOKUP($AV$2:$AV$66,Notes!$A$1:$B$10,2,0))</f>
        <v/>
      </c>
      <c r="BH40" s="22" t="str">
        <f>IF(ISNA(VLOOKUP($AX$2:$AX$66,Notes!$A$1:$B$10,2,0)),"",VLOOKUP($AX$2:$AX$66,Notes!$A$1:$B$10,2,0))</f>
        <v/>
      </c>
      <c r="BI40" s="22" t="str">
        <f>IF(ISNA(VLOOKUP($AZ$2:$AZ$66,Notes!$A$1:$B$10,2,0)),"",VLOOKUP($AZ$2:$AZ$66,Notes!$A$1:$B$10,2,0))</f>
        <v/>
      </c>
      <c r="BJ40" s="22" t="str">
        <f>IF(ISNA(VLOOKUP($BB$2:$BB$66,Notes!$C$1:$D$10,2,0)),"",VLOOKUP($BB$2:$BB$66,Notes!$C$1:$D$10,2,0))</f>
        <v/>
      </c>
      <c r="BK40" s="22" t="str">
        <f>IF(ISNA(VLOOKUP($BD$2:$BD$66,Notes!$E$1:$F$10,2,0)),"",VLOOKUP($BD$2:$BD$66,Notes!$E$1:$F$10,2,0))</f>
        <v/>
      </c>
      <c r="BL40" s="38">
        <f t="shared" si="40"/>
        <v>0</v>
      </c>
      <c r="BM40" s="34"/>
      <c r="BN40" s="32"/>
      <c r="BO40" s="32"/>
      <c r="BP40" s="32"/>
      <c r="BQ40" s="32"/>
      <c r="BR40" s="32"/>
      <c r="BS40" s="32"/>
      <c r="BT40" s="32"/>
      <c r="BU40" s="32"/>
      <c r="BV40" s="32"/>
      <c r="BW40" s="22">
        <f t="shared" si="41"/>
        <v>0</v>
      </c>
      <c r="BX40" s="33">
        <f t="shared" si="42"/>
        <v>0</v>
      </c>
      <c r="BY40" s="37" t="str">
        <f>IF(ISNA(VLOOKUP($BN$2:$BN$66,Notes!$A$1:$B$10,2,0)),"",VLOOKUP($BN$2:$BN$66,Notes!$A$1:$B$10,2,0))</f>
        <v/>
      </c>
      <c r="BZ40" s="22" t="str">
        <f>IF(ISNA(VLOOKUP($BP$2:$BP$66,Notes!$A$1:$B$10,2,0)),"",VLOOKUP($BP$2:$BP$66,Notes!$A$1:$B$10,2,0))</f>
        <v/>
      </c>
      <c r="CA40" s="22" t="str">
        <f>IF(ISNA(VLOOKUP($BR$2:$BR$66,Notes!$A$1:$B$10,2,0)),"",VLOOKUP($BR$2:$BR$66,Notes!$A$1:$B$10,2,0))</f>
        <v/>
      </c>
      <c r="CB40" s="22" t="str">
        <f>IF(ISNA(VLOOKUP($BT$2:$BT$66,Notes!$C$1:$D$10,2,0)),"",VLOOKUP($BT$2:$BT$66,Notes!$C$1:$D$10,2,0))</f>
        <v/>
      </c>
      <c r="CC40" s="22" t="str">
        <f>IF(ISNA(VLOOKUP($BV$2:$BV$66,Notes!$E$1:$F$10,2,0)),"",VLOOKUP($BV$2:$BV$66,Notes!$E$1:$F$10,2,0))</f>
        <v/>
      </c>
      <c r="CD40" s="38">
        <f t="shared" si="43"/>
        <v>0</v>
      </c>
      <c r="CE40" s="57">
        <f t="shared" si="20"/>
        <v>0</v>
      </c>
      <c r="CF40" s="22">
        <f t="shared" si="21"/>
        <v>0</v>
      </c>
      <c r="CG40" s="22">
        <f t="shared" si="22"/>
        <v>0</v>
      </c>
      <c r="CH40" s="22">
        <f t="shared" si="23"/>
        <v>0</v>
      </c>
    </row>
    <row r="41" spans="1:86">
      <c r="A41" s="35">
        <v>471</v>
      </c>
      <c r="B41" s="36" t="s">
        <v>39</v>
      </c>
      <c r="C41" s="35">
        <f t="shared" si="24"/>
        <v>1036</v>
      </c>
      <c r="D41" s="22">
        <f t="shared" si="25"/>
        <v>156</v>
      </c>
      <c r="E41" s="22">
        <f t="shared" si="26"/>
        <v>3</v>
      </c>
      <c r="F41" s="22">
        <f t="shared" si="27"/>
        <v>52</v>
      </c>
      <c r="G41" s="22">
        <f t="shared" si="28"/>
        <v>156</v>
      </c>
      <c r="H41" s="22">
        <f t="shared" si="29"/>
        <v>1</v>
      </c>
      <c r="I41" s="33">
        <f t="shared" si="30"/>
        <v>0</v>
      </c>
      <c r="J41" s="36">
        <f t="shared" si="31"/>
        <v>3</v>
      </c>
      <c r="K41" s="34">
        <v>86</v>
      </c>
      <c r="L41" s="32">
        <v>2</v>
      </c>
      <c r="M41" s="32">
        <v>82</v>
      </c>
      <c r="N41" s="32">
        <v>2</v>
      </c>
      <c r="O41" s="32">
        <v>85</v>
      </c>
      <c r="P41" s="32">
        <v>1</v>
      </c>
      <c r="Q41" s="32"/>
      <c r="R41" s="32"/>
      <c r="S41" s="32">
        <v>97</v>
      </c>
      <c r="T41" s="32">
        <v>1</v>
      </c>
      <c r="U41" s="22">
        <f t="shared" si="32"/>
        <v>350</v>
      </c>
      <c r="V41" s="33">
        <f t="shared" si="33"/>
        <v>1</v>
      </c>
      <c r="W41" s="37">
        <f>IF(ISNA(VLOOKUP($L$2:$L$66,Notes!$A$1:$B$10,2,0)),"",VLOOKUP($L$2:$L$66,Notes!$A$1:$B$10,2,0))</f>
        <v>9</v>
      </c>
      <c r="X41" s="22">
        <f>IF(ISNA(VLOOKUP($N$2:$N$66,Notes!$A$1:$B$10,2,0)),"",VLOOKUP($N$2:$N$66,Notes!$A$1:$B$10,2,0))</f>
        <v>9</v>
      </c>
      <c r="Y41" s="22">
        <f>IF(ISNA(VLOOKUP($P$2:$P$66,Notes!$A$1:$B$10,2,0)),"",VLOOKUP($P$2:$P$66,Notes!$A$1:$B$10,2,0))</f>
        <v>10</v>
      </c>
      <c r="Z41" s="22" t="str">
        <f>IF(ISNA(VLOOKUP($R$2:$R$66,Notes!$C$1:$D$10,2,0)),"",VLOOKUP($R$2:$R$66,Notes!$C$1:$D$10,2,0))</f>
        <v/>
      </c>
      <c r="AA41" s="22">
        <f>IF(ISNA(VLOOKUP($T$2:$T$66,Notes!$E$1:$F$10,2,0)),"",VLOOKUP($T$2:$T$66,Notes!$E$1:$F$10,2,0))</f>
        <v>30</v>
      </c>
      <c r="AB41" s="38">
        <f t="shared" si="34"/>
        <v>58</v>
      </c>
      <c r="AC41" s="34">
        <v>93</v>
      </c>
      <c r="AD41" s="32">
        <v>2</v>
      </c>
      <c r="AE41" s="32">
        <v>92</v>
      </c>
      <c r="AF41" s="32">
        <v>1</v>
      </c>
      <c r="AG41" s="32">
        <v>90</v>
      </c>
      <c r="AH41" s="32">
        <v>1</v>
      </c>
      <c r="AI41" s="32"/>
      <c r="AJ41" s="32"/>
      <c r="AK41" s="32">
        <v>93</v>
      </c>
      <c r="AL41" s="32">
        <v>3</v>
      </c>
      <c r="AM41" s="22">
        <f t="shared" si="35"/>
        <v>368</v>
      </c>
      <c r="AN41" s="33">
        <f t="shared" si="36"/>
        <v>1</v>
      </c>
      <c r="AO41" s="37">
        <f>IF(ISNA(VLOOKUP($AD$2:$AD$66,Notes!$A$1:$B$10,2,0)),"",VLOOKUP($AD$2:$AD$66,Notes!$A$1:$B$10,2,0))</f>
        <v>9</v>
      </c>
      <c r="AP41" s="22">
        <f>IF(ISNA(VLOOKUP($AF$2:$AF$66,Notes!$A$1:$B$10,2,0)),"",VLOOKUP($AF$2:$AF$66,Notes!$A$1:$B$10,2,0))</f>
        <v>10</v>
      </c>
      <c r="AQ41" s="22">
        <f>IF(ISNA(VLOOKUP($AH$2:$AH$66,Notes!$A$1:$B$10,2,0)),"",VLOOKUP($AH$2:$AH$66,Notes!$A$1:$B$10,2,0))</f>
        <v>10</v>
      </c>
      <c r="AR41" s="22" t="str">
        <f>IF(ISNA(VLOOKUP($AJ$2:$AJ$66,Notes!$C$1:$D$10,2,0)),"",VLOOKUP($AJ$2:$AJ$66,Notes!$C$1:$D$10,2,0))</f>
        <v/>
      </c>
      <c r="AS41" s="22">
        <f>IF(ISNA(VLOOKUP($AL$2:$AL$66,Notes!$E$1:$F$10,2,0)),"",VLOOKUP($AL$2:$AL$66,Notes!$E$1:$F$10,2,0))</f>
        <v>25</v>
      </c>
      <c r="AT41" s="38">
        <f t="shared" si="37"/>
        <v>54</v>
      </c>
      <c r="AU41" s="34"/>
      <c r="AV41" s="32"/>
      <c r="AW41" s="32"/>
      <c r="AX41" s="32"/>
      <c r="AY41" s="32"/>
      <c r="AZ41" s="32"/>
      <c r="BA41" s="32"/>
      <c r="BB41" s="32"/>
      <c r="BC41" s="32"/>
      <c r="BD41" s="32"/>
      <c r="BE41" s="22">
        <f t="shared" si="38"/>
        <v>0</v>
      </c>
      <c r="BF41" s="33">
        <f t="shared" si="39"/>
        <v>0</v>
      </c>
      <c r="BG41" s="37" t="str">
        <f>IF(ISNA(VLOOKUP($AV$2:$AV$66,Notes!$A$1:$B$10,2,0)),"",VLOOKUP($AV$2:$AV$66,Notes!$A$1:$B$10,2,0))</f>
        <v/>
      </c>
      <c r="BH41" s="22" t="str">
        <f>IF(ISNA(VLOOKUP($AX$2:$AX$66,Notes!$A$1:$B$10,2,0)),"",VLOOKUP($AX$2:$AX$66,Notes!$A$1:$B$10,2,0))</f>
        <v/>
      </c>
      <c r="BI41" s="22" t="str">
        <f>IF(ISNA(VLOOKUP($AZ$2:$AZ$66,Notes!$A$1:$B$10,2,0)),"",VLOOKUP($AZ$2:$AZ$66,Notes!$A$1:$B$10,2,0))</f>
        <v/>
      </c>
      <c r="BJ41" s="22" t="str">
        <f>IF(ISNA(VLOOKUP($BB$2:$BB$66,Notes!$C$1:$D$10,2,0)),"",VLOOKUP($BB$2:$BB$66,Notes!$C$1:$D$10,2,0))</f>
        <v/>
      </c>
      <c r="BK41" s="22" t="str">
        <f>IF(ISNA(VLOOKUP($BD$2:$BD$66,Notes!$E$1:$F$10,2,0)),"",VLOOKUP($BD$2:$BD$66,Notes!$E$1:$F$10,2,0))</f>
        <v/>
      </c>
      <c r="BL41" s="38">
        <f t="shared" si="40"/>
        <v>0</v>
      </c>
      <c r="BM41" s="34">
        <v>78</v>
      </c>
      <c r="BN41" s="32">
        <v>2</v>
      </c>
      <c r="BO41" s="32">
        <v>81</v>
      </c>
      <c r="BP41" s="32">
        <v>2</v>
      </c>
      <c r="BQ41" s="32">
        <v>84</v>
      </c>
      <c r="BR41" s="32">
        <v>4</v>
      </c>
      <c r="BS41" s="32"/>
      <c r="BT41" s="32"/>
      <c r="BU41" s="32">
        <v>75</v>
      </c>
      <c r="BV41" s="32">
        <v>6</v>
      </c>
      <c r="BW41" s="22">
        <f t="shared" si="41"/>
        <v>318</v>
      </c>
      <c r="BX41" s="33">
        <f t="shared" si="42"/>
        <v>1</v>
      </c>
      <c r="BY41" s="37">
        <f>IF(ISNA(VLOOKUP($BN$2:$BN$66,Notes!$A$1:$B$10,2,0)),"",VLOOKUP($BN$2:$BN$66,Notes!$A$1:$B$10,2,0))</f>
        <v>9</v>
      </c>
      <c r="BZ41" s="22">
        <f>IF(ISNA(VLOOKUP($BP$2:$BP$66,Notes!$A$1:$B$10,2,0)),"",VLOOKUP($BP$2:$BP$66,Notes!$A$1:$B$10,2,0))</f>
        <v>9</v>
      </c>
      <c r="CA41" s="22">
        <f>IF(ISNA(VLOOKUP($BR$2:$BR$66,Notes!$A$1:$B$10,2,0)),"",VLOOKUP($BR$2:$BR$66,Notes!$A$1:$B$10,2,0))</f>
        <v>7</v>
      </c>
      <c r="CB41" s="22" t="str">
        <f>IF(ISNA(VLOOKUP($BT$2:$BT$66,Notes!$C$1:$D$10,2,0)),"",VLOOKUP($BT$2:$BT$66,Notes!$C$1:$D$10,2,0))</f>
        <v/>
      </c>
      <c r="CC41" s="22">
        <f>IF(ISNA(VLOOKUP($BV$2:$BV$66,Notes!$E$1:$F$10,2,0)),"",VLOOKUP($BV$2:$BV$66,Notes!$E$1:$F$10,2,0))</f>
        <v>19</v>
      </c>
      <c r="CD41" s="38">
        <f t="shared" si="43"/>
        <v>44</v>
      </c>
      <c r="CE41" s="57">
        <f t="shared" si="20"/>
        <v>58</v>
      </c>
      <c r="CF41" s="22">
        <f t="shared" si="21"/>
        <v>54</v>
      </c>
      <c r="CG41" s="22">
        <f t="shared" si="22"/>
        <v>0</v>
      </c>
      <c r="CH41" s="22">
        <f t="shared" si="23"/>
        <v>44</v>
      </c>
    </row>
    <row r="42" spans="1:86">
      <c r="A42" s="35">
        <v>515</v>
      </c>
      <c r="B42" s="36" t="s">
        <v>57</v>
      </c>
      <c r="C42" s="35">
        <f t="shared" si="24"/>
        <v>1330</v>
      </c>
      <c r="D42" s="22">
        <f t="shared" si="25"/>
        <v>182</v>
      </c>
      <c r="E42" s="22">
        <f t="shared" si="26"/>
        <v>4</v>
      </c>
      <c r="F42" s="22">
        <f t="shared" si="27"/>
        <v>45.5</v>
      </c>
      <c r="G42" s="22">
        <f t="shared" si="28"/>
        <v>143</v>
      </c>
      <c r="H42" s="22">
        <f t="shared" si="29"/>
        <v>0</v>
      </c>
      <c r="I42" s="33">
        <f t="shared" si="30"/>
        <v>0</v>
      </c>
      <c r="J42" s="36">
        <f t="shared" si="31"/>
        <v>3</v>
      </c>
      <c r="K42" s="34">
        <v>83</v>
      </c>
      <c r="L42" s="32">
        <v>3</v>
      </c>
      <c r="M42" s="32">
        <v>80</v>
      </c>
      <c r="N42" s="32">
        <v>4</v>
      </c>
      <c r="O42" s="32">
        <v>79</v>
      </c>
      <c r="P42" s="32">
        <v>4</v>
      </c>
      <c r="Q42" s="32"/>
      <c r="R42" s="32"/>
      <c r="S42" s="32">
        <v>76</v>
      </c>
      <c r="T42" s="32">
        <v>7</v>
      </c>
      <c r="U42" s="22">
        <f t="shared" si="32"/>
        <v>318</v>
      </c>
      <c r="V42" s="33">
        <f t="shared" si="33"/>
        <v>1</v>
      </c>
      <c r="W42" s="37">
        <f>IF(ISNA(VLOOKUP($L$2:$L$66,Notes!$A$1:$B$10,2,0)),"",VLOOKUP($L$2:$L$66,Notes!$A$1:$B$10,2,0))</f>
        <v>8</v>
      </c>
      <c r="X42" s="22">
        <f>IF(ISNA(VLOOKUP($N$2:$N$66,Notes!$A$1:$B$10,2,0)),"",VLOOKUP($N$2:$N$66,Notes!$A$1:$B$10,2,0))</f>
        <v>7</v>
      </c>
      <c r="Y42" s="22">
        <f>IF(ISNA(VLOOKUP($P$2:$P$66,Notes!$A$1:$B$10,2,0)),"",VLOOKUP($P$2:$P$66,Notes!$A$1:$B$10,2,0))</f>
        <v>7</v>
      </c>
      <c r="Z42" s="22" t="str">
        <f>IF(ISNA(VLOOKUP($R$2:$R$66,Notes!$C$1:$D$10,2,0)),"",VLOOKUP($R$2:$R$66,Notes!$C$1:$D$10,2,0))</f>
        <v/>
      </c>
      <c r="AA42" s="22">
        <f>IF(ISNA(VLOOKUP($T$2:$T$66,Notes!$E$1:$F$10,2,0)),"",VLOOKUP($T$2:$T$66,Notes!$E$1:$F$10,2,0))</f>
        <v>17</v>
      </c>
      <c r="AB42" s="38">
        <f t="shared" si="34"/>
        <v>39</v>
      </c>
      <c r="AC42" s="34">
        <v>91</v>
      </c>
      <c r="AD42" s="32">
        <v>1</v>
      </c>
      <c r="AE42" s="32">
        <v>93</v>
      </c>
      <c r="AF42" s="32">
        <v>2</v>
      </c>
      <c r="AG42" s="32">
        <v>93</v>
      </c>
      <c r="AH42" s="32">
        <v>2</v>
      </c>
      <c r="AI42" s="32"/>
      <c r="AJ42" s="32"/>
      <c r="AK42" s="32">
        <v>39</v>
      </c>
      <c r="AL42" s="32">
        <v>8</v>
      </c>
      <c r="AM42" s="22">
        <f t="shared" si="35"/>
        <v>316</v>
      </c>
      <c r="AN42" s="33">
        <f t="shared" si="36"/>
        <v>1</v>
      </c>
      <c r="AO42" s="37">
        <f>IF(ISNA(VLOOKUP($AD$2:$AD$66,Notes!$A$1:$B$10,2,0)),"",VLOOKUP($AD$2:$AD$66,Notes!$A$1:$B$10,2,0))</f>
        <v>10</v>
      </c>
      <c r="AP42" s="22">
        <f>IF(ISNA(VLOOKUP($AF$2:$AF$66,Notes!$A$1:$B$10,2,0)),"",VLOOKUP($AF$2:$AF$66,Notes!$A$1:$B$10,2,0))</f>
        <v>9</v>
      </c>
      <c r="AQ42" s="22">
        <f>IF(ISNA(VLOOKUP($AH$2:$AH$66,Notes!$A$1:$B$10,2,0)),"",VLOOKUP($AH$2:$AH$66,Notes!$A$1:$B$10,2,0))</f>
        <v>9</v>
      </c>
      <c r="AR42" s="22" t="str">
        <f>IF(ISNA(VLOOKUP($AJ$2:$AJ$66,Notes!$C$1:$D$10,2,0)),"",VLOOKUP($AJ$2:$AJ$66,Notes!$C$1:$D$10,2,0))</f>
        <v/>
      </c>
      <c r="AS42" s="22">
        <f>IF(ISNA(VLOOKUP($AL$2:$AL$66,Notes!$E$1:$F$10,2,0)),"",VLOOKUP($AL$2:$AL$66,Notes!$E$1:$F$10,2,0))</f>
        <v>15</v>
      </c>
      <c r="AT42" s="38">
        <f t="shared" si="37"/>
        <v>43</v>
      </c>
      <c r="AU42" s="34">
        <v>84</v>
      </c>
      <c r="AV42" s="32">
        <v>3</v>
      </c>
      <c r="AW42" s="32">
        <v>91</v>
      </c>
      <c r="AX42" s="32">
        <v>2</v>
      </c>
      <c r="AY42" s="32">
        <v>86</v>
      </c>
      <c r="AZ42" s="32">
        <v>3</v>
      </c>
      <c r="BA42" s="32"/>
      <c r="BB42" s="32"/>
      <c r="BC42" s="32">
        <v>88</v>
      </c>
      <c r="BD42" s="32">
        <v>3</v>
      </c>
      <c r="BE42" s="22">
        <f t="shared" si="38"/>
        <v>349</v>
      </c>
      <c r="BF42" s="33">
        <f t="shared" si="39"/>
        <v>1</v>
      </c>
      <c r="BG42" s="37">
        <f>IF(ISNA(VLOOKUP($AV$2:$AV$66,Notes!$A$1:$B$10,2,0)),"",VLOOKUP($AV$2:$AV$66,Notes!$A$1:$B$10,2,0))</f>
        <v>8</v>
      </c>
      <c r="BH42" s="22">
        <f>IF(ISNA(VLOOKUP($AX$2:$AX$66,Notes!$A$1:$B$10,2,0)),"",VLOOKUP($AX$2:$AX$66,Notes!$A$1:$B$10,2,0))</f>
        <v>9</v>
      </c>
      <c r="BI42" s="22">
        <f>IF(ISNA(VLOOKUP($AZ$2:$AZ$66,Notes!$A$1:$B$10,2,0)),"",VLOOKUP($AZ$2:$AZ$66,Notes!$A$1:$B$10,2,0))</f>
        <v>8</v>
      </c>
      <c r="BJ42" s="22" t="str">
        <f>IF(ISNA(VLOOKUP($BB$2:$BB$66,Notes!$C$1:$D$10,2,0)),"",VLOOKUP($BB$2:$BB$66,Notes!$C$1:$D$10,2,0))</f>
        <v/>
      </c>
      <c r="BK42" s="22">
        <f>IF(ISNA(VLOOKUP($BD$2:$BD$66,Notes!$E$1:$F$10,2,0)),"",VLOOKUP($BD$2:$BD$66,Notes!$E$1:$F$10,2,0))</f>
        <v>25</v>
      </c>
      <c r="BL42" s="38">
        <f t="shared" si="40"/>
        <v>50</v>
      </c>
      <c r="BM42" s="34">
        <v>89</v>
      </c>
      <c r="BN42" s="32">
        <v>2</v>
      </c>
      <c r="BO42" s="32">
        <v>91</v>
      </c>
      <c r="BP42" s="32">
        <v>1</v>
      </c>
      <c r="BQ42" s="32">
        <v>91</v>
      </c>
      <c r="BR42" s="32">
        <v>1</v>
      </c>
      <c r="BS42" s="32"/>
      <c r="BT42" s="32"/>
      <c r="BU42" s="32">
        <v>76</v>
      </c>
      <c r="BV42" s="32">
        <v>5</v>
      </c>
      <c r="BW42" s="22">
        <f t="shared" si="41"/>
        <v>347</v>
      </c>
      <c r="BX42" s="33">
        <f t="shared" si="42"/>
        <v>1</v>
      </c>
      <c r="BY42" s="37">
        <f>IF(ISNA(VLOOKUP($BN$2:$BN$66,Notes!$A$1:$B$10,2,0)),"",VLOOKUP($BN$2:$BN$66,Notes!$A$1:$B$10,2,0))</f>
        <v>9</v>
      </c>
      <c r="BZ42" s="22">
        <f>IF(ISNA(VLOOKUP($BP$2:$BP$66,Notes!$A$1:$B$10,2,0)),"",VLOOKUP($BP$2:$BP$66,Notes!$A$1:$B$10,2,0))</f>
        <v>10</v>
      </c>
      <c r="CA42" s="22">
        <f>IF(ISNA(VLOOKUP($BR$2:$BR$66,Notes!$A$1:$B$10,2,0)),"",VLOOKUP($BR$2:$BR$66,Notes!$A$1:$B$10,2,0))</f>
        <v>10</v>
      </c>
      <c r="CB42" s="22" t="str">
        <f>IF(ISNA(VLOOKUP($BT$2:$BT$66,Notes!$C$1:$D$10,2,0)),"",VLOOKUP($BT$2:$BT$66,Notes!$C$1:$D$10,2,0))</f>
        <v/>
      </c>
      <c r="CC42" s="22">
        <f>IF(ISNA(VLOOKUP($BV$2:$BV$66,Notes!$E$1:$F$10,2,0)),"",VLOOKUP($BV$2:$BV$66,Notes!$E$1:$F$10,2,0))</f>
        <v>21</v>
      </c>
      <c r="CD42" s="38">
        <f t="shared" si="43"/>
        <v>50</v>
      </c>
      <c r="CE42" s="57">
        <f t="shared" si="20"/>
        <v>39</v>
      </c>
      <c r="CF42" s="22">
        <f t="shared" si="21"/>
        <v>43</v>
      </c>
      <c r="CG42" s="22">
        <f t="shared" si="22"/>
        <v>50</v>
      </c>
      <c r="CH42" s="22">
        <f t="shared" si="23"/>
        <v>50</v>
      </c>
    </row>
    <row r="43" spans="1:86">
      <c r="A43" s="35">
        <v>555</v>
      </c>
      <c r="B43" s="36" t="s">
        <v>56</v>
      </c>
      <c r="C43" s="35">
        <f t="shared" si="24"/>
        <v>814</v>
      </c>
      <c r="D43" s="22">
        <f t="shared" si="25"/>
        <v>95</v>
      </c>
      <c r="E43" s="22">
        <f t="shared" si="26"/>
        <v>3</v>
      </c>
      <c r="F43" s="22">
        <f t="shared" si="27"/>
        <v>31.666666666666668</v>
      </c>
      <c r="G43" s="22">
        <f t="shared" si="28"/>
        <v>95</v>
      </c>
      <c r="H43" s="22">
        <f t="shared" si="29"/>
        <v>0</v>
      </c>
      <c r="I43" s="33">
        <f t="shared" si="30"/>
        <v>1</v>
      </c>
      <c r="J43" s="36">
        <f t="shared" si="31"/>
        <v>1</v>
      </c>
      <c r="K43" s="34"/>
      <c r="L43" s="32"/>
      <c r="M43" s="32"/>
      <c r="N43" s="32"/>
      <c r="O43" s="32"/>
      <c r="P43" s="32"/>
      <c r="Q43" s="32"/>
      <c r="R43" s="32"/>
      <c r="S43" s="32"/>
      <c r="T43" s="32"/>
      <c r="U43" s="22">
        <f t="shared" si="32"/>
        <v>0</v>
      </c>
      <c r="V43" s="33">
        <f t="shared" si="33"/>
        <v>0</v>
      </c>
      <c r="W43" s="37" t="str">
        <f>IF(ISNA(VLOOKUP($L$2:$L$66,Notes!$A$1:$B$10,2,0)),"",VLOOKUP($L$2:$L$66,Notes!$A$1:$B$10,2,0))</f>
        <v/>
      </c>
      <c r="X43" s="22" t="str">
        <f>IF(ISNA(VLOOKUP($N$2:$N$66,Notes!$A$1:$B$10,2,0)),"",VLOOKUP($N$2:$N$66,Notes!$A$1:$B$10,2,0))</f>
        <v/>
      </c>
      <c r="Y43" s="22" t="str">
        <f>IF(ISNA(VLOOKUP($P$2:$P$66,Notes!$A$1:$B$10,2,0)),"",VLOOKUP($P$2:$P$66,Notes!$A$1:$B$10,2,0))</f>
        <v/>
      </c>
      <c r="Z43" s="22" t="str">
        <f>IF(ISNA(VLOOKUP($R$2:$R$66,Notes!$C$1:$D$10,2,0)),"",VLOOKUP($R$2:$R$66,Notes!$C$1:$D$10,2,0))</f>
        <v/>
      </c>
      <c r="AA43" s="22" t="str">
        <f>IF(ISNA(VLOOKUP($T$2:$T$66,Notes!$E$1:$F$10,2,0)),"",VLOOKUP($T$2:$T$66,Notes!$E$1:$F$10,2,0))</f>
        <v/>
      </c>
      <c r="AB43" s="38">
        <f t="shared" si="34"/>
        <v>0</v>
      </c>
      <c r="AC43" s="34">
        <v>69</v>
      </c>
      <c r="AD43" s="32">
        <v>5</v>
      </c>
      <c r="AE43" s="32">
        <v>71</v>
      </c>
      <c r="AF43" s="32">
        <v>6</v>
      </c>
      <c r="AG43" s="32">
        <v>77</v>
      </c>
      <c r="AH43" s="32">
        <v>5</v>
      </c>
      <c r="AI43" s="32">
        <v>76</v>
      </c>
      <c r="AJ43" s="32">
        <v>3</v>
      </c>
      <c r="AK43" s="32"/>
      <c r="AL43" s="32"/>
      <c r="AM43" s="22">
        <f t="shared" si="35"/>
        <v>293</v>
      </c>
      <c r="AN43" s="33">
        <f t="shared" si="36"/>
        <v>1</v>
      </c>
      <c r="AO43" s="37">
        <f>IF(ISNA(VLOOKUP($AD$2:$AD$66,Notes!$A$1:$B$10,2,0)),"",VLOOKUP($AD$2:$AD$66,Notes!$A$1:$B$10,2,0))</f>
        <v>6</v>
      </c>
      <c r="AP43" s="22">
        <f>IF(ISNA(VLOOKUP($AF$2:$AF$66,Notes!$A$1:$B$10,2,0)),"",VLOOKUP($AF$2:$AF$66,Notes!$A$1:$B$10,2,0))</f>
        <v>5</v>
      </c>
      <c r="AQ43" s="22">
        <f>IF(ISNA(VLOOKUP($AH$2:$AH$66,Notes!$A$1:$B$10,2,0)),"",VLOOKUP($AH$2:$AH$66,Notes!$A$1:$B$10,2,0))</f>
        <v>6</v>
      </c>
      <c r="AR43" s="22">
        <f>IF(ISNA(VLOOKUP($AJ$2:$AJ$66,Notes!$C$1:$D$10,2,0)),"",VLOOKUP($AJ$2:$AJ$66,Notes!$C$1:$D$10,2,0))</f>
        <v>10</v>
      </c>
      <c r="AS43" s="22" t="str">
        <f>IF(ISNA(VLOOKUP($AL$2:$AL$66,Notes!$E$1:$F$10,2,0)),"",VLOOKUP($AL$2:$AL$66,Notes!$E$1:$F$10,2,0))</f>
        <v/>
      </c>
      <c r="AT43" s="38">
        <f t="shared" si="37"/>
        <v>27</v>
      </c>
      <c r="AU43" s="34">
        <v>77</v>
      </c>
      <c r="AV43" s="32">
        <v>4</v>
      </c>
      <c r="AW43" s="32">
        <v>64</v>
      </c>
      <c r="AX43" s="32">
        <v>6</v>
      </c>
      <c r="AY43" s="32">
        <v>76</v>
      </c>
      <c r="AZ43" s="32">
        <v>4</v>
      </c>
      <c r="BA43" s="32"/>
      <c r="BB43" s="32"/>
      <c r="BC43" s="32">
        <v>69</v>
      </c>
      <c r="BD43" s="32">
        <v>8</v>
      </c>
      <c r="BE43" s="22">
        <f t="shared" si="38"/>
        <v>286</v>
      </c>
      <c r="BF43" s="33">
        <f t="shared" si="39"/>
        <v>1</v>
      </c>
      <c r="BG43" s="37">
        <f>IF(ISNA(VLOOKUP($AV$2:$AV$66,Notes!$A$1:$B$10,2,0)),"",VLOOKUP($AV$2:$AV$66,Notes!$A$1:$B$10,2,0))</f>
        <v>7</v>
      </c>
      <c r="BH43" s="22">
        <f>IF(ISNA(VLOOKUP($AX$2:$AX$66,Notes!$A$1:$B$10,2,0)),"",VLOOKUP($AX$2:$AX$66,Notes!$A$1:$B$10,2,0))</f>
        <v>5</v>
      </c>
      <c r="BI43" s="22">
        <f>IF(ISNA(VLOOKUP($AZ$2:$AZ$66,Notes!$A$1:$B$10,2,0)),"",VLOOKUP($AZ$2:$AZ$66,Notes!$A$1:$B$10,2,0))</f>
        <v>7</v>
      </c>
      <c r="BJ43" s="22" t="str">
        <f>IF(ISNA(VLOOKUP($BB$2:$BB$66,Notes!$C$1:$D$10,2,0)),"",VLOOKUP($BB$2:$BB$66,Notes!$C$1:$D$10,2,0))</f>
        <v/>
      </c>
      <c r="BK43" s="22">
        <f>IF(ISNA(VLOOKUP($BD$2:$BD$66,Notes!$E$1:$F$10,2,0)),"",VLOOKUP($BD$2:$BD$66,Notes!$E$1:$F$10,2,0))</f>
        <v>15</v>
      </c>
      <c r="BL43" s="38">
        <f t="shared" si="40"/>
        <v>34</v>
      </c>
      <c r="BM43" s="34">
        <v>34</v>
      </c>
      <c r="BN43" s="32">
        <v>6</v>
      </c>
      <c r="BO43" s="32">
        <v>91</v>
      </c>
      <c r="BP43" s="32">
        <v>1</v>
      </c>
      <c r="BQ43" s="32">
        <v>22</v>
      </c>
      <c r="BR43" s="32">
        <v>6</v>
      </c>
      <c r="BS43" s="32">
        <v>88</v>
      </c>
      <c r="BT43" s="32">
        <v>1</v>
      </c>
      <c r="BU43" s="32"/>
      <c r="BV43" s="32"/>
      <c r="BW43" s="22">
        <f t="shared" si="41"/>
        <v>235</v>
      </c>
      <c r="BX43" s="33">
        <f t="shared" si="42"/>
        <v>1</v>
      </c>
      <c r="BY43" s="37">
        <f>IF(ISNA(VLOOKUP($BN$2:$BN$66,Notes!$A$1:$B$10,2,0)),"",VLOOKUP($BN$2:$BN$66,Notes!$A$1:$B$10,2,0))</f>
        <v>5</v>
      </c>
      <c r="BZ43" s="22">
        <f>IF(ISNA(VLOOKUP($BP$2:$BP$66,Notes!$A$1:$B$10,2,0)),"",VLOOKUP($BP$2:$BP$66,Notes!$A$1:$B$10,2,0))</f>
        <v>10</v>
      </c>
      <c r="CA43" s="22">
        <f>IF(ISNA(VLOOKUP($BR$2:$BR$66,Notes!$A$1:$B$10,2,0)),"",VLOOKUP($BR$2:$BR$66,Notes!$A$1:$B$10,2,0))</f>
        <v>5</v>
      </c>
      <c r="CB43" s="22">
        <f>IF(ISNA(VLOOKUP($BT$2:$BT$66,Notes!$C$1:$D$10,2,0)),"",VLOOKUP($BT$2:$BT$66,Notes!$C$1:$D$10,2,0))</f>
        <v>14</v>
      </c>
      <c r="CC43" s="22" t="str">
        <f>IF(ISNA(VLOOKUP($BV$2:$BV$66,Notes!$E$1:$F$10,2,0)),"",VLOOKUP($BV$2:$BV$66,Notes!$E$1:$F$10,2,0))</f>
        <v/>
      </c>
      <c r="CD43" s="38">
        <f t="shared" si="43"/>
        <v>34</v>
      </c>
      <c r="CE43" s="57">
        <f t="shared" si="20"/>
        <v>0</v>
      </c>
      <c r="CF43" s="22">
        <f t="shared" si="21"/>
        <v>27</v>
      </c>
      <c r="CG43" s="22">
        <f t="shared" si="22"/>
        <v>34</v>
      </c>
      <c r="CH43" s="22">
        <f t="shared" si="23"/>
        <v>34</v>
      </c>
    </row>
    <row r="44" spans="1:86">
      <c r="A44" s="35">
        <v>568</v>
      </c>
      <c r="B44" s="139" t="s">
        <v>153</v>
      </c>
      <c r="C44" s="35">
        <f t="shared" si="24"/>
        <v>0</v>
      </c>
      <c r="D44" s="22">
        <f t="shared" si="25"/>
        <v>0</v>
      </c>
      <c r="E44" s="22">
        <f t="shared" si="26"/>
        <v>0</v>
      </c>
      <c r="F44" s="22">
        <f t="shared" si="27"/>
        <v>0</v>
      </c>
      <c r="G44" s="22">
        <f t="shared" si="28"/>
        <v>0</v>
      </c>
      <c r="H44" s="22">
        <f t="shared" si="29"/>
        <v>0</v>
      </c>
      <c r="I44" s="33">
        <f t="shared" si="30"/>
        <v>0</v>
      </c>
      <c r="J44" s="36">
        <f t="shared" si="31"/>
        <v>0</v>
      </c>
      <c r="K44" s="34"/>
      <c r="L44" s="32"/>
      <c r="M44" s="32"/>
      <c r="N44" s="32"/>
      <c r="O44" s="32"/>
      <c r="P44" s="32"/>
      <c r="Q44" s="32"/>
      <c r="R44" s="32"/>
      <c r="S44" s="32"/>
      <c r="T44" s="32"/>
      <c r="U44" s="22">
        <f t="shared" si="32"/>
        <v>0</v>
      </c>
      <c r="V44" s="33">
        <f t="shared" si="33"/>
        <v>0</v>
      </c>
      <c r="W44" s="37" t="str">
        <f>IF(ISNA(VLOOKUP($L$2:$L$66,Notes!$A$1:$B$10,2,0)),"",VLOOKUP($L$2:$L$66,Notes!$A$1:$B$10,2,0))</f>
        <v/>
      </c>
      <c r="X44" s="22" t="str">
        <f>IF(ISNA(VLOOKUP($N$2:$N$66,Notes!$A$1:$B$10,2,0)),"",VLOOKUP($N$2:$N$66,Notes!$A$1:$B$10,2,0))</f>
        <v/>
      </c>
      <c r="Y44" s="22" t="str">
        <f>IF(ISNA(VLOOKUP($P$2:$P$66,Notes!$A$1:$B$10,2,0)),"",VLOOKUP($P$2:$P$66,Notes!$A$1:$B$10,2,0))</f>
        <v/>
      </c>
      <c r="Z44" s="22" t="str">
        <f>IF(ISNA(VLOOKUP($R$2:$R$66,Notes!$C$1:$D$10,2,0)),"",VLOOKUP($R$2:$R$66,Notes!$C$1:$D$10,2,0))</f>
        <v/>
      </c>
      <c r="AA44" s="22" t="str">
        <f>IF(ISNA(VLOOKUP($T$2:$T$66,Notes!$E$1:$F$10,2,0)),"",VLOOKUP($T$2:$T$66,Notes!$E$1:$F$10,2,0))</f>
        <v/>
      </c>
      <c r="AB44" s="38">
        <f t="shared" si="34"/>
        <v>0</v>
      </c>
      <c r="AC44" s="34"/>
      <c r="AD44" s="32"/>
      <c r="AE44" s="32"/>
      <c r="AF44" s="32"/>
      <c r="AG44" s="32"/>
      <c r="AH44" s="32"/>
      <c r="AI44" s="32"/>
      <c r="AJ44" s="32"/>
      <c r="AK44" s="32"/>
      <c r="AL44" s="32"/>
      <c r="AM44" s="22">
        <f t="shared" si="35"/>
        <v>0</v>
      </c>
      <c r="AN44" s="33">
        <f t="shared" si="36"/>
        <v>0</v>
      </c>
      <c r="AO44" s="37" t="str">
        <f>IF(ISNA(VLOOKUP($AD$2:$AD$66,Notes!$A$1:$B$10,2,0)),"",VLOOKUP($AD$2:$AD$66,Notes!$A$1:$B$10,2,0))</f>
        <v/>
      </c>
      <c r="AP44" s="22" t="str">
        <f>IF(ISNA(VLOOKUP($AF$2:$AF$66,Notes!$A$1:$B$10,2,0)),"",VLOOKUP($AF$2:$AF$66,Notes!$A$1:$B$10,2,0))</f>
        <v/>
      </c>
      <c r="AQ44" s="22" t="str">
        <f>IF(ISNA(VLOOKUP($AH$2:$AH$66,Notes!$A$1:$B$10,2,0)),"",VLOOKUP($AH$2:$AH$66,Notes!$A$1:$B$10,2,0))</f>
        <v/>
      </c>
      <c r="AR44" s="22" t="str">
        <f>IF(ISNA(VLOOKUP($AJ$2:$AJ$66,Notes!$C$1:$D$10,2,0)),"",VLOOKUP($AJ$2:$AJ$66,Notes!$C$1:$D$10,2,0))</f>
        <v/>
      </c>
      <c r="AS44" s="22" t="str">
        <f>IF(ISNA(VLOOKUP($AL$2:$AL$66,Notes!$E$1:$F$10,2,0)),"",VLOOKUP($AL$2:$AL$66,Notes!$E$1:$F$10,2,0))</f>
        <v/>
      </c>
      <c r="AT44" s="38">
        <f t="shared" si="37"/>
        <v>0</v>
      </c>
      <c r="AU44" s="34"/>
      <c r="AV44" s="32"/>
      <c r="AW44" s="32"/>
      <c r="AX44" s="32"/>
      <c r="AY44" s="32"/>
      <c r="AZ44" s="32"/>
      <c r="BA44" s="32"/>
      <c r="BB44" s="32"/>
      <c r="BC44" s="32"/>
      <c r="BD44" s="32"/>
      <c r="BE44" s="22">
        <f t="shared" si="38"/>
        <v>0</v>
      </c>
      <c r="BF44" s="33">
        <f t="shared" si="39"/>
        <v>0</v>
      </c>
      <c r="BG44" s="37" t="str">
        <f>IF(ISNA(VLOOKUP($AV$2:$AV$66,Notes!$A$1:$B$10,2,0)),"",VLOOKUP($AV$2:$AV$66,Notes!$A$1:$B$10,2,0))</f>
        <v/>
      </c>
      <c r="BH44" s="22" t="str">
        <f>IF(ISNA(VLOOKUP($AX$2:$AX$66,Notes!$A$1:$B$10,2,0)),"",VLOOKUP($AX$2:$AX$66,Notes!$A$1:$B$10,2,0))</f>
        <v/>
      </c>
      <c r="BI44" s="22" t="str">
        <f>IF(ISNA(VLOOKUP($AZ$2:$AZ$66,Notes!$A$1:$B$10,2,0)),"",VLOOKUP($AZ$2:$AZ$66,Notes!$A$1:$B$10,2,0))</f>
        <v/>
      </c>
      <c r="BJ44" s="22" t="str">
        <f>IF(ISNA(VLOOKUP($BB$2:$BB$66,Notes!$C$1:$D$10,2,0)),"",VLOOKUP($BB$2:$BB$66,Notes!$C$1:$D$10,2,0))</f>
        <v/>
      </c>
      <c r="BK44" s="22" t="str">
        <f>IF(ISNA(VLOOKUP($BD$2:$BD$66,Notes!$E$1:$F$10,2,0)),"",VLOOKUP($BD$2:$BD$66,Notes!$E$1:$F$10,2,0))</f>
        <v/>
      </c>
      <c r="BL44" s="38">
        <f t="shared" si="40"/>
        <v>0</v>
      </c>
      <c r="BM44" s="34"/>
      <c r="BN44" s="32"/>
      <c r="BO44" s="32"/>
      <c r="BP44" s="32"/>
      <c r="BQ44" s="32"/>
      <c r="BR44" s="32"/>
      <c r="BS44" s="32"/>
      <c r="BT44" s="32"/>
      <c r="BU44" s="32"/>
      <c r="BV44" s="32"/>
      <c r="BW44" s="22">
        <f t="shared" si="41"/>
        <v>0</v>
      </c>
      <c r="BX44" s="33">
        <f t="shared" si="42"/>
        <v>0</v>
      </c>
      <c r="BY44" s="37" t="str">
        <f>IF(ISNA(VLOOKUP($BN$2:$BN$66,Notes!$A$1:$B$10,2,0)),"",VLOOKUP($BN$2:$BN$66,Notes!$A$1:$B$10,2,0))</f>
        <v/>
      </c>
      <c r="BZ44" s="22" t="str">
        <f>IF(ISNA(VLOOKUP($BP$2:$BP$66,Notes!$A$1:$B$10,2,0)),"",VLOOKUP($BP$2:$BP$66,Notes!$A$1:$B$10,2,0))</f>
        <v/>
      </c>
      <c r="CA44" s="22" t="str">
        <f>IF(ISNA(VLOOKUP($BR$2:$BR$66,Notes!$A$1:$B$10,2,0)),"",VLOOKUP($BR$2:$BR$66,Notes!$A$1:$B$10,2,0))</f>
        <v/>
      </c>
      <c r="CB44" s="22" t="str">
        <f>IF(ISNA(VLOOKUP($BT$2:$BT$66,Notes!$C$1:$D$10,2,0)),"",VLOOKUP($BT$2:$BT$66,Notes!$C$1:$D$10,2,0))</f>
        <v/>
      </c>
      <c r="CC44" s="22" t="str">
        <f>IF(ISNA(VLOOKUP($BV$2:$BV$66,Notes!$E$1:$F$10,2,0)),"",VLOOKUP($BV$2:$BV$66,Notes!$E$1:$F$10,2,0))</f>
        <v/>
      </c>
      <c r="CD44" s="38">
        <f t="shared" si="43"/>
        <v>0</v>
      </c>
      <c r="CE44" s="57">
        <f t="shared" si="20"/>
        <v>0</v>
      </c>
      <c r="CF44" s="22">
        <f t="shared" si="21"/>
        <v>0</v>
      </c>
      <c r="CG44" s="22">
        <f t="shared" si="22"/>
        <v>0</v>
      </c>
      <c r="CH44" s="22">
        <f t="shared" si="23"/>
        <v>0</v>
      </c>
    </row>
    <row r="45" spans="1:86">
      <c r="A45" s="35">
        <v>569</v>
      </c>
      <c r="B45" s="36" t="s">
        <v>91</v>
      </c>
      <c r="C45" s="35">
        <f t="shared" si="24"/>
        <v>0</v>
      </c>
      <c r="D45" s="22">
        <f t="shared" si="25"/>
        <v>0</v>
      </c>
      <c r="E45" s="22">
        <f t="shared" si="26"/>
        <v>0</v>
      </c>
      <c r="F45" s="22">
        <f t="shared" si="27"/>
        <v>0</v>
      </c>
      <c r="G45" s="22">
        <f t="shared" si="28"/>
        <v>0</v>
      </c>
      <c r="H45" s="22">
        <f t="shared" si="29"/>
        <v>0</v>
      </c>
      <c r="I45" s="33">
        <f t="shared" si="30"/>
        <v>0</v>
      </c>
      <c r="J45" s="36">
        <f t="shared" si="31"/>
        <v>0</v>
      </c>
      <c r="K45" s="34"/>
      <c r="L45" s="32"/>
      <c r="M45" s="32"/>
      <c r="N45" s="32"/>
      <c r="O45" s="32"/>
      <c r="P45" s="32"/>
      <c r="Q45" s="32"/>
      <c r="R45" s="32"/>
      <c r="S45" s="32"/>
      <c r="T45" s="32"/>
      <c r="U45" s="22">
        <f t="shared" si="32"/>
        <v>0</v>
      </c>
      <c r="V45" s="33">
        <f t="shared" si="33"/>
        <v>0</v>
      </c>
      <c r="W45" s="37" t="str">
        <f>IF(ISNA(VLOOKUP($L$2:$L$66,Notes!$A$1:$B$10,2,0)),"",VLOOKUP($L$2:$L$66,Notes!$A$1:$B$10,2,0))</f>
        <v/>
      </c>
      <c r="X45" s="22" t="str">
        <f>IF(ISNA(VLOOKUP($N$2:$N$66,Notes!$A$1:$B$10,2,0)),"",VLOOKUP($N$2:$N$66,Notes!$A$1:$B$10,2,0))</f>
        <v/>
      </c>
      <c r="Y45" s="22" t="str">
        <f>IF(ISNA(VLOOKUP($P$2:$P$66,Notes!$A$1:$B$10,2,0)),"",VLOOKUP($P$2:$P$66,Notes!$A$1:$B$10,2,0))</f>
        <v/>
      </c>
      <c r="Z45" s="22" t="str">
        <f>IF(ISNA(VLOOKUP($R$2:$R$66,Notes!$C$1:$D$10,2,0)),"",VLOOKUP($R$2:$R$66,Notes!$C$1:$D$10,2,0))</f>
        <v/>
      </c>
      <c r="AA45" s="22" t="str">
        <f>IF(ISNA(VLOOKUP($T$2:$T$66,Notes!$E$1:$F$10,2,0)),"",VLOOKUP($T$2:$T$66,Notes!$E$1:$F$10,2,0))</f>
        <v/>
      </c>
      <c r="AB45" s="38">
        <f t="shared" si="34"/>
        <v>0</v>
      </c>
      <c r="AC45" s="34"/>
      <c r="AD45" s="32"/>
      <c r="AE45" s="32"/>
      <c r="AF45" s="32"/>
      <c r="AG45" s="32"/>
      <c r="AH45" s="32"/>
      <c r="AI45" s="32"/>
      <c r="AJ45" s="32"/>
      <c r="AK45" s="32"/>
      <c r="AL45" s="32"/>
      <c r="AM45" s="22">
        <f t="shared" si="35"/>
        <v>0</v>
      </c>
      <c r="AN45" s="33">
        <f t="shared" si="36"/>
        <v>0</v>
      </c>
      <c r="AO45" s="37" t="str">
        <f>IF(ISNA(VLOOKUP($AD$2:$AD$66,Notes!$A$1:$B$10,2,0)),"",VLOOKUP($AD$2:$AD$66,Notes!$A$1:$B$10,2,0))</f>
        <v/>
      </c>
      <c r="AP45" s="22" t="str">
        <f>IF(ISNA(VLOOKUP($AF$2:$AF$66,Notes!$A$1:$B$10,2,0)),"",VLOOKUP($AF$2:$AF$66,Notes!$A$1:$B$10,2,0))</f>
        <v/>
      </c>
      <c r="AQ45" s="22" t="str">
        <f>IF(ISNA(VLOOKUP($AH$2:$AH$66,Notes!$A$1:$B$10,2,0)),"",VLOOKUP($AH$2:$AH$66,Notes!$A$1:$B$10,2,0))</f>
        <v/>
      </c>
      <c r="AR45" s="22" t="str">
        <f>IF(ISNA(VLOOKUP($AJ$2:$AJ$66,Notes!$C$1:$D$10,2,0)),"",VLOOKUP($AJ$2:$AJ$66,Notes!$C$1:$D$10,2,0))</f>
        <v/>
      </c>
      <c r="AS45" s="22" t="str">
        <f>IF(ISNA(VLOOKUP($AL$2:$AL$66,Notes!$E$1:$F$10,2,0)),"",VLOOKUP($AL$2:$AL$66,Notes!$E$1:$F$10,2,0))</f>
        <v/>
      </c>
      <c r="AT45" s="38">
        <f t="shared" si="37"/>
        <v>0</v>
      </c>
      <c r="AU45" s="34"/>
      <c r="AV45" s="32"/>
      <c r="AW45" s="32"/>
      <c r="AX45" s="32"/>
      <c r="AY45" s="32"/>
      <c r="AZ45" s="32"/>
      <c r="BA45" s="32"/>
      <c r="BB45" s="32"/>
      <c r="BC45" s="32"/>
      <c r="BD45" s="32"/>
      <c r="BE45" s="22">
        <f t="shared" si="38"/>
        <v>0</v>
      </c>
      <c r="BF45" s="33">
        <f t="shared" si="39"/>
        <v>0</v>
      </c>
      <c r="BG45" s="37" t="str">
        <f>IF(ISNA(VLOOKUP($AV$2:$AV$66,Notes!$A$1:$B$10,2,0)),"",VLOOKUP($AV$2:$AV$66,Notes!$A$1:$B$10,2,0))</f>
        <v/>
      </c>
      <c r="BH45" s="22" t="str">
        <f>IF(ISNA(VLOOKUP($AX$2:$AX$66,Notes!$A$1:$B$10,2,0)),"",VLOOKUP($AX$2:$AX$66,Notes!$A$1:$B$10,2,0))</f>
        <v/>
      </c>
      <c r="BI45" s="22" t="str">
        <f>IF(ISNA(VLOOKUP($AZ$2:$AZ$66,Notes!$A$1:$B$10,2,0)),"",VLOOKUP($AZ$2:$AZ$66,Notes!$A$1:$B$10,2,0))</f>
        <v/>
      </c>
      <c r="BJ45" s="22" t="str">
        <f>IF(ISNA(VLOOKUP($BB$2:$BB$66,Notes!$C$1:$D$10,2,0)),"",VLOOKUP($BB$2:$BB$66,Notes!$C$1:$D$10,2,0))</f>
        <v/>
      </c>
      <c r="BK45" s="22" t="str">
        <f>IF(ISNA(VLOOKUP($BD$2:$BD$66,Notes!$E$1:$F$10,2,0)),"",VLOOKUP($BD$2:$BD$66,Notes!$E$1:$F$10,2,0))</f>
        <v/>
      </c>
      <c r="BL45" s="38">
        <f t="shared" si="40"/>
        <v>0</v>
      </c>
      <c r="BM45" s="34"/>
      <c r="BN45" s="32"/>
      <c r="BO45" s="32"/>
      <c r="BP45" s="32"/>
      <c r="BQ45" s="32"/>
      <c r="BR45" s="32"/>
      <c r="BS45" s="32"/>
      <c r="BT45" s="32"/>
      <c r="BU45" s="32"/>
      <c r="BV45" s="32"/>
      <c r="BW45" s="22">
        <f t="shared" si="41"/>
        <v>0</v>
      </c>
      <c r="BX45" s="33">
        <f t="shared" si="42"/>
        <v>0</v>
      </c>
      <c r="BY45" s="37" t="str">
        <f>IF(ISNA(VLOOKUP($BN$2:$BN$66,Notes!$A$1:$B$10,2,0)),"",VLOOKUP($BN$2:$BN$66,Notes!$A$1:$B$10,2,0))</f>
        <v/>
      </c>
      <c r="BZ45" s="22" t="str">
        <f>IF(ISNA(VLOOKUP($BP$2:$BP$66,Notes!$A$1:$B$10,2,0)),"",VLOOKUP($BP$2:$BP$66,Notes!$A$1:$B$10,2,0))</f>
        <v/>
      </c>
      <c r="CA45" s="22" t="str">
        <f>IF(ISNA(VLOOKUP($BR$2:$BR$66,Notes!$A$1:$B$10,2,0)),"",VLOOKUP($BR$2:$BR$66,Notes!$A$1:$B$10,2,0))</f>
        <v/>
      </c>
      <c r="CB45" s="22" t="str">
        <f>IF(ISNA(VLOOKUP($BT$2:$BT$66,Notes!$C$1:$D$10,2,0)),"",VLOOKUP($BT$2:$BT$66,Notes!$C$1:$D$10,2,0))</f>
        <v/>
      </c>
      <c r="CC45" s="22" t="str">
        <f>IF(ISNA(VLOOKUP($BV$2:$BV$66,Notes!$E$1:$F$10,2,0)),"",VLOOKUP($BV$2:$BV$66,Notes!$E$1:$F$10,2,0))</f>
        <v/>
      </c>
      <c r="CD45" s="38">
        <f t="shared" si="43"/>
        <v>0</v>
      </c>
      <c r="CE45" s="57">
        <f t="shared" si="20"/>
        <v>0</v>
      </c>
      <c r="CF45" s="22">
        <f t="shared" si="21"/>
        <v>0</v>
      </c>
      <c r="CG45" s="22">
        <f t="shared" si="22"/>
        <v>0</v>
      </c>
      <c r="CH45" s="22">
        <f t="shared" si="23"/>
        <v>0</v>
      </c>
    </row>
    <row r="46" spans="1:86">
      <c r="A46" s="35">
        <v>572</v>
      </c>
      <c r="B46" s="36" t="s">
        <v>92</v>
      </c>
      <c r="C46" s="35">
        <f t="shared" si="24"/>
        <v>0</v>
      </c>
      <c r="D46" s="22">
        <f t="shared" si="25"/>
        <v>0</v>
      </c>
      <c r="E46" s="22">
        <f t="shared" si="26"/>
        <v>0</v>
      </c>
      <c r="F46" s="22">
        <f t="shared" si="27"/>
        <v>0</v>
      </c>
      <c r="G46" s="22">
        <f t="shared" si="28"/>
        <v>0</v>
      </c>
      <c r="H46" s="22">
        <f t="shared" si="29"/>
        <v>0</v>
      </c>
      <c r="I46" s="33">
        <f t="shared" si="30"/>
        <v>0</v>
      </c>
      <c r="J46" s="36">
        <f t="shared" si="31"/>
        <v>0</v>
      </c>
      <c r="K46" s="34"/>
      <c r="L46" s="32"/>
      <c r="M46" s="32"/>
      <c r="N46" s="32"/>
      <c r="O46" s="32"/>
      <c r="P46" s="32"/>
      <c r="Q46" s="32"/>
      <c r="R46" s="32"/>
      <c r="S46" s="32"/>
      <c r="T46" s="32"/>
      <c r="U46" s="22">
        <f t="shared" si="32"/>
        <v>0</v>
      </c>
      <c r="V46" s="33">
        <f t="shared" si="33"/>
        <v>0</v>
      </c>
      <c r="W46" s="37" t="str">
        <f>IF(ISNA(VLOOKUP($L$2:$L$66,Notes!$A$1:$B$10,2,0)),"",VLOOKUP($L$2:$L$66,Notes!$A$1:$B$10,2,0))</f>
        <v/>
      </c>
      <c r="X46" s="22" t="str">
        <f>IF(ISNA(VLOOKUP($N$2:$N$66,Notes!$A$1:$B$10,2,0)),"",VLOOKUP($N$2:$N$66,Notes!$A$1:$B$10,2,0))</f>
        <v/>
      </c>
      <c r="Y46" s="22" t="str">
        <f>IF(ISNA(VLOOKUP($P$2:$P$66,Notes!$A$1:$B$10,2,0)),"",VLOOKUP($P$2:$P$66,Notes!$A$1:$B$10,2,0))</f>
        <v/>
      </c>
      <c r="Z46" s="22" t="str">
        <f>IF(ISNA(VLOOKUP($R$2:$R$66,Notes!$C$1:$D$10,2,0)),"",VLOOKUP($R$2:$R$66,Notes!$C$1:$D$10,2,0))</f>
        <v/>
      </c>
      <c r="AA46" s="22" t="str">
        <f>IF(ISNA(VLOOKUP($T$2:$T$66,Notes!$E$1:$F$10,2,0)),"",VLOOKUP($T$2:$T$66,Notes!$E$1:$F$10,2,0))</f>
        <v/>
      </c>
      <c r="AB46" s="38">
        <f t="shared" si="34"/>
        <v>0</v>
      </c>
      <c r="AC46" s="34"/>
      <c r="AD46" s="32"/>
      <c r="AE46" s="32"/>
      <c r="AF46" s="32"/>
      <c r="AG46" s="32"/>
      <c r="AH46" s="32"/>
      <c r="AI46" s="32"/>
      <c r="AJ46" s="32"/>
      <c r="AK46" s="32"/>
      <c r="AL46" s="32"/>
      <c r="AM46" s="22">
        <f t="shared" si="35"/>
        <v>0</v>
      </c>
      <c r="AN46" s="33">
        <f t="shared" si="36"/>
        <v>0</v>
      </c>
      <c r="AO46" s="37" t="str">
        <f>IF(ISNA(VLOOKUP($AD$2:$AD$66,Notes!$A$1:$B$10,2,0)),"",VLOOKUP($AD$2:$AD$66,Notes!$A$1:$B$10,2,0))</f>
        <v/>
      </c>
      <c r="AP46" s="22" t="str">
        <f>IF(ISNA(VLOOKUP($AF$2:$AF$66,Notes!$A$1:$B$10,2,0)),"",VLOOKUP($AF$2:$AF$66,Notes!$A$1:$B$10,2,0))</f>
        <v/>
      </c>
      <c r="AQ46" s="22" t="str">
        <f>IF(ISNA(VLOOKUP($AH$2:$AH$66,Notes!$A$1:$B$10,2,0)),"",VLOOKUP($AH$2:$AH$66,Notes!$A$1:$B$10,2,0))</f>
        <v/>
      </c>
      <c r="AR46" s="22" t="str">
        <f>IF(ISNA(VLOOKUP($AJ$2:$AJ$66,Notes!$C$1:$D$10,2,0)),"",VLOOKUP($AJ$2:$AJ$66,Notes!$C$1:$D$10,2,0))</f>
        <v/>
      </c>
      <c r="AS46" s="22" t="str">
        <f>IF(ISNA(VLOOKUP($AL$2:$AL$66,Notes!$E$1:$F$10,2,0)),"",VLOOKUP($AL$2:$AL$66,Notes!$E$1:$F$10,2,0))</f>
        <v/>
      </c>
      <c r="AT46" s="38">
        <f t="shared" si="37"/>
        <v>0</v>
      </c>
      <c r="AU46" s="34"/>
      <c r="AV46" s="32"/>
      <c r="AW46" s="32"/>
      <c r="AX46" s="32"/>
      <c r="AY46" s="32"/>
      <c r="AZ46" s="32"/>
      <c r="BA46" s="32"/>
      <c r="BB46" s="32"/>
      <c r="BC46" s="32"/>
      <c r="BD46" s="32"/>
      <c r="BE46" s="22">
        <f t="shared" si="38"/>
        <v>0</v>
      </c>
      <c r="BF46" s="33">
        <f t="shared" si="39"/>
        <v>0</v>
      </c>
      <c r="BG46" s="37" t="str">
        <f>IF(ISNA(VLOOKUP($AV$2:$AV$66,Notes!$A$1:$B$10,2,0)),"",VLOOKUP($AV$2:$AV$66,Notes!$A$1:$B$10,2,0))</f>
        <v/>
      </c>
      <c r="BH46" s="22" t="str">
        <f>IF(ISNA(VLOOKUP($AX$2:$AX$66,Notes!$A$1:$B$10,2,0)),"",VLOOKUP($AX$2:$AX$66,Notes!$A$1:$B$10,2,0))</f>
        <v/>
      </c>
      <c r="BI46" s="22" t="str">
        <f>IF(ISNA(VLOOKUP($AZ$2:$AZ$66,Notes!$A$1:$B$10,2,0)),"",VLOOKUP($AZ$2:$AZ$66,Notes!$A$1:$B$10,2,0))</f>
        <v/>
      </c>
      <c r="BJ46" s="22" t="str">
        <f>IF(ISNA(VLOOKUP($BB$2:$BB$66,Notes!$C$1:$D$10,2,0)),"",VLOOKUP($BB$2:$BB$66,Notes!$C$1:$D$10,2,0))</f>
        <v/>
      </c>
      <c r="BK46" s="22" t="str">
        <f>IF(ISNA(VLOOKUP($BD$2:$BD$66,Notes!$E$1:$F$10,2,0)),"",VLOOKUP($BD$2:$BD$66,Notes!$E$1:$F$10,2,0))</f>
        <v/>
      </c>
      <c r="BL46" s="38">
        <f t="shared" si="40"/>
        <v>0</v>
      </c>
      <c r="BM46" s="34"/>
      <c r="BN46" s="32"/>
      <c r="BO46" s="32"/>
      <c r="BP46" s="32"/>
      <c r="BQ46" s="32"/>
      <c r="BR46" s="32"/>
      <c r="BS46" s="32"/>
      <c r="BT46" s="32"/>
      <c r="BU46" s="32"/>
      <c r="BV46" s="32"/>
      <c r="BW46" s="22">
        <f t="shared" si="41"/>
        <v>0</v>
      </c>
      <c r="BX46" s="33">
        <f t="shared" si="42"/>
        <v>0</v>
      </c>
      <c r="BY46" s="37" t="str">
        <f>IF(ISNA(VLOOKUP($BN$2:$BN$66,Notes!$A$1:$B$10,2,0)),"",VLOOKUP($BN$2:$BN$66,Notes!$A$1:$B$10,2,0))</f>
        <v/>
      </c>
      <c r="BZ46" s="22" t="str">
        <f>IF(ISNA(VLOOKUP($BP$2:$BP$66,Notes!$A$1:$B$10,2,0)),"",VLOOKUP($BP$2:$BP$66,Notes!$A$1:$B$10,2,0))</f>
        <v/>
      </c>
      <c r="CA46" s="22" t="str">
        <f>IF(ISNA(VLOOKUP($BR$2:$BR$66,Notes!$A$1:$B$10,2,0)),"",VLOOKUP($BR$2:$BR$66,Notes!$A$1:$B$10,2,0))</f>
        <v/>
      </c>
      <c r="CB46" s="22" t="str">
        <f>IF(ISNA(VLOOKUP($BT$2:$BT$66,Notes!$C$1:$D$10,2,0)),"",VLOOKUP($BT$2:$BT$66,Notes!$C$1:$D$10,2,0))</f>
        <v/>
      </c>
      <c r="CC46" s="22" t="str">
        <f>IF(ISNA(VLOOKUP($BV$2:$BV$66,Notes!$E$1:$F$10,2,0)),"",VLOOKUP($BV$2:$BV$66,Notes!$E$1:$F$10,2,0))</f>
        <v/>
      </c>
      <c r="CD46" s="38">
        <f t="shared" si="43"/>
        <v>0</v>
      </c>
      <c r="CE46" s="57">
        <f t="shared" si="20"/>
        <v>0</v>
      </c>
      <c r="CF46" s="22">
        <f t="shared" si="21"/>
        <v>0</v>
      </c>
      <c r="CG46" s="22">
        <f t="shared" si="22"/>
        <v>0</v>
      </c>
      <c r="CH46" s="22">
        <f t="shared" si="23"/>
        <v>0</v>
      </c>
    </row>
    <row r="47" spans="1:86">
      <c r="A47" s="35">
        <v>595</v>
      </c>
      <c r="B47" s="36" t="s">
        <v>45</v>
      </c>
      <c r="C47" s="35">
        <f t="shared" si="24"/>
        <v>422</v>
      </c>
      <c r="D47" s="22">
        <f t="shared" si="25"/>
        <v>46</v>
      </c>
      <c r="E47" s="22">
        <f t="shared" si="26"/>
        <v>2</v>
      </c>
      <c r="F47" s="22">
        <f t="shared" si="27"/>
        <v>23</v>
      </c>
      <c r="G47" s="22" t="str">
        <f t="shared" si="28"/>
        <v>CBDG</v>
      </c>
      <c r="H47" s="22">
        <f t="shared" si="29"/>
        <v>0</v>
      </c>
      <c r="I47" s="33">
        <f t="shared" si="30"/>
        <v>0</v>
      </c>
      <c r="J47" s="36">
        <f t="shared" si="31"/>
        <v>0</v>
      </c>
      <c r="K47" s="34"/>
      <c r="L47" s="32"/>
      <c r="M47" s="32"/>
      <c r="N47" s="32"/>
      <c r="O47" s="32"/>
      <c r="P47" s="32"/>
      <c r="Q47" s="32"/>
      <c r="R47" s="32"/>
      <c r="S47" s="32"/>
      <c r="T47" s="32"/>
      <c r="U47" s="22">
        <f t="shared" si="32"/>
        <v>0</v>
      </c>
      <c r="V47" s="33">
        <f t="shared" si="33"/>
        <v>0</v>
      </c>
      <c r="W47" s="37" t="str">
        <f>IF(ISNA(VLOOKUP($L$2:$L$66,Notes!$A$1:$B$10,2,0)),"",VLOOKUP($L$2:$L$66,Notes!$A$1:$B$10,2,0))</f>
        <v/>
      </c>
      <c r="X47" s="22" t="str">
        <f>IF(ISNA(VLOOKUP($N$2:$N$66,Notes!$A$1:$B$10,2,0)),"",VLOOKUP($N$2:$N$66,Notes!$A$1:$B$10,2,0))</f>
        <v/>
      </c>
      <c r="Y47" s="22" t="str">
        <f>IF(ISNA(VLOOKUP($P$2:$P$66,Notes!$A$1:$B$10,2,0)),"",VLOOKUP($P$2:$P$66,Notes!$A$1:$B$10,2,0))</f>
        <v/>
      </c>
      <c r="Z47" s="22" t="str">
        <f>IF(ISNA(VLOOKUP($R$2:$R$66,Notes!$C$1:$D$10,2,0)),"",VLOOKUP($R$2:$R$66,Notes!$C$1:$D$10,2,0))</f>
        <v/>
      </c>
      <c r="AA47" s="22" t="str">
        <f>IF(ISNA(VLOOKUP($T$2:$T$66,Notes!$E$1:$F$10,2,0)),"",VLOOKUP($T$2:$T$66,Notes!$E$1:$F$10,2,0))</f>
        <v/>
      </c>
      <c r="AB47" s="38">
        <f t="shared" si="34"/>
        <v>0</v>
      </c>
      <c r="AC47" s="34">
        <v>25</v>
      </c>
      <c r="AD47" s="32">
        <v>6</v>
      </c>
      <c r="AE47" s="32">
        <v>71</v>
      </c>
      <c r="AF47" s="32">
        <v>5</v>
      </c>
      <c r="AG47" s="32">
        <v>52</v>
      </c>
      <c r="AH47" s="32">
        <v>6</v>
      </c>
      <c r="AI47" s="32">
        <v>62</v>
      </c>
      <c r="AJ47" s="32">
        <v>7</v>
      </c>
      <c r="AK47" s="32"/>
      <c r="AL47" s="32"/>
      <c r="AM47" s="22">
        <f t="shared" si="35"/>
        <v>210</v>
      </c>
      <c r="AN47" s="33">
        <f t="shared" si="36"/>
        <v>1</v>
      </c>
      <c r="AO47" s="37">
        <f>IF(ISNA(VLOOKUP($AD$2:$AD$66,Notes!$A$1:$B$10,2,0)),"",VLOOKUP($AD$2:$AD$66,Notes!$A$1:$B$10,2,0))</f>
        <v>5</v>
      </c>
      <c r="AP47" s="22">
        <f>IF(ISNA(VLOOKUP($AF$2:$AF$66,Notes!$A$1:$B$10,2,0)),"",VLOOKUP($AF$2:$AF$66,Notes!$A$1:$B$10,2,0))</f>
        <v>6</v>
      </c>
      <c r="AQ47" s="22">
        <f>IF(ISNA(VLOOKUP($AH$2:$AH$66,Notes!$A$1:$B$10,2,0)),"",VLOOKUP($AH$2:$AH$66,Notes!$A$1:$B$10,2,0))</f>
        <v>5</v>
      </c>
      <c r="AR47" s="22">
        <f>IF(ISNA(VLOOKUP($AJ$2:$AJ$66,Notes!$C$1:$D$10,2,0)),"",VLOOKUP($AJ$2:$AJ$66,Notes!$C$1:$D$10,2,0))</f>
        <v>6</v>
      </c>
      <c r="AS47" s="22" t="str">
        <f>IF(ISNA(VLOOKUP($AL$2:$AL$66,Notes!$E$1:$F$10,2,0)),"",VLOOKUP($AL$2:$AL$66,Notes!$E$1:$F$10,2,0))</f>
        <v/>
      </c>
      <c r="AT47" s="38">
        <f t="shared" si="37"/>
        <v>22</v>
      </c>
      <c r="AU47" s="34"/>
      <c r="AV47" s="32"/>
      <c r="AW47" s="32"/>
      <c r="AX47" s="32"/>
      <c r="AY47" s="32"/>
      <c r="AZ47" s="32"/>
      <c r="BA47" s="32"/>
      <c r="BB47" s="32"/>
      <c r="BC47" s="32"/>
      <c r="BD47" s="32"/>
      <c r="BE47" s="22">
        <f t="shared" si="38"/>
        <v>0</v>
      </c>
      <c r="BF47" s="33">
        <f t="shared" si="39"/>
        <v>0</v>
      </c>
      <c r="BG47" s="37" t="str">
        <f>IF(ISNA(VLOOKUP($AV$2:$AV$66,Notes!$A$1:$B$10,2,0)),"",VLOOKUP($AV$2:$AV$66,Notes!$A$1:$B$10,2,0))</f>
        <v/>
      </c>
      <c r="BH47" s="22" t="str">
        <f>IF(ISNA(VLOOKUP($AX$2:$AX$66,Notes!$A$1:$B$10,2,0)),"",VLOOKUP($AX$2:$AX$66,Notes!$A$1:$B$10,2,0))</f>
        <v/>
      </c>
      <c r="BI47" s="22" t="str">
        <f>IF(ISNA(VLOOKUP($AZ$2:$AZ$66,Notes!$A$1:$B$10,2,0)),"",VLOOKUP($AZ$2:$AZ$66,Notes!$A$1:$B$10,2,0))</f>
        <v/>
      </c>
      <c r="BJ47" s="22" t="str">
        <f>IF(ISNA(VLOOKUP($BB$2:$BB$66,Notes!$C$1:$D$10,2,0)),"",VLOOKUP($BB$2:$BB$66,Notes!$C$1:$D$10,2,0))</f>
        <v/>
      </c>
      <c r="BK47" s="22" t="str">
        <f>IF(ISNA(VLOOKUP($BD$2:$BD$66,Notes!$E$1:$F$10,2,0)),"",VLOOKUP($BD$2:$BD$66,Notes!$E$1:$F$10,2,0))</f>
        <v/>
      </c>
      <c r="BL47" s="38">
        <f t="shared" si="40"/>
        <v>0</v>
      </c>
      <c r="BM47" s="34">
        <v>39</v>
      </c>
      <c r="BN47" s="32">
        <v>5</v>
      </c>
      <c r="BO47" s="32">
        <v>70</v>
      </c>
      <c r="BP47" s="32">
        <v>5</v>
      </c>
      <c r="BQ47" s="32">
        <v>70</v>
      </c>
      <c r="BR47" s="32">
        <v>4</v>
      </c>
      <c r="BS47" s="32">
        <v>33</v>
      </c>
      <c r="BT47" s="32">
        <v>8</v>
      </c>
      <c r="BU47" s="32"/>
      <c r="BV47" s="32"/>
      <c r="BW47" s="22">
        <f t="shared" si="41"/>
        <v>212</v>
      </c>
      <c r="BX47" s="33">
        <f t="shared" si="42"/>
        <v>1</v>
      </c>
      <c r="BY47" s="37">
        <f>IF(ISNA(VLOOKUP($BN$2:$BN$66,Notes!$A$1:$B$10,2,0)),"",VLOOKUP($BN$2:$BN$66,Notes!$A$1:$B$10,2,0))</f>
        <v>6</v>
      </c>
      <c r="BZ47" s="22">
        <f>IF(ISNA(VLOOKUP($BP$2:$BP$66,Notes!$A$1:$B$10,2,0)),"",VLOOKUP($BP$2:$BP$66,Notes!$A$1:$B$10,2,0))</f>
        <v>6</v>
      </c>
      <c r="CA47" s="22">
        <f>IF(ISNA(VLOOKUP($BR$2:$BR$66,Notes!$A$1:$B$10,2,0)),"",VLOOKUP($BR$2:$BR$66,Notes!$A$1:$B$10,2,0))</f>
        <v>7</v>
      </c>
      <c r="CB47" s="22">
        <f>IF(ISNA(VLOOKUP($BT$2:$BT$66,Notes!$C$1:$D$10,2,0)),"",VLOOKUP($BT$2:$BT$66,Notes!$C$1:$D$10,2,0))</f>
        <v>5</v>
      </c>
      <c r="CC47" s="22" t="str">
        <f>IF(ISNA(VLOOKUP($BV$2:$BV$66,Notes!$E$1:$F$10,2,0)),"",VLOOKUP($BV$2:$BV$66,Notes!$E$1:$F$10,2,0))</f>
        <v/>
      </c>
      <c r="CD47" s="38">
        <f t="shared" si="43"/>
        <v>24</v>
      </c>
      <c r="CE47" s="57">
        <f t="shared" si="20"/>
        <v>0</v>
      </c>
      <c r="CF47" s="22">
        <f t="shared" si="21"/>
        <v>22</v>
      </c>
      <c r="CG47" s="22">
        <f t="shared" si="22"/>
        <v>0</v>
      </c>
      <c r="CH47" s="22">
        <f t="shared" si="23"/>
        <v>24</v>
      </c>
    </row>
    <row r="48" spans="1:86">
      <c r="A48" s="35">
        <v>629</v>
      </c>
      <c r="B48" s="139" t="s">
        <v>271</v>
      </c>
      <c r="C48" s="35">
        <f t="shared" si="24"/>
        <v>819</v>
      </c>
      <c r="D48" s="22">
        <f t="shared" si="25"/>
        <v>85</v>
      </c>
      <c r="E48" s="22">
        <f t="shared" si="26"/>
        <v>3</v>
      </c>
      <c r="F48" s="22">
        <f t="shared" si="27"/>
        <v>28.333333333333332</v>
      </c>
      <c r="G48" s="22">
        <f t="shared" si="28"/>
        <v>85</v>
      </c>
      <c r="H48" s="22">
        <f t="shared" si="29"/>
        <v>0</v>
      </c>
      <c r="I48" s="33">
        <f t="shared" si="30"/>
        <v>1</v>
      </c>
      <c r="J48" s="36">
        <f t="shared" si="31"/>
        <v>1</v>
      </c>
      <c r="K48" s="34"/>
      <c r="L48" s="32"/>
      <c r="M48" s="32"/>
      <c r="N48" s="32"/>
      <c r="O48" s="32"/>
      <c r="P48" s="32"/>
      <c r="Q48" s="32"/>
      <c r="R48" s="32"/>
      <c r="S48" s="32"/>
      <c r="T48" s="32"/>
      <c r="U48" s="22">
        <f t="shared" si="32"/>
        <v>0</v>
      </c>
      <c r="V48" s="33">
        <f t="shared" si="33"/>
        <v>0</v>
      </c>
      <c r="W48" s="37" t="str">
        <f>IF(ISNA(VLOOKUP($L$2:$L$66,Notes!$A$1:$B$10,2,0)),"",VLOOKUP($L$2:$L$66,Notes!$A$1:$B$10,2,0))</f>
        <v/>
      </c>
      <c r="X48" s="22" t="str">
        <f>IF(ISNA(VLOOKUP($N$2:$N$66,Notes!$A$1:$B$10,2,0)),"",VLOOKUP($N$2:$N$66,Notes!$A$1:$B$10,2,0))</f>
        <v/>
      </c>
      <c r="Y48" s="22" t="str">
        <f>IF(ISNA(VLOOKUP($P$2:$P$66,Notes!$A$1:$B$10,2,0)),"",VLOOKUP($P$2:$P$66,Notes!$A$1:$B$10,2,0))</f>
        <v/>
      </c>
      <c r="Z48" s="22" t="str">
        <f>IF(ISNA(VLOOKUP($R$2:$R$66,Notes!$C$1:$D$10,2,0)),"",VLOOKUP($R$2:$R$66,Notes!$C$1:$D$10,2,0))</f>
        <v/>
      </c>
      <c r="AA48" s="22" t="str">
        <f>IF(ISNA(VLOOKUP($T$2:$T$66,Notes!$E$1:$F$10,2,0)),"",VLOOKUP($T$2:$T$66,Notes!$E$1:$F$10,2,0))</f>
        <v/>
      </c>
      <c r="AB48" s="38">
        <f t="shared" si="34"/>
        <v>0</v>
      </c>
      <c r="AC48" s="34">
        <v>58</v>
      </c>
      <c r="AD48" s="32">
        <v>5</v>
      </c>
      <c r="AE48" s="32">
        <v>65</v>
      </c>
      <c r="AF48" s="32">
        <v>5</v>
      </c>
      <c r="AG48" s="32">
        <v>50</v>
      </c>
      <c r="AH48" s="32">
        <v>5</v>
      </c>
      <c r="AI48" s="32">
        <v>51</v>
      </c>
      <c r="AJ48" s="32">
        <v>8</v>
      </c>
      <c r="AK48" s="32"/>
      <c r="AL48" s="32"/>
      <c r="AM48" s="22">
        <f t="shared" si="35"/>
        <v>224</v>
      </c>
      <c r="AN48" s="33">
        <f t="shared" si="36"/>
        <v>1</v>
      </c>
      <c r="AO48" s="37">
        <f>IF(ISNA(VLOOKUP($AD$2:$AD$66,Notes!$A$1:$B$10,2,0)),"",VLOOKUP($AD$2:$AD$66,Notes!$A$1:$B$10,2,0))</f>
        <v>6</v>
      </c>
      <c r="AP48" s="22">
        <f>IF(ISNA(VLOOKUP($AF$2:$AF$66,Notes!$A$1:$B$10,2,0)),"",VLOOKUP($AF$2:$AF$66,Notes!$A$1:$B$10,2,0))</f>
        <v>6</v>
      </c>
      <c r="AQ48" s="22">
        <f>IF(ISNA(VLOOKUP($AH$2:$AH$66,Notes!$A$1:$B$10,2,0)),"",VLOOKUP($AH$2:$AH$66,Notes!$A$1:$B$10,2,0))</f>
        <v>6</v>
      </c>
      <c r="AR48" s="22">
        <f>IF(ISNA(VLOOKUP($AJ$2:$AJ$66,Notes!$C$1:$D$10,2,0)),"",VLOOKUP($AJ$2:$AJ$66,Notes!$C$1:$D$10,2,0))</f>
        <v>5</v>
      </c>
      <c r="AS48" s="22" t="str">
        <f>IF(ISNA(VLOOKUP($AL$2:$AL$66,Notes!$E$1:$F$10,2,0)),"",VLOOKUP($AL$2:$AL$66,Notes!$E$1:$F$10,2,0))</f>
        <v/>
      </c>
      <c r="AT48" s="38">
        <f t="shared" si="37"/>
        <v>23</v>
      </c>
      <c r="AU48" s="34">
        <v>71</v>
      </c>
      <c r="AV48" s="32">
        <v>6</v>
      </c>
      <c r="AW48" s="32">
        <v>72</v>
      </c>
      <c r="AX48" s="32">
        <v>4</v>
      </c>
      <c r="AY48" s="32">
        <v>73</v>
      </c>
      <c r="AZ48" s="32">
        <v>5</v>
      </c>
      <c r="BA48" s="32">
        <v>80</v>
      </c>
      <c r="BB48" s="32">
        <v>1</v>
      </c>
      <c r="BC48" s="32"/>
      <c r="BD48" s="32"/>
      <c r="BE48" s="22">
        <f t="shared" si="38"/>
        <v>296</v>
      </c>
      <c r="BF48" s="33">
        <f t="shared" si="39"/>
        <v>1</v>
      </c>
      <c r="BG48" s="37">
        <f>IF(ISNA(VLOOKUP($AV$2:$AV$66,Notes!$A$1:$B$10,2,0)),"",VLOOKUP($AV$2:$AV$66,Notes!$A$1:$B$10,2,0))</f>
        <v>5</v>
      </c>
      <c r="BH48" s="22">
        <f>IF(ISNA(VLOOKUP($AX$2:$AX$66,Notes!$A$1:$B$10,2,0)),"",VLOOKUP($AX$2:$AX$66,Notes!$A$1:$B$10,2,0))</f>
        <v>7</v>
      </c>
      <c r="BI48" s="22">
        <f>IF(ISNA(VLOOKUP($AZ$2:$AZ$66,Notes!$A$1:$B$10,2,0)),"",VLOOKUP($AZ$2:$AZ$66,Notes!$A$1:$B$10,2,0))</f>
        <v>6</v>
      </c>
      <c r="BJ48" s="22">
        <f>IF(ISNA(VLOOKUP($BB$2:$BB$66,Notes!$C$1:$D$10,2,0)),"",VLOOKUP($BB$2:$BB$66,Notes!$C$1:$D$10,2,0))</f>
        <v>14</v>
      </c>
      <c r="BK48" s="22" t="str">
        <f>IF(ISNA(VLOOKUP($BD$2:$BD$66,Notes!$E$1:$F$10,2,0)),"",VLOOKUP($BD$2:$BD$66,Notes!$E$1:$F$10,2,0))</f>
        <v/>
      </c>
      <c r="BL48" s="38">
        <f t="shared" si="40"/>
        <v>32</v>
      </c>
      <c r="BM48" s="34">
        <v>88</v>
      </c>
      <c r="BN48" s="32">
        <v>1</v>
      </c>
      <c r="BO48" s="32">
        <v>73</v>
      </c>
      <c r="BP48" s="32">
        <v>4</v>
      </c>
      <c r="BQ48" s="32">
        <v>68</v>
      </c>
      <c r="BR48" s="32">
        <v>5</v>
      </c>
      <c r="BS48" s="32">
        <v>70</v>
      </c>
      <c r="BT48" s="32">
        <v>6</v>
      </c>
      <c r="BU48" s="32"/>
      <c r="BV48" s="32"/>
      <c r="BW48" s="22">
        <f t="shared" si="41"/>
        <v>299</v>
      </c>
      <c r="BX48" s="33">
        <f t="shared" si="42"/>
        <v>1</v>
      </c>
      <c r="BY48" s="37">
        <f>IF(ISNA(VLOOKUP($BN$2:$BN$66,Notes!$A$1:$B$10,2,0)),"",VLOOKUP($BN$2:$BN$66,Notes!$A$1:$B$10,2,0))</f>
        <v>10</v>
      </c>
      <c r="BZ48" s="22">
        <f>IF(ISNA(VLOOKUP($BP$2:$BP$66,Notes!$A$1:$B$10,2,0)),"",VLOOKUP($BP$2:$BP$66,Notes!$A$1:$B$10,2,0))</f>
        <v>7</v>
      </c>
      <c r="CA48" s="22">
        <f>IF(ISNA(VLOOKUP($BR$2:$BR$66,Notes!$A$1:$B$10,2,0)),"",VLOOKUP($BR$2:$BR$66,Notes!$A$1:$B$10,2,0))</f>
        <v>6</v>
      </c>
      <c r="CB48" s="22">
        <f>IF(ISNA(VLOOKUP($BT$2:$BT$66,Notes!$C$1:$D$10,2,0)),"",VLOOKUP($BT$2:$BT$66,Notes!$C$1:$D$10,2,0))</f>
        <v>7</v>
      </c>
      <c r="CC48" s="22" t="str">
        <f>IF(ISNA(VLOOKUP($BV$2:$BV$66,Notes!$E$1:$F$10,2,0)),"",VLOOKUP($BV$2:$BV$66,Notes!$E$1:$F$10,2,0))</f>
        <v/>
      </c>
      <c r="CD48" s="38">
        <f t="shared" si="43"/>
        <v>30</v>
      </c>
      <c r="CE48" s="57">
        <f t="shared" si="20"/>
        <v>0</v>
      </c>
      <c r="CF48" s="22">
        <f t="shared" si="21"/>
        <v>23</v>
      </c>
      <c r="CG48" s="22">
        <f t="shared" si="22"/>
        <v>32</v>
      </c>
      <c r="CH48" s="22">
        <f t="shared" si="23"/>
        <v>30</v>
      </c>
    </row>
    <row r="49" spans="1:86">
      <c r="A49" s="35">
        <v>777</v>
      </c>
      <c r="B49" s="36" t="s">
        <v>284</v>
      </c>
      <c r="C49" s="35">
        <f t="shared" si="24"/>
        <v>0</v>
      </c>
      <c r="D49" s="22">
        <f t="shared" si="25"/>
        <v>0</v>
      </c>
      <c r="E49" s="22">
        <f t="shared" si="26"/>
        <v>0</v>
      </c>
      <c r="F49" s="22">
        <f t="shared" si="27"/>
        <v>0</v>
      </c>
      <c r="G49" s="22">
        <f t="shared" si="28"/>
        <v>0</v>
      </c>
      <c r="H49" s="22">
        <f t="shared" si="29"/>
        <v>0</v>
      </c>
      <c r="I49" s="33">
        <f t="shared" si="30"/>
        <v>0</v>
      </c>
      <c r="J49" s="36">
        <f t="shared" si="31"/>
        <v>0</v>
      </c>
      <c r="K49" s="34"/>
      <c r="L49" s="32"/>
      <c r="M49" s="32"/>
      <c r="N49" s="32"/>
      <c r="O49" s="32"/>
      <c r="P49" s="32"/>
      <c r="Q49" s="32"/>
      <c r="R49" s="32"/>
      <c r="S49" s="32"/>
      <c r="T49" s="32"/>
      <c r="U49" s="22">
        <f t="shared" si="32"/>
        <v>0</v>
      </c>
      <c r="V49" s="33">
        <f t="shared" si="33"/>
        <v>0</v>
      </c>
      <c r="W49" s="37" t="str">
        <f>IF(ISNA(VLOOKUP($L$2:$L$66,Notes!$A$1:$B$10,2,0)),"",VLOOKUP($L$2:$L$66,Notes!$A$1:$B$10,2,0))</f>
        <v/>
      </c>
      <c r="X49" s="22" t="str">
        <f>IF(ISNA(VLOOKUP($N$2:$N$66,Notes!$A$1:$B$10,2,0)),"",VLOOKUP($N$2:$N$66,Notes!$A$1:$B$10,2,0))</f>
        <v/>
      </c>
      <c r="Y49" s="22" t="str">
        <f>IF(ISNA(VLOOKUP($P$2:$P$66,Notes!$A$1:$B$10,2,0)),"",VLOOKUP($P$2:$P$66,Notes!$A$1:$B$10,2,0))</f>
        <v/>
      </c>
      <c r="Z49" s="22" t="str">
        <f>IF(ISNA(VLOOKUP($R$2:$R$66,Notes!$C$1:$D$10,2,0)),"",VLOOKUP($R$2:$R$66,Notes!$C$1:$D$10,2,0))</f>
        <v/>
      </c>
      <c r="AA49" s="22" t="str">
        <f>IF(ISNA(VLOOKUP($T$2:$T$66,Notes!$E$1:$F$10,2,0)),"",VLOOKUP($T$2:$T$66,Notes!$E$1:$F$10,2,0))</f>
        <v/>
      </c>
      <c r="AB49" s="38">
        <f t="shared" si="34"/>
        <v>0</v>
      </c>
      <c r="AC49" s="34"/>
      <c r="AD49" s="32"/>
      <c r="AE49" s="32"/>
      <c r="AF49" s="32"/>
      <c r="AG49" s="32"/>
      <c r="AH49" s="32"/>
      <c r="AI49" s="32"/>
      <c r="AJ49" s="32"/>
      <c r="AK49" s="32"/>
      <c r="AL49" s="32"/>
      <c r="AM49" s="22">
        <f t="shared" si="35"/>
        <v>0</v>
      </c>
      <c r="AN49" s="33">
        <f t="shared" si="36"/>
        <v>0</v>
      </c>
      <c r="AO49" s="37" t="str">
        <f>IF(ISNA(VLOOKUP($AD$2:$AD$66,Notes!$A$1:$B$10,2,0)),"",VLOOKUP($AD$2:$AD$66,Notes!$A$1:$B$10,2,0))</f>
        <v/>
      </c>
      <c r="AP49" s="22" t="str">
        <f>IF(ISNA(VLOOKUP($AF$2:$AF$66,Notes!$A$1:$B$10,2,0)),"",VLOOKUP($AF$2:$AF$66,Notes!$A$1:$B$10,2,0))</f>
        <v/>
      </c>
      <c r="AQ49" s="22" t="str">
        <f>IF(ISNA(VLOOKUP($AH$2:$AH$66,Notes!$A$1:$B$10,2,0)),"",VLOOKUP($AH$2:$AH$66,Notes!$A$1:$B$10,2,0))</f>
        <v/>
      </c>
      <c r="AR49" s="22" t="str">
        <f>IF(ISNA(VLOOKUP($AJ$2:$AJ$66,Notes!$C$1:$D$10,2,0)),"",VLOOKUP($AJ$2:$AJ$66,Notes!$C$1:$D$10,2,0))</f>
        <v/>
      </c>
      <c r="AS49" s="22" t="str">
        <f>IF(ISNA(VLOOKUP($AL$2:$AL$66,Notes!$E$1:$F$10,2,0)),"",VLOOKUP($AL$2:$AL$66,Notes!$E$1:$F$10,2,0))</f>
        <v/>
      </c>
      <c r="AT49" s="38">
        <f t="shared" si="37"/>
        <v>0</v>
      </c>
      <c r="AU49" s="34"/>
      <c r="AV49" s="32"/>
      <c r="AW49" s="32"/>
      <c r="AX49" s="32"/>
      <c r="AY49" s="32"/>
      <c r="AZ49" s="32"/>
      <c r="BA49" s="32"/>
      <c r="BB49" s="32"/>
      <c r="BC49" s="32"/>
      <c r="BD49" s="32"/>
      <c r="BE49" s="22">
        <f t="shared" si="38"/>
        <v>0</v>
      </c>
      <c r="BF49" s="33">
        <f t="shared" si="39"/>
        <v>0</v>
      </c>
      <c r="BG49" s="37" t="str">
        <f>IF(ISNA(VLOOKUP($AV$2:$AV$66,Notes!$A$1:$B$10,2,0)),"",VLOOKUP($AV$2:$AV$66,Notes!$A$1:$B$10,2,0))</f>
        <v/>
      </c>
      <c r="BH49" s="22" t="str">
        <f>IF(ISNA(VLOOKUP($AX$2:$AX$66,Notes!$A$1:$B$10,2,0)),"",VLOOKUP($AX$2:$AX$66,Notes!$A$1:$B$10,2,0))</f>
        <v/>
      </c>
      <c r="BI49" s="22" t="str">
        <f>IF(ISNA(VLOOKUP($AZ$2:$AZ$66,Notes!$A$1:$B$10,2,0)),"",VLOOKUP($AZ$2:$AZ$66,Notes!$A$1:$B$10,2,0))</f>
        <v/>
      </c>
      <c r="BJ49" s="22" t="str">
        <f>IF(ISNA(VLOOKUP($BB$2:$BB$66,Notes!$C$1:$D$10,2,0)),"",VLOOKUP($BB$2:$BB$66,Notes!$C$1:$D$10,2,0))</f>
        <v/>
      </c>
      <c r="BK49" s="22" t="str">
        <f>IF(ISNA(VLOOKUP($BD$2:$BD$66,Notes!$E$1:$F$10,2,0)),"",VLOOKUP($BD$2:$BD$66,Notes!$E$1:$F$10,2,0))</f>
        <v/>
      </c>
      <c r="BL49" s="38">
        <f t="shared" si="40"/>
        <v>0</v>
      </c>
      <c r="BM49" s="34"/>
      <c r="BN49" s="32"/>
      <c r="BO49" s="32"/>
      <c r="BP49" s="32"/>
      <c r="BQ49" s="32"/>
      <c r="BR49" s="32"/>
      <c r="BS49" s="32"/>
      <c r="BT49" s="32"/>
      <c r="BU49" s="32"/>
      <c r="BV49" s="32"/>
      <c r="BW49" s="22">
        <f t="shared" si="41"/>
        <v>0</v>
      </c>
      <c r="BX49" s="33">
        <f t="shared" si="42"/>
        <v>0</v>
      </c>
      <c r="BY49" s="37" t="str">
        <f>IF(ISNA(VLOOKUP($BN$2:$BN$66,Notes!$A$1:$B$10,2,0)),"",VLOOKUP($BN$2:$BN$66,Notes!$A$1:$B$10,2,0))</f>
        <v/>
      </c>
      <c r="BZ49" s="22" t="str">
        <f>IF(ISNA(VLOOKUP($BP$2:$BP$66,Notes!$A$1:$B$10,2,0)),"",VLOOKUP($BP$2:$BP$66,Notes!$A$1:$B$10,2,0))</f>
        <v/>
      </c>
      <c r="CA49" s="22" t="str">
        <f>IF(ISNA(VLOOKUP($BR$2:$BR$66,Notes!$A$1:$B$10,2,0)),"",VLOOKUP($BR$2:$BR$66,Notes!$A$1:$B$10,2,0))</f>
        <v/>
      </c>
      <c r="CB49" s="22" t="str">
        <f>IF(ISNA(VLOOKUP($BT$2:$BT$66,Notes!$C$1:$D$10,2,0)),"",VLOOKUP($BT$2:$BT$66,Notes!$C$1:$D$10,2,0))</f>
        <v/>
      </c>
      <c r="CC49" s="22" t="str">
        <f>IF(ISNA(VLOOKUP($BV$2:$BV$66,Notes!$E$1:$F$10,2,0)),"",VLOOKUP($BV$2:$BV$66,Notes!$E$1:$F$10,2,0))</f>
        <v/>
      </c>
      <c r="CD49" s="38">
        <f t="shared" si="43"/>
        <v>0</v>
      </c>
      <c r="CE49" s="57">
        <f t="shared" si="20"/>
        <v>0</v>
      </c>
      <c r="CF49" s="22">
        <f t="shared" si="21"/>
        <v>0</v>
      </c>
      <c r="CG49" s="22">
        <f t="shared" si="22"/>
        <v>0</v>
      </c>
      <c r="CH49" s="22">
        <f t="shared" si="23"/>
        <v>0</v>
      </c>
    </row>
    <row r="50" spans="1:86">
      <c r="A50" s="35">
        <v>904</v>
      </c>
      <c r="B50" s="36" t="s">
        <v>40</v>
      </c>
      <c r="C50" s="35">
        <f t="shared" si="24"/>
        <v>1254</v>
      </c>
      <c r="D50" s="22">
        <f t="shared" si="25"/>
        <v>193</v>
      </c>
      <c r="E50" s="22">
        <f t="shared" si="26"/>
        <v>4</v>
      </c>
      <c r="F50" s="22">
        <f t="shared" si="27"/>
        <v>48.25</v>
      </c>
      <c r="G50" s="22">
        <f t="shared" si="28"/>
        <v>150</v>
      </c>
      <c r="H50" s="22">
        <f t="shared" si="29"/>
        <v>1</v>
      </c>
      <c r="I50" s="33">
        <f t="shared" si="30"/>
        <v>0</v>
      </c>
      <c r="J50" s="36">
        <f t="shared" si="31"/>
        <v>6</v>
      </c>
      <c r="K50" s="34">
        <v>70</v>
      </c>
      <c r="L50" s="32">
        <v>5</v>
      </c>
      <c r="M50" s="32">
        <v>30</v>
      </c>
      <c r="N50" s="32">
        <v>8</v>
      </c>
      <c r="O50" s="32">
        <v>84</v>
      </c>
      <c r="P50" s="32">
        <v>2</v>
      </c>
      <c r="Q50" s="32"/>
      <c r="R50" s="32"/>
      <c r="S50" s="32">
        <v>89</v>
      </c>
      <c r="T50" s="32">
        <v>3</v>
      </c>
      <c r="U50" s="22">
        <f t="shared" si="32"/>
        <v>273</v>
      </c>
      <c r="V50" s="33">
        <f t="shared" si="33"/>
        <v>1</v>
      </c>
      <c r="W50" s="37">
        <f>IF(ISNA(VLOOKUP($L$2:$L$66,Notes!$A$1:$B$10,2,0)),"",VLOOKUP($L$2:$L$66,Notes!$A$1:$B$10,2,0))</f>
        <v>6</v>
      </c>
      <c r="X50" s="22">
        <f>IF(ISNA(VLOOKUP($N$2:$N$66,Notes!$A$1:$B$10,2,0)),"",VLOOKUP($N$2:$N$66,Notes!$A$1:$B$10,2,0))</f>
        <v>3</v>
      </c>
      <c r="Y50" s="22">
        <f>IF(ISNA(VLOOKUP($P$2:$P$66,Notes!$A$1:$B$10,2,0)),"",VLOOKUP($P$2:$P$66,Notes!$A$1:$B$10,2,0))</f>
        <v>9</v>
      </c>
      <c r="Z50" s="22" t="str">
        <f>IF(ISNA(VLOOKUP($R$2:$R$66,Notes!$C$1:$D$10,2,0)),"",VLOOKUP($R$2:$R$66,Notes!$C$1:$D$10,2,0))</f>
        <v/>
      </c>
      <c r="AA50" s="22">
        <f>IF(ISNA(VLOOKUP($T$2:$T$66,Notes!$E$1:$F$10,2,0)),"",VLOOKUP($T$2:$T$66,Notes!$E$1:$F$10,2,0))</f>
        <v>25</v>
      </c>
      <c r="AB50" s="38">
        <f t="shared" si="34"/>
        <v>43</v>
      </c>
      <c r="AC50" s="34">
        <v>27</v>
      </c>
      <c r="AD50" s="32">
        <v>5</v>
      </c>
      <c r="AE50" s="32">
        <v>86</v>
      </c>
      <c r="AF50" s="32">
        <v>1</v>
      </c>
      <c r="AG50" s="32">
        <v>88</v>
      </c>
      <c r="AH50" s="32">
        <v>1</v>
      </c>
      <c r="AI50" s="32"/>
      <c r="AJ50" s="32"/>
      <c r="AK50" s="32">
        <v>98</v>
      </c>
      <c r="AL50" s="32">
        <v>1</v>
      </c>
      <c r="AM50" s="22">
        <f t="shared" si="35"/>
        <v>299</v>
      </c>
      <c r="AN50" s="33">
        <f t="shared" si="36"/>
        <v>1</v>
      </c>
      <c r="AO50" s="37">
        <f>IF(ISNA(VLOOKUP($AD$2:$AD$66,Notes!$A$1:$B$10,2,0)),"",VLOOKUP($AD$2:$AD$66,Notes!$A$1:$B$10,2,0))</f>
        <v>6</v>
      </c>
      <c r="AP50" s="22">
        <f>IF(ISNA(VLOOKUP($AF$2:$AF$66,Notes!$A$1:$B$10,2,0)),"",VLOOKUP($AF$2:$AF$66,Notes!$A$1:$B$10,2,0))</f>
        <v>10</v>
      </c>
      <c r="AQ50" s="22">
        <f>IF(ISNA(VLOOKUP($AH$2:$AH$66,Notes!$A$1:$B$10,2,0)),"",VLOOKUP($AH$2:$AH$66,Notes!$A$1:$B$10,2,0))</f>
        <v>10</v>
      </c>
      <c r="AR50" s="22" t="str">
        <f>IF(ISNA(VLOOKUP($AJ$2:$AJ$66,Notes!$C$1:$D$10,2,0)),"",VLOOKUP($AJ$2:$AJ$66,Notes!$C$1:$D$10,2,0))</f>
        <v/>
      </c>
      <c r="AS50" s="22">
        <f>IF(ISNA(VLOOKUP($AL$2:$AL$66,Notes!$E$1:$F$10,2,0)),"",VLOOKUP($AL$2:$AL$66,Notes!$E$1:$F$10,2,0))</f>
        <v>30</v>
      </c>
      <c r="AT50" s="38">
        <f t="shared" si="37"/>
        <v>56</v>
      </c>
      <c r="AU50" s="34">
        <v>93</v>
      </c>
      <c r="AV50" s="32">
        <v>1</v>
      </c>
      <c r="AW50" s="32">
        <v>92</v>
      </c>
      <c r="AX50" s="32">
        <v>1</v>
      </c>
      <c r="AY50" s="32">
        <v>100</v>
      </c>
      <c r="AZ50" s="32">
        <v>1</v>
      </c>
      <c r="BA50" s="32"/>
      <c r="BB50" s="32"/>
      <c r="BC50" s="32">
        <v>86</v>
      </c>
      <c r="BD50" s="32">
        <v>5</v>
      </c>
      <c r="BE50" s="22">
        <f t="shared" si="38"/>
        <v>371</v>
      </c>
      <c r="BF50" s="33">
        <f t="shared" si="39"/>
        <v>1</v>
      </c>
      <c r="BG50" s="37">
        <f>IF(ISNA(VLOOKUP($AV$2:$AV$66,Notes!$A$1:$B$10,2,0)),"",VLOOKUP($AV$2:$AV$66,Notes!$A$1:$B$10,2,0))</f>
        <v>10</v>
      </c>
      <c r="BH50" s="22">
        <f>IF(ISNA(VLOOKUP($AX$2:$AX$66,Notes!$A$1:$B$10,2,0)),"",VLOOKUP($AX$2:$AX$66,Notes!$A$1:$B$10,2,0))</f>
        <v>10</v>
      </c>
      <c r="BI50" s="22">
        <f>IF(ISNA(VLOOKUP($AZ$2:$AZ$66,Notes!$A$1:$B$10,2,0)),"",VLOOKUP($AZ$2:$AZ$66,Notes!$A$1:$B$10,2,0))</f>
        <v>10</v>
      </c>
      <c r="BJ50" s="22" t="str">
        <f>IF(ISNA(VLOOKUP($BB$2:$BB$66,Notes!$C$1:$D$10,2,0)),"",VLOOKUP($BB$2:$BB$66,Notes!$C$1:$D$10,2,0))</f>
        <v/>
      </c>
      <c r="BK50" s="22">
        <f>IF(ISNA(VLOOKUP($BD$2:$BD$66,Notes!$E$1:$F$10,2,0)),"",VLOOKUP($BD$2:$BD$66,Notes!$E$1:$F$10,2,0))</f>
        <v>21</v>
      </c>
      <c r="BL50" s="38">
        <f t="shared" si="40"/>
        <v>51</v>
      </c>
      <c r="BM50" s="34">
        <v>87</v>
      </c>
      <c r="BN50" s="32">
        <v>2</v>
      </c>
      <c r="BO50" s="32">
        <v>78</v>
      </c>
      <c r="BP50" s="32">
        <v>2</v>
      </c>
      <c r="BQ50" s="32">
        <v>85</v>
      </c>
      <c r="BR50" s="32">
        <v>1</v>
      </c>
      <c r="BS50" s="32"/>
      <c r="BT50" s="32"/>
      <c r="BU50" s="32">
        <v>61</v>
      </c>
      <c r="BV50" s="32">
        <v>8</v>
      </c>
      <c r="BW50" s="22">
        <f t="shared" si="41"/>
        <v>311</v>
      </c>
      <c r="BX50" s="33">
        <f t="shared" si="42"/>
        <v>1</v>
      </c>
      <c r="BY50" s="37">
        <f>IF(ISNA(VLOOKUP($BN$2:$BN$66,Notes!$A$1:$B$10,2,0)),"",VLOOKUP($BN$2:$BN$66,Notes!$A$1:$B$10,2,0))</f>
        <v>9</v>
      </c>
      <c r="BZ50" s="22">
        <f>IF(ISNA(VLOOKUP($BP$2:$BP$66,Notes!$A$1:$B$10,2,0)),"",VLOOKUP($BP$2:$BP$66,Notes!$A$1:$B$10,2,0))</f>
        <v>9</v>
      </c>
      <c r="CA50" s="22">
        <f>IF(ISNA(VLOOKUP($BR$2:$BR$66,Notes!$A$1:$B$10,2,0)),"",VLOOKUP($BR$2:$BR$66,Notes!$A$1:$B$10,2,0))</f>
        <v>10</v>
      </c>
      <c r="CB50" s="22" t="str">
        <f>IF(ISNA(VLOOKUP($BT$2:$BT$66,Notes!$C$1:$D$10,2,0)),"",VLOOKUP($BT$2:$BT$66,Notes!$C$1:$D$10,2,0))</f>
        <v/>
      </c>
      <c r="CC50" s="22">
        <f>IF(ISNA(VLOOKUP($BV$2:$BV$66,Notes!$E$1:$F$10,2,0)),"",VLOOKUP($BV$2:$BV$66,Notes!$E$1:$F$10,2,0))</f>
        <v>15</v>
      </c>
      <c r="CD50" s="38">
        <f t="shared" si="43"/>
        <v>43</v>
      </c>
      <c r="CE50" s="57">
        <f t="shared" si="20"/>
        <v>43</v>
      </c>
      <c r="CF50" s="22">
        <f t="shared" si="21"/>
        <v>56</v>
      </c>
      <c r="CG50" s="22">
        <f t="shared" si="22"/>
        <v>51</v>
      </c>
      <c r="CH50" s="22">
        <f t="shared" si="23"/>
        <v>43</v>
      </c>
    </row>
    <row r="51" spans="1:86">
      <c r="A51" s="35" t="s">
        <v>93</v>
      </c>
      <c r="B51" s="36" t="s">
        <v>94</v>
      </c>
      <c r="C51" s="35">
        <f t="shared" si="24"/>
        <v>0</v>
      </c>
      <c r="D51" s="22">
        <f t="shared" si="25"/>
        <v>0</v>
      </c>
      <c r="E51" s="22">
        <f t="shared" si="26"/>
        <v>0</v>
      </c>
      <c r="F51" s="22">
        <f t="shared" si="27"/>
        <v>0</v>
      </c>
      <c r="G51" s="22">
        <f t="shared" si="28"/>
        <v>0</v>
      </c>
      <c r="H51" s="22">
        <f t="shared" si="29"/>
        <v>0</v>
      </c>
      <c r="I51" s="33">
        <f t="shared" si="30"/>
        <v>0</v>
      </c>
      <c r="J51" s="36">
        <f t="shared" si="31"/>
        <v>0</v>
      </c>
      <c r="K51" s="34"/>
      <c r="L51" s="32"/>
      <c r="M51" s="32"/>
      <c r="N51" s="32"/>
      <c r="O51" s="32"/>
      <c r="P51" s="32"/>
      <c r="Q51" s="32"/>
      <c r="R51" s="32"/>
      <c r="S51" s="32"/>
      <c r="T51" s="32"/>
      <c r="U51" s="22">
        <f t="shared" si="32"/>
        <v>0</v>
      </c>
      <c r="V51" s="33">
        <f t="shared" si="33"/>
        <v>0</v>
      </c>
      <c r="W51" s="37" t="str">
        <f>IF(ISNA(VLOOKUP($L$2:$L$66,Notes!$A$1:$B$10,2,0)),"",VLOOKUP($L$2:$L$66,Notes!$A$1:$B$10,2,0))</f>
        <v/>
      </c>
      <c r="X51" s="22" t="str">
        <f>IF(ISNA(VLOOKUP($N$2:$N$66,Notes!$A$1:$B$10,2,0)),"",VLOOKUP($N$2:$N$66,Notes!$A$1:$B$10,2,0))</f>
        <v/>
      </c>
      <c r="Y51" s="22" t="str">
        <f>IF(ISNA(VLOOKUP($P$2:$P$66,Notes!$A$1:$B$10,2,0)),"",VLOOKUP($P$2:$P$66,Notes!$A$1:$B$10,2,0))</f>
        <v/>
      </c>
      <c r="Z51" s="22" t="str">
        <f>IF(ISNA(VLOOKUP($R$2:$R$66,Notes!$C$1:$D$10,2,0)),"",VLOOKUP($R$2:$R$66,Notes!$C$1:$D$10,2,0))</f>
        <v/>
      </c>
      <c r="AA51" s="22" t="str">
        <f>IF(ISNA(VLOOKUP($T$2:$T$66,Notes!$E$1:$F$10,2,0)),"",VLOOKUP($T$2:$T$66,Notes!$E$1:$F$10,2,0))</f>
        <v/>
      </c>
      <c r="AB51" s="38">
        <f t="shared" si="34"/>
        <v>0</v>
      </c>
      <c r="AC51" s="34"/>
      <c r="AD51" s="32"/>
      <c r="AE51" s="32"/>
      <c r="AF51" s="32"/>
      <c r="AG51" s="32"/>
      <c r="AH51" s="32"/>
      <c r="AI51" s="32"/>
      <c r="AJ51" s="32"/>
      <c r="AK51" s="32"/>
      <c r="AL51" s="32"/>
      <c r="AM51" s="22">
        <f t="shared" si="35"/>
        <v>0</v>
      </c>
      <c r="AN51" s="33">
        <f t="shared" si="36"/>
        <v>0</v>
      </c>
      <c r="AO51" s="37" t="str">
        <f>IF(ISNA(VLOOKUP($AD$2:$AD$66,Notes!$A$1:$B$10,2,0)),"",VLOOKUP($AD$2:$AD$66,Notes!$A$1:$B$10,2,0))</f>
        <v/>
      </c>
      <c r="AP51" s="22" t="str">
        <f>IF(ISNA(VLOOKUP($AF$2:$AF$66,Notes!$A$1:$B$10,2,0)),"",VLOOKUP($AF$2:$AF$66,Notes!$A$1:$B$10,2,0))</f>
        <v/>
      </c>
      <c r="AQ51" s="22" t="str">
        <f>IF(ISNA(VLOOKUP($AH$2:$AH$66,Notes!$A$1:$B$10,2,0)),"",VLOOKUP($AH$2:$AH$66,Notes!$A$1:$B$10,2,0))</f>
        <v/>
      </c>
      <c r="AR51" s="22" t="str">
        <f>IF(ISNA(VLOOKUP($AJ$2:$AJ$66,Notes!$C$1:$D$10,2,0)),"",VLOOKUP($AJ$2:$AJ$66,Notes!$C$1:$D$10,2,0))</f>
        <v/>
      </c>
      <c r="AS51" s="22" t="str">
        <f>IF(ISNA(VLOOKUP($AL$2:$AL$66,Notes!$E$1:$F$10,2,0)),"",VLOOKUP($AL$2:$AL$66,Notes!$E$1:$F$10,2,0))</f>
        <v/>
      </c>
      <c r="AT51" s="38">
        <f t="shared" si="37"/>
        <v>0</v>
      </c>
      <c r="AU51" s="34"/>
      <c r="AV51" s="32"/>
      <c r="AW51" s="32"/>
      <c r="AX51" s="32"/>
      <c r="AY51" s="32"/>
      <c r="AZ51" s="32"/>
      <c r="BA51" s="32"/>
      <c r="BB51" s="32"/>
      <c r="BC51" s="32"/>
      <c r="BD51" s="32"/>
      <c r="BE51" s="22">
        <f t="shared" si="38"/>
        <v>0</v>
      </c>
      <c r="BF51" s="33">
        <f t="shared" si="39"/>
        <v>0</v>
      </c>
      <c r="BG51" s="37" t="str">
        <f>IF(ISNA(VLOOKUP($AV$2:$AV$66,Notes!$A$1:$B$10,2,0)),"",VLOOKUP($AV$2:$AV$66,Notes!$A$1:$B$10,2,0))</f>
        <v/>
      </c>
      <c r="BH51" s="22" t="str">
        <f>IF(ISNA(VLOOKUP($AX$2:$AX$66,Notes!$A$1:$B$10,2,0)),"",VLOOKUP($AX$2:$AX$66,Notes!$A$1:$B$10,2,0))</f>
        <v/>
      </c>
      <c r="BI51" s="22" t="str">
        <f>IF(ISNA(VLOOKUP($AZ$2:$AZ$66,Notes!$A$1:$B$10,2,0)),"",VLOOKUP($AZ$2:$AZ$66,Notes!$A$1:$B$10,2,0))</f>
        <v/>
      </c>
      <c r="BJ51" s="22" t="str">
        <f>IF(ISNA(VLOOKUP($BB$2:$BB$66,Notes!$C$1:$D$10,2,0)),"",VLOOKUP($BB$2:$BB$66,Notes!$C$1:$D$10,2,0))</f>
        <v/>
      </c>
      <c r="BK51" s="22" t="str">
        <f>IF(ISNA(VLOOKUP($BD$2:$BD$66,Notes!$E$1:$F$10,2,0)),"",VLOOKUP($BD$2:$BD$66,Notes!$E$1:$F$10,2,0))</f>
        <v/>
      </c>
      <c r="BL51" s="38">
        <f t="shared" si="40"/>
        <v>0</v>
      </c>
      <c r="BM51" s="34"/>
      <c r="BN51" s="32"/>
      <c r="BO51" s="32"/>
      <c r="BP51" s="32"/>
      <c r="BQ51" s="32"/>
      <c r="BR51" s="32"/>
      <c r="BS51" s="32"/>
      <c r="BT51" s="32"/>
      <c r="BU51" s="32"/>
      <c r="BV51" s="32"/>
      <c r="BW51" s="22">
        <f t="shared" si="41"/>
        <v>0</v>
      </c>
      <c r="BX51" s="33">
        <f t="shared" si="42"/>
        <v>0</v>
      </c>
      <c r="BY51" s="37" t="str">
        <f>IF(ISNA(VLOOKUP($BN$2:$BN$66,Notes!$A$1:$B$10,2,0)),"",VLOOKUP($BN$2:$BN$66,Notes!$A$1:$B$10,2,0))</f>
        <v/>
      </c>
      <c r="BZ51" s="22" t="str">
        <f>IF(ISNA(VLOOKUP($BP$2:$BP$66,Notes!$A$1:$B$10,2,0)),"",VLOOKUP($BP$2:$BP$66,Notes!$A$1:$B$10,2,0))</f>
        <v/>
      </c>
      <c r="CA51" s="22" t="str">
        <f>IF(ISNA(VLOOKUP($BR$2:$BR$66,Notes!$A$1:$B$10,2,0)),"",VLOOKUP($BR$2:$BR$66,Notes!$A$1:$B$10,2,0))</f>
        <v/>
      </c>
      <c r="CB51" s="22" t="str">
        <f>IF(ISNA(VLOOKUP($BT$2:$BT$66,Notes!$C$1:$D$10,2,0)),"",VLOOKUP($BT$2:$BT$66,Notes!$C$1:$D$10,2,0))</f>
        <v/>
      </c>
      <c r="CC51" s="22" t="str">
        <f>IF(ISNA(VLOOKUP($BV$2:$BV$66,Notes!$E$1:$F$10,2,0)),"",VLOOKUP($BV$2:$BV$66,Notes!$E$1:$F$10,2,0))</f>
        <v/>
      </c>
      <c r="CD51" s="38">
        <f t="shared" si="43"/>
        <v>0</v>
      </c>
      <c r="CE51" s="57">
        <f t="shared" si="20"/>
        <v>0</v>
      </c>
      <c r="CF51" s="22">
        <f t="shared" si="21"/>
        <v>0</v>
      </c>
      <c r="CG51" s="22">
        <f t="shared" si="22"/>
        <v>0</v>
      </c>
      <c r="CH51" s="22">
        <f t="shared" si="23"/>
        <v>0</v>
      </c>
    </row>
    <row r="52" spans="1:86">
      <c r="A52" s="35" t="s">
        <v>162</v>
      </c>
      <c r="B52" s="139" t="s">
        <v>163</v>
      </c>
      <c r="C52" s="35">
        <f t="shared" si="24"/>
        <v>0</v>
      </c>
      <c r="D52" s="22">
        <f t="shared" si="25"/>
        <v>0</v>
      </c>
      <c r="E52" s="22">
        <f t="shared" si="26"/>
        <v>0</v>
      </c>
      <c r="F52" s="22">
        <f t="shared" si="27"/>
        <v>0</v>
      </c>
      <c r="G52" s="22">
        <f t="shared" si="28"/>
        <v>0</v>
      </c>
      <c r="H52" s="22">
        <f t="shared" si="29"/>
        <v>0</v>
      </c>
      <c r="I52" s="33">
        <f t="shared" si="30"/>
        <v>0</v>
      </c>
      <c r="J52" s="36">
        <f t="shared" si="31"/>
        <v>0</v>
      </c>
      <c r="K52" s="34"/>
      <c r="L52" s="32"/>
      <c r="M52" s="32"/>
      <c r="N52" s="32"/>
      <c r="O52" s="32"/>
      <c r="P52" s="32"/>
      <c r="Q52" s="32"/>
      <c r="R52" s="32"/>
      <c r="S52" s="32"/>
      <c r="T52" s="32"/>
      <c r="U52" s="22">
        <f t="shared" si="32"/>
        <v>0</v>
      </c>
      <c r="V52" s="33">
        <f t="shared" si="33"/>
        <v>0</v>
      </c>
      <c r="W52" s="37" t="str">
        <f>IF(ISNA(VLOOKUP($L$2:$L$66,Notes!$A$1:$B$10,2,0)),"",VLOOKUP($L$2:$L$66,Notes!$A$1:$B$10,2,0))</f>
        <v/>
      </c>
      <c r="X52" s="22" t="str">
        <f>IF(ISNA(VLOOKUP($N$2:$N$66,Notes!$A$1:$B$10,2,0)),"",VLOOKUP($N$2:$N$66,Notes!$A$1:$B$10,2,0))</f>
        <v/>
      </c>
      <c r="Y52" s="22" t="str">
        <f>IF(ISNA(VLOOKUP($P$2:$P$66,Notes!$A$1:$B$10,2,0)),"",VLOOKUP($P$2:$P$66,Notes!$A$1:$B$10,2,0))</f>
        <v/>
      </c>
      <c r="Z52" s="22" t="str">
        <f>IF(ISNA(VLOOKUP($R$2:$R$66,Notes!$C$1:$D$10,2,0)),"",VLOOKUP($R$2:$R$66,Notes!$C$1:$D$10,2,0))</f>
        <v/>
      </c>
      <c r="AA52" s="22" t="str">
        <f>IF(ISNA(VLOOKUP($T$2:$T$66,Notes!$E$1:$F$10,2,0)),"",VLOOKUP($T$2:$T$66,Notes!$E$1:$F$10,2,0))</f>
        <v/>
      </c>
      <c r="AB52" s="38">
        <f t="shared" si="34"/>
        <v>0</v>
      </c>
      <c r="AC52" s="34"/>
      <c r="AD52" s="32"/>
      <c r="AE52" s="32"/>
      <c r="AF52" s="32"/>
      <c r="AG52" s="32"/>
      <c r="AH52" s="32"/>
      <c r="AI52" s="32"/>
      <c r="AJ52" s="32"/>
      <c r="AK52" s="32"/>
      <c r="AL52" s="32"/>
      <c r="AM52" s="22">
        <f t="shared" si="35"/>
        <v>0</v>
      </c>
      <c r="AN52" s="33">
        <f t="shared" si="36"/>
        <v>0</v>
      </c>
      <c r="AO52" s="37" t="str">
        <f>IF(ISNA(VLOOKUP($AD$2:$AD$66,Notes!$A$1:$B$10,2,0)),"",VLOOKUP($AD$2:$AD$66,Notes!$A$1:$B$10,2,0))</f>
        <v/>
      </c>
      <c r="AP52" s="22" t="str">
        <f>IF(ISNA(VLOOKUP($AF$2:$AF$66,Notes!$A$1:$B$10,2,0)),"",VLOOKUP($AF$2:$AF$66,Notes!$A$1:$B$10,2,0))</f>
        <v/>
      </c>
      <c r="AQ52" s="22" t="str">
        <f>IF(ISNA(VLOOKUP($AH$2:$AH$66,Notes!$A$1:$B$10,2,0)),"",VLOOKUP($AH$2:$AH$66,Notes!$A$1:$B$10,2,0))</f>
        <v/>
      </c>
      <c r="AR52" s="22" t="str">
        <f>IF(ISNA(VLOOKUP($AJ$2:$AJ$66,Notes!$C$1:$D$10,2,0)),"",VLOOKUP($AJ$2:$AJ$66,Notes!$C$1:$D$10,2,0))</f>
        <v/>
      </c>
      <c r="AS52" s="22" t="str">
        <f>IF(ISNA(VLOOKUP($AL$2:$AL$66,Notes!$E$1:$F$10,2,0)),"",VLOOKUP($AL$2:$AL$66,Notes!$E$1:$F$10,2,0))</f>
        <v/>
      </c>
      <c r="AT52" s="38">
        <f t="shared" si="37"/>
        <v>0</v>
      </c>
      <c r="AU52" s="34"/>
      <c r="AV52" s="32"/>
      <c r="AW52" s="32"/>
      <c r="AX52" s="32"/>
      <c r="AY52" s="32"/>
      <c r="AZ52" s="32"/>
      <c r="BA52" s="32"/>
      <c r="BB52" s="32"/>
      <c r="BC52" s="32"/>
      <c r="BD52" s="32"/>
      <c r="BE52" s="22">
        <f t="shared" si="38"/>
        <v>0</v>
      </c>
      <c r="BF52" s="33">
        <f t="shared" si="39"/>
        <v>0</v>
      </c>
      <c r="BG52" s="37" t="str">
        <f>IF(ISNA(VLOOKUP($AV$2:$AV$66,Notes!$A$1:$B$10,2,0)),"",VLOOKUP($AV$2:$AV$66,Notes!$A$1:$B$10,2,0))</f>
        <v/>
      </c>
      <c r="BH52" s="22" t="str">
        <f>IF(ISNA(VLOOKUP($AX$2:$AX$66,Notes!$A$1:$B$10,2,0)),"",VLOOKUP($AX$2:$AX$66,Notes!$A$1:$B$10,2,0))</f>
        <v/>
      </c>
      <c r="BI52" s="22" t="str">
        <f>IF(ISNA(VLOOKUP($AZ$2:$AZ$66,Notes!$A$1:$B$10,2,0)),"",VLOOKUP($AZ$2:$AZ$66,Notes!$A$1:$B$10,2,0))</f>
        <v/>
      </c>
      <c r="BJ52" s="22" t="str">
        <f>IF(ISNA(VLOOKUP($BB$2:$BB$66,Notes!$C$1:$D$10,2,0)),"",VLOOKUP($BB$2:$BB$66,Notes!$C$1:$D$10,2,0))</f>
        <v/>
      </c>
      <c r="BK52" s="22" t="str">
        <f>IF(ISNA(VLOOKUP($BD$2:$BD$66,Notes!$E$1:$F$10,2,0)),"",VLOOKUP($BD$2:$BD$66,Notes!$E$1:$F$10,2,0))</f>
        <v/>
      </c>
      <c r="BL52" s="38">
        <f t="shared" si="40"/>
        <v>0</v>
      </c>
      <c r="BM52" s="34"/>
      <c r="BN52" s="32"/>
      <c r="BO52" s="32"/>
      <c r="BP52" s="32"/>
      <c r="BQ52" s="32"/>
      <c r="BR52" s="32"/>
      <c r="BS52" s="32"/>
      <c r="BT52" s="32"/>
      <c r="BU52" s="32"/>
      <c r="BV52" s="32"/>
      <c r="BW52" s="22">
        <f t="shared" si="41"/>
        <v>0</v>
      </c>
      <c r="BX52" s="33">
        <f t="shared" si="42"/>
        <v>0</v>
      </c>
      <c r="BY52" s="37" t="str">
        <f>IF(ISNA(VLOOKUP($BN$2:$BN$66,Notes!$A$1:$B$10,2,0)),"",VLOOKUP($BN$2:$BN$66,Notes!$A$1:$B$10,2,0))</f>
        <v/>
      </c>
      <c r="BZ52" s="22" t="str">
        <f>IF(ISNA(VLOOKUP($BP$2:$BP$66,Notes!$A$1:$B$10,2,0)),"",VLOOKUP($BP$2:$BP$66,Notes!$A$1:$B$10,2,0))</f>
        <v/>
      </c>
      <c r="CA52" s="22" t="str">
        <f>IF(ISNA(VLOOKUP($BR$2:$BR$66,Notes!$A$1:$B$10,2,0)),"",VLOOKUP($BR$2:$BR$66,Notes!$A$1:$B$10,2,0))</f>
        <v/>
      </c>
      <c r="CB52" s="22" t="str">
        <f>IF(ISNA(VLOOKUP($BT$2:$BT$66,Notes!$C$1:$D$10,2,0)),"",VLOOKUP($BT$2:$BT$66,Notes!$C$1:$D$10,2,0))</f>
        <v/>
      </c>
      <c r="CC52" s="22" t="str">
        <f>IF(ISNA(VLOOKUP($BV$2:$BV$66,Notes!$E$1:$F$10,2,0)),"",VLOOKUP($BV$2:$BV$66,Notes!$E$1:$F$10,2,0))</f>
        <v/>
      </c>
      <c r="CD52" s="38">
        <f t="shared" si="43"/>
        <v>0</v>
      </c>
      <c r="CE52" s="57">
        <f t="shared" si="20"/>
        <v>0</v>
      </c>
      <c r="CF52" s="22">
        <f t="shared" si="21"/>
        <v>0</v>
      </c>
      <c r="CG52" s="22">
        <f t="shared" si="22"/>
        <v>0</v>
      </c>
      <c r="CH52" s="22">
        <f t="shared" si="23"/>
        <v>0</v>
      </c>
    </row>
    <row r="53" spans="1:86">
      <c r="A53" s="35" t="s">
        <v>95</v>
      </c>
      <c r="B53" s="36" t="s">
        <v>96</v>
      </c>
      <c r="C53" s="35">
        <f t="shared" si="24"/>
        <v>0</v>
      </c>
      <c r="D53" s="22">
        <f t="shared" si="25"/>
        <v>0</v>
      </c>
      <c r="E53" s="22">
        <f t="shared" si="26"/>
        <v>0</v>
      </c>
      <c r="F53" s="22">
        <f t="shared" si="27"/>
        <v>0</v>
      </c>
      <c r="G53" s="22">
        <f t="shared" si="28"/>
        <v>0</v>
      </c>
      <c r="H53" s="22">
        <f t="shared" si="29"/>
        <v>0</v>
      </c>
      <c r="I53" s="33">
        <f t="shared" si="30"/>
        <v>0</v>
      </c>
      <c r="J53" s="36">
        <f t="shared" si="31"/>
        <v>0</v>
      </c>
      <c r="K53" s="34"/>
      <c r="L53" s="32"/>
      <c r="M53" s="32"/>
      <c r="N53" s="32"/>
      <c r="O53" s="32"/>
      <c r="P53" s="32"/>
      <c r="Q53" s="32"/>
      <c r="R53" s="32"/>
      <c r="S53" s="32"/>
      <c r="T53" s="32"/>
      <c r="U53" s="22">
        <f t="shared" si="32"/>
        <v>0</v>
      </c>
      <c r="V53" s="33">
        <f t="shared" si="33"/>
        <v>0</v>
      </c>
      <c r="W53" s="37" t="str">
        <f>IF(ISNA(VLOOKUP($L$2:$L$66,Notes!$A$1:$B$10,2,0)),"",VLOOKUP($L$2:$L$66,Notes!$A$1:$B$10,2,0))</f>
        <v/>
      </c>
      <c r="X53" s="22" t="str">
        <f>IF(ISNA(VLOOKUP($N$2:$N$66,Notes!$A$1:$B$10,2,0)),"",VLOOKUP($N$2:$N$66,Notes!$A$1:$B$10,2,0))</f>
        <v/>
      </c>
      <c r="Y53" s="22" t="str">
        <f>IF(ISNA(VLOOKUP($P$2:$P$66,Notes!$A$1:$B$10,2,0)),"",VLOOKUP($P$2:$P$66,Notes!$A$1:$B$10,2,0))</f>
        <v/>
      </c>
      <c r="Z53" s="22" t="str">
        <f>IF(ISNA(VLOOKUP($R$2:$R$66,Notes!$C$1:$D$10,2,0)),"",VLOOKUP($R$2:$R$66,Notes!$C$1:$D$10,2,0))</f>
        <v/>
      </c>
      <c r="AA53" s="22" t="str">
        <f>IF(ISNA(VLOOKUP($T$2:$T$66,Notes!$E$1:$F$10,2,0)),"",VLOOKUP($T$2:$T$66,Notes!$E$1:$F$10,2,0))</f>
        <v/>
      </c>
      <c r="AB53" s="38">
        <f t="shared" si="34"/>
        <v>0</v>
      </c>
      <c r="AC53" s="34"/>
      <c r="AD53" s="32"/>
      <c r="AE53" s="32"/>
      <c r="AF53" s="32"/>
      <c r="AG53" s="32"/>
      <c r="AH53" s="32"/>
      <c r="AI53" s="32"/>
      <c r="AJ53" s="32"/>
      <c r="AK53" s="32"/>
      <c r="AL53" s="32"/>
      <c r="AM53" s="22">
        <f t="shared" si="35"/>
        <v>0</v>
      </c>
      <c r="AN53" s="33">
        <f t="shared" si="36"/>
        <v>0</v>
      </c>
      <c r="AO53" s="37" t="str">
        <f>IF(ISNA(VLOOKUP($AD$2:$AD$66,Notes!$A$1:$B$10,2,0)),"",VLOOKUP($AD$2:$AD$66,Notes!$A$1:$B$10,2,0))</f>
        <v/>
      </c>
      <c r="AP53" s="22" t="str">
        <f>IF(ISNA(VLOOKUP($AF$2:$AF$66,Notes!$A$1:$B$10,2,0)),"",VLOOKUP($AF$2:$AF$66,Notes!$A$1:$B$10,2,0))</f>
        <v/>
      </c>
      <c r="AQ53" s="22" t="str">
        <f>IF(ISNA(VLOOKUP($AH$2:$AH$66,Notes!$A$1:$B$10,2,0)),"",VLOOKUP($AH$2:$AH$66,Notes!$A$1:$B$10,2,0))</f>
        <v/>
      </c>
      <c r="AR53" s="22" t="str">
        <f>IF(ISNA(VLOOKUP($AJ$2:$AJ$66,Notes!$C$1:$D$10,2,0)),"",VLOOKUP($AJ$2:$AJ$66,Notes!$C$1:$D$10,2,0))</f>
        <v/>
      </c>
      <c r="AS53" s="22" t="str">
        <f>IF(ISNA(VLOOKUP($AL$2:$AL$66,Notes!$E$1:$F$10,2,0)),"",VLOOKUP($AL$2:$AL$66,Notes!$E$1:$F$10,2,0))</f>
        <v/>
      </c>
      <c r="AT53" s="38">
        <f t="shared" si="37"/>
        <v>0</v>
      </c>
      <c r="AU53" s="34"/>
      <c r="AV53" s="32"/>
      <c r="AW53" s="32"/>
      <c r="AX53" s="32"/>
      <c r="AY53" s="32"/>
      <c r="AZ53" s="32"/>
      <c r="BA53" s="32"/>
      <c r="BB53" s="32"/>
      <c r="BC53" s="32"/>
      <c r="BD53" s="32"/>
      <c r="BE53" s="22">
        <f t="shared" si="38"/>
        <v>0</v>
      </c>
      <c r="BF53" s="33">
        <f t="shared" si="39"/>
        <v>0</v>
      </c>
      <c r="BG53" s="37" t="str">
        <f>IF(ISNA(VLOOKUP($AV$2:$AV$66,Notes!$A$1:$B$10,2,0)),"",VLOOKUP($AV$2:$AV$66,Notes!$A$1:$B$10,2,0))</f>
        <v/>
      </c>
      <c r="BH53" s="22" t="str">
        <f>IF(ISNA(VLOOKUP($AX$2:$AX$66,Notes!$A$1:$B$10,2,0)),"",VLOOKUP($AX$2:$AX$66,Notes!$A$1:$B$10,2,0))</f>
        <v/>
      </c>
      <c r="BI53" s="22" t="str">
        <f>IF(ISNA(VLOOKUP($AZ$2:$AZ$66,Notes!$A$1:$B$10,2,0)),"",VLOOKUP($AZ$2:$AZ$66,Notes!$A$1:$B$10,2,0))</f>
        <v/>
      </c>
      <c r="BJ53" s="22" t="str">
        <f>IF(ISNA(VLOOKUP($BB$2:$BB$66,Notes!$C$1:$D$10,2,0)),"",VLOOKUP($BB$2:$BB$66,Notes!$C$1:$D$10,2,0))</f>
        <v/>
      </c>
      <c r="BK53" s="22" t="str">
        <f>IF(ISNA(VLOOKUP($BD$2:$BD$66,Notes!$E$1:$F$10,2,0)),"",VLOOKUP($BD$2:$BD$66,Notes!$E$1:$F$10,2,0))</f>
        <v/>
      </c>
      <c r="BL53" s="38">
        <f t="shared" si="40"/>
        <v>0</v>
      </c>
      <c r="BM53" s="34"/>
      <c r="BN53" s="32"/>
      <c r="BO53" s="32"/>
      <c r="BP53" s="32"/>
      <c r="BQ53" s="32"/>
      <c r="BR53" s="32"/>
      <c r="BS53" s="32"/>
      <c r="BT53" s="32"/>
      <c r="BU53" s="32"/>
      <c r="BV53" s="32"/>
      <c r="BW53" s="22">
        <f t="shared" si="41"/>
        <v>0</v>
      </c>
      <c r="BX53" s="33">
        <f t="shared" si="42"/>
        <v>0</v>
      </c>
      <c r="BY53" s="37" t="str">
        <f>IF(ISNA(VLOOKUP($BN$2:$BN$66,Notes!$A$1:$B$10,2,0)),"",VLOOKUP($BN$2:$BN$66,Notes!$A$1:$B$10,2,0))</f>
        <v/>
      </c>
      <c r="BZ53" s="22" t="str">
        <f>IF(ISNA(VLOOKUP($BP$2:$BP$66,Notes!$A$1:$B$10,2,0)),"",VLOOKUP($BP$2:$BP$66,Notes!$A$1:$B$10,2,0))</f>
        <v/>
      </c>
      <c r="CA53" s="22" t="str">
        <f>IF(ISNA(VLOOKUP($BR$2:$BR$66,Notes!$A$1:$B$10,2,0)),"",VLOOKUP($BR$2:$BR$66,Notes!$A$1:$B$10,2,0))</f>
        <v/>
      </c>
      <c r="CB53" s="22" t="str">
        <f>IF(ISNA(VLOOKUP($BT$2:$BT$66,Notes!$C$1:$D$10,2,0)),"",VLOOKUP($BT$2:$BT$66,Notes!$C$1:$D$10,2,0))</f>
        <v/>
      </c>
      <c r="CC53" s="22" t="str">
        <f>IF(ISNA(VLOOKUP($BV$2:$BV$66,Notes!$E$1:$F$10,2,0)),"",VLOOKUP($BV$2:$BV$66,Notes!$E$1:$F$10,2,0))</f>
        <v/>
      </c>
      <c r="CD53" s="38">
        <f t="shared" si="43"/>
        <v>0</v>
      </c>
      <c r="CE53" s="57">
        <f t="shared" si="20"/>
        <v>0</v>
      </c>
      <c r="CF53" s="22">
        <f t="shared" si="21"/>
        <v>0</v>
      </c>
      <c r="CG53" s="22">
        <f t="shared" si="22"/>
        <v>0</v>
      </c>
      <c r="CH53" s="22">
        <f t="shared" si="23"/>
        <v>0</v>
      </c>
    </row>
    <row r="54" spans="1:86">
      <c r="A54" s="35" t="s">
        <v>97</v>
      </c>
      <c r="B54" s="36" t="s">
        <v>98</v>
      </c>
      <c r="C54" s="35">
        <f t="shared" si="24"/>
        <v>0</v>
      </c>
      <c r="D54" s="22">
        <f t="shared" si="25"/>
        <v>0</v>
      </c>
      <c r="E54" s="22">
        <f t="shared" si="26"/>
        <v>0</v>
      </c>
      <c r="F54" s="22">
        <f t="shared" si="27"/>
        <v>0</v>
      </c>
      <c r="G54" s="22">
        <f t="shared" si="28"/>
        <v>0</v>
      </c>
      <c r="H54" s="22">
        <f t="shared" si="29"/>
        <v>0</v>
      </c>
      <c r="I54" s="33">
        <f t="shared" si="30"/>
        <v>0</v>
      </c>
      <c r="J54" s="36">
        <f t="shared" si="31"/>
        <v>0</v>
      </c>
      <c r="K54" s="34"/>
      <c r="L54" s="32"/>
      <c r="M54" s="32"/>
      <c r="N54" s="32"/>
      <c r="O54" s="32"/>
      <c r="P54" s="32"/>
      <c r="Q54" s="32"/>
      <c r="R54" s="32"/>
      <c r="S54" s="32"/>
      <c r="T54" s="32"/>
      <c r="U54" s="22">
        <f t="shared" si="32"/>
        <v>0</v>
      </c>
      <c r="V54" s="33">
        <f t="shared" si="33"/>
        <v>0</v>
      </c>
      <c r="W54" s="37" t="str">
        <f>IF(ISNA(VLOOKUP($L$2:$L$66,Notes!$A$1:$B$10,2,0)),"",VLOOKUP($L$2:$L$66,Notes!$A$1:$B$10,2,0))</f>
        <v/>
      </c>
      <c r="X54" s="22" t="str">
        <f>IF(ISNA(VLOOKUP($N$2:$N$66,Notes!$A$1:$B$10,2,0)),"",VLOOKUP($N$2:$N$66,Notes!$A$1:$B$10,2,0))</f>
        <v/>
      </c>
      <c r="Y54" s="22" t="str">
        <f>IF(ISNA(VLOOKUP($P$2:$P$66,Notes!$A$1:$B$10,2,0)),"",VLOOKUP($P$2:$P$66,Notes!$A$1:$B$10,2,0))</f>
        <v/>
      </c>
      <c r="Z54" s="22" t="str">
        <f>IF(ISNA(VLOOKUP($R$2:$R$66,Notes!$C$1:$D$10,2,0)),"",VLOOKUP($R$2:$R$66,Notes!$C$1:$D$10,2,0))</f>
        <v/>
      </c>
      <c r="AA54" s="22" t="str">
        <f>IF(ISNA(VLOOKUP($T$2:$T$66,Notes!$E$1:$F$10,2,0)),"",VLOOKUP($T$2:$T$66,Notes!$E$1:$F$10,2,0))</f>
        <v/>
      </c>
      <c r="AB54" s="38">
        <f t="shared" si="34"/>
        <v>0</v>
      </c>
      <c r="AC54" s="34"/>
      <c r="AD54" s="32"/>
      <c r="AE54" s="32"/>
      <c r="AF54" s="32"/>
      <c r="AG54" s="32"/>
      <c r="AH54" s="32"/>
      <c r="AI54" s="32"/>
      <c r="AJ54" s="32"/>
      <c r="AK54" s="32"/>
      <c r="AL54" s="32"/>
      <c r="AM54" s="22">
        <f t="shared" si="35"/>
        <v>0</v>
      </c>
      <c r="AN54" s="33">
        <f t="shared" si="36"/>
        <v>0</v>
      </c>
      <c r="AO54" s="37" t="str">
        <f>IF(ISNA(VLOOKUP($AD$2:$AD$66,Notes!$A$1:$B$10,2,0)),"",VLOOKUP($AD$2:$AD$66,Notes!$A$1:$B$10,2,0))</f>
        <v/>
      </c>
      <c r="AP54" s="22" t="str">
        <f>IF(ISNA(VLOOKUP($AF$2:$AF$66,Notes!$A$1:$B$10,2,0)),"",VLOOKUP($AF$2:$AF$66,Notes!$A$1:$B$10,2,0))</f>
        <v/>
      </c>
      <c r="AQ54" s="22" t="str">
        <f>IF(ISNA(VLOOKUP($AH$2:$AH$66,Notes!$A$1:$B$10,2,0)),"",VLOOKUP($AH$2:$AH$66,Notes!$A$1:$B$10,2,0))</f>
        <v/>
      </c>
      <c r="AR54" s="22" t="str">
        <f>IF(ISNA(VLOOKUP($AJ$2:$AJ$66,Notes!$C$1:$D$10,2,0)),"",VLOOKUP($AJ$2:$AJ$66,Notes!$C$1:$D$10,2,0))</f>
        <v/>
      </c>
      <c r="AS54" s="22" t="str">
        <f>IF(ISNA(VLOOKUP($AL$2:$AL$66,Notes!$E$1:$F$10,2,0)),"",VLOOKUP($AL$2:$AL$66,Notes!$E$1:$F$10,2,0))</f>
        <v/>
      </c>
      <c r="AT54" s="38">
        <f t="shared" si="37"/>
        <v>0</v>
      </c>
      <c r="AU54" s="34"/>
      <c r="AV54" s="32"/>
      <c r="AW54" s="32"/>
      <c r="AX54" s="32"/>
      <c r="AY54" s="32"/>
      <c r="AZ54" s="32"/>
      <c r="BA54" s="32"/>
      <c r="BB54" s="32"/>
      <c r="BC54" s="32"/>
      <c r="BD54" s="32"/>
      <c r="BE54" s="22">
        <f t="shared" si="38"/>
        <v>0</v>
      </c>
      <c r="BF54" s="33">
        <f t="shared" si="39"/>
        <v>0</v>
      </c>
      <c r="BG54" s="37" t="str">
        <f>IF(ISNA(VLOOKUP($AV$2:$AV$66,Notes!$A$1:$B$10,2,0)),"",VLOOKUP($AV$2:$AV$66,Notes!$A$1:$B$10,2,0))</f>
        <v/>
      </c>
      <c r="BH54" s="22" t="str">
        <f>IF(ISNA(VLOOKUP($AX$2:$AX$66,Notes!$A$1:$B$10,2,0)),"",VLOOKUP($AX$2:$AX$66,Notes!$A$1:$B$10,2,0))</f>
        <v/>
      </c>
      <c r="BI54" s="22" t="str">
        <f>IF(ISNA(VLOOKUP($AZ$2:$AZ$66,Notes!$A$1:$B$10,2,0)),"",VLOOKUP($AZ$2:$AZ$66,Notes!$A$1:$B$10,2,0))</f>
        <v/>
      </c>
      <c r="BJ54" s="22" t="str">
        <f>IF(ISNA(VLOOKUP($BB$2:$BB$66,Notes!$C$1:$D$10,2,0)),"",VLOOKUP($BB$2:$BB$66,Notes!$C$1:$D$10,2,0))</f>
        <v/>
      </c>
      <c r="BK54" s="22" t="str">
        <f>IF(ISNA(VLOOKUP($BD$2:$BD$66,Notes!$E$1:$F$10,2,0)),"",VLOOKUP($BD$2:$BD$66,Notes!$E$1:$F$10,2,0))</f>
        <v/>
      </c>
      <c r="BL54" s="38">
        <f t="shared" si="40"/>
        <v>0</v>
      </c>
      <c r="BM54" s="34"/>
      <c r="BN54" s="32"/>
      <c r="BO54" s="32"/>
      <c r="BP54" s="32"/>
      <c r="BQ54" s="32"/>
      <c r="BR54" s="32"/>
      <c r="BS54" s="32"/>
      <c r="BT54" s="32"/>
      <c r="BU54" s="32"/>
      <c r="BV54" s="32"/>
      <c r="BW54" s="22">
        <f t="shared" si="41"/>
        <v>0</v>
      </c>
      <c r="BX54" s="33">
        <f t="shared" si="42"/>
        <v>0</v>
      </c>
      <c r="BY54" s="37" t="str">
        <f>IF(ISNA(VLOOKUP($BN$2:$BN$66,Notes!$A$1:$B$10,2,0)),"",VLOOKUP($BN$2:$BN$66,Notes!$A$1:$B$10,2,0))</f>
        <v/>
      </c>
      <c r="BZ54" s="22" t="str">
        <f>IF(ISNA(VLOOKUP($BP$2:$BP$66,Notes!$A$1:$B$10,2,0)),"",VLOOKUP($BP$2:$BP$66,Notes!$A$1:$B$10,2,0))</f>
        <v/>
      </c>
      <c r="CA54" s="22" t="str">
        <f>IF(ISNA(VLOOKUP($BR$2:$BR$66,Notes!$A$1:$B$10,2,0)),"",VLOOKUP($BR$2:$BR$66,Notes!$A$1:$B$10,2,0))</f>
        <v/>
      </c>
      <c r="CB54" s="22" t="str">
        <f>IF(ISNA(VLOOKUP($BT$2:$BT$66,Notes!$C$1:$D$10,2,0)),"",VLOOKUP($BT$2:$BT$66,Notes!$C$1:$D$10,2,0))</f>
        <v/>
      </c>
      <c r="CC54" s="22" t="str">
        <f>IF(ISNA(VLOOKUP($BV$2:$BV$66,Notes!$E$1:$F$10,2,0)),"",VLOOKUP($BV$2:$BV$66,Notes!$E$1:$F$10,2,0))</f>
        <v/>
      </c>
      <c r="CD54" s="38">
        <f t="shared" si="43"/>
        <v>0</v>
      </c>
      <c r="CE54" s="57">
        <f t="shared" si="20"/>
        <v>0</v>
      </c>
      <c r="CF54" s="22">
        <f t="shared" si="21"/>
        <v>0</v>
      </c>
      <c r="CG54" s="22">
        <f t="shared" si="22"/>
        <v>0</v>
      </c>
      <c r="CH54" s="22">
        <f t="shared" si="23"/>
        <v>0</v>
      </c>
    </row>
    <row r="55" spans="1:86">
      <c r="A55" s="50" t="s">
        <v>276</v>
      </c>
      <c r="B55" s="140" t="s">
        <v>277</v>
      </c>
      <c r="C55" s="35">
        <f t="shared" si="24"/>
        <v>236</v>
      </c>
      <c r="D55" s="22">
        <f t="shared" si="25"/>
        <v>24</v>
      </c>
      <c r="E55" s="22">
        <f t="shared" si="26"/>
        <v>1</v>
      </c>
      <c r="F55" s="22">
        <f t="shared" si="27"/>
        <v>24</v>
      </c>
      <c r="G55" s="22" t="str">
        <f t="shared" si="28"/>
        <v>CBDG</v>
      </c>
      <c r="H55" s="22">
        <f t="shared" si="29"/>
        <v>0</v>
      </c>
      <c r="I55" s="33">
        <f t="shared" si="30"/>
        <v>0</v>
      </c>
      <c r="J55" s="36">
        <f t="shared" si="31"/>
        <v>0</v>
      </c>
      <c r="K55" s="34">
        <v>62</v>
      </c>
      <c r="L55" s="32">
        <v>5</v>
      </c>
      <c r="M55" s="32">
        <v>70</v>
      </c>
      <c r="N55" s="32">
        <v>5</v>
      </c>
      <c r="O55" s="32">
        <v>62</v>
      </c>
      <c r="P55" s="32">
        <v>6</v>
      </c>
      <c r="Q55" s="32">
        <v>42</v>
      </c>
      <c r="R55" s="32">
        <v>6</v>
      </c>
      <c r="S55" s="32"/>
      <c r="T55" s="32"/>
      <c r="U55" s="22">
        <f t="shared" si="32"/>
        <v>236</v>
      </c>
      <c r="V55" s="33">
        <f t="shared" si="33"/>
        <v>1</v>
      </c>
      <c r="W55" s="37">
        <f>IF(ISNA(VLOOKUP($L$2:$L$66,Notes!$A$1:$B$10,2,0)),"",VLOOKUP($L$2:$L$66,Notes!$A$1:$B$10,2,0))</f>
        <v>6</v>
      </c>
      <c r="X55" s="22">
        <f>IF(ISNA(VLOOKUP($N$2:$N$66,Notes!$A$1:$B$10,2,0)),"",VLOOKUP($N$2:$N$66,Notes!$A$1:$B$10,2,0))</f>
        <v>6</v>
      </c>
      <c r="Y55" s="22">
        <f>IF(ISNA(VLOOKUP($P$2:$P$66,Notes!$A$1:$B$10,2,0)),"",VLOOKUP($P$2:$P$66,Notes!$A$1:$B$10,2,0))</f>
        <v>5</v>
      </c>
      <c r="Z55" s="22">
        <f>IF(ISNA(VLOOKUP($R$2:$R$66,Notes!$C$1:$D$10,2,0)),"",VLOOKUP($R$2:$R$66,Notes!$C$1:$D$10,2,0))</f>
        <v>7</v>
      </c>
      <c r="AA55" s="22" t="str">
        <f>IF(ISNA(VLOOKUP($T$2:$T$66,Notes!$E$1:$F$10,2,0)),"",VLOOKUP($T$2:$T$66,Notes!$E$1:$F$10,2,0))</f>
        <v/>
      </c>
      <c r="AB55" s="38">
        <f t="shared" si="34"/>
        <v>24</v>
      </c>
      <c r="AC55" s="34"/>
      <c r="AD55" s="32"/>
      <c r="AE55" s="32"/>
      <c r="AF55" s="32"/>
      <c r="AG55" s="32"/>
      <c r="AH55" s="32"/>
      <c r="AI55" s="32"/>
      <c r="AJ55" s="32"/>
      <c r="AK55" s="32"/>
      <c r="AL55" s="32"/>
      <c r="AM55" s="22">
        <f t="shared" si="35"/>
        <v>0</v>
      </c>
      <c r="AN55" s="33">
        <f t="shared" si="36"/>
        <v>0</v>
      </c>
      <c r="AO55" s="37" t="str">
        <f>IF(ISNA(VLOOKUP($AD$2:$AD$66,Notes!$A$1:$B$10,2,0)),"",VLOOKUP($AD$2:$AD$66,Notes!$A$1:$B$10,2,0))</f>
        <v/>
      </c>
      <c r="AP55" s="22" t="str">
        <f>IF(ISNA(VLOOKUP($AF$2:$AF$66,Notes!$A$1:$B$10,2,0)),"",VLOOKUP($AF$2:$AF$66,Notes!$A$1:$B$10,2,0))</f>
        <v/>
      </c>
      <c r="AQ55" s="22" t="str">
        <f>IF(ISNA(VLOOKUP($AH$2:$AH$66,Notes!$A$1:$B$10,2,0)),"",VLOOKUP($AH$2:$AH$66,Notes!$A$1:$B$10,2,0))</f>
        <v/>
      </c>
      <c r="AR55" s="22" t="str">
        <f>IF(ISNA(VLOOKUP($AJ$2:$AJ$66,Notes!$C$1:$D$10,2,0)),"",VLOOKUP($AJ$2:$AJ$66,Notes!$C$1:$D$10,2,0))</f>
        <v/>
      </c>
      <c r="AS55" s="22" t="str">
        <f>IF(ISNA(VLOOKUP($AL$2:$AL$66,Notes!$E$1:$F$10,2,0)),"",VLOOKUP($AL$2:$AL$66,Notes!$E$1:$F$10,2,0))</f>
        <v/>
      </c>
      <c r="AT55" s="38">
        <f t="shared" si="37"/>
        <v>0</v>
      </c>
      <c r="AU55" s="34"/>
      <c r="AV55" s="32"/>
      <c r="AW55" s="32"/>
      <c r="AX55" s="32"/>
      <c r="AY55" s="32"/>
      <c r="AZ55" s="32"/>
      <c r="BA55" s="32"/>
      <c r="BB55" s="32"/>
      <c r="BC55" s="32"/>
      <c r="BD55" s="32"/>
      <c r="BE55" s="22">
        <f t="shared" si="38"/>
        <v>0</v>
      </c>
      <c r="BF55" s="33">
        <f t="shared" si="39"/>
        <v>0</v>
      </c>
      <c r="BG55" s="37" t="str">
        <f>IF(ISNA(VLOOKUP($AV$2:$AV$66,Notes!$A$1:$B$10,2,0)),"",VLOOKUP($AV$2:$AV$66,Notes!$A$1:$B$10,2,0))</f>
        <v/>
      </c>
      <c r="BH55" s="22" t="str">
        <f>IF(ISNA(VLOOKUP($AX$2:$AX$66,Notes!$A$1:$B$10,2,0)),"",VLOOKUP($AX$2:$AX$66,Notes!$A$1:$B$10,2,0))</f>
        <v/>
      </c>
      <c r="BI55" s="22" t="str">
        <f>IF(ISNA(VLOOKUP($AZ$2:$AZ$66,Notes!$A$1:$B$10,2,0)),"",VLOOKUP($AZ$2:$AZ$66,Notes!$A$1:$B$10,2,0))</f>
        <v/>
      </c>
      <c r="BJ55" s="22" t="str">
        <f>IF(ISNA(VLOOKUP($BB$2:$BB$66,Notes!$C$1:$D$10,2,0)),"",VLOOKUP($BB$2:$BB$66,Notes!$C$1:$D$10,2,0))</f>
        <v/>
      </c>
      <c r="BK55" s="22" t="str">
        <f>IF(ISNA(VLOOKUP($BD$2:$BD$66,Notes!$E$1:$F$10,2,0)),"",VLOOKUP($BD$2:$BD$66,Notes!$E$1:$F$10,2,0))</f>
        <v/>
      </c>
      <c r="BL55" s="38">
        <f t="shared" si="40"/>
        <v>0</v>
      </c>
      <c r="BM55" s="34"/>
      <c r="BN55" s="32"/>
      <c r="BO55" s="32"/>
      <c r="BP55" s="32"/>
      <c r="BQ55" s="32"/>
      <c r="BR55" s="32"/>
      <c r="BS55" s="32"/>
      <c r="BT55" s="32"/>
      <c r="BU55" s="32"/>
      <c r="BV55" s="32"/>
      <c r="BW55" s="22">
        <f t="shared" si="41"/>
        <v>0</v>
      </c>
      <c r="BX55" s="33">
        <f t="shared" si="42"/>
        <v>0</v>
      </c>
      <c r="BY55" s="37" t="str">
        <f>IF(ISNA(VLOOKUP($BN$2:$BN$66,Notes!$A$1:$B$10,2,0)),"",VLOOKUP($BN$2:$BN$66,Notes!$A$1:$B$10,2,0))</f>
        <v/>
      </c>
      <c r="BZ55" s="22" t="str">
        <f>IF(ISNA(VLOOKUP($BP$2:$BP$66,Notes!$A$1:$B$10,2,0)),"",VLOOKUP($BP$2:$BP$66,Notes!$A$1:$B$10,2,0))</f>
        <v/>
      </c>
      <c r="CA55" s="22" t="str">
        <f>IF(ISNA(VLOOKUP($BR$2:$BR$66,Notes!$A$1:$B$10,2,0)),"",VLOOKUP($BR$2:$BR$66,Notes!$A$1:$B$10,2,0))</f>
        <v/>
      </c>
      <c r="CB55" s="22" t="str">
        <f>IF(ISNA(VLOOKUP($BT$2:$BT$66,Notes!$C$1:$D$10,2,0)),"",VLOOKUP($BT$2:$BT$66,Notes!$C$1:$D$10,2,0))</f>
        <v/>
      </c>
      <c r="CC55" s="22" t="str">
        <f>IF(ISNA(VLOOKUP($BV$2:$BV$66,Notes!$E$1:$F$10,2,0)),"",VLOOKUP($BV$2:$BV$66,Notes!$E$1:$F$10,2,0))</f>
        <v/>
      </c>
      <c r="CD55" s="38">
        <f t="shared" si="43"/>
        <v>0</v>
      </c>
      <c r="CE55" s="57">
        <f t="shared" si="20"/>
        <v>24</v>
      </c>
      <c r="CF55" s="22">
        <f t="shared" si="21"/>
        <v>0</v>
      </c>
      <c r="CG55" s="22">
        <f t="shared" si="22"/>
        <v>0</v>
      </c>
      <c r="CH55" s="22">
        <f t="shared" si="23"/>
        <v>0</v>
      </c>
    </row>
    <row r="56" spans="1:86">
      <c r="A56" s="35" t="s">
        <v>99</v>
      </c>
      <c r="B56" s="138" t="s">
        <v>100</v>
      </c>
      <c r="C56" s="35">
        <f t="shared" si="24"/>
        <v>0</v>
      </c>
      <c r="D56" s="22">
        <f t="shared" si="25"/>
        <v>0</v>
      </c>
      <c r="E56" s="22">
        <f t="shared" si="26"/>
        <v>0</v>
      </c>
      <c r="F56" s="22">
        <f t="shared" si="27"/>
        <v>0</v>
      </c>
      <c r="G56" s="22">
        <f t="shared" si="28"/>
        <v>0</v>
      </c>
      <c r="H56" s="22">
        <f t="shared" si="29"/>
        <v>0</v>
      </c>
      <c r="I56" s="33">
        <f t="shared" si="30"/>
        <v>0</v>
      </c>
      <c r="J56" s="36">
        <f t="shared" si="31"/>
        <v>0</v>
      </c>
      <c r="K56" s="34"/>
      <c r="L56" s="32"/>
      <c r="M56" s="32"/>
      <c r="N56" s="32"/>
      <c r="O56" s="32"/>
      <c r="P56" s="32"/>
      <c r="Q56" s="32"/>
      <c r="R56" s="32"/>
      <c r="S56" s="32"/>
      <c r="T56" s="32"/>
      <c r="U56" s="22">
        <f t="shared" si="32"/>
        <v>0</v>
      </c>
      <c r="V56" s="33">
        <f t="shared" si="33"/>
        <v>0</v>
      </c>
      <c r="W56" s="37" t="str">
        <f>IF(ISNA(VLOOKUP($L$2:$L$66,Notes!$A$1:$B$10,2,0)),"",VLOOKUP($L$2:$L$66,Notes!$A$1:$B$10,2,0))</f>
        <v/>
      </c>
      <c r="X56" s="22" t="str">
        <f>IF(ISNA(VLOOKUP($N$2:$N$66,Notes!$A$1:$B$10,2,0)),"",VLOOKUP($N$2:$N$66,Notes!$A$1:$B$10,2,0))</f>
        <v/>
      </c>
      <c r="Y56" s="22" t="str">
        <f>IF(ISNA(VLOOKUP($P$2:$P$66,Notes!$A$1:$B$10,2,0)),"",VLOOKUP($P$2:$P$66,Notes!$A$1:$B$10,2,0))</f>
        <v/>
      </c>
      <c r="Z56" s="22" t="str">
        <f>IF(ISNA(VLOOKUP($R$2:$R$66,Notes!$C$1:$D$10,2,0)),"",VLOOKUP($R$2:$R$66,Notes!$C$1:$D$10,2,0))</f>
        <v/>
      </c>
      <c r="AA56" s="22" t="str">
        <f>IF(ISNA(VLOOKUP($T$2:$T$66,Notes!$E$1:$F$10,2,0)),"",VLOOKUP($T$2:$T$66,Notes!$E$1:$F$10,2,0))</f>
        <v/>
      </c>
      <c r="AB56" s="38">
        <f t="shared" si="34"/>
        <v>0</v>
      </c>
      <c r="AC56" s="34"/>
      <c r="AD56" s="32"/>
      <c r="AE56" s="32"/>
      <c r="AF56" s="32"/>
      <c r="AG56" s="32"/>
      <c r="AH56" s="32"/>
      <c r="AI56" s="32"/>
      <c r="AJ56" s="32"/>
      <c r="AK56" s="32"/>
      <c r="AL56" s="32"/>
      <c r="AM56" s="22">
        <f t="shared" si="35"/>
        <v>0</v>
      </c>
      <c r="AN56" s="33">
        <f t="shared" si="36"/>
        <v>0</v>
      </c>
      <c r="AO56" s="37" t="str">
        <f>IF(ISNA(VLOOKUP($AD$2:$AD$66,Notes!$A$1:$B$10,2,0)),"",VLOOKUP($AD$2:$AD$66,Notes!$A$1:$B$10,2,0))</f>
        <v/>
      </c>
      <c r="AP56" s="22" t="str">
        <f>IF(ISNA(VLOOKUP($AF$2:$AF$66,Notes!$A$1:$B$10,2,0)),"",VLOOKUP($AF$2:$AF$66,Notes!$A$1:$B$10,2,0))</f>
        <v/>
      </c>
      <c r="AQ56" s="22" t="str">
        <f>IF(ISNA(VLOOKUP($AH$2:$AH$66,Notes!$A$1:$B$10,2,0)),"",VLOOKUP($AH$2:$AH$66,Notes!$A$1:$B$10,2,0))</f>
        <v/>
      </c>
      <c r="AR56" s="22" t="str">
        <f>IF(ISNA(VLOOKUP($AJ$2:$AJ$66,Notes!$C$1:$D$10,2,0)),"",VLOOKUP($AJ$2:$AJ$66,Notes!$C$1:$D$10,2,0))</f>
        <v/>
      </c>
      <c r="AS56" s="22" t="str">
        <f>IF(ISNA(VLOOKUP($AL$2:$AL$66,Notes!$E$1:$F$10,2,0)),"",VLOOKUP($AL$2:$AL$66,Notes!$E$1:$F$10,2,0))</f>
        <v/>
      </c>
      <c r="AT56" s="38">
        <f t="shared" si="37"/>
        <v>0</v>
      </c>
      <c r="AU56" s="34"/>
      <c r="AV56" s="32"/>
      <c r="AW56" s="32"/>
      <c r="AX56" s="32"/>
      <c r="AY56" s="32"/>
      <c r="AZ56" s="32"/>
      <c r="BA56" s="32"/>
      <c r="BB56" s="32"/>
      <c r="BC56" s="32"/>
      <c r="BD56" s="32"/>
      <c r="BE56" s="22">
        <f t="shared" si="38"/>
        <v>0</v>
      </c>
      <c r="BF56" s="33">
        <f t="shared" si="39"/>
        <v>0</v>
      </c>
      <c r="BG56" s="37" t="str">
        <f>IF(ISNA(VLOOKUP($AV$2:$AV$66,Notes!$A$1:$B$10,2,0)),"",VLOOKUP($AV$2:$AV$66,Notes!$A$1:$B$10,2,0))</f>
        <v/>
      </c>
      <c r="BH56" s="22" t="str">
        <f>IF(ISNA(VLOOKUP($AX$2:$AX$66,Notes!$A$1:$B$10,2,0)),"",VLOOKUP($AX$2:$AX$66,Notes!$A$1:$B$10,2,0))</f>
        <v/>
      </c>
      <c r="BI56" s="22" t="str">
        <f>IF(ISNA(VLOOKUP($AZ$2:$AZ$66,Notes!$A$1:$B$10,2,0)),"",VLOOKUP($AZ$2:$AZ$66,Notes!$A$1:$B$10,2,0))</f>
        <v/>
      </c>
      <c r="BJ56" s="22" t="str">
        <f>IF(ISNA(VLOOKUP($BB$2:$BB$66,Notes!$C$1:$D$10,2,0)),"",VLOOKUP($BB$2:$BB$66,Notes!$C$1:$D$10,2,0))</f>
        <v/>
      </c>
      <c r="BK56" s="22" t="str">
        <f>IF(ISNA(VLOOKUP($BD$2:$BD$66,Notes!$E$1:$F$10,2,0)),"",VLOOKUP($BD$2:$BD$66,Notes!$E$1:$F$10,2,0))</f>
        <v/>
      </c>
      <c r="BL56" s="38">
        <f t="shared" si="40"/>
        <v>0</v>
      </c>
      <c r="BM56" s="34"/>
      <c r="BN56" s="32"/>
      <c r="BO56" s="32"/>
      <c r="BP56" s="32"/>
      <c r="BQ56" s="32"/>
      <c r="BR56" s="32"/>
      <c r="BS56" s="32"/>
      <c r="BT56" s="32"/>
      <c r="BU56" s="32"/>
      <c r="BV56" s="32"/>
      <c r="BW56" s="22">
        <f t="shared" si="41"/>
        <v>0</v>
      </c>
      <c r="BX56" s="33">
        <f t="shared" si="42"/>
        <v>0</v>
      </c>
      <c r="BY56" s="37" t="str">
        <f>IF(ISNA(VLOOKUP($BN$2:$BN$66,Notes!$A$1:$B$10,2,0)),"",VLOOKUP($BN$2:$BN$66,Notes!$A$1:$B$10,2,0))</f>
        <v/>
      </c>
      <c r="BZ56" s="22" t="str">
        <f>IF(ISNA(VLOOKUP($BP$2:$BP$66,Notes!$A$1:$B$10,2,0)),"",VLOOKUP($BP$2:$BP$66,Notes!$A$1:$B$10,2,0))</f>
        <v/>
      </c>
      <c r="CA56" s="22" t="str">
        <f>IF(ISNA(VLOOKUP($BR$2:$BR$66,Notes!$A$1:$B$10,2,0)),"",VLOOKUP($BR$2:$BR$66,Notes!$A$1:$B$10,2,0))</f>
        <v/>
      </c>
      <c r="CB56" s="22" t="str">
        <f>IF(ISNA(VLOOKUP($BT$2:$BT$66,Notes!$C$1:$D$10,2,0)),"",VLOOKUP($BT$2:$BT$66,Notes!$C$1:$D$10,2,0))</f>
        <v/>
      </c>
      <c r="CC56" s="22" t="str">
        <f>IF(ISNA(VLOOKUP($BV$2:$BV$66,Notes!$E$1:$F$10,2,0)),"",VLOOKUP($BV$2:$BV$66,Notes!$E$1:$F$10,2,0))</f>
        <v/>
      </c>
      <c r="CD56" s="38">
        <f t="shared" si="43"/>
        <v>0</v>
      </c>
      <c r="CE56" s="57">
        <f t="shared" si="20"/>
        <v>0</v>
      </c>
      <c r="CF56" s="22">
        <f t="shared" si="21"/>
        <v>0</v>
      </c>
      <c r="CG56" s="22">
        <f t="shared" si="22"/>
        <v>0</v>
      </c>
      <c r="CH56" s="22">
        <f t="shared" si="23"/>
        <v>0</v>
      </c>
    </row>
    <row r="57" spans="1:86">
      <c r="A57" s="35" t="s">
        <v>278</v>
      </c>
      <c r="B57" s="141" t="s">
        <v>280</v>
      </c>
      <c r="C57" s="35">
        <f t="shared" si="24"/>
        <v>253</v>
      </c>
      <c r="D57" s="22">
        <f t="shared" si="25"/>
        <v>28</v>
      </c>
      <c r="E57" s="22">
        <f t="shared" si="26"/>
        <v>1</v>
      </c>
      <c r="F57" s="22">
        <f t="shared" si="27"/>
        <v>28</v>
      </c>
      <c r="G57" s="22" t="str">
        <f t="shared" si="28"/>
        <v>CBDG</v>
      </c>
      <c r="H57" s="22">
        <f t="shared" si="29"/>
        <v>0</v>
      </c>
      <c r="I57" s="33">
        <f t="shared" si="30"/>
        <v>0</v>
      </c>
      <c r="J57" s="36">
        <f t="shared" si="31"/>
        <v>0</v>
      </c>
      <c r="K57" s="34">
        <v>46</v>
      </c>
      <c r="L57" s="32">
        <v>6</v>
      </c>
      <c r="M57" s="32">
        <v>58</v>
      </c>
      <c r="N57" s="32">
        <v>6</v>
      </c>
      <c r="O57" s="32">
        <v>73</v>
      </c>
      <c r="P57" s="32">
        <v>5</v>
      </c>
      <c r="Q57" s="32">
        <v>76</v>
      </c>
      <c r="R57" s="32">
        <v>2</v>
      </c>
      <c r="S57" s="32"/>
      <c r="T57" s="32"/>
      <c r="U57" s="22">
        <f t="shared" si="32"/>
        <v>253</v>
      </c>
      <c r="V57" s="33">
        <f t="shared" si="33"/>
        <v>1</v>
      </c>
      <c r="W57" s="37">
        <f>IF(ISNA(VLOOKUP($L$2:$L$66,Notes!$A$1:$B$10,2,0)),"",VLOOKUP($L$2:$L$66,Notes!$A$1:$B$10,2,0))</f>
        <v>5</v>
      </c>
      <c r="X57" s="22">
        <f>IF(ISNA(VLOOKUP($N$2:$N$66,Notes!$A$1:$B$10,2,0)),"",VLOOKUP($N$2:$N$66,Notes!$A$1:$B$10,2,0))</f>
        <v>5</v>
      </c>
      <c r="Y57" s="22">
        <f>IF(ISNA(VLOOKUP($P$2:$P$66,Notes!$A$1:$B$10,2,0)),"",VLOOKUP($P$2:$P$66,Notes!$A$1:$B$10,2,0))</f>
        <v>6</v>
      </c>
      <c r="Z57" s="22">
        <f>IF(ISNA(VLOOKUP($R$2:$R$66,Notes!$C$1:$D$10,2,0)),"",VLOOKUP($R$2:$R$66,Notes!$C$1:$D$10,2,0))</f>
        <v>12</v>
      </c>
      <c r="AA57" s="22" t="str">
        <f>IF(ISNA(VLOOKUP($T$2:$T$66,Notes!$E$1:$F$10,2,0)),"",VLOOKUP($T$2:$T$66,Notes!$E$1:$F$10,2,0))</f>
        <v/>
      </c>
      <c r="AB57" s="38">
        <f t="shared" si="34"/>
        <v>28</v>
      </c>
      <c r="AC57" s="34"/>
      <c r="AD57" s="32"/>
      <c r="AE57" s="32"/>
      <c r="AF57" s="32"/>
      <c r="AG57" s="32"/>
      <c r="AH57" s="32"/>
      <c r="AI57" s="32"/>
      <c r="AJ57" s="32"/>
      <c r="AK57" s="32"/>
      <c r="AL57" s="32"/>
      <c r="AM57" s="22">
        <f t="shared" si="35"/>
        <v>0</v>
      </c>
      <c r="AN57" s="33">
        <f t="shared" si="36"/>
        <v>0</v>
      </c>
      <c r="AO57" s="37" t="str">
        <f>IF(ISNA(VLOOKUP($AD$2:$AD$66,Notes!$A$1:$B$10,2,0)),"",VLOOKUP($AD$2:$AD$66,Notes!$A$1:$B$10,2,0))</f>
        <v/>
      </c>
      <c r="AP57" s="22" t="str">
        <f>IF(ISNA(VLOOKUP($AF$2:$AF$66,Notes!$A$1:$B$10,2,0)),"",VLOOKUP($AF$2:$AF$66,Notes!$A$1:$B$10,2,0))</f>
        <v/>
      </c>
      <c r="AQ57" s="22" t="str">
        <f>IF(ISNA(VLOOKUP($AH$2:$AH$66,Notes!$A$1:$B$10,2,0)),"",VLOOKUP($AH$2:$AH$66,Notes!$A$1:$B$10,2,0))</f>
        <v/>
      </c>
      <c r="AR57" s="22" t="str">
        <f>IF(ISNA(VLOOKUP($AJ$2:$AJ$66,Notes!$C$1:$D$10,2,0)),"",VLOOKUP($AJ$2:$AJ$66,Notes!$C$1:$D$10,2,0))</f>
        <v/>
      </c>
      <c r="AS57" s="22" t="str">
        <f>IF(ISNA(VLOOKUP($AL$2:$AL$66,Notes!$E$1:$F$10,2,0)),"",VLOOKUP($AL$2:$AL$66,Notes!$E$1:$F$10,2,0))</f>
        <v/>
      </c>
      <c r="AT57" s="38">
        <f t="shared" si="37"/>
        <v>0</v>
      </c>
      <c r="AU57" s="34"/>
      <c r="AV57" s="32"/>
      <c r="AW57" s="32"/>
      <c r="AX57" s="32"/>
      <c r="AY57" s="32"/>
      <c r="AZ57" s="32"/>
      <c r="BA57" s="32"/>
      <c r="BB57" s="32"/>
      <c r="BC57" s="32"/>
      <c r="BD57" s="32"/>
      <c r="BE57" s="22">
        <f t="shared" si="38"/>
        <v>0</v>
      </c>
      <c r="BF57" s="33">
        <f t="shared" si="39"/>
        <v>0</v>
      </c>
      <c r="BG57" s="37" t="str">
        <f>IF(ISNA(VLOOKUP($AV$2:$AV$66,Notes!$A$1:$B$10,2,0)),"",VLOOKUP($AV$2:$AV$66,Notes!$A$1:$B$10,2,0))</f>
        <v/>
      </c>
      <c r="BH57" s="22" t="str">
        <f>IF(ISNA(VLOOKUP($AX$2:$AX$66,Notes!$A$1:$B$10,2,0)),"",VLOOKUP($AX$2:$AX$66,Notes!$A$1:$B$10,2,0))</f>
        <v/>
      </c>
      <c r="BI57" s="22" t="str">
        <f>IF(ISNA(VLOOKUP($AZ$2:$AZ$66,Notes!$A$1:$B$10,2,0)),"",VLOOKUP($AZ$2:$AZ$66,Notes!$A$1:$B$10,2,0))</f>
        <v/>
      </c>
      <c r="BJ57" s="22" t="str">
        <f>IF(ISNA(VLOOKUP($BB$2:$BB$66,Notes!$C$1:$D$10,2,0)),"",VLOOKUP($BB$2:$BB$66,Notes!$C$1:$D$10,2,0))</f>
        <v/>
      </c>
      <c r="BK57" s="22" t="str">
        <f>IF(ISNA(VLOOKUP($BD$2:$BD$66,Notes!$E$1:$F$10,2,0)),"",VLOOKUP($BD$2:$BD$66,Notes!$E$1:$F$10,2,0))</f>
        <v/>
      </c>
      <c r="BL57" s="38">
        <f t="shared" si="40"/>
        <v>0</v>
      </c>
      <c r="BM57" s="34"/>
      <c r="BN57" s="32"/>
      <c r="BO57" s="32"/>
      <c r="BP57" s="32"/>
      <c r="BQ57" s="32"/>
      <c r="BR57" s="32"/>
      <c r="BS57" s="32"/>
      <c r="BT57" s="32"/>
      <c r="BU57" s="32"/>
      <c r="BV57" s="32"/>
      <c r="BW57" s="22">
        <f t="shared" si="41"/>
        <v>0</v>
      </c>
      <c r="BX57" s="33">
        <f t="shared" si="42"/>
        <v>0</v>
      </c>
      <c r="BY57" s="37" t="str">
        <f>IF(ISNA(VLOOKUP($BN$2:$BN$66,Notes!$A$1:$B$10,2,0)),"",VLOOKUP($BN$2:$BN$66,Notes!$A$1:$B$10,2,0))</f>
        <v/>
      </c>
      <c r="BZ57" s="22" t="str">
        <f>IF(ISNA(VLOOKUP($BP$2:$BP$66,Notes!$A$1:$B$10,2,0)),"",VLOOKUP($BP$2:$BP$66,Notes!$A$1:$B$10,2,0))</f>
        <v/>
      </c>
      <c r="CA57" s="22" t="str">
        <f>IF(ISNA(VLOOKUP($BR$2:$BR$66,Notes!$A$1:$B$10,2,0)),"",VLOOKUP($BR$2:$BR$66,Notes!$A$1:$B$10,2,0))</f>
        <v/>
      </c>
      <c r="CB57" s="22" t="str">
        <f>IF(ISNA(VLOOKUP($BT$2:$BT$66,Notes!$C$1:$D$10,2,0)),"",VLOOKUP($BT$2:$BT$66,Notes!$C$1:$D$10,2,0))</f>
        <v/>
      </c>
      <c r="CC57" s="22" t="str">
        <f>IF(ISNA(VLOOKUP($BV$2:$BV$66,Notes!$E$1:$F$10,2,0)),"",VLOOKUP($BV$2:$BV$66,Notes!$E$1:$F$10,2,0))</f>
        <v/>
      </c>
      <c r="CD57" s="38">
        <f t="shared" si="43"/>
        <v>0</v>
      </c>
      <c r="CE57" s="57">
        <f t="shared" si="20"/>
        <v>28</v>
      </c>
      <c r="CF57" s="22">
        <f t="shared" si="21"/>
        <v>0</v>
      </c>
      <c r="CG57" s="22">
        <f t="shared" si="22"/>
        <v>0</v>
      </c>
      <c r="CH57" s="22">
        <f t="shared" si="23"/>
        <v>0</v>
      </c>
    </row>
    <row r="58" spans="1:86">
      <c r="A58" s="35" t="s">
        <v>101</v>
      </c>
      <c r="B58" s="138" t="s">
        <v>102</v>
      </c>
      <c r="C58" s="35">
        <f t="shared" si="24"/>
        <v>0</v>
      </c>
      <c r="D58" s="22">
        <f t="shared" si="25"/>
        <v>0</v>
      </c>
      <c r="E58" s="22">
        <f t="shared" si="26"/>
        <v>0</v>
      </c>
      <c r="F58" s="22">
        <f t="shared" si="27"/>
        <v>0</v>
      </c>
      <c r="G58" s="22">
        <f t="shared" si="28"/>
        <v>0</v>
      </c>
      <c r="H58" s="22">
        <f t="shared" si="29"/>
        <v>0</v>
      </c>
      <c r="I58" s="33">
        <f t="shared" si="30"/>
        <v>0</v>
      </c>
      <c r="J58" s="36">
        <f t="shared" si="31"/>
        <v>0</v>
      </c>
      <c r="K58" s="34"/>
      <c r="L58" s="32"/>
      <c r="M58" s="32"/>
      <c r="N58" s="32"/>
      <c r="O58" s="32"/>
      <c r="P58" s="32"/>
      <c r="Q58" s="32"/>
      <c r="R58" s="32"/>
      <c r="S58" s="32"/>
      <c r="T58" s="32"/>
      <c r="U58" s="22">
        <f t="shared" si="32"/>
        <v>0</v>
      </c>
      <c r="V58" s="33">
        <f t="shared" si="33"/>
        <v>0</v>
      </c>
      <c r="W58" s="37" t="str">
        <f>IF(ISNA(VLOOKUP($L$2:$L$66,Notes!$A$1:$B$10,2,0)),"",VLOOKUP($L$2:$L$66,Notes!$A$1:$B$10,2,0))</f>
        <v/>
      </c>
      <c r="X58" s="22" t="str">
        <f>IF(ISNA(VLOOKUP($N$2:$N$66,Notes!$A$1:$B$10,2,0)),"",VLOOKUP($N$2:$N$66,Notes!$A$1:$B$10,2,0))</f>
        <v/>
      </c>
      <c r="Y58" s="22" t="str">
        <f>IF(ISNA(VLOOKUP($P$2:$P$66,Notes!$A$1:$B$10,2,0)),"",VLOOKUP($P$2:$P$66,Notes!$A$1:$B$10,2,0))</f>
        <v/>
      </c>
      <c r="Z58" s="22" t="str">
        <f>IF(ISNA(VLOOKUP($R$2:$R$66,Notes!$C$1:$D$10,2,0)),"",VLOOKUP($R$2:$R$66,Notes!$C$1:$D$10,2,0))</f>
        <v/>
      </c>
      <c r="AA58" s="22" t="str">
        <f>IF(ISNA(VLOOKUP($T$2:$T$66,Notes!$E$1:$F$10,2,0)),"",VLOOKUP($T$2:$T$66,Notes!$E$1:$F$10,2,0))</f>
        <v/>
      </c>
      <c r="AB58" s="38">
        <f t="shared" si="34"/>
        <v>0</v>
      </c>
      <c r="AC58" s="34"/>
      <c r="AD58" s="32"/>
      <c r="AE58" s="32"/>
      <c r="AF58" s="32"/>
      <c r="AG58" s="32"/>
      <c r="AH58" s="32"/>
      <c r="AI58" s="32"/>
      <c r="AJ58" s="32"/>
      <c r="AK58" s="32"/>
      <c r="AL58" s="32"/>
      <c r="AM58" s="22">
        <f t="shared" si="35"/>
        <v>0</v>
      </c>
      <c r="AN58" s="33">
        <f t="shared" si="36"/>
        <v>0</v>
      </c>
      <c r="AO58" s="37" t="str">
        <f>IF(ISNA(VLOOKUP($AD$2:$AD$66,Notes!$A$1:$B$10,2,0)),"",VLOOKUP($AD$2:$AD$66,Notes!$A$1:$B$10,2,0))</f>
        <v/>
      </c>
      <c r="AP58" s="22" t="str">
        <f>IF(ISNA(VLOOKUP($AF$2:$AF$66,Notes!$A$1:$B$10,2,0)),"",VLOOKUP($AF$2:$AF$66,Notes!$A$1:$B$10,2,0))</f>
        <v/>
      </c>
      <c r="AQ58" s="22" t="str">
        <f>IF(ISNA(VLOOKUP($AH$2:$AH$66,Notes!$A$1:$B$10,2,0)),"",VLOOKUP($AH$2:$AH$66,Notes!$A$1:$B$10,2,0))</f>
        <v/>
      </c>
      <c r="AR58" s="22" t="str">
        <f>IF(ISNA(VLOOKUP($AJ$2:$AJ$66,Notes!$C$1:$D$10,2,0)),"",VLOOKUP($AJ$2:$AJ$66,Notes!$C$1:$D$10,2,0))</f>
        <v/>
      </c>
      <c r="AS58" s="22" t="str">
        <f>IF(ISNA(VLOOKUP($AL$2:$AL$66,Notes!$E$1:$F$10,2,0)),"",VLOOKUP($AL$2:$AL$66,Notes!$E$1:$F$10,2,0))</f>
        <v/>
      </c>
      <c r="AT58" s="38">
        <f t="shared" si="37"/>
        <v>0</v>
      </c>
      <c r="AU58" s="34"/>
      <c r="AV58" s="32"/>
      <c r="AW58" s="32"/>
      <c r="AX58" s="32"/>
      <c r="AY58" s="32"/>
      <c r="AZ58" s="32"/>
      <c r="BA58" s="32"/>
      <c r="BB58" s="32"/>
      <c r="BC58" s="32"/>
      <c r="BD58" s="32"/>
      <c r="BE58" s="22">
        <f t="shared" si="38"/>
        <v>0</v>
      </c>
      <c r="BF58" s="33">
        <f t="shared" si="39"/>
        <v>0</v>
      </c>
      <c r="BG58" s="37" t="str">
        <f>IF(ISNA(VLOOKUP($AV$2:$AV$66,Notes!$A$1:$B$10,2,0)),"",VLOOKUP($AV$2:$AV$66,Notes!$A$1:$B$10,2,0))</f>
        <v/>
      </c>
      <c r="BH58" s="22" t="str">
        <f>IF(ISNA(VLOOKUP($AX$2:$AX$66,Notes!$A$1:$B$10,2,0)),"",VLOOKUP($AX$2:$AX$66,Notes!$A$1:$B$10,2,0))</f>
        <v/>
      </c>
      <c r="BI58" s="22" t="str">
        <f>IF(ISNA(VLOOKUP($AZ$2:$AZ$66,Notes!$A$1:$B$10,2,0)),"",VLOOKUP($AZ$2:$AZ$66,Notes!$A$1:$B$10,2,0))</f>
        <v/>
      </c>
      <c r="BJ58" s="22" t="str">
        <f>IF(ISNA(VLOOKUP($BB$2:$BB$66,Notes!$C$1:$D$10,2,0)),"",VLOOKUP($BB$2:$BB$66,Notes!$C$1:$D$10,2,0))</f>
        <v/>
      </c>
      <c r="BK58" s="22" t="str">
        <f>IF(ISNA(VLOOKUP($BD$2:$BD$66,Notes!$E$1:$F$10,2,0)),"",VLOOKUP($BD$2:$BD$66,Notes!$E$1:$F$10,2,0))</f>
        <v/>
      </c>
      <c r="BL58" s="38">
        <f t="shared" si="40"/>
        <v>0</v>
      </c>
      <c r="BM58" s="34"/>
      <c r="BN58" s="32"/>
      <c r="BO58" s="32"/>
      <c r="BP58" s="32"/>
      <c r="BQ58" s="32"/>
      <c r="BR58" s="32"/>
      <c r="BS58" s="32"/>
      <c r="BT58" s="32"/>
      <c r="BU58" s="32"/>
      <c r="BV58" s="32"/>
      <c r="BW58" s="22">
        <f t="shared" si="41"/>
        <v>0</v>
      </c>
      <c r="BX58" s="33">
        <f t="shared" si="42"/>
        <v>0</v>
      </c>
      <c r="BY58" s="37" t="str">
        <f>IF(ISNA(VLOOKUP($BN$2:$BN$66,Notes!$A$1:$B$10,2,0)),"",VLOOKUP($BN$2:$BN$66,Notes!$A$1:$B$10,2,0))</f>
        <v/>
      </c>
      <c r="BZ58" s="22" t="str">
        <f>IF(ISNA(VLOOKUP($BP$2:$BP$66,Notes!$A$1:$B$10,2,0)),"",VLOOKUP($BP$2:$BP$66,Notes!$A$1:$B$10,2,0))</f>
        <v/>
      </c>
      <c r="CA58" s="22" t="str">
        <f>IF(ISNA(VLOOKUP($BR$2:$BR$66,Notes!$A$1:$B$10,2,0)),"",VLOOKUP($BR$2:$BR$66,Notes!$A$1:$B$10,2,0))</f>
        <v/>
      </c>
      <c r="CB58" s="22" t="str">
        <f>IF(ISNA(VLOOKUP($BT$2:$BT$66,Notes!$C$1:$D$10,2,0)),"",VLOOKUP($BT$2:$BT$66,Notes!$C$1:$D$10,2,0))</f>
        <v/>
      </c>
      <c r="CC58" s="22" t="str">
        <f>IF(ISNA(VLOOKUP($BV$2:$BV$66,Notes!$E$1:$F$10,2,0)),"",VLOOKUP($BV$2:$BV$66,Notes!$E$1:$F$10,2,0))</f>
        <v/>
      </c>
      <c r="CD58" s="38">
        <f t="shared" si="43"/>
        <v>0</v>
      </c>
      <c r="CE58" s="57">
        <f t="shared" si="20"/>
        <v>0</v>
      </c>
      <c r="CF58" s="22">
        <f t="shared" si="21"/>
        <v>0</v>
      </c>
      <c r="CG58" s="22">
        <f t="shared" si="22"/>
        <v>0</v>
      </c>
      <c r="CH58" s="22">
        <f t="shared" si="23"/>
        <v>0</v>
      </c>
    </row>
    <row r="59" spans="1:86">
      <c r="A59" s="35" t="s">
        <v>103</v>
      </c>
      <c r="B59" s="138" t="s">
        <v>104</v>
      </c>
      <c r="C59" s="35">
        <f t="shared" si="24"/>
        <v>0</v>
      </c>
      <c r="D59" s="22">
        <f t="shared" si="25"/>
        <v>0</v>
      </c>
      <c r="E59" s="22">
        <f t="shared" si="26"/>
        <v>0</v>
      </c>
      <c r="F59" s="22">
        <f t="shared" si="27"/>
        <v>0</v>
      </c>
      <c r="G59" s="22">
        <f t="shared" si="28"/>
        <v>0</v>
      </c>
      <c r="H59" s="22">
        <f t="shared" si="29"/>
        <v>0</v>
      </c>
      <c r="I59" s="33">
        <f t="shared" si="30"/>
        <v>0</v>
      </c>
      <c r="J59" s="36">
        <f t="shared" si="31"/>
        <v>0</v>
      </c>
      <c r="K59" s="34"/>
      <c r="L59" s="32"/>
      <c r="M59" s="32"/>
      <c r="N59" s="32"/>
      <c r="O59" s="32"/>
      <c r="P59" s="32"/>
      <c r="Q59" s="32"/>
      <c r="R59" s="32"/>
      <c r="S59" s="32"/>
      <c r="T59" s="32"/>
      <c r="U59" s="22">
        <f t="shared" si="32"/>
        <v>0</v>
      </c>
      <c r="V59" s="33">
        <f t="shared" si="33"/>
        <v>0</v>
      </c>
      <c r="W59" s="37" t="str">
        <f>IF(ISNA(VLOOKUP($L$2:$L$66,Notes!$A$1:$B$10,2,0)),"",VLOOKUP($L$2:$L$66,Notes!$A$1:$B$10,2,0))</f>
        <v/>
      </c>
      <c r="X59" s="22" t="str">
        <f>IF(ISNA(VLOOKUP($N$2:$N$66,Notes!$A$1:$B$10,2,0)),"",VLOOKUP($N$2:$N$66,Notes!$A$1:$B$10,2,0))</f>
        <v/>
      </c>
      <c r="Y59" s="22" t="str">
        <f>IF(ISNA(VLOOKUP($P$2:$P$66,Notes!$A$1:$B$10,2,0)),"",VLOOKUP($P$2:$P$66,Notes!$A$1:$B$10,2,0))</f>
        <v/>
      </c>
      <c r="Z59" s="22" t="str">
        <f>IF(ISNA(VLOOKUP($R$2:$R$66,Notes!$C$1:$D$10,2,0)),"",VLOOKUP($R$2:$R$66,Notes!$C$1:$D$10,2,0))</f>
        <v/>
      </c>
      <c r="AA59" s="22" t="str">
        <f>IF(ISNA(VLOOKUP($T$2:$T$66,Notes!$E$1:$F$10,2,0)),"",VLOOKUP($T$2:$T$66,Notes!$E$1:$F$10,2,0))</f>
        <v/>
      </c>
      <c r="AB59" s="38">
        <f t="shared" si="34"/>
        <v>0</v>
      </c>
      <c r="AC59" s="34"/>
      <c r="AD59" s="32"/>
      <c r="AE59" s="32"/>
      <c r="AF59" s="32"/>
      <c r="AG59" s="32"/>
      <c r="AH59" s="32"/>
      <c r="AI59" s="32"/>
      <c r="AJ59" s="32"/>
      <c r="AK59" s="32"/>
      <c r="AL59" s="32"/>
      <c r="AM59" s="22">
        <f t="shared" si="35"/>
        <v>0</v>
      </c>
      <c r="AN59" s="33">
        <f t="shared" si="36"/>
        <v>0</v>
      </c>
      <c r="AO59" s="37" t="str">
        <f>IF(ISNA(VLOOKUP($AD$2:$AD$66,Notes!$A$1:$B$10,2,0)),"",VLOOKUP($AD$2:$AD$66,Notes!$A$1:$B$10,2,0))</f>
        <v/>
      </c>
      <c r="AP59" s="22" t="str">
        <f>IF(ISNA(VLOOKUP($AF$2:$AF$66,Notes!$A$1:$B$10,2,0)),"",VLOOKUP($AF$2:$AF$66,Notes!$A$1:$B$10,2,0))</f>
        <v/>
      </c>
      <c r="AQ59" s="22" t="str">
        <f>IF(ISNA(VLOOKUP($AH$2:$AH$66,Notes!$A$1:$B$10,2,0)),"",VLOOKUP($AH$2:$AH$66,Notes!$A$1:$B$10,2,0))</f>
        <v/>
      </c>
      <c r="AR59" s="22" t="str">
        <f>IF(ISNA(VLOOKUP($AJ$2:$AJ$66,Notes!$C$1:$D$10,2,0)),"",VLOOKUP($AJ$2:$AJ$66,Notes!$C$1:$D$10,2,0))</f>
        <v/>
      </c>
      <c r="AS59" s="22" t="str">
        <f>IF(ISNA(VLOOKUP($AL$2:$AL$66,Notes!$E$1:$F$10,2,0)),"",VLOOKUP($AL$2:$AL$66,Notes!$E$1:$F$10,2,0))</f>
        <v/>
      </c>
      <c r="AT59" s="38">
        <f t="shared" si="37"/>
        <v>0</v>
      </c>
      <c r="AU59" s="34"/>
      <c r="AV59" s="32"/>
      <c r="AW59" s="32"/>
      <c r="AX59" s="32"/>
      <c r="AY59" s="32"/>
      <c r="AZ59" s="32"/>
      <c r="BA59" s="32"/>
      <c r="BB59" s="32"/>
      <c r="BC59" s="32"/>
      <c r="BD59" s="32"/>
      <c r="BE59" s="22">
        <f t="shared" si="38"/>
        <v>0</v>
      </c>
      <c r="BF59" s="33">
        <f t="shared" si="39"/>
        <v>0</v>
      </c>
      <c r="BG59" s="37" t="str">
        <f>IF(ISNA(VLOOKUP($AV$2:$AV$66,Notes!$A$1:$B$10,2,0)),"",VLOOKUP($AV$2:$AV$66,Notes!$A$1:$B$10,2,0))</f>
        <v/>
      </c>
      <c r="BH59" s="22" t="str">
        <f>IF(ISNA(VLOOKUP($AX$2:$AX$66,Notes!$A$1:$B$10,2,0)),"",VLOOKUP($AX$2:$AX$66,Notes!$A$1:$B$10,2,0))</f>
        <v/>
      </c>
      <c r="BI59" s="22" t="str">
        <f>IF(ISNA(VLOOKUP($AZ$2:$AZ$66,Notes!$A$1:$B$10,2,0)),"",VLOOKUP($AZ$2:$AZ$66,Notes!$A$1:$B$10,2,0))</f>
        <v/>
      </c>
      <c r="BJ59" s="22" t="str">
        <f>IF(ISNA(VLOOKUP($BB$2:$BB$66,Notes!$C$1:$D$10,2,0)),"",VLOOKUP($BB$2:$BB$66,Notes!$C$1:$D$10,2,0))</f>
        <v/>
      </c>
      <c r="BK59" s="22" t="str">
        <f>IF(ISNA(VLOOKUP($BD$2:$BD$66,Notes!$E$1:$F$10,2,0)),"",VLOOKUP($BD$2:$BD$66,Notes!$E$1:$F$10,2,0))</f>
        <v/>
      </c>
      <c r="BL59" s="38">
        <f t="shared" si="40"/>
        <v>0</v>
      </c>
      <c r="BM59" s="34"/>
      <c r="BN59" s="32"/>
      <c r="BO59" s="32"/>
      <c r="BP59" s="32"/>
      <c r="BQ59" s="32"/>
      <c r="BR59" s="32"/>
      <c r="BS59" s="32"/>
      <c r="BT59" s="32"/>
      <c r="BU59" s="32"/>
      <c r="BV59" s="32"/>
      <c r="BW59" s="22">
        <f t="shared" si="41"/>
        <v>0</v>
      </c>
      <c r="BX59" s="33">
        <f t="shared" si="42"/>
        <v>0</v>
      </c>
      <c r="BY59" s="37" t="str">
        <f>IF(ISNA(VLOOKUP($BN$2:$BN$66,Notes!$A$1:$B$10,2,0)),"",VLOOKUP($BN$2:$BN$66,Notes!$A$1:$B$10,2,0))</f>
        <v/>
      </c>
      <c r="BZ59" s="22" t="str">
        <f>IF(ISNA(VLOOKUP($BP$2:$BP$66,Notes!$A$1:$B$10,2,0)),"",VLOOKUP($BP$2:$BP$66,Notes!$A$1:$B$10,2,0))</f>
        <v/>
      </c>
      <c r="CA59" s="22" t="str">
        <f>IF(ISNA(VLOOKUP($BR$2:$BR$66,Notes!$A$1:$B$10,2,0)),"",VLOOKUP($BR$2:$BR$66,Notes!$A$1:$B$10,2,0))</f>
        <v/>
      </c>
      <c r="CB59" s="22" t="str">
        <f>IF(ISNA(VLOOKUP($BT$2:$BT$66,Notes!$C$1:$D$10,2,0)),"",VLOOKUP($BT$2:$BT$66,Notes!$C$1:$D$10,2,0))</f>
        <v/>
      </c>
      <c r="CC59" s="22" t="str">
        <f>IF(ISNA(VLOOKUP($BV$2:$BV$66,Notes!$E$1:$F$10,2,0)),"",VLOOKUP($BV$2:$BV$66,Notes!$E$1:$F$10,2,0))</f>
        <v/>
      </c>
      <c r="CD59" s="38">
        <f t="shared" si="43"/>
        <v>0</v>
      </c>
      <c r="CE59" s="57">
        <f t="shared" si="20"/>
        <v>0</v>
      </c>
      <c r="CF59" s="22">
        <f t="shared" si="21"/>
        <v>0</v>
      </c>
      <c r="CG59" s="22">
        <f t="shared" si="22"/>
        <v>0</v>
      </c>
      <c r="CH59" s="22">
        <f t="shared" si="23"/>
        <v>0</v>
      </c>
    </row>
    <row r="60" spans="1:86">
      <c r="A60" s="35" t="s">
        <v>105</v>
      </c>
      <c r="B60" s="138" t="s">
        <v>106</v>
      </c>
      <c r="C60" s="35">
        <f t="shared" si="24"/>
        <v>0</v>
      </c>
      <c r="D60" s="22">
        <f t="shared" si="25"/>
        <v>0</v>
      </c>
      <c r="E60" s="22">
        <f t="shared" si="26"/>
        <v>0</v>
      </c>
      <c r="F60" s="22">
        <f t="shared" si="27"/>
        <v>0</v>
      </c>
      <c r="G60" s="22">
        <f t="shared" si="28"/>
        <v>0</v>
      </c>
      <c r="H60" s="22">
        <f t="shared" si="29"/>
        <v>0</v>
      </c>
      <c r="I60" s="33">
        <f t="shared" si="30"/>
        <v>0</v>
      </c>
      <c r="J60" s="36">
        <f t="shared" si="31"/>
        <v>0</v>
      </c>
      <c r="K60" s="34"/>
      <c r="L60" s="32"/>
      <c r="M60" s="32"/>
      <c r="N60" s="32"/>
      <c r="O60" s="32"/>
      <c r="P60" s="32"/>
      <c r="Q60" s="32"/>
      <c r="R60" s="32"/>
      <c r="S60" s="32"/>
      <c r="T60" s="32"/>
      <c r="U60" s="22">
        <f t="shared" si="32"/>
        <v>0</v>
      </c>
      <c r="V60" s="33">
        <f t="shared" si="33"/>
        <v>0</v>
      </c>
      <c r="W60" s="37" t="str">
        <f>IF(ISNA(VLOOKUP($L$2:$L$66,Notes!$A$1:$B$10,2,0)),"",VLOOKUP($L$2:$L$66,Notes!$A$1:$B$10,2,0))</f>
        <v/>
      </c>
      <c r="X60" s="22" t="str">
        <f>IF(ISNA(VLOOKUP($N$2:$N$66,Notes!$A$1:$B$10,2,0)),"",VLOOKUP($N$2:$N$66,Notes!$A$1:$B$10,2,0))</f>
        <v/>
      </c>
      <c r="Y60" s="22" t="str">
        <f>IF(ISNA(VLOOKUP($P$2:$P$66,Notes!$A$1:$B$10,2,0)),"",VLOOKUP($P$2:$P$66,Notes!$A$1:$B$10,2,0))</f>
        <v/>
      </c>
      <c r="Z60" s="22" t="str">
        <f>IF(ISNA(VLOOKUP($R$2:$R$66,Notes!$C$1:$D$10,2,0)),"",VLOOKUP($R$2:$R$66,Notes!$C$1:$D$10,2,0))</f>
        <v/>
      </c>
      <c r="AA60" s="22" t="str">
        <f>IF(ISNA(VLOOKUP($T$2:$T$66,Notes!$E$1:$F$10,2,0)),"",VLOOKUP($T$2:$T$66,Notes!$E$1:$F$10,2,0))</f>
        <v/>
      </c>
      <c r="AB60" s="38">
        <f t="shared" si="34"/>
        <v>0</v>
      </c>
      <c r="AC60" s="34"/>
      <c r="AD60" s="32"/>
      <c r="AE60" s="32"/>
      <c r="AF60" s="32"/>
      <c r="AG60" s="32"/>
      <c r="AH60" s="32"/>
      <c r="AI60" s="32"/>
      <c r="AJ60" s="32"/>
      <c r="AK60" s="32"/>
      <c r="AL60" s="32"/>
      <c r="AM60" s="22">
        <f t="shared" si="35"/>
        <v>0</v>
      </c>
      <c r="AN60" s="33">
        <f t="shared" si="36"/>
        <v>0</v>
      </c>
      <c r="AO60" s="37" t="str">
        <f>IF(ISNA(VLOOKUP($AD$2:$AD$66,Notes!$A$1:$B$10,2,0)),"",VLOOKUP($AD$2:$AD$66,Notes!$A$1:$B$10,2,0))</f>
        <v/>
      </c>
      <c r="AP60" s="22" t="str">
        <f>IF(ISNA(VLOOKUP($AF$2:$AF$66,Notes!$A$1:$B$10,2,0)),"",VLOOKUP($AF$2:$AF$66,Notes!$A$1:$B$10,2,0))</f>
        <v/>
      </c>
      <c r="AQ60" s="22" t="str">
        <f>IF(ISNA(VLOOKUP($AH$2:$AH$66,Notes!$A$1:$B$10,2,0)),"",VLOOKUP($AH$2:$AH$66,Notes!$A$1:$B$10,2,0))</f>
        <v/>
      </c>
      <c r="AR60" s="22" t="str">
        <f>IF(ISNA(VLOOKUP($AJ$2:$AJ$66,Notes!$C$1:$D$10,2,0)),"",VLOOKUP($AJ$2:$AJ$66,Notes!$C$1:$D$10,2,0))</f>
        <v/>
      </c>
      <c r="AS60" s="22" t="str">
        <f>IF(ISNA(VLOOKUP($AL$2:$AL$66,Notes!$E$1:$F$10,2,0)),"",VLOOKUP($AL$2:$AL$66,Notes!$E$1:$F$10,2,0))</f>
        <v/>
      </c>
      <c r="AT60" s="38">
        <f t="shared" si="37"/>
        <v>0</v>
      </c>
      <c r="AU60" s="34"/>
      <c r="AV60" s="32"/>
      <c r="AW60" s="32"/>
      <c r="AX60" s="32"/>
      <c r="AY60" s="32"/>
      <c r="AZ60" s="32"/>
      <c r="BA60" s="32"/>
      <c r="BB60" s="32"/>
      <c r="BC60" s="32"/>
      <c r="BD60" s="32"/>
      <c r="BE60" s="22">
        <f t="shared" si="38"/>
        <v>0</v>
      </c>
      <c r="BF60" s="33">
        <f t="shared" si="39"/>
        <v>0</v>
      </c>
      <c r="BG60" s="37" t="str">
        <f>IF(ISNA(VLOOKUP($AV$2:$AV$66,Notes!$A$1:$B$10,2,0)),"",VLOOKUP($AV$2:$AV$66,Notes!$A$1:$B$10,2,0))</f>
        <v/>
      </c>
      <c r="BH60" s="22" t="str">
        <f>IF(ISNA(VLOOKUP($AX$2:$AX$66,Notes!$A$1:$B$10,2,0)),"",VLOOKUP($AX$2:$AX$66,Notes!$A$1:$B$10,2,0))</f>
        <v/>
      </c>
      <c r="BI60" s="22" t="str">
        <f>IF(ISNA(VLOOKUP($AZ$2:$AZ$66,Notes!$A$1:$B$10,2,0)),"",VLOOKUP($AZ$2:$AZ$66,Notes!$A$1:$B$10,2,0))</f>
        <v/>
      </c>
      <c r="BJ60" s="22" t="str">
        <f>IF(ISNA(VLOOKUP($BB$2:$BB$66,Notes!$C$1:$D$10,2,0)),"",VLOOKUP($BB$2:$BB$66,Notes!$C$1:$D$10,2,0))</f>
        <v/>
      </c>
      <c r="BK60" s="22" t="str">
        <f>IF(ISNA(VLOOKUP($BD$2:$BD$66,Notes!$E$1:$F$10,2,0)),"",VLOOKUP($BD$2:$BD$66,Notes!$E$1:$F$10,2,0))</f>
        <v/>
      </c>
      <c r="BL60" s="38">
        <f t="shared" si="40"/>
        <v>0</v>
      </c>
      <c r="BM60" s="34"/>
      <c r="BN60" s="32"/>
      <c r="BO60" s="32"/>
      <c r="BP60" s="32"/>
      <c r="BQ60" s="32"/>
      <c r="BR60" s="32"/>
      <c r="BS60" s="32"/>
      <c r="BT60" s="32"/>
      <c r="BU60" s="32"/>
      <c r="BV60" s="32"/>
      <c r="BW60" s="22">
        <f t="shared" si="41"/>
        <v>0</v>
      </c>
      <c r="BX60" s="33">
        <f t="shared" si="42"/>
        <v>0</v>
      </c>
      <c r="BY60" s="37" t="str">
        <f>IF(ISNA(VLOOKUP($BN$2:$BN$66,Notes!$A$1:$B$10,2,0)),"",VLOOKUP($BN$2:$BN$66,Notes!$A$1:$B$10,2,0))</f>
        <v/>
      </c>
      <c r="BZ60" s="22" t="str">
        <f>IF(ISNA(VLOOKUP($BP$2:$BP$66,Notes!$A$1:$B$10,2,0)),"",VLOOKUP($BP$2:$BP$66,Notes!$A$1:$B$10,2,0))</f>
        <v/>
      </c>
      <c r="CA60" s="22" t="str">
        <f>IF(ISNA(VLOOKUP($BR$2:$BR$66,Notes!$A$1:$B$10,2,0)),"",VLOOKUP($BR$2:$BR$66,Notes!$A$1:$B$10,2,0))</f>
        <v/>
      </c>
      <c r="CB60" s="22" t="str">
        <f>IF(ISNA(VLOOKUP($BT$2:$BT$66,Notes!$C$1:$D$10,2,0)),"",VLOOKUP($BT$2:$BT$66,Notes!$C$1:$D$10,2,0))</f>
        <v/>
      </c>
      <c r="CC60" s="22" t="str">
        <f>IF(ISNA(VLOOKUP($BV$2:$BV$66,Notes!$E$1:$F$10,2,0)),"",VLOOKUP($BV$2:$BV$66,Notes!$E$1:$F$10,2,0))</f>
        <v/>
      </c>
      <c r="CD60" s="38">
        <f t="shared" si="43"/>
        <v>0</v>
      </c>
      <c r="CE60" s="57">
        <f t="shared" si="20"/>
        <v>0</v>
      </c>
      <c r="CF60" s="22">
        <f t="shared" si="21"/>
        <v>0</v>
      </c>
      <c r="CG60" s="22">
        <f t="shared" si="22"/>
        <v>0</v>
      </c>
      <c r="CH60" s="22">
        <f t="shared" si="23"/>
        <v>0</v>
      </c>
    </row>
    <row r="61" spans="1:86">
      <c r="A61" s="35" t="s">
        <v>107</v>
      </c>
      <c r="B61" s="138" t="s">
        <v>108</v>
      </c>
      <c r="C61" s="35">
        <f t="shared" si="24"/>
        <v>0</v>
      </c>
      <c r="D61" s="22">
        <f t="shared" si="25"/>
        <v>0</v>
      </c>
      <c r="E61" s="22">
        <f t="shared" si="26"/>
        <v>0</v>
      </c>
      <c r="F61" s="22">
        <f t="shared" si="27"/>
        <v>0</v>
      </c>
      <c r="G61" s="22">
        <f t="shared" si="28"/>
        <v>0</v>
      </c>
      <c r="H61" s="22">
        <f t="shared" si="29"/>
        <v>0</v>
      </c>
      <c r="I61" s="33">
        <f t="shared" si="30"/>
        <v>0</v>
      </c>
      <c r="J61" s="36">
        <f t="shared" si="31"/>
        <v>0</v>
      </c>
      <c r="K61" s="34"/>
      <c r="L61" s="32"/>
      <c r="M61" s="32"/>
      <c r="N61" s="32"/>
      <c r="O61" s="32"/>
      <c r="P61" s="32"/>
      <c r="Q61" s="32"/>
      <c r="R61" s="32"/>
      <c r="S61" s="32"/>
      <c r="T61" s="32"/>
      <c r="U61" s="22">
        <f t="shared" si="32"/>
        <v>0</v>
      </c>
      <c r="V61" s="33">
        <f t="shared" si="33"/>
        <v>0</v>
      </c>
      <c r="W61" s="37" t="str">
        <f>IF(ISNA(VLOOKUP($L$2:$L$66,Notes!$A$1:$B$10,2,0)),"",VLOOKUP($L$2:$L$66,Notes!$A$1:$B$10,2,0))</f>
        <v/>
      </c>
      <c r="X61" s="22" t="str">
        <f>IF(ISNA(VLOOKUP($N$2:$N$66,Notes!$A$1:$B$10,2,0)),"",VLOOKUP($N$2:$N$66,Notes!$A$1:$B$10,2,0))</f>
        <v/>
      </c>
      <c r="Y61" s="22" t="str">
        <f>IF(ISNA(VLOOKUP($P$2:$P$66,Notes!$A$1:$B$10,2,0)),"",VLOOKUP($P$2:$P$66,Notes!$A$1:$B$10,2,0))</f>
        <v/>
      </c>
      <c r="Z61" s="22" t="str">
        <f>IF(ISNA(VLOOKUP($R$2:$R$66,Notes!$C$1:$D$10,2,0)),"",VLOOKUP($R$2:$R$66,Notes!$C$1:$D$10,2,0))</f>
        <v/>
      </c>
      <c r="AA61" s="22" t="str">
        <f>IF(ISNA(VLOOKUP($T$2:$T$66,Notes!$E$1:$F$10,2,0)),"",VLOOKUP($T$2:$T$66,Notes!$E$1:$F$10,2,0))</f>
        <v/>
      </c>
      <c r="AB61" s="38">
        <f t="shared" si="34"/>
        <v>0</v>
      </c>
      <c r="AC61" s="34"/>
      <c r="AD61" s="32"/>
      <c r="AE61" s="32"/>
      <c r="AF61" s="32"/>
      <c r="AG61" s="32"/>
      <c r="AH61" s="32"/>
      <c r="AI61" s="32"/>
      <c r="AJ61" s="32"/>
      <c r="AK61" s="32"/>
      <c r="AL61" s="32"/>
      <c r="AM61" s="22">
        <f t="shared" si="35"/>
        <v>0</v>
      </c>
      <c r="AN61" s="33">
        <f t="shared" si="36"/>
        <v>0</v>
      </c>
      <c r="AO61" s="37" t="str">
        <f>IF(ISNA(VLOOKUP($AD$2:$AD$66,Notes!$A$1:$B$10,2,0)),"",VLOOKUP($AD$2:$AD$66,Notes!$A$1:$B$10,2,0))</f>
        <v/>
      </c>
      <c r="AP61" s="22" t="str">
        <f>IF(ISNA(VLOOKUP($AF$2:$AF$66,Notes!$A$1:$B$10,2,0)),"",VLOOKUP($AF$2:$AF$66,Notes!$A$1:$B$10,2,0))</f>
        <v/>
      </c>
      <c r="AQ61" s="22" t="str">
        <f>IF(ISNA(VLOOKUP($AH$2:$AH$66,Notes!$A$1:$B$10,2,0)),"",VLOOKUP($AH$2:$AH$66,Notes!$A$1:$B$10,2,0))</f>
        <v/>
      </c>
      <c r="AR61" s="22" t="str">
        <f>IF(ISNA(VLOOKUP($AJ$2:$AJ$66,Notes!$C$1:$D$10,2,0)),"",VLOOKUP($AJ$2:$AJ$66,Notes!$C$1:$D$10,2,0))</f>
        <v/>
      </c>
      <c r="AS61" s="22" t="str">
        <f>IF(ISNA(VLOOKUP($AL$2:$AL$66,Notes!$E$1:$F$10,2,0)),"",VLOOKUP($AL$2:$AL$66,Notes!$E$1:$F$10,2,0))</f>
        <v/>
      </c>
      <c r="AT61" s="38">
        <f t="shared" si="37"/>
        <v>0</v>
      </c>
      <c r="AU61" s="34"/>
      <c r="AV61" s="32"/>
      <c r="AW61" s="32"/>
      <c r="AX61" s="32"/>
      <c r="AY61" s="32"/>
      <c r="AZ61" s="32"/>
      <c r="BA61" s="32"/>
      <c r="BB61" s="32"/>
      <c r="BC61" s="32"/>
      <c r="BD61" s="32"/>
      <c r="BE61" s="22">
        <f t="shared" si="38"/>
        <v>0</v>
      </c>
      <c r="BF61" s="33">
        <f t="shared" si="39"/>
        <v>0</v>
      </c>
      <c r="BG61" s="37" t="str">
        <f>IF(ISNA(VLOOKUP($AV$2:$AV$66,Notes!$A$1:$B$10,2,0)),"",VLOOKUP($AV$2:$AV$66,Notes!$A$1:$B$10,2,0))</f>
        <v/>
      </c>
      <c r="BH61" s="22" t="str">
        <f>IF(ISNA(VLOOKUP($AX$2:$AX$66,Notes!$A$1:$B$10,2,0)),"",VLOOKUP($AX$2:$AX$66,Notes!$A$1:$B$10,2,0))</f>
        <v/>
      </c>
      <c r="BI61" s="22" t="str">
        <f>IF(ISNA(VLOOKUP($AZ$2:$AZ$66,Notes!$A$1:$B$10,2,0)),"",VLOOKUP($AZ$2:$AZ$66,Notes!$A$1:$B$10,2,0))</f>
        <v/>
      </c>
      <c r="BJ61" s="22" t="str">
        <f>IF(ISNA(VLOOKUP($BB$2:$BB$66,Notes!$C$1:$D$10,2,0)),"",VLOOKUP($BB$2:$BB$66,Notes!$C$1:$D$10,2,0))</f>
        <v/>
      </c>
      <c r="BK61" s="22" t="str">
        <f>IF(ISNA(VLOOKUP($BD$2:$BD$66,Notes!$E$1:$F$10,2,0)),"",VLOOKUP($BD$2:$BD$66,Notes!$E$1:$F$10,2,0))</f>
        <v/>
      </c>
      <c r="BL61" s="38">
        <f t="shared" si="40"/>
        <v>0</v>
      </c>
      <c r="BM61" s="34"/>
      <c r="BN61" s="32"/>
      <c r="BO61" s="32"/>
      <c r="BP61" s="32"/>
      <c r="BQ61" s="32"/>
      <c r="BR61" s="32"/>
      <c r="BS61" s="32"/>
      <c r="BT61" s="32"/>
      <c r="BU61" s="32"/>
      <c r="BV61" s="32"/>
      <c r="BW61" s="22">
        <f t="shared" si="41"/>
        <v>0</v>
      </c>
      <c r="BX61" s="33">
        <f t="shared" si="42"/>
        <v>0</v>
      </c>
      <c r="BY61" s="37" t="str">
        <f>IF(ISNA(VLOOKUP($BN$2:$BN$66,Notes!$A$1:$B$10,2,0)),"",VLOOKUP($BN$2:$BN$66,Notes!$A$1:$B$10,2,0))</f>
        <v/>
      </c>
      <c r="BZ61" s="22" t="str">
        <f>IF(ISNA(VLOOKUP($BP$2:$BP$66,Notes!$A$1:$B$10,2,0)),"",VLOOKUP($BP$2:$BP$66,Notes!$A$1:$B$10,2,0))</f>
        <v/>
      </c>
      <c r="CA61" s="22" t="str">
        <f>IF(ISNA(VLOOKUP($BR$2:$BR$66,Notes!$A$1:$B$10,2,0)),"",VLOOKUP($BR$2:$BR$66,Notes!$A$1:$B$10,2,0))</f>
        <v/>
      </c>
      <c r="CB61" s="22" t="str">
        <f>IF(ISNA(VLOOKUP($BT$2:$BT$66,Notes!$C$1:$D$10,2,0)),"",VLOOKUP($BT$2:$BT$66,Notes!$C$1:$D$10,2,0))</f>
        <v/>
      </c>
      <c r="CC61" s="22" t="str">
        <f>IF(ISNA(VLOOKUP($BV$2:$BV$66,Notes!$E$1:$F$10,2,0)),"",VLOOKUP($BV$2:$BV$66,Notes!$E$1:$F$10,2,0))</f>
        <v/>
      </c>
      <c r="CD61" s="38">
        <f t="shared" si="43"/>
        <v>0</v>
      </c>
      <c r="CE61" s="57">
        <f t="shared" si="20"/>
        <v>0</v>
      </c>
      <c r="CF61" s="22">
        <f t="shared" si="21"/>
        <v>0</v>
      </c>
      <c r="CG61" s="22">
        <f t="shared" si="22"/>
        <v>0</v>
      </c>
      <c r="CH61" s="22">
        <f t="shared" si="23"/>
        <v>0</v>
      </c>
    </row>
    <row r="62" spans="1:86">
      <c r="A62" s="35" t="s">
        <v>109</v>
      </c>
      <c r="B62" s="138" t="s">
        <v>110</v>
      </c>
      <c r="C62" s="35">
        <f t="shared" si="24"/>
        <v>0</v>
      </c>
      <c r="D62" s="22">
        <f t="shared" si="25"/>
        <v>0</v>
      </c>
      <c r="E62" s="22">
        <f t="shared" si="26"/>
        <v>0</v>
      </c>
      <c r="F62" s="22">
        <f t="shared" si="27"/>
        <v>0</v>
      </c>
      <c r="G62" s="22">
        <f t="shared" si="28"/>
        <v>0</v>
      </c>
      <c r="H62" s="22">
        <f t="shared" si="29"/>
        <v>0</v>
      </c>
      <c r="I62" s="33">
        <f t="shared" si="30"/>
        <v>0</v>
      </c>
      <c r="J62" s="36">
        <f t="shared" si="31"/>
        <v>0</v>
      </c>
      <c r="K62" s="34"/>
      <c r="L62" s="32"/>
      <c r="M62" s="32"/>
      <c r="N62" s="32"/>
      <c r="O62" s="32"/>
      <c r="P62" s="32"/>
      <c r="Q62" s="32"/>
      <c r="R62" s="32"/>
      <c r="S62" s="32"/>
      <c r="T62" s="32"/>
      <c r="U62" s="22">
        <f t="shared" si="32"/>
        <v>0</v>
      </c>
      <c r="V62" s="33">
        <f t="shared" si="33"/>
        <v>0</v>
      </c>
      <c r="W62" s="37" t="str">
        <f>IF(ISNA(VLOOKUP($L$2:$L$66,Notes!$A$1:$B$10,2,0)),"",VLOOKUP($L$2:$L$66,Notes!$A$1:$B$10,2,0))</f>
        <v/>
      </c>
      <c r="X62" s="22" t="str">
        <f>IF(ISNA(VLOOKUP($N$2:$N$66,Notes!$A$1:$B$10,2,0)),"",VLOOKUP($N$2:$N$66,Notes!$A$1:$B$10,2,0))</f>
        <v/>
      </c>
      <c r="Y62" s="22" t="str">
        <f>IF(ISNA(VLOOKUP($P$2:$P$66,Notes!$A$1:$B$10,2,0)),"",VLOOKUP($P$2:$P$66,Notes!$A$1:$B$10,2,0))</f>
        <v/>
      </c>
      <c r="Z62" s="22" t="str">
        <f>IF(ISNA(VLOOKUP($R$2:$R$66,Notes!$C$1:$D$10,2,0)),"",VLOOKUP($R$2:$R$66,Notes!$C$1:$D$10,2,0))</f>
        <v/>
      </c>
      <c r="AA62" s="22" t="str">
        <f>IF(ISNA(VLOOKUP($T$2:$T$66,Notes!$E$1:$F$10,2,0)),"",VLOOKUP($T$2:$T$66,Notes!$E$1:$F$10,2,0))</f>
        <v/>
      </c>
      <c r="AB62" s="38">
        <f t="shared" si="34"/>
        <v>0</v>
      </c>
      <c r="AC62" s="34"/>
      <c r="AD62" s="32"/>
      <c r="AE62" s="32"/>
      <c r="AF62" s="32"/>
      <c r="AG62" s="32"/>
      <c r="AH62" s="32"/>
      <c r="AI62" s="32"/>
      <c r="AJ62" s="32"/>
      <c r="AK62" s="32"/>
      <c r="AL62" s="32"/>
      <c r="AM62" s="22">
        <f t="shared" si="35"/>
        <v>0</v>
      </c>
      <c r="AN62" s="33">
        <f t="shared" si="36"/>
        <v>0</v>
      </c>
      <c r="AO62" s="37" t="str">
        <f>IF(ISNA(VLOOKUP($AD$2:$AD$66,Notes!$A$1:$B$10,2,0)),"",VLOOKUP($AD$2:$AD$66,Notes!$A$1:$B$10,2,0))</f>
        <v/>
      </c>
      <c r="AP62" s="22" t="str">
        <f>IF(ISNA(VLOOKUP($AF$2:$AF$66,Notes!$A$1:$B$10,2,0)),"",VLOOKUP($AF$2:$AF$66,Notes!$A$1:$B$10,2,0))</f>
        <v/>
      </c>
      <c r="AQ62" s="22" t="str">
        <f>IF(ISNA(VLOOKUP($AH$2:$AH$66,Notes!$A$1:$B$10,2,0)),"",VLOOKUP($AH$2:$AH$66,Notes!$A$1:$B$10,2,0))</f>
        <v/>
      </c>
      <c r="AR62" s="22" t="str">
        <f>IF(ISNA(VLOOKUP($AJ$2:$AJ$66,Notes!$C$1:$D$10,2,0)),"",VLOOKUP($AJ$2:$AJ$66,Notes!$C$1:$D$10,2,0))</f>
        <v/>
      </c>
      <c r="AS62" s="22" t="str">
        <f>IF(ISNA(VLOOKUP($AL$2:$AL$66,Notes!$E$1:$F$10,2,0)),"",VLOOKUP($AL$2:$AL$66,Notes!$E$1:$F$10,2,0))</f>
        <v/>
      </c>
      <c r="AT62" s="38">
        <f t="shared" si="37"/>
        <v>0</v>
      </c>
      <c r="AU62" s="34"/>
      <c r="AV62" s="32"/>
      <c r="AW62" s="32"/>
      <c r="AX62" s="32"/>
      <c r="AY62" s="32"/>
      <c r="AZ62" s="32"/>
      <c r="BA62" s="32"/>
      <c r="BB62" s="32"/>
      <c r="BC62" s="32"/>
      <c r="BD62" s="32"/>
      <c r="BE62" s="22">
        <f t="shared" si="38"/>
        <v>0</v>
      </c>
      <c r="BF62" s="33">
        <f t="shared" si="39"/>
        <v>0</v>
      </c>
      <c r="BG62" s="37" t="str">
        <f>IF(ISNA(VLOOKUP($AV$2:$AV$66,Notes!$A$1:$B$10,2,0)),"",VLOOKUP($AV$2:$AV$66,Notes!$A$1:$B$10,2,0))</f>
        <v/>
      </c>
      <c r="BH62" s="22" t="str">
        <f>IF(ISNA(VLOOKUP($AX$2:$AX$66,Notes!$A$1:$B$10,2,0)),"",VLOOKUP($AX$2:$AX$66,Notes!$A$1:$B$10,2,0))</f>
        <v/>
      </c>
      <c r="BI62" s="22" t="str">
        <f>IF(ISNA(VLOOKUP($AZ$2:$AZ$66,Notes!$A$1:$B$10,2,0)),"",VLOOKUP($AZ$2:$AZ$66,Notes!$A$1:$B$10,2,0))</f>
        <v/>
      </c>
      <c r="BJ62" s="22" t="str">
        <f>IF(ISNA(VLOOKUP($BB$2:$BB$66,Notes!$C$1:$D$10,2,0)),"",VLOOKUP($BB$2:$BB$66,Notes!$C$1:$D$10,2,0))</f>
        <v/>
      </c>
      <c r="BK62" s="22" t="str">
        <f>IF(ISNA(VLOOKUP($BD$2:$BD$66,Notes!$E$1:$F$10,2,0)),"",VLOOKUP($BD$2:$BD$66,Notes!$E$1:$F$10,2,0))</f>
        <v/>
      </c>
      <c r="BL62" s="38">
        <f t="shared" si="40"/>
        <v>0</v>
      </c>
      <c r="BM62" s="34"/>
      <c r="BN62" s="32"/>
      <c r="BO62" s="32"/>
      <c r="BP62" s="32"/>
      <c r="BQ62" s="32"/>
      <c r="BR62" s="32"/>
      <c r="BS62" s="32"/>
      <c r="BT62" s="32"/>
      <c r="BU62" s="32"/>
      <c r="BV62" s="32"/>
      <c r="BW62" s="22">
        <f t="shared" si="41"/>
        <v>0</v>
      </c>
      <c r="BX62" s="33">
        <f t="shared" si="42"/>
        <v>0</v>
      </c>
      <c r="BY62" s="37" t="str">
        <f>IF(ISNA(VLOOKUP($BN$2:$BN$66,Notes!$A$1:$B$10,2,0)),"",VLOOKUP($BN$2:$BN$66,Notes!$A$1:$B$10,2,0))</f>
        <v/>
      </c>
      <c r="BZ62" s="22" t="str">
        <f>IF(ISNA(VLOOKUP($BP$2:$BP$66,Notes!$A$1:$B$10,2,0)),"",VLOOKUP($BP$2:$BP$66,Notes!$A$1:$B$10,2,0))</f>
        <v/>
      </c>
      <c r="CA62" s="22" t="str">
        <f>IF(ISNA(VLOOKUP($BR$2:$BR$66,Notes!$A$1:$B$10,2,0)),"",VLOOKUP($BR$2:$BR$66,Notes!$A$1:$B$10,2,0))</f>
        <v/>
      </c>
      <c r="CB62" s="22" t="str">
        <f>IF(ISNA(VLOOKUP($BT$2:$BT$66,Notes!$C$1:$D$10,2,0)),"",VLOOKUP($BT$2:$BT$66,Notes!$C$1:$D$10,2,0))</f>
        <v/>
      </c>
      <c r="CC62" s="22" t="str">
        <f>IF(ISNA(VLOOKUP($BV$2:$BV$66,Notes!$E$1:$F$10,2,0)),"",VLOOKUP($BV$2:$BV$66,Notes!$E$1:$F$10,2,0))</f>
        <v/>
      </c>
      <c r="CD62" s="38">
        <f t="shared" si="43"/>
        <v>0</v>
      </c>
      <c r="CE62" s="57">
        <f t="shared" si="20"/>
        <v>0</v>
      </c>
      <c r="CF62" s="22">
        <f t="shared" si="21"/>
        <v>0</v>
      </c>
      <c r="CG62" s="22">
        <f t="shared" si="22"/>
        <v>0</v>
      </c>
      <c r="CH62" s="22">
        <f t="shared" si="23"/>
        <v>0</v>
      </c>
    </row>
    <row r="63" spans="1:86">
      <c r="A63" s="35" t="s">
        <v>111</v>
      </c>
      <c r="B63" s="138" t="s">
        <v>112</v>
      </c>
      <c r="C63" s="35">
        <f t="shared" si="24"/>
        <v>0</v>
      </c>
      <c r="D63" s="22">
        <f t="shared" si="25"/>
        <v>0</v>
      </c>
      <c r="E63" s="22">
        <f t="shared" si="26"/>
        <v>0</v>
      </c>
      <c r="F63" s="22">
        <f t="shared" si="27"/>
        <v>0</v>
      </c>
      <c r="G63" s="22">
        <f t="shared" si="28"/>
        <v>0</v>
      </c>
      <c r="H63" s="22">
        <f t="shared" si="29"/>
        <v>0</v>
      </c>
      <c r="I63" s="33">
        <f t="shared" si="30"/>
        <v>0</v>
      </c>
      <c r="J63" s="36">
        <f t="shared" si="31"/>
        <v>0</v>
      </c>
      <c r="K63" s="34"/>
      <c r="L63" s="32"/>
      <c r="M63" s="32"/>
      <c r="N63" s="32"/>
      <c r="O63" s="32"/>
      <c r="P63" s="32"/>
      <c r="Q63" s="32"/>
      <c r="R63" s="32"/>
      <c r="S63" s="32"/>
      <c r="T63" s="32"/>
      <c r="U63" s="22">
        <f t="shared" si="32"/>
        <v>0</v>
      </c>
      <c r="V63" s="33">
        <f t="shared" si="33"/>
        <v>0</v>
      </c>
      <c r="W63" s="37" t="str">
        <f>IF(ISNA(VLOOKUP($L$2:$L$66,Notes!$A$1:$B$10,2,0)),"",VLOOKUP($L$2:$L$66,Notes!$A$1:$B$10,2,0))</f>
        <v/>
      </c>
      <c r="X63" s="22" t="str">
        <f>IF(ISNA(VLOOKUP($N$2:$N$66,Notes!$A$1:$B$10,2,0)),"",VLOOKUP($N$2:$N$66,Notes!$A$1:$B$10,2,0))</f>
        <v/>
      </c>
      <c r="Y63" s="22" t="str">
        <f>IF(ISNA(VLOOKUP($P$2:$P$66,Notes!$A$1:$B$10,2,0)),"",VLOOKUP($P$2:$P$66,Notes!$A$1:$B$10,2,0))</f>
        <v/>
      </c>
      <c r="Z63" s="22" t="str">
        <f>IF(ISNA(VLOOKUP($R$2:$R$66,Notes!$C$1:$D$10,2,0)),"",VLOOKUP($R$2:$R$66,Notes!$C$1:$D$10,2,0))</f>
        <v/>
      </c>
      <c r="AA63" s="22" t="str">
        <f>IF(ISNA(VLOOKUP($T$2:$T$66,Notes!$E$1:$F$10,2,0)),"",VLOOKUP($T$2:$T$66,Notes!$E$1:$F$10,2,0))</f>
        <v/>
      </c>
      <c r="AB63" s="38">
        <f t="shared" si="34"/>
        <v>0</v>
      </c>
      <c r="AC63" s="34"/>
      <c r="AD63" s="32"/>
      <c r="AE63" s="32"/>
      <c r="AF63" s="32"/>
      <c r="AG63" s="32"/>
      <c r="AH63" s="32"/>
      <c r="AI63" s="32"/>
      <c r="AJ63" s="32"/>
      <c r="AK63" s="32"/>
      <c r="AL63" s="32"/>
      <c r="AM63" s="22">
        <f t="shared" si="35"/>
        <v>0</v>
      </c>
      <c r="AN63" s="33">
        <f t="shared" si="36"/>
        <v>0</v>
      </c>
      <c r="AO63" s="37" t="str">
        <f>IF(ISNA(VLOOKUP($AD$2:$AD$66,Notes!$A$1:$B$10,2,0)),"",VLOOKUP($AD$2:$AD$66,Notes!$A$1:$B$10,2,0))</f>
        <v/>
      </c>
      <c r="AP63" s="22" t="str">
        <f>IF(ISNA(VLOOKUP($AF$2:$AF$66,Notes!$A$1:$B$10,2,0)),"",VLOOKUP($AF$2:$AF$66,Notes!$A$1:$B$10,2,0))</f>
        <v/>
      </c>
      <c r="AQ63" s="22" t="str">
        <f>IF(ISNA(VLOOKUP($AH$2:$AH$66,Notes!$A$1:$B$10,2,0)),"",VLOOKUP($AH$2:$AH$66,Notes!$A$1:$B$10,2,0))</f>
        <v/>
      </c>
      <c r="AR63" s="22" t="str">
        <f>IF(ISNA(VLOOKUP($AJ$2:$AJ$66,Notes!$C$1:$D$10,2,0)),"",VLOOKUP($AJ$2:$AJ$66,Notes!$C$1:$D$10,2,0))</f>
        <v/>
      </c>
      <c r="AS63" s="22" t="str">
        <f>IF(ISNA(VLOOKUP($AL$2:$AL$66,Notes!$E$1:$F$10,2,0)),"",VLOOKUP($AL$2:$AL$66,Notes!$E$1:$F$10,2,0))</f>
        <v/>
      </c>
      <c r="AT63" s="38">
        <f t="shared" si="37"/>
        <v>0</v>
      </c>
      <c r="AU63" s="34"/>
      <c r="AV63" s="32"/>
      <c r="AW63" s="32"/>
      <c r="AX63" s="32"/>
      <c r="AY63" s="32"/>
      <c r="AZ63" s="32"/>
      <c r="BA63" s="32"/>
      <c r="BB63" s="32"/>
      <c r="BC63" s="32"/>
      <c r="BD63" s="32"/>
      <c r="BE63" s="22">
        <f t="shared" si="38"/>
        <v>0</v>
      </c>
      <c r="BF63" s="33">
        <f t="shared" si="39"/>
        <v>0</v>
      </c>
      <c r="BG63" s="37" t="str">
        <f>IF(ISNA(VLOOKUP($AV$2:$AV$66,Notes!$A$1:$B$10,2,0)),"",VLOOKUP($AV$2:$AV$66,Notes!$A$1:$B$10,2,0))</f>
        <v/>
      </c>
      <c r="BH63" s="22" t="str">
        <f>IF(ISNA(VLOOKUP($AX$2:$AX$66,Notes!$A$1:$B$10,2,0)),"",VLOOKUP($AX$2:$AX$66,Notes!$A$1:$B$10,2,0))</f>
        <v/>
      </c>
      <c r="BI63" s="22" t="str">
        <f>IF(ISNA(VLOOKUP($AZ$2:$AZ$66,Notes!$A$1:$B$10,2,0)),"",VLOOKUP($AZ$2:$AZ$66,Notes!$A$1:$B$10,2,0))</f>
        <v/>
      </c>
      <c r="BJ63" s="22" t="str">
        <f>IF(ISNA(VLOOKUP($BB$2:$BB$66,Notes!$C$1:$D$10,2,0)),"",VLOOKUP($BB$2:$BB$66,Notes!$C$1:$D$10,2,0))</f>
        <v/>
      </c>
      <c r="BK63" s="22" t="str">
        <f>IF(ISNA(VLOOKUP($BD$2:$BD$66,Notes!$E$1:$F$10,2,0)),"",VLOOKUP($BD$2:$BD$66,Notes!$E$1:$F$10,2,0))</f>
        <v/>
      </c>
      <c r="BL63" s="38">
        <f t="shared" si="40"/>
        <v>0</v>
      </c>
      <c r="BM63" s="34"/>
      <c r="BN63" s="32"/>
      <c r="BO63" s="32"/>
      <c r="BP63" s="32"/>
      <c r="BQ63" s="32"/>
      <c r="BR63" s="32"/>
      <c r="BS63" s="32"/>
      <c r="BT63" s="32"/>
      <c r="BU63" s="32"/>
      <c r="BV63" s="32"/>
      <c r="BW63" s="22">
        <f t="shared" si="41"/>
        <v>0</v>
      </c>
      <c r="BX63" s="33">
        <f t="shared" si="42"/>
        <v>0</v>
      </c>
      <c r="BY63" s="37" t="str">
        <f>IF(ISNA(VLOOKUP($BN$2:$BN$66,Notes!$A$1:$B$10,2,0)),"",VLOOKUP($BN$2:$BN$66,Notes!$A$1:$B$10,2,0))</f>
        <v/>
      </c>
      <c r="BZ63" s="22" t="str">
        <f>IF(ISNA(VLOOKUP($BP$2:$BP$66,Notes!$A$1:$B$10,2,0)),"",VLOOKUP($BP$2:$BP$66,Notes!$A$1:$B$10,2,0))</f>
        <v/>
      </c>
      <c r="CA63" s="22" t="str">
        <f>IF(ISNA(VLOOKUP($BR$2:$BR$66,Notes!$A$1:$B$10,2,0)),"",VLOOKUP($BR$2:$BR$66,Notes!$A$1:$B$10,2,0))</f>
        <v/>
      </c>
      <c r="CB63" s="22" t="str">
        <f>IF(ISNA(VLOOKUP($BT$2:$BT$66,Notes!$C$1:$D$10,2,0)),"",VLOOKUP($BT$2:$BT$66,Notes!$C$1:$D$10,2,0))</f>
        <v/>
      </c>
      <c r="CC63" s="22" t="str">
        <f>IF(ISNA(VLOOKUP($BV$2:$BV$66,Notes!$E$1:$F$10,2,0)),"",VLOOKUP($BV$2:$BV$66,Notes!$E$1:$F$10,2,0))</f>
        <v/>
      </c>
      <c r="CD63" s="38">
        <f t="shared" si="43"/>
        <v>0</v>
      </c>
      <c r="CE63" s="57">
        <f t="shared" si="20"/>
        <v>0</v>
      </c>
      <c r="CF63" s="22">
        <f t="shared" si="21"/>
        <v>0</v>
      </c>
      <c r="CG63" s="22">
        <f t="shared" si="22"/>
        <v>0</v>
      </c>
      <c r="CH63" s="22">
        <f t="shared" si="23"/>
        <v>0</v>
      </c>
    </row>
    <row r="64" spans="1:86">
      <c r="A64" s="35" t="s">
        <v>279</v>
      </c>
      <c r="B64" s="65" t="s">
        <v>281</v>
      </c>
      <c r="C64" s="35">
        <f t="shared" si="24"/>
        <v>286</v>
      </c>
      <c r="D64" s="22">
        <f t="shared" si="25"/>
        <v>30</v>
      </c>
      <c r="E64" s="22">
        <f t="shared" si="26"/>
        <v>1</v>
      </c>
      <c r="F64" s="22">
        <f t="shared" si="27"/>
        <v>30</v>
      </c>
      <c r="G64" s="22" t="str">
        <f t="shared" si="28"/>
        <v>CBDG</v>
      </c>
      <c r="H64" s="22">
        <f t="shared" si="29"/>
        <v>0</v>
      </c>
      <c r="I64" s="33">
        <f t="shared" si="30"/>
        <v>1</v>
      </c>
      <c r="J64" s="36">
        <f t="shared" si="31"/>
        <v>0</v>
      </c>
      <c r="K64" s="34">
        <v>69</v>
      </c>
      <c r="L64" s="32">
        <v>6</v>
      </c>
      <c r="M64" s="32">
        <v>65</v>
      </c>
      <c r="N64" s="32">
        <v>6</v>
      </c>
      <c r="O64" s="32">
        <v>74</v>
      </c>
      <c r="P64" s="32">
        <v>5</v>
      </c>
      <c r="Q64" s="32">
        <v>78</v>
      </c>
      <c r="R64" s="32">
        <v>1</v>
      </c>
      <c r="S64" s="32"/>
      <c r="T64" s="32"/>
      <c r="U64" s="22">
        <f t="shared" si="32"/>
        <v>286</v>
      </c>
      <c r="V64" s="33">
        <f t="shared" si="33"/>
        <v>1</v>
      </c>
      <c r="W64" s="37">
        <f>IF(ISNA(VLOOKUP($L$2:$L$66,Notes!$A$1:$B$10,2,0)),"",VLOOKUP($L$2:$L$66,Notes!$A$1:$B$10,2,0))</f>
        <v>5</v>
      </c>
      <c r="X64" s="22">
        <f>IF(ISNA(VLOOKUP($N$2:$N$66,Notes!$A$1:$B$10,2,0)),"",VLOOKUP($N$2:$N$66,Notes!$A$1:$B$10,2,0))</f>
        <v>5</v>
      </c>
      <c r="Y64" s="22">
        <f>IF(ISNA(VLOOKUP($P$2:$P$66,Notes!$A$1:$B$10,2,0)),"",VLOOKUP($P$2:$P$66,Notes!$A$1:$B$10,2,0))</f>
        <v>6</v>
      </c>
      <c r="Z64" s="22">
        <f>IF(ISNA(VLOOKUP($R$2:$R$66,Notes!$C$1:$D$10,2,0)),"",VLOOKUP($R$2:$R$66,Notes!$C$1:$D$10,2,0))</f>
        <v>14</v>
      </c>
      <c r="AA64" s="22" t="str">
        <f>IF(ISNA(VLOOKUP($T$2:$T$66,Notes!$E$1:$F$10,2,0)),"",VLOOKUP($T$2:$T$66,Notes!$E$1:$F$10,2,0))</f>
        <v/>
      </c>
      <c r="AB64" s="38">
        <f t="shared" si="34"/>
        <v>30</v>
      </c>
      <c r="AC64" s="34"/>
      <c r="AD64" s="32"/>
      <c r="AE64" s="32"/>
      <c r="AF64" s="32"/>
      <c r="AG64" s="32"/>
      <c r="AH64" s="32"/>
      <c r="AI64" s="32"/>
      <c r="AJ64" s="32"/>
      <c r="AK64" s="32"/>
      <c r="AL64" s="32"/>
      <c r="AM64" s="22">
        <f t="shared" si="35"/>
        <v>0</v>
      </c>
      <c r="AN64" s="33">
        <f t="shared" si="36"/>
        <v>0</v>
      </c>
      <c r="AO64" s="37" t="str">
        <f>IF(ISNA(VLOOKUP($AD$2:$AD$66,Notes!$A$1:$B$10,2,0)),"",VLOOKUP($AD$2:$AD$66,Notes!$A$1:$B$10,2,0))</f>
        <v/>
      </c>
      <c r="AP64" s="22" t="str">
        <f>IF(ISNA(VLOOKUP($AF$2:$AF$66,Notes!$A$1:$B$10,2,0)),"",VLOOKUP($AF$2:$AF$66,Notes!$A$1:$B$10,2,0))</f>
        <v/>
      </c>
      <c r="AQ64" s="22" t="str">
        <f>IF(ISNA(VLOOKUP($AH$2:$AH$66,Notes!$A$1:$B$10,2,0)),"",VLOOKUP($AH$2:$AH$66,Notes!$A$1:$B$10,2,0))</f>
        <v/>
      </c>
      <c r="AR64" s="22" t="str">
        <f>IF(ISNA(VLOOKUP($AJ$2:$AJ$66,Notes!$C$1:$D$10,2,0)),"",VLOOKUP($AJ$2:$AJ$66,Notes!$C$1:$D$10,2,0))</f>
        <v/>
      </c>
      <c r="AS64" s="22" t="str">
        <f>IF(ISNA(VLOOKUP($AL$2:$AL$66,Notes!$E$1:$F$10,2,0)),"",VLOOKUP($AL$2:$AL$66,Notes!$E$1:$F$10,2,0))</f>
        <v/>
      </c>
      <c r="AT64" s="38">
        <f t="shared" si="37"/>
        <v>0</v>
      </c>
      <c r="AU64" s="34"/>
      <c r="AV64" s="32"/>
      <c r="AW64" s="32"/>
      <c r="AX64" s="32"/>
      <c r="AY64" s="32"/>
      <c r="AZ64" s="32"/>
      <c r="BA64" s="32"/>
      <c r="BB64" s="32"/>
      <c r="BC64" s="32"/>
      <c r="BD64" s="32"/>
      <c r="BE64" s="22">
        <f t="shared" si="38"/>
        <v>0</v>
      </c>
      <c r="BF64" s="33">
        <f t="shared" si="39"/>
        <v>0</v>
      </c>
      <c r="BG64" s="37" t="str">
        <f>IF(ISNA(VLOOKUP($AV$2:$AV$66,Notes!$A$1:$B$10,2,0)),"",VLOOKUP($AV$2:$AV$66,Notes!$A$1:$B$10,2,0))</f>
        <v/>
      </c>
      <c r="BH64" s="22" t="str">
        <f>IF(ISNA(VLOOKUP($AX$2:$AX$66,Notes!$A$1:$B$10,2,0)),"",VLOOKUP($AX$2:$AX$66,Notes!$A$1:$B$10,2,0))</f>
        <v/>
      </c>
      <c r="BI64" s="22" t="str">
        <f>IF(ISNA(VLOOKUP($AZ$2:$AZ$66,Notes!$A$1:$B$10,2,0)),"",VLOOKUP($AZ$2:$AZ$66,Notes!$A$1:$B$10,2,0))</f>
        <v/>
      </c>
      <c r="BJ64" s="22" t="str">
        <f>IF(ISNA(VLOOKUP($BB$2:$BB$66,Notes!$C$1:$D$10,2,0)),"",VLOOKUP($BB$2:$BB$66,Notes!$C$1:$D$10,2,0))</f>
        <v/>
      </c>
      <c r="BK64" s="22" t="str">
        <f>IF(ISNA(VLOOKUP($BD$2:$BD$66,Notes!$E$1:$F$10,2,0)),"",VLOOKUP($BD$2:$BD$66,Notes!$E$1:$F$10,2,0))</f>
        <v/>
      </c>
      <c r="BL64" s="38">
        <f t="shared" si="40"/>
        <v>0</v>
      </c>
      <c r="BM64" s="34"/>
      <c r="BN64" s="32"/>
      <c r="BO64" s="32"/>
      <c r="BP64" s="32"/>
      <c r="BQ64" s="32"/>
      <c r="BR64" s="32"/>
      <c r="BS64" s="32"/>
      <c r="BT64" s="32"/>
      <c r="BU64" s="32"/>
      <c r="BV64" s="32"/>
      <c r="BW64" s="22">
        <f t="shared" si="41"/>
        <v>0</v>
      </c>
      <c r="BX64" s="33">
        <f t="shared" si="42"/>
        <v>0</v>
      </c>
      <c r="BY64" s="37" t="str">
        <f>IF(ISNA(VLOOKUP($BN$2:$BN$66,Notes!$A$1:$B$10,2,0)),"",VLOOKUP($BN$2:$BN$66,Notes!$A$1:$B$10,2,0))</f>
        <v/>
      </c>
      <c r="BZ64" s="22" t="str">
        <f>IF(ISNA(VLOOKUP($BP$2:$BP$66,Notes!$A$1:$B$10,2,0)),"",VLOOKUP($BP$2:$BP$66,Notes!$A$1:$B$10,2,0))</f>
        <v/>
      </c>
      <c r="CA64" s="22" t="str">
        <f>IF(ISNA(VLOOKUP($BR$2:$BR$66,Notes!$A$1:$B$10,2,0)),"",VLOOKUP($BR$2:$BR$66,Notes!$A$1:$B$10,2,0))</f>
        <v/>
      </c>
      <c r="CB64" s="22" t="str">
        <f>IF(ISNA(VLOOKUP($BT$2:$BT$66,Notes!$C$1:$D$10,2,0)),"",VLOOKUP($BT$2:$BT$66,Notes!$C$1:$D$10,2,0))</f>
        <v/>
      </c>
      <c r="CC64" s="22" t="str">
        <f>IF(ISNA(VLOOKUP($BV$2:$BV$66,Notes!$E$1:$F$10,2,0)),"",VLOOKUP($BV$2:$BV$66,Notes!$E$1:$F$10,2,0))</f>
        <v/>
      </c>
      <c r="CD64" s="38">
        <f t="shared" si="43"/>
        <v>0</v>
      </c>
      <c r="CE64" s="57">
        <f t="shared" si="20"/>
        <v>30</v>
      </c>
      <c r="CF64" s="22">
        <f t="shared" si="21"/>
        <v>0</v>
      </c>
      <c r="CG64" s="22">
        <f t="shared" si="22"/>
        <v>0</v>
      </c>
      <c r="CH64" s="22">
        <f t="shared" si="23"/>
        <v>0</v>
      </c>
    </row>
    <row r="65" spans="1:87" s="122" customFormat="1">
      <c r="A65" s="35" t="s">
        <v>113</v>
      </c>
      <c r="B65" s="138" t="s">
        <v>114</v>
      </c>
      <c r="C65" s="35">
        <f t="shared" si="24"/>
        <v>0</v>
      </c>
      <c r="D65" s="22">
        <f t="shared" si="25"/>
        <v>0</v>
      </c>
      <c r="E65" s="22">
        <f t="shared" si="26"/>
        <v>0</v>
      </c>
      <c r="F65" s="22">
        <f t="shared" si="27"/>
        <v>0</v>
      </c>
      <c r="G65" s="22">
        <f t="shared" si="28"/>
        <v>0</v>
      </c>
      <c r="H65" s="22">
        <f t="shared" si="29"/>
        <v>0</v>
      </c>
      <c r="I65" s="33">
        <f t="shared" si="30"/>
        <v>0</v>
      </c>
      <c r="J65" s="36">
        <f t="shared" si="31"/>
        <v>0</v>
      </c>
      <c r="K65" s="34"/>
      <c r="L65" s="32"/>
      <c r="M65" s="32"/>
      <c r="N65" s="32"/>
      <c r="O65" s="32"/>
      <c r="P65" s="32"/>
      <c r="Q65" s="32"/>
      <c r="R65" s="32"/>
      <c r="S65" s="32"/>
      <c r="T65" s="32"/>
      <c r="U65" s="22">
        <f t="shared" si="32"/>
        <v>0</v>
      </c>
      <c r="V65" s="33">
        <f t="shared" si="33"/>
        <v>0</v>
      </c>
      <c r="W65" s="37" t="str">
        <f>IF(ISNA(VLOOKUP($L$2:$L$66,Notes!$A$1:$B$10,2,0)),"",VLOOKUP($L$2:$L$66,Notes!$A$1:$B$10,2,0))</f>
        <v/>
      </c>
      <c r="X65" s="22" t="str">
        <f>IF(ISNA(VLOOKUP($N$2:$N$66,Notes!$A$1:$B$10,2,0)),"",VLOOKUP($N$2:$N$66,Notes!$A$1:$B$10,2,0))</f>
        <v/>
      </c>
      <c r="Y65" s="22" t="str">
        <f>IF(ISNA(VLOOKUP($P$2:$P$66,Notes!$A$1:$B$10,2,0)),"",VLOOKUP($P$2:$P$66,Notes!$A$1:$B$10,2,0))</f>
        <v/>
      </c>
      <c r="Z65" s="22" t="str">
        <f>IF(ISNA(VLOOKUP($R$2:$R$66,Notes!$C$1:$D$10,2,0)),"",VLOOKUP($R$2:$R$66,Notes!$C$1:$D$10,2,0))</f>
        <v/>
      </c>
      <c r="AA65" s="22" t="str">
        <f>IF(ISNA(VLOOKUP($T$2:$T$66,Notes!$E$1:$F$10,2,0)),"",VLOOKUP($T$2:$T$66,Notes!$E$1:$F$10,2,0))</f>
        <v/>
      </c>
      <c r="AB65" s="38">
        <f t="shared" si="34"/>
        <v>0</v>
      </c>
      <c r="AC65" s="34"/>
      <c r="AD65" s="32"/>
      <c r="AE65" s="32"/>
      <c r="AF65" s="32"/>
      <c r="AG65" s="32"/>
      <c r="AH65" s="32"/>
      <c r="AI65" s="32"/>
      <c r="AJ65" s="32"/>
      <c r="AK65" s="32"/>
      <c r="AL65" s="32"/>
      <c r="AM65" s="22">
        <f t="shared" si="35"/>
        <v>0</v>
      </c>
      <c r="AN65" s="33">
        <f t="shared" si="36"/>
        <v>0</v>
      </c>
      <c r="AO65" s="37" t="str">
        <f>IF(ISNA(VLOOKUP($AD$2:$AD$66,Notes!$A$1:$B$10,2,0)),"",VLOOKUP($AD$2:$AD$66,Notes!$A$1:$B$10,2,0))</f>
        <v/>
      </c>
      <c r="AP65" s="22" t="str">
        <f>IF(ISNA(VLOOKUP($AF$2:$AF$66,Notes!$A$1:$B$10,2,0)),"",VLOOKUP($AF$2:$AF$66,Notes!$A$1:$B$10,2,0))</f>
        <v/>
      </c>
      <c r="AQ65" s="22" t="str">
        <f>IF(ISNA(VLOOKUP($AH$2:$AH$66,Notes!$A$1:$B$10,2,0)),"",VLOOKUP($AH$2:$AH$66,Notes!$A$1:$B$10,2,0))</f>
        <v/>
      </c>
      <c r="AR65" s="22" t="str">
        <f>IF(ISNA(VLOOKUP($AJ$2:$AJ$66,Notes!$C$1:$D$10,2,0)),"",VLOOKUP($AJ$2:$AJ$66,Notes!$C$1:$D$10,2,0))</f>
        <v/>
      </c>
      <c r="AS65" s="22" t="str">
        <f>IF(ISNA(VLOOKUP($AL$2:$AL$66,Notes!$E$1:$F$10,2,0)),"",VLOOKUP($AL$2:$AL$66,Notes!$E$1:$F$10,2,0))</f>
        <v/>
      </c>
      <c r="AT65" s="38">
        <f t="shared" si="37"/>
        <v>0</v>
      </c>
      <c r="AU65" s="34"/>
      <c r="AV65" s="32"/>
      <c r="AW65" s="32"/>
      <c r="AX65" s="32"/>
      <c r="AY65" s="32"/>
      <c r="AZ65" s="32"/>
      <c r="BA65" s="32"/>
      <c r="BB65" s="32"/>
      <c r="BC65" s="32"/>
      <c r="BD65" s="32"/>
      <c r="BE65" s="22">
        <f t="shared" si="38"/>
        <v>0</v>
      </c>
      <c r="BF65" s="33">
        <f t="shared" si="39"/>
        <v>0</v>
      </c>
      <c r="BG65" s="37" t="str">
        <f>IF(ISNA(VLOOKUP($AV$2:$AV$66,Notes!$A$1:$B$10,2,0)),"",VLOOKUP($AV$2:$AV$66,Notes!$A$1:$B$10,2,0))</f>
        <v/>
      </c>
      <c r="BH65" s="22" t="str">
        <f>IF(ISNA(VLOOKUP($AX$2:$AX$66,Notes!$A$1:$B$10,2,0)),"",VLOOKUP($AX$2:$AX$66,Notes!$A$1:$B$10,2,0))</f>
        <v/>
      </c>
      <c r="BI65" s="22" t="str">
        <f>IF(ISNA(VLOOKUP($AZ$2:$AZ$66,Notes!$A$1:$B$10,2,0)),"",VLOOKUP($AZ$2:$AZ$66,Notes!$A$1:$B$10,2,0))</f>
        <v/>
      </c>
      <c r="BJ65" s="22" t="str">
        <f>IF(ISNA(VLOOKUP($BB$2:$BB$66,Notes!$C$1:$D$10,2,0)),"",VLOOKUP($BB$2:$BB$66,Notes!$C$1:$D$10,2,0))</f>
        <v/>
      </c>
      <c r="BK65" s="22" t="str">
        <f>IF(ISNA(VLOOKUP($BD$2:$BD$66,Notes!$E$1:$F$10,2,0)),"",VLOOKUP($BD$2:$BD$66,Notes!$E$1:$F$10,2,0))</f>
        <v/>
      </c>
      <c r="BL65" s="38">
        <f t="shared" si="40"/>
        <v>0</v>
      </c>
      <c r="BM65" s="34"/>
      <c r="BN65" s="32"/>
      <c r="BO65" s="32"/>
      <c r="BP65" s="32"/>
      <c r="BQ65" s="32"/>
      <c r="BR65" s="32"/>
      <c r="BS65" s="32"/>
      <c r="BT65" s="32"/>
      <c r="BU65" s="32"/>
      <c r="BV65" s="32"/>
      <c r="BW65" s="22">
        <f t="shared" si="41"/>
        <v>0</v>
      </c>
      <c r="BX65" s="33">
        <f t="shared" si="42"/>
        <v>0</v>
      </c>
      <c r="BY65" s="37" t="str">
        <f>IF(ISNA(VLOOKUP($BN$2:$BN$66,Notes!$A$1:$B$10,2,0)),"",VLOOKUP($BN$2:$BN$66,Notes!$A$1:$B$10,2,0))</f>
        <v/>
      </c>
      <c r="BZ65" s="22" t="str">
        <f>IF(ISNA(VLOOKUP($BP$2:$BP$66,Notes!$A$1:$B$10,2,0)),"",VLOOKUP($BP$2:$BP$66,Notes!$A$1:$B$10,2,0))</f>
        <v/>
      </c>
      <c r="CA65" s="22" t="str">
        <f>IF(ISNA(VLOOKUP($BR$2:$BR$66,Notes!$A$1:$B$10,2,0)),"",VLOOKUP($BR$2:$BR$66,Notes!$A$1:$B$10,2,0))</f>
        <v/>
      </c>
      <c r="CB65" s="22" t="str">
        <f>IF(ISNA(VLOOKUP($BT$2:$BT$66,Notes!$C$1:$D$10,2,0)),"",VLOOKUP($BT$2:$BT$66,Notes!$C$1:$D$10,2,0))</f>
        <v/>
      </c>
      <c r="CC65" s="22" t="str">
        <f>IF(ISNA(VLOOKUP($BV$2:$BV$66,Notes!$E$1:$F$10,2,0)),"",VLOOKUP($BV$2:$BV$66,Notes!$E$1:$F$10,2,0))</f>
        <v/>
      </c>
      <c r="CD65" s="38">
        <f t="shared" si="43"/>
        <v>0</v>
      </c>
      <c r="CE65" s="57">
        <f t="shared" si="20"/>
        <v>0</v>
      </c>
      <c r="CF65" s="22">
        <f t="shared" si="21"/>
        <v>0</v>
      </c>
      <c r="CG65" s="22">
        <f t="shared" si="22"/>
        <v>0</v>
      </c>
      <c r="CH65" s="22">
        <f t="shared" si="23"/>
        <v>0</v>
      </c>
    </row>
    <row r="66" spans="1:87">
      <c r="A66" s="35" t="s">
        <v>115</v>
      </c>
      <c r="B66" s="138" t="s">
        <v>116</v>
      </c>
      <c r="C66" s="128">
        <f t="shared" si="24"/>
        <v>0</v>
      </c>
      <c r="D66" s="125">
        <f t="shared" si="25"/>
        <v>0</v>
      </c>
      <c r="E66" s="125">
        <f t="shared" si="26"/>
        <v>0</v>
      </c>
      <c r="F66" s="125">
        <f t="shared" si="27"/>
        <v>0</v>
      </c>
      <c r="G66" s="125">
        <f t="shared" si="28"/>
        <v>0</v>
      </c>
      <c r="H66" s="125">
        <f t="shared" si="29"/>
        <v>0</v>
      </c>
      <c r="I66" s="126">
        <f t="shared" si="30"/>
        <v>0</v>
      </c>
      <c r="J66" s="129">
        <f t="shared" si="31"/>
        <v>0</v>
      </c>
      <c r="K66" s="123"/>
      <c r="L66" s="124"/>
      <c r="M66" s="124"/>
      <c r="N66" s="124"/>
      <c r="O66" s="124"/>
      <c r="P66" s="124"/>
      <c r="Q66" s="124"/>
      <c r="R66" s="124"/>
      <c r="S66" s="124"/>
      <c r="T66" s="124"/>
      <c r="U66" s="125">
        <f t="shared" si="32"/>
        <v>0</v>
      </c>
      <c r="V66" s="126">
        <f t="shared" si="33"/>
        <v>0</v>
      </c>
      <c r="W66" s="130" t="str">
        <f>IF(ISNA(VLOOKUP($L$2:$L$66,Notes!$A$1:$B$10,2,0)),"",VLOOKUP($L$2:$L$66,Notes!$A$1:$B$10,2,0))</f>
        <v/>
      </c>
      <c r="X66" s="125" t="str">
        <f>IF(ISNA(VLOOKUP($N$2:$N$66,Notes!$A$1:$B$10,2,0)),"",VLOOKUP($N$2:$N$66,Notes!$A$1:$B$10,2,0))</f>
        <v/>
      </c>
      <c r="Y66" s="125" t="str">
        <f>IF(ISNA(VLOOKUP($P$2:$P$66,Notes!$A$1:$B$10,2,0)),"",VLOOKUP($P$2:$P$66,Notes!$A$1:$B$10,2,0))</f>
        <v/>
      </c>
      <c r="Z66" s="125" t="str">
        <f>IF(ISNA(VLOOKUP($R$2:$R$66,Notes!$C$1:$D$10,2,0)),"",VLOOKUP($R$2:$R$66,Notes!$C$1:$D$10,2,0))</f>
        <v/>
      </c>
      <c r="AA66" s="125" t="str">
        <f>IF(ISNA(VLOOKUP($T$2:$T$66,Notes!$E$1:$F$10,2,0)),"",VLOOKUP($T$2:$T$66,Notes!$E$1:$F$10,2,0))</f>
        <v/>
      </c>
      <c r="AB66" s="131">
        <f t="shared" si="34"/>
        <v>0</v>
      </c>
      <c r="AC66" s="123"/>
      <c r="AD66" s="124"/>
      <c r="AE66" s="124"/>
      <c r="AF66" s="124"/>
      <c r="AG66" s="124"/>
      <c r="AH66" s="124"/>
      <c r="AI66" s="124"/>
      <c r="AJ66" s="124"/>
      <c r="AK66" s="124"/>
      <c r="AL66" s="124"/>
      <c r="AM66" s="125">
        <f t="shared" si="35"/>
        <v>0</v>
      </c>
      <c r="AN66" s="126">
        <f t="shared" si="36"/>
        <v>0</v>
      </c>
      <c r="AO66" s="130" t="str">
        <f>IF(ISNA(VLOOKUP($AD$2:$AD$66,Notes!$A$1:$B$10,2,0)),"",VLOOKUP($AD$2:$AD$66,Notes!$A$1:$B$10,2,0))</f>
        <v/>
      </c>
      <c r="AP66" s="125" t="str">
        <f>IF(ISNA(VLOOKUP($AF$2:$AF$66,Notes!$A$1:$B$10,2,0)),"",VLOOKUP($AF$2:$AF$66,Notes!$A$1:$B$10,2,0))</f>
        <v/>
      </c>
      <c r="AQ66" s="125" t="str">
        <f>IF(ISNA(VLOOKUP($AH$2:$AH$66,Notes!$A$1:$B$10,2,0)),"",VLOOKUP($AH$2:$AH$66,Notes!$A$1:$B$10,2,0))</f>
        <v/>
      </c>
      <c r="AR66" s="125" t="str">
        <f>IF(ISNA(VLOOKUP($AJ$2:$AJ$66,Notes!$C$1:$D$10,2,0)),"",VLOOKUP($AJ$2:$AJ$66,Notes!$C$1:$D$10,2,0))</f>
        <v/>
      </c>
      <c r="AS66" s="125" t="str">
        <f>IF(ISNA(VLOOKUP($AL$2:$AL$66,Notes!$E$1:$F$10,2,0)),"",VLOOKUP($AL$2:$AL$66,Notes!$E$1:$F$10,2,0))</f>
        <v/>
      </c>
      <c r="AT66" s="131">
        <f t="shared" si="37"/>
        <v>0</v>
      </c>
      <c r="AU66" s="123"/>
      <c r="AV66" s="124"/>
      <c r="AW66" s="124"/>
      <c r="AX66" s="124"/>
      <c r="AY66" s="124"/>
      <c r="AZ66" s="124"/>
      <c r="BA66" s="124"/>
      <c r="BB66" s="124"/>
      <c r="BC66" s="124"/>
      <c r="BD66" s="124"/>
      <c r="BE66" s="125">
        <f t="shared" si="38"/>
        <v>0</v>
      </c>
      <c r="BF66" s="126">
        <f t="shared" si="39"/>
        <v>0</v>
      </c>
      <c r="BG66" s="130" t="str">
        <f>IF(ISNA(VLOOKUP($AV$2:$AV$66,Notes!$A$1:$B$10,2,0)),"",VLOOKUP($AV$2:$AV$66,Notes!$A$1:$B$10,2,0))</f>
        <v/>
      </c>
      <c r="BH66" s="125" t="str">
        <f>IF(ISNA(VLOOKUP($AX$2:$AX$66,Notes!$A$1:$B$10,2,0)),"",VLOOKUP($AX$2:$AX$66,Notes!$A$1:$B$10,2,0))</f>
        <v/>
      </c>
      <c r="BI66" s="125" t="str">
        <f>IF(ISNA(VLOOKUP($AZ$2:$AZ$66,Notes!$A$1:$B$10,2,0)),"",VLOOKUP($AZ$2:$AZ$66,Notes!$A$1:$B$10,2,0))</f>
        <v/>
      </c>
      <c r="BJ66" s="125" t="str">
        <f>IF(ISNA(VLOOKUP($BB$2:$BB$66,Notes!$C$1:$D$10,2,0)),"",VLOOKUP($BB$2:$BB$66,Notes!$C$1:$D$10,2,0))</f>
        <v/>
      </c>
      <c r="BK66" s="125" t="str">
        <f>IF(ISNA(VLOOKUP($BD$2:$BD$66,Notes!$E$1:$F$10,2,0)),"",VLOOKUP($BD$2:$BD$66,Notes!$E$1:$F$10,2,0))</f>
        <v/>
      </c>
      <c r="BL66" s="131">
        <f t="shared" si="40"/>
        <v>0</v>
      </c>
      <c r="BM66" s="123"/>
      <c r="BN66" s="124"/>
      <c r="BO66" s="124"/>
      <c r="BP66" s="124"/>
      <c r="BQ66" s="124"/>
      <c r="BR66" s="124"/>
      <c r="BS66" s="124"/>
      <c r="BT66" s="124"/>
      <c r="BU66" s="124"/>
      <c r="BV66" s="124"/>
      <c r="BW66" s="125">
        <f t="shared" si="41"/>
        <v>0</v>
      </c>
      <c r="BX66" s="126">
        <f t="shared" si="42"/>
        <v>0</v>
      </c>
      <c r="BY66" s="130" t="str">
        <f>IF(ISNA(VLOOKUP($BN$2:$BN$66,Notes!$A$1:$B$10,2,0)),"",VLOOKUP($BN$2:$BN$66,Notes!$A$1:$B$10,2,0))</f>
        <v/>
      </c>
      <c r="BZ66" s="125" t="str">
        <f>IF(ISNA(VLOOKUP($BP$2:$BP$66,Notes!$A$1:$B$10,2,0)),"",VLOOKUP($BP$2:$BP$66,Notes!$A$1:$B$10,2,0))</f>
        <v/>
      </c>
      <c r="CA66" s="125" t="str">
        <f>IF(ISNA(VLOOKUP($BR$2:$BR$66,Notes!$A$1:$B$10,2,0)),"",VLOOKUP($BR$2:$BR$66,Notes!$A$1:$B$10,2,0))</f>
        <v/>
      </c>
      <c r="CB66" s="125" t="str">
        <f>IF(ISNA(VLOOKUP($BT$2:$BT$66,Notes!$C$1:$D$10,2,0)),"",VLOOKUP($BT$2:$BT$66,Notes!$C$1:$D$10,2,0))</f>
        <v/>
      </c>
      <c r="CC66" s="125" t="str">
        <f>IF(ISNA(VLOOKUP($BV$2:$BV$66,Notes!$E$1:$F$10,2,0)),"",VLOOKUP($BV$2:$BV$66,Notes!$E$1:$F$10,2,0))</f>
        <v/>
      </c>
      <c r="CD66" s="131">
        <f t="shared" si="43"/>
        <v>0</v>
      </c>
      <c r="CE66" s="127">
        <f t="shared" ref="CE66" si="44">AB66</f>
        <v>0</v>
      </c>
      <c r="CF66" s="125">
        <f t="shared" ref="CF66" si="45">AT66</f>
        <v>0</v>
      </c>
      <c r="CG66" s="125">
        <f t="shared" ref="CG66" si="46">BL66</f>
        <v>0</v>
      </c>
      <c r="CH66" s="125">
        <f t="shared" ref="CH66" si="47">CD66</f>
        <v>0</v>
      </c>
    </row>
    <row r="67" spans="1:87">
      <c r="A67" s="128" t="s">
        <v>285</v>
      </c>
      <c r="B67" s="129" t="s">
        <v>286</v>
      </c>
      <c r="C67" s="128">
        <f t="shared" ref="C67:C71" si="48">SUM(U67,AM67,BE67,BW67)</f>
        <v>0</v>
      </c>
      <c r="D67" s="125">
        <f t="shared" ref="D67:D71" si="49">SUM(AB67,AT67,BL67,CD67)</f>
        <v>0</v>
      </c>
      <c r="E67" s="125">
        <f t="shared" ref="E67:E71" si="50">SUM(V67,AN67,BF67,BX67)</f>
        <v>0</v>
      </c>
      <c r="F67" s="125">
        <f t="shared" ref="F67:F71" si="51">IFERROR(D67/E67,0)</f>
        <v>0</v>
      </c>
      <c r="G67" s="125">
        <f t="shared" ref="G67:G71" si="52">IF(E67&lt;1,0,IF(E67&lt;3,"CBDG",LARGE(CE67:CH67,1)+LARGE(CE67:CH67,2)+LARGE(CE67:CH67,3)))</f>
        <v>0</v>
      </c>
      <c r="H67" s="125">
        <f t="shared" ref="H67:H71" si="53">COUNTIF(T67,"1")+COUNTIF(AL67,"1")+COUNTIF(BD67,"1")+COUNTIF(BV67,"1")</f>
        <v>0</v>
      </c>
      <c r="I67" s="126">
        <f t="shared" ref="I67:I71" si="54">COUNTIF(R67,"1")+COUNTIF(AJ67,"1")+COUNTIF(BB67,"1")+COUNTIF(BT67,"1")</f>
        <v>0</v>
      </c>
      <c r="J67" s="129">
        <f t="shared" ref="J67:J71" si="55">COUNTIF(L67,"1")+COUNTIF(N67,"1")+COUNTIF(P67,"1")+COUNTIF(AD67,"1")+COUNTIF(AF67,"1")+COUNTIF(AH67,"1")+COUNTIF(AV67,"1")+COUNTIF(AX67,"1")+COUNTIF(AZ67,"1")+COUNTIF(BN67,"1")+COUNTIF(BP67,"1")+COUNTIF(BR67,"1")</f>
        <v>0</v>
      </c>
      <c r="K67" s="123"/>
      <c r="L67" s="124"/>
      <c r="M67" s="124"/>
      <c r="N67" s="124"/>
      <c r="O67" s="124"/>
      <c r="P67" s="124"/>
      <c r="Q67" s="124"/>
      <c r="R67" s="124"/>
      <c r="S67" s="124"/>
      <c r="T67" s="124"/>
      <c r="U67" s="125">
        <f t="shared" ref="U67:U71" si="56">SUM(K67,M67,O67,Q67,S67)</f>
        <v>0</v>
      </c>
      <c r="V67" s="126">
        <f t="shared" ref="V67:V71" si="57">IF(U67&gt;0,1,0)</f>
        <v>0</v>
      </c>
      <c r="W67" s="130"/>
      <c r="X67" s="125"/>
      <c r="Y67" s="125"/>
      <c r="Z67" s="125"/>
      <c r="AA67" s="125"/>
      <c r="AB67" s="131">
        <f t="shared" ref="AB67:AB69" si="58">SUM(W67:AA67)</f>
        <v>0</v>
      </c>
      <c r="AC67" s="123"/>
      <c r="AD67" s="124"/>
      <c r="AE67" s="124"/>
      <c r="AF67" s="124"/>
      <c r="AG67" s="124"/>
      <c r="AH67" s="124"/>
      <c r="AI67" s="124"/>
      <c r="AJ67" s="124"/>
      <c r="AK67" s="124"/>
      <c r="AL67" s="124"/>
      <c r="AM67" s="125">
        <f t="shared" ref="AM67:AM71" si="59">SUM(AC67,AE67,AG67,AI67,AK67)</f>
        <v>0</v>
      </c>
      <c r="AN67" s="126">
        <f t="shared" ref="AN67:AN71" si="60">IF(AM67&gt;0,1,0)</f>
        <v>0</v>
      </c>
      <c r="AO67" s="130"/>
      <c r="AP67" s="125"/>
      <c r="AQ67" s="125"/>
      <c r="AR67" s="125"/>
      <c r="AS67" s="125"/>
      <c r="AT67" s="131">
        <f t="shared" ref="AT67:AT69" si="61">SUM(AO67:AS67)</f>
        <v>0</v>
      </c>
      <c r="AU67" s="123"/>
      <c r="AV67" s="124"/>
      <c r="AW67" s="124"/>
      <c r="AX67" s="124"/>
      <c r="AY67" s="124"/>
      <c r="AZ67" s="124"/>
      <c r="BA67" s="124"/>
      <c r="BB67" s="124"/>
      <c r="BC67" s="124"/>
      <c r="BD67" s="124"/>
      <c r="BE67" s="125">
        <f t="shared" ref="BE67:BE71" si="62">SUM(AU67,AW67,AY67,BA67,BC67)</f>
        <v>0</v>
      </c>
      <c r="BF67" s="126">
        <f t="shared" ref="BF67:BF71" si="63">IF(BE67&gt;0,1,0)</f>
        <v>0</v>
      </c>
      <c r="BG67" s="130"/>
      <c r="BH67" s="125"/>
      <c r="BI67" s="125"/>
      <c r="BJ67" s="125"/>
      <c r="BK67" s="125"/>
      <c r="BL67" s="131">
        <f t="shared" ref="BL67:BL69" si="64">SUM(BG67:BK67)</f>
        <v>0</v>
      </c>
      <c r="BM67" s="123"/>
      <c r="BN67" s="124"/>
      <c r="BO67" s="124"/>
      <c r="BP67" s="124"/>
      <c r="BQ67" s="124"/>
      <c r="BR67" s="124"/>
      <c r="BS67" s="124"/>
      <c r="BT67" s="124"/>
      <c r="BU67" s="124"/>
      <c r="BV67" s="124"/>
      <c r="BW67" s="125">
        <f t="shared" ref="BW67:BW71" si="65">SUM(BM67,BO67,BQ67,BS67,BU67)</f>
        <v>0</v>
      </c>
      <c r="BX67" s="126">
        <f t="shared" ref="BX67:BX71" si="66">IF(BW67&gt;0,1,0)</f>
        <v>0</v>
      </c>
      <c r="BY67" s="130"/>
      <c r="BZ67" s="125"/>
      <c r="CA67" s="125"/>
      <c r="CB67" s="125"/>
      <c r="CC67" s="125"/>
      <c r="CD67" s="131">
        <f t="shared" ref="CD67:CD69" si="67">SUM(BY67:CC67)</f>
        <v>0</v>
      </c>
    </row>
    <row r="68" spans="1:87">
      <c r="A68" s="35" t="s">
        <v>287</v>
      </c>
      <c r="B68" s="36" t="s">
        <v>288</v>
      </c>
      <c r="C68" s="128">
        <f t="shared" si="48"/>
        <v>0</v>
      </c>
      <c r="D68" s="125">
        <f t="shared" si="49"/>
        <v>0</v>
      </c>
      <c r="E68" s="125">
        <f t="shared" si="50"/>
        <v>0</v>
      </c>
      <c r="F68" s="125">
        <f t="shared" si="51"/>
        <v>0</v>
      </c>
      <c r="G68" s="125">
        <f t="shared" si="52"/>
        <v>0</v>
      </c>
      <c r="H68" s="125">
        <f t="shared" si="53"/>
        <v>0</v>
      </c>
      <c r="I68" s="126">
        <f t="shared" si="54"/>
        <v>0</v>
      </c>
      <c r="J68" s="129">
        <f t="shared" si="55"/>
        <v>0</v>
      </c>
      <c r="K68" s="123"/>
      <c r="L68" s="124"/>
      <c r="M68" s="124"/>
      <c r="N68" s="124"/>
      <c r="O68" s="124"/>
      <c r="P68" s="124"/>
      <c r="Q68" s="124"/>
      <c r="R68" s="124"/>
      <c r="S68" s="124"/>
      <c r="T68" s="124"/>
      <c r="U68" s="125">
        <f t="shared" si="56"/>
        <v>0</v>
      </c>
      <c r="V68" s="126">
        <f t="shared" si="57"/>
        <v>0</v>
      </c>
      <c r="W68" s="130"/>
      <c r="X68" s="125"/>
      <c r="Y68" s="125"/>
      <c r="Z68" s="125"/>
      <c r="AA68" s="125"/>
      <c r="AB68" s="131">
        <f t="shared" si="58"/>
        <v>0</v>
      </c>
      <c r="AC68" s="123"/>
      <c r="AD68" s="124"/>
      <c r="AE68" s="124"/>
      <c r="AF68" s="124"/>
      <c r="AG68" s="124"/>
      <c r="AH68" s="124"/>
      <c r="AI68" s="124"/>
      <c r="AJ68" s="124"/>
      <c r="AK68" s="124"/>
      <c r="AL68" s="124"/>
      <c r="AM68" s="125">
        <f t="shared" si="59"/>
        <v>0</v>
      </c>
      <c r="AN68" s="126">
        <f t="shared" si="60"/>
        <v>0</v>
      </c>
      <c r="AO68" s="130"/>
      <c r="AP68" s="125"/>
      <c r="AQ68" s="125"/>
      <c r="AR68" s="125"/>
      <c r="AS68" s="125"/>
      <c r="AT68" s="131">
        <f t="shared" si="61"/>
        <v>0</v>
      </c>
      <c r="AU68" s="123"/>
      <c r="AV68" s="124"/>
      <c r="AW68" s="124"/>
      <c r="AX68" s="124"/>
      <c r="AY68" s="124"/>
      <c r="AZ68" s="124"/>
      <c r="BA68" s="124"/>
      <c r="BB68" s="124"/>
      <c r="BC68" s="124"/>
      <c r="BD68" s="124"/>
      <c r="BE68" s="125">
        <f t="shared" si="62"/>
        <v>0</v>
      </c>
      <c r="BF68" s="126">
        <f t="shared" si="63"/>
        <v>0</v>
      </c>
      <c r="BG68" s="130"/>
      <c r="BH68" s="125"/>
      <c r="BI68" s="125"/>
      <c r="BJ68" s="125"/>
      <c r="BK68" s="125"/>
      <c r="BL68" s="131">
        <f t="shared" si="64"/>
        <v>0</v>
      </c>
      <c r="BM68" s="123"/>
      <c r="BN68" s="124"/>
      <c r="BO68" s="124"/>
      <c r="BP68" s="124"/>
      <c r="BQ68" s="124"/>
      <c r="BR68" s="124"/>
      <c r="BS68" s="124"/>
      <c r="BT68" s="124"/>
      <c r="BU68" s="124"/>
      <c r="BV68" s="124"/>
      <c r="BW68" s="125">
        <f t="shared" si="65"/>
        <v>0</v>
      </c>
      <c r="BX68" s="126">
        <f t="shared" si="66"/>
        <v>0</v>
      </c>
      <c r="BY68" s="130"/>
      <c r="BZ68" s="125"/>
      <c r="CA68" s="125"/>
      <c r="CB68" s="125"/>
      <c r="CC68" s="125"/>
      <c r="CD68" s="131">
        <f t="shared" si="67"/>
        <v>0</v>
      </c>
    </row>
    <row r="69" spans="1:87">
      <c r="A69" s="128" t="s">
        <v>289</v>
      </c>
      <c r="B69" s="151" t="s">
        <v>290</v>
      </c>
      <c r="C69" s="128">
        <f t="shared" si="48"/>
        <v>0</v>
      </c>
      <c r="D69" s="125">
        <f t="shared" si="49"/>
        <v>0</v>
      </c>
      <c r="E69" s="125">
        <f t="shared" si="50"/>
        <v>0</v>
      </c>
      <c r="F69" s="125">
        <f t="shared" si="51"/>
        <v>0</v>
      </c>
      <c r="G69" s="125">
        <f t="shared" si="52"/>
        <v>0</v>
      </c>
      <c r="H69" s="125">
        <f t="shared" si="53"/>
        <v>0</v>
      </c>
      <c r="I69" s="126">
        <f t="shared" si="54"/>
        <v>0</v>
      </c>
      <c r="J69" s="129">
        <f t="shared" si="55"/>
        <v>0</v>
      </c>
      <c r="K69" s="123"/>
      <c r="L69" s="124"/>
      <c r="M69" s="124"/>
      <c r="N69" s="124"/>
      <c r="O69" s="124"/>
      <c r="P69" s="124"/>
      <c r="Q69" s="124"/>
      <c r="R69" s="124"/>
      <c r="S69" s="124"/>
      <c r="T69" s="124"/>
      <c r="U69" s="125">
        <f t="shared" si="56"/>
        <v>0</v>
      </c>
      <c r="V69" s="126">
        <f t="shared" si="57"/>
        <v>0</v>
      </c>
      <c r="W69" s="130"/>
      <c r="X69" s="125"/>
      <c r="Y69" s="125"/>
      <c r="Z69" s="125"/>
      <c r="AA69" s="125"/>
      <c r="AB69" s="131">
        <f t="shared" si="58"/>
        <v>0</v>
      </c>
      <c r="AC69" s="123"/>
      <c r="AD69" s="124"/>
      <c r="AE69" s="124"/>
      <c r="AF69" s="124"/>
      <c r="AG69" s="124"/>
      <c r="AH69" s="124"/>
      <c r="AI69" s="124"/>
      <c r="AJ69" s="124"/>
      <c r="AK69" s="124"/>
      <c r="AL69" s="124"/>
      <c r="AM69" s="125">
        <f t="shared" si="59"/>
        <v>0</v>
      </c>
      <c r="AN69" s="126">
        <f t="shared" si="60"/>
        <v>0</v>
      </c>
      <c r="AO69" s="130"/>
      <c r="AP69" s="125"/>
      <c r="AQ69" s="125"/>
      <c r="AR69" s="125"/>
      <c r="AS69" s="125"/>
      <c r="AT69" s="131">
        <f t="shared" si="61"/>
        <v>0</v>
      </c>
      <c r="AU69" s="123"/>
      <c r="AV69" s="124"/>
      <c r="AW69" s="124"/>
      <c r="AX69" s="124"/>
      <c r="AY69" s="124"/>
      <c r="AZ69" s="124"/>
      <c r="BA69" s="124"/>
      <c r="BB69" s="124"/>
      <c r="BC69" s="124"/>
      <c r="BD69" s="124"/>
      <c r="BE69" s="125">
        <f t="shared" si="62"/>
        <v>0</v>
      </c>
      <c r="BF69" s="126">
        <f t="shared" si="63"/>
        <v>0</v>
      </c>
      <c r="BG69" s="130"/>
      <c r="BH69" s="125"/>
      <c r="BI69" s="125"/>
      <c r="BJ69" s="125"/>
      <c r="BK69" s="125"/>
      <c r="BL69" s="131">
        <f t="shared" si="64"/>
        <v>0</v>
      </c>
      <c r="BM69" s="123"/>
      <c r="BN69" s="124"/>
      <c r="BO69" s="124"/>
      <c r="BP69" s="124"/>
      <c r="BQ69" s="124"/>
      <c r="BR69" s="124"/>
      <c r="BS69" s="124"/>
      <c r="BT69" s="124"/>
      <c r="BU69" s="124"/>
      <c r="BV69" s="124"/>
      <c r="BW69" s="125">
        <f t="shared" si="65"/>
        <v>0</v>
      </c>
      <c r="BX69" s="126">
        <f t="shared" si="66"/>
        <v>0</v>
      </c>
      <c r="BY69" s="130"/>
      <c r="BZ69" s="125"/>
      <c r="CA69" s="125"/>
      <c r="CB69" s="125"/>
      <c r="CC69" s="125"/>
      <c r="CD69" s="131">
        <f t="shared" si="67"/>
        <v>0</v>
      </c>
    </row>
    <row r="70" spans="1:87">
      <c r="A70" s="128">
        <v>22</v>
      </c>
      <c r="B70" s="151" t="s">
        <v>291</v>
      </c>
      <c r="C70" s="35">
        <f t="shared" si="48"/>
        <v>0</v>
      </c>
      <c r="D70" s="22">
        <f t="shared" si="49"/>
        <v>0</v>
      </c>
      <c r="E70" s="22">
        <f t="shared" si="50"/>
        <v>0</v>
      </c>
      <c r="F70" s="22">
        <f t="shared" si="51"/>
        <v>0</v>
      </c>
      <c r="G70" s="22">
        <f t="shared" si="52"/>
        <v>0</v>
      </c>
      <c r="H70" s="22">
        <f t="shared" si="53"/>
        <v>0</v>
      </c>
      <c r="I70" s="33">
        <f t="shared" si="54"/>
        <v>0</v>
      </c>
      <c r="J70" s="36">
        <f t="shared" si="55"/>
        <v>0</v>
      </c>
      <c r="K70" s="40"/>
      <c r="L70" s="32"/>
      <c r="M70" s="32"/>
      <c r="N70" s="32"/>
      <c r="O70" s="32"/>
      <c r="P70" s="32"/>
      <c r="Q70" s="32"/>
      <c r="R70" s="32"/>
      <c r="S70" s="32"/>
      <c r="T70" s="32"/>
      <c r="U70" s="36">
        <f t="shared" si="56"/>
        <v>0</v>
      </c>
      <c r="V70" s="80">
        <f t="shared" si="57"/>
        <v>0</v>
      </c>
      <c r="W70" s="37" t="str">
        <f>IF(ISNA(VLOOKUP($L$2:$L$104,Notes!$A$1:$B$10,2,0)),"",VLOOKUP($L$2:$L$104,Notes!$A$1:$B$10,2,0))</f>
        <v/>
      </c>
      <c r="X70" s="22" t="str">
        <f>IF(ISNA(VLOOKUP($N$2:$N$104,Notes!$A$1:$B$10,2,0)),"",VLOOKUP($N$2:$N$104,Notes!$A$1:$B$10,2,0))</f>
        <v/>
      </c>
      <c r="Y70" s="22" t="str">
        <f>IF(ISNA(VLOOKUP($P$2:$P$104,Notes!$A$1:$B$10,2,0)),"",VLOOKUP($P$2:$P$104,Notes!$A$1:$B$10,2,0))</f>
        <v/>
      </c>
      <c r="Z70" s="22" t="str">
        <f>IF(ISNA(VLOOKUP($R$2:$R$104,Notes!$C$1:$D$10,2,0)),"",VLOOKUP($R$2:$R$104,Notes!$C$1:$D$10,2,0))</f>
        <v/>
      </c>
      <c r="AA70" s="22" t="str">
        <f>IF(ISNA(VLOOKUP($T$2:$T$104,Notes!$E$1:$F$10,2,0)),"",VLOOKUP($T$2:$T$104,Notes!$E$1:$F$10,2,0))</f>
        <v/>
      </c>
      <c r="AB70" s="38">
        <f t="shared" ref="AB70:AB71" si="68">SUM(W70:AA70)</f>
        <v>0</v>
      </c>
      <c r="AC70" s="123"/>
      <c r="AD70" s="124"/>
      <c r="AE70" s="124"/>
      <c r="AF70" s="124"/>
      <c r="AG70" s="124"/>
      <c r="AH70" s="124"/>
      <c r="AI70" s="124"/>
      <c r="AJ70" s="124"/>
      <c r="AK70" s="124"/>
      <c r="AL70" s="124"/>
      <c r="AM70" s="125">
        <f t="shared" si="59"/>
        <v>0</v>
      </c>
      <c r="AN70" s="126">
        <f t="shared" si="60"/>
        <v>0</v>
      </c>
      <c r="AO70" s="37" t="str">
        <f>IF(ISNA(VLOOKUP($AD$2:$AD$104,Notes!$A$1:$B$10,2,0)),"",VLOOKUP($AD$2:$AD$104,Notes!$A$1:$B$10,2,0))</f>
        <v/>
      </c>
      <c r="AP70" s="22" t="str">
        <f>IF(ISNA(VLOOKUP($AF$2:$AF$104,Notes!$A$1:$B$10,2,0)),"",VLOOKUP($AF$2:$AF$104,Notes!$A$1:$B$10,2,0))</f>
        <v/>
      </c>
      <c r="AQ70" s="22" t="str">
        <f>IF(ISNA(VLOOKUP($AH$2:$AH$104,Notes!$A$1:$B$10,2,0)),"",VLOOKUP($AH$2:$AH$104,Notes!$A$1:$B$10,2,0))</f>
        <v/>
      </c>
      <c r="AR70" s="22" t="str">
        <f>IF(ISNA(VLOOKUP($AJ$2:$AJ$104,Notes!$C$1:$D$10,2,0)),"",VLOOKUP($AJ$2:$AJ$104,Notes!$C$1:$D$10,2,0))</f>
        <v/>
      </c>
      <c r="AS70" s="22" t="str">
        <f>IF(ISNA(VLOOKUP($AL$2:$AL$104,Notes!$E$1:$F$10,2,0)),"",VLOOKUP($AL$2:$AL$104,Notes!$E$1:$F$10,2,0))</f>
        <v/>
      </c>
      <c r="AT70" s="38">
        <f t="shared" ref="AT70:AT71" si="69">SUM(AO70:AS70)</f>
        <v>0</v>
      </c>
      <c r="AU70" s="123"/>
      <c r="AV70" s="124"/>
      <c r="AW70" s="124"/>
      <c r="AX70" s="124"/>
      <c r="AY70" s="124"/>
      <c r="AZ70" s="124"/>
      <c r="BA70" s="124"/>
      <c r="BB70" s="124"/>
      <c r="BC70" s="124"/>
      <c r="BD70" s="124"/>
      <c r="BE70" s="125">
        <f t="shared" si="62"/>
        <v>0</v>
      </c>
      <c r="BF70" s="126">
        <f t="shared" si="63"/>
        <v>0</v>
      </c>
      <c r="BG70" s="37" t="str">
        <f>IF(ISNA(VLOOKUP($AV$2:$AV$104,Notes!$A$1:$B$10,2,0)),"",VLOOKUP($AV$2:$AV$104,Notes!$A$1:$B$10,2,0))</f>
        <v/>
      </c>
      <c r="BH70" s="22" t="str">
        <f>IF(ISNA(VLOOKUP($AX$2:$AX$104,Notes!$A$1:$B$10,2,0)),"",VLOOKUP($AX$2:$AX$104,Notes!$A$1:$B$10,2,0))</f>
        <v/>
      </c>
      <c r="BI70" s="22" t="str">
        <f>IF(ISNA(VLOOKUP($AZ$2:$AZ$104,Notes!$A$1:$B$10,2,0)),"",VLOOKUP($AZ$2:$AZ$104,Notes!$A$1:$B$10,2,0))</f>
        <v/>
      </c>
      <c r="BJ70" s="22" t="str">
        <f>IF(ISNA(VLOOKUP($BB$2:$BB$104,Notes!$C$1:$D$10,2,0)),"",VLOOKUP($BB$2:$BB$104,Notes!$C$1:$D$10,2,0))</f>
        <v/>
      </c>
      <c r="BK70" s="22" t="str">
        <f>IF(ISNA(VLOOKUP($BD$2:$BD$104,Notes!$E$1:$F$10,2,0)),"",VLOOKUP($BD$2:$BD$104,Notes!$E$1:$F$10,2,0))</f>
        <v/>
      </c>
      <c r="BL70" s="38">
        <f t="shared" ref="BL70:BL71" si="70">SUM(BG70:BK70)</f>
        <v>0</v>
      </c>
      <c r="BM70" s="123"/>
      <c r="BN70" s="124"/>
      <c r="BO70" s="124"/>
      <c r="BP70" s="124"/>
      <c r="BQ70" s="124"/>
      <c r="BR70" s="124"/>
      <c r="BS70" s="124"/>
      <c r="BT70" s="124"/>
      <c r="BU70" s="124"/>
      <c r="BV70" s="124"/>
      <c r="BW70" s="125">
        <f t="shared" si="65"/>
        <v>0</v>
      </c>
      <c r="BX70" s="126">
        <f t="shared" si="66"/>
        <v>0</v>
      </c>
      <c r="BY70" s="37" t="str">
        <f>IF(ISNA(VLOOKUP($BN$2:$BN$104,Notes!$A$1:$B$10,2,0)),"",VLOOKUP($BN$2:$BN$104,Notes!$A$1:$B$10,2,0))</f>
        <v/>
      </c>
      <c r="BZ70" s="22" t="str">
        <f>IF(ISNA(VLOOKUP($BP$2:$BP$104,Notes!$A$1:$B$10,2,0)),"",VLOOKUP($BP$2:$BP$104,Notes!$A$1:$B$10,2,0))</f>
        <v/>
      </c>
      <c r="CA70" s="22" t="str">
        <f>IF(ISNA(VLOOKUP($BR$2:$BR$104,Notes!$A$1:$B$10,2,0)),"",VLOOKUP($BR$2:$BR$104,Notes!$A$1:$B$10,2,0))</f>
        <v/>
      </c>
      <c r="CB70" s="22" t="str">
        <f>IF(ISNA(VLOOKUP($BT$2:$BT$104,Notes!$C$1:$D$10,2,0)),"",VLOOKUP($BT$2:$BT$104,Notes!$C$1:$D$10,2,0))</f>
        <v/>
      </c>
      <c r="CC70" s="22" t="str">
        <f>IF(ISNA(VLOOKUP($BV$2:$BV$104,Notes!$E$1:$F$10,2,0)),"",VLOOKUP($BV$2:$BV$104,Notes!$E$1:$F$10,2,0))</f>
        <v/>
      </c>
      <c r="CD70" s="38">
        <f t="shared" ref="CD70:CD71" si="71">SUM(BY70:CC70)</f>
        <v>0</v>
      </c>
      <c r="CE70" s="127">
        <f t="shared" ref="CE70:CE71" si="72">AB70</f>
        <v>0</v>
      </c>
      <c r="CF70" s="125">
        <f t="shared" ref="CF70:CF71" si="73">AT70</f>
        <v>0</v>
      </c>
      <c r="CG70" s="125">
        <f t="shared" ref="CG70:CG71" si="74">BL70</f>
        <v>0</v>
      </c>
      <c r="CH70" s="126">
        <f t="shared" ref="CH70:CH71" si="75">CD70</f>
        <v>0</v>
      </c>
      <c r="CI70" s="39"/>
    </row>
    <row r="71" spans="1:87">
      <c r="A71" s="128">
        <v>630</v>
      </c>
      <c r="B71" s="151" t="s">
        <v>292</v>
      </c>
      <c r="C71" s="35">
        <f t="shared" si="48"/>
        <v>0</v>
      </c>
      <c r="D71" s="22">
        <f t="shared" si="49"/>
        <v>0</v>
      </c>
      <c r="E71" s="22">
        <f t="shared" si="50"/>
        <v>0</v>
      </c>
      <c r="F71" s="22">
        <f t="shared" si="51"/>
        <v>0</v>
      </c>
      <c r="G71" s="22">
        <f t="shared" si="52"/>
        <v>0</v>
      </c>
      <c r="H71" s="22">
        <f t="shared" si="53"/>
        <v>0</v>
      </c>
      <c r="I71" s="33">
        <f t="shared" si="54"/>
        <v>0</v>
      </c>
      <c r="J71" s="36">
        <f t="shared" si="55"/>
        <v>0</v>
      </c>
      <c r="K71" s="40"/>
      <c r="L71" s="32"/>
      <c r="M71" s="32"/>
      <c r="N71" s="32"/>
      <c r="O71" s="32"/>
      <c r="P71" s="32"/>
      <c r="Q71" s="32"/>
      <c r="R71" s="32"/>
      <c r="S71" s="32"/>
      <c r="T71" s="32"/>
      <c r="U71" s="36">
        <f t="shared" si="56"/>
        <v>0</v>
      </c>
      <c r="V71" s="80">
        <f t="shared" si="57"/>
        <v>0</v>
      </c>
      <c r="W71" s="37" t="str">
        <f>IF(ISNA(VLOOKUP($L$2:$L$104,Notes!$A$1:$B$10,2,0)),"",VLOOKUP($L$2:$L$104,Notes!$A$1:$B$10,2,0))</f>
        <v/>
      </c>
      <c r="X71" s="22" t="str">
        <f>IF(ISNA(VLOOKUP($N$2:$N$104,Notes!$A$1:$B$10,2,0)),"",VLOOKUP($N$2:$N$104,Notes!$A$1:$B$10,2,0))</f>
        <v/>
      </c>
      <c r="Y71" s="22" t="str">
        <f>IF(ISNA(VLOOKUP($P$2:$P$104,Notes!$A$1:$B$10,2,0)),"",VLOOKUP($P$2:$P$104,Notes!$A$1:$B$10,2,0))</f>
        <v/>
      </c>
      <c r="Z71" s="22" t="str">
        <f>IF(ISNA(VLOOKUP($R$2:$R$104,Notes!$C$1:$D$10,2,0)),"",VLOOKUP($R$2:$R$104,Notes!$C$1:$D$10,2,0))</f>
        <v/>
      </c>
      <c r="AA71" s="22" t="str">
        <f>IF(ISNA(VLOOKUP($T$2:$T$104,Notes!$E$1:$F$10,2,0)),"",VLOOKUP($T$2:$T$104,Notes!$E$1:$F$10,2,0))</f>
        <v/>
      </c>
      <c r="AB71" s="38">
        <f t="shared" si="68"/>
        <v>0</v>
      </c>
      <c r="AC71" s="123"/>
      <c r="AD71" s="124"/>
      <c r="AE71" s="124"/>
      <c r="AF71" s="124"/>
      <c r="AG71" s="124"/>
      <c r="AH71" s="124"/>
      <c r="AI71" s="124"/>
      <c r="AJ71" s="124"/>
      <c r="AK71" s="124"/>
      <c r="AL71" s="124"/>
      <c r="AM71" s="125">
        <f t="shared" si="59"/>
        <v>0</v>
      </c>
      <c r="AN71" s="126">
        <f t="shared" si="60"/>
        <v>0</v>
      </c>
      <c r="AO71" s="37" t="str">
        <f>IF(ISNA(VLOOKUP($AD$2:$AD$104,Notes!$A$1:$B$10,2,0)),"",VLOOKUP($AD$2:$AD$104,Notes!$A$1:$B$10,2,0))</f>
        <v/>
      </c>
      <c r="AP71" s="22" t="str">
        <f>IF(ISNA(VLOOKUP($AF$2:$AF$104,Notes!$A$1:$B$10,2,0)),"",VLOOKUP($AF$2:$AF$104,Notes!$A$1:$B$10,2,0))</f>
        <v/>
      </c>
      <c r="AQ71" s="22" t="str">
        <f>IF(ISNA(VLOOKUP($AH$2:$AH$104,Notes!$A$1:$B$10,2,0)),"",VLOOKUP($AH$2:$AH$104,Notes!$A$1:$B$10,2,0))</f>
        <v/>
      </c>
      <c r="AR71" s="22" t="str">
        <f>IF(ISNA(VLOOKUP($AJ$2:$AJ$104,Notes!$C$1:$D$10,2,0)),"",VLOOKUP($AJ$2:$AJ$104,Notes!$C$1:$D$10,2,0))</f>
        <v/>
      </c>
      <c r="AS71" s="22" t="str">
        <f>IF(ISNA(VLOOKUP($AL$2:$AL$104,Notes!$E$1:$F$10,2,0)),"",VLOOKUP($AL$2:$AL$104,Notes!$E$1:$F$10,2,0))</f>
        <v/>
      </c>
      <c r="AT71" s="38">
        <f t="shared" si="69"/>
        <v>0</v>
      </c>
      <c r="AU71" s="123"/>
      <c r="AV71" s="124"/>
      <c r="AW71" s="124"/>
      <c r="AX71" s="124"/>
      <c r="AY71" s="124"/>
      <c r="AZ71" s="124"/>
      <c r="BA71" s="124"/>
      <c r="BB71" s="124"/>
      <c r="BC71" s="124"/>
      <c r="BD71" s="124"/>
      <c r="BE71" s="125">
        <f t="shared" si="62"/>
        <v>0</v>
      </c>
      <c r="BF71" s="126">
        <f t="shared" si="63"/>
        <v>0</v>
      </c>
      <c r="BG71" s="37" t="str">
        <f>IF(ISNA(VLOOKUP($AV$2:$AV$104,Notes!$A$1:$B$10,2,0)),"",VLOOKUP($AV$2:$AV$104,Notes!$A$1:$B$10,2,0))</f>
        <v/>
      </c>
      <c r="BH71" s="22" t="str">
        <f>IF(ISNA(VLOOKUP($AX$2:$AX$104,Notes!$A$1:$B$10,2,0)),"",VLOOKUP($AX$2:$AX$104,Notes!$A$1:$B$10,2,0))</f>
        <v/>
      </c>
      <c r="BI71" s="22" t="str">
        <f>IF(ISNA(VLOOKUP($AZ$2:$AZ$104,Notes!$A$1:$B$10,2,0)),"",VLOOKUP($AZ$2:$AZ$104,Notes!$A$1:$B$10,2,0))</f>
        <v/>
      </c>
      <c r="BJ71" s="22" t="str">
        <f>IF(ISNA(VLOOKUP($BB$2:$BB$104,Notes!$C$1:$D$10,2,0)),"",VLOOKUP($BB$2:$BB$104,Notes!$C$1:$D$10,2,0))</f>
        <v/>
      </c>
      <c r="BK71" s="22" t="str">
        <f>IF(ISNA(VLOOKUP($BD$2:$BD$104,Notes!$E$1:$F$10,2,0)),"",VLOOKUP($BD$2:$BD$104,Notes!$E$1:$F$10,2,0))</f>
        <v/>
      </c>
      <c r="BL71" s="38">
        <f t="shared" si="70"/>
        <v>0</v>
      </c>
      <c r="BM71" s="123"/>
      <c r="BN71" s="124"/>
      <c r="BO71" s="124"/>
      <c r="BP71" s="124"/>
      <c r="BQ71" s="124"/>
      <c r="BR71" s="124"/>
      <c r="BS71" s="124"/>
      <c r="BT71" s="124"/>
      <c r="BU71" s="124"/>
      <c r="BV71" s="124"/>
      <c r="BW71" s="125">
        <f t="shared" si="65"/>
        <v>0</v>
      </c>
      <c r="BX71" s="126">
        <f t="shared" si="66"/>
        <v>0</v>
      </c>
      <c r="BY71" s="37" t="str">
        <f>IF(ISNA(VLOOKUP($BN$2:$BN$104,Notes!$A$1:$B$10,2,0)),"",VLOOKUP($BN$2:$BN$104,Notes!$A$1:$B$10,2,0))</f>
        <v/>
      </c>
      <c r="BZ71" s="22" t="str">
        <f>IF(ISNA(VLOOKUP($BP$2:$BP$104,Notes!$A$1:$B$10,2,0)),"",VLOOKUP($BP$2:$BP$104,Notes!$A$1:$B$10,2,0))</f>
        <v/>
      </c>
      <c r="CA71" s="22" t="str">
        <f>IF(ISNA(VLOOKUP($BR$2:$BR$104,Notes!$A$1:$B$10,2,0)),"",VLOOKUP($BR$2:$BR$104,Notes!$A$1:$B$10,2,0))</f>
        <v/>
      </c>
      <c r="CB71" s="22" t="str">
        <f>IF(ISNA(VLOOKUP($BT$2:$BT$104,Notes!$C$1:$D$10,2,0)),"",VLOOKUP($BT$2:$BT$104,Notes!$C$1:$D$10,2,0))</f>
        <v/>
      </c>
      <c r="CC71" s="22" t="str">
        <f>IF(ISNA(VLOOKUP($BV$2:$BV$104,Notes!$E$1:$F$10,2,0)),"",VLOOKUP($BV$2:$BV$104,Notes!$E$1:$F$10,2,0))</f>
        <v/>
      </c>
      <c r="CD71" s="38">
        <f t="shared" si="71"/>
        <v>0</v>
      </c>
      <c r="CE71" s="127">
        <f t="shared" si="72"/>
        <v>0</v>
      </c>
      <c r="CF71" s="125">
        <f t="shared" si="73"/>
        <v>0</v>
      </c>
      <c r="CG71" s="125">
        <f t="shared" si="74"/>
        <v>0</v>
      </c>
      <c r="CH71" s="126">
        <f t="shared" si="75"/>
        <v>0</v>
      </c>
      <c r="CI71" s="39"/>
    </row>
  </sheetData>
  <sortState ref="A3:CD66">
    <sortCondition ref="A3"/>
  </sortState>
  <mergeCells count="11">
    <mergeCell ref="AO1:AT1"/>
    <mergeCell ref="A1:B1"/>
    <mergeCell ref="C1:J1"/>
    <mergeCell ref="K1:V1"/>
    <mergeCell ref="W1:AB1"/>
    <mergeCell ref="AC1:AN1"/>
    <mergeCell ref="AU1:BF1"/>
    <mergeCell ref="BG1:BL1"/>
    <mergeCell ref="BM1:BX1"/>
    <mergeCell ref="BY1:CD1"/>
    <mergeCell ref="CE1:C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Sheet2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Annual points</vt:lpstr>
      <vt:lpstr>Notes</vt:lpstr>
      <vt:lpstr>'Annual points'!Print_Area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Bennett</dc:creator>
  <cp:lastModifiedBy>Ryan Cattell</cp:lastModifiedBy>
  <cp:lastPrinted>2016-08-05T17:23:28Z</cp:lastPrinted>
  <dcterms:created xsi:type="dcterms:W3CDTF">2016-01-09T12:57:03Z</dcterms:created>
  <dcterms:modified xsi:type="dcterms:W3CDTF">2016-11-26T01:35:27Z</dcterms:modified>
</cp:coreProperties>
</file>